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44250EE-4F21-4FEC-B3F2-C05BC8523C1C}" xr6:coauthVersionLast="46" xr6:coauthVersionMax="46" xr10:uidLastSave="{00000000-0000-0000-0000-000000000000}"/>
  <bookViews>
    <workbookView xWindow="29760" yWindow="105" windowWidth="27870" windowHeight="15135" tabRatio="636"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72" i="18" l="1"/>
  <c r="T372" i="18"/>
  <c r="S372" i="18"/>
  <c r="R372" i="18"/>
  <c r="U371" i="18"/>
  <c r="T371" i="18"/>
  <c r="S371" i="18"/>
  <c r="R371" i="18"/>
  <c r="U369" i="18"/>
  <c r="T369" i="18"/>
  <c r="S369" i="18"/>
  <c r="R369" i="18"/>
  <c r="U368" i="18"/>
  <c r="T368" i="18"/>
  <c r="S368" i="18"/>
  <c r="R368" i="18"/>
  <c r="C83" i="18" l="1"/>
  <c r="C82" i="18"/>
  <c r="C81" i="18"/>
  <c r="C80" i="18"/>
  <c r="C79" i="18"/>
  <c r="C78" i="18"/>
  <c r="C77" i="18"/>
  <c r="C76" i="18"/>
  <c r="C75"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R577" i="9"/>
  <c r="R576" i="9"/>
  <c r="R575" i="9"/>
  <c r="R574" i="9"/>
  <c r="R573" i="9"/>
  <c r="R571" i="9"/>
  <c r="R570" i="9"/>
  <c r="R569" i="9"/>
  <c r="R568" i="9"/>
  <c r="R572" i="9"/>
  <c r="S83" i="18"/>
  <c r="S82" i="18"/>
  <c r="S81" i="18"/>
  <c r="S80" i="18"/>
  <c r="S79" i="18"/>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R166" i="18"/>
  <c r="R165" i="18"/>
  <c r="R164" i="18"/>
  <c r="R156" i="18"/>
  <c r="R155" i="18"/>
  <c r="R154" i="18"/>
  <c r="R146" i="18"/>
  <c r="R145" i="18"/>
  <c r="R144" i="18"/>
  <c r="R136" i="18"/>
  <c r="R135" i="18"/>
  <c r="R134" i="18"/>
  <c r="R126" i="18"/>
  <c r="R125" i="18"/>
  <c r="R124" i="18"/>
  <c r="R116" i="18"/>
  <c r="R115" i="18"/>
  <c r="R114" i="18"/>
  <c r="R106" i="18"/>
  <c r="R105" i="18"/>
  <c r="R104" i="18"/>
  <c r="R96" i="18"/>
  <c r="R95" i="18"/>
  <c r="R94" i="18"/>
  <c r="R86" i="18"/>
  <c r="R85" i="18"/>
  <c r="R84" i="18"/>
  <c r="K81" i="18"/>
  <c r="K82" i="18"/>
  <c r="K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R76" i="18"/>
  <c r="R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50" i="19" s="1"/>
  <c r="HF45" i="19"/>
  <c r="HF46" i="19" s="1"/>
  <c r="HF47"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E48" i="19"/>
  <c r="HE49" i="19" s="1"/>
  <c r="HE50" i="19" s="1"/>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S569" i="9"/>
  <c r="S570" i="9"/>
  <c r="S571" i="9"/>
  <c r="S572" i="9"/>
  <c r="S573" i="9"/>
  <c r="S574" i="9"/>
  <c r="S575" i="9"/>
  <c r="S576" i="9"/>
  <c r="S577" i="9"/>
  <c r="S568"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J450" authorId="1" shapeId="0" xr:uid="{4A6E2D1C-C723-4EC4-BAD3-693253E2DA7B}">
      <text>
        <r>
          <rPr>
            <b/>
            <sz val="9"/>
            <color indexed="81"/>
            <rFont val="Tahoma"/>
            <family val="2"/>
          </rPr>
          <t>John:</t>
        </r>
        <r>
          <rPr>
            <sz val="9"/>
            <color indexed="81"/>
            <rFont val="Tahoma"/>
            <family val="2"/>
          </rPr>
          <t xml:space="preserve">
Digestibility of the top 25% of the sward)</t>
        </r>
      </text>
    </comment>
    <comment ref="S451" authorId="1" shapeId="0" xr:uid="{27B1A74E-3B82-40C6-98EB-33355D9D6533}">
      <text>
        <r>
          <rPr>
            <b/>
            <sz val="9"/>
            <color indexed="81"/>
            <rFont val="Tahoma"/>
            <family val="2"/>
          </rPr>
          <t>John:</t>
        </r>
        <r>
          <rPr>
            <sz val="9"/>
            <color indexed="81"/>
            <rFont val="Tahoma"/>
            <family val="2"/>
          </rPr>
          <t xml:space="preserve">
The range from the best 25% of the sward to the lowest 25% of the sward (above the base level)</t>
        </r>
      </text>
    </comment>
    <comment ref="U451" authorId="1" shapeId="0" xr:uid="{40CA897E-8002-422A-9FE0-1518689A52FE}">
      <text>
        <r>
          <rPr>
            <b/>
            <sz val="9"/>
            <color indexed="81"/>
            <rFont val="Tahoma"/>
            <family val="2"/>
          </rPr>
          <t>John:</t>
        </r>
        <r>
          <rPr>
            <sz val="9"/>
            <color indexed="81"/>
            <rFont val="Tahoma"/>
            <family val="2"/>
          </rPr>
          <t xml:space="preserve">
No longer used with new system based on the digestibility range</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O637" authorId="0" shapeId="0" xr:uid="{E05D948C-D5E3-4144-B0AE-F9CC8307485D}">
      <text>
        <r>
          <rPr>
            <b/>
            <sz val="9"/>
            <color indexed="81"/>
            <rFont val="Tahoma"/>
            <family val="2"/>
          </rPr>
          <t>John:</t>
        </r>
        <r>
          <rPr>
            <sz val="9"/>
            <color indexed="81"/>
            <rFont val="Tahoma"/>
            <family val="2"/>
          </rPr>
          <t xml:space="preserve">
Sell at 45kg or at the end of the DVP if lighter.</t>
        </r>
      </text>
    </comment>
    <comment ref="O638" authorId="0" shapeId="0" xr:uid="{09A79D11-1E97-41B9-8307-5ADC2F2ECE62}">
      <text>
        <r>
          <rPr>
            <b/>
            <sz val="9"/>
            <color indexed="81"/>
            <rFont val="Tahoma"/>
            <family val="2"/>
          </rPr>
          <t>John:</t>
        </r>
        <r>
          <rPr>
            <sz val="9"/>
            <color indexed="81"/>
            <rFont val="Tahoma"/>
            <family val="2"/>
          </rPr>
          <t xml:space="preserve">
Sell at 45kg or at the end of the DVP if lighter.</t>
        </r>
      </text>
    </comment>
    <comment ref="K646" authorId="0" shapeId="0" xr:uid="{168E8AA3-B872-44E1-A496-DFCC31101C24}">
      <text>
        <r>
          <rPr>
            <b/>
            <sz val="9"/>
            <color indexed="81"/>
            <rFont val="Tahoma"/>
            <family val="2"/>
          </rPr>
          <t>John:</t>
        </r>
        <r>
          <rPr>
            <sz val="9"/>
            <color indexed="81"/>
            <rFont val="Tahoma"/>
            <family val="2"/>
          </rPr>
          <t xml:space="preserve">
Sold at shearing unless they reach 35kg earlier
</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<sst xmlns="http://schemas.openxmlformats.org/spreadsheetml/2006/main" count="4626" uniqueCount="1006">
  <si>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</si>
  <si>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</si>
  <si>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</si>
  <si>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</si>
  <si>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</si>
  <si>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</si>
  <si>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</si>
  <si>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</si>
  <si>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</si>
  <si>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</si>
  <si>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</si>
  <si>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</si>
  <si>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</si>
  <si>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</si>
  <si>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</si>
  <si>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</si>
  <si>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</si>
  <si>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</si>
  <si>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</si>
  <si>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</si>
  <si>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</si>
  <si>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</si>
  <si>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</si>
  <si>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</si>
  <si>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</si>
  <si>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</si>
  <si>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</si>
  <si>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</si>
  <si>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</si>
  <si>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</si>
  <si>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</si>
  <si>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</si>
  <si>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</si>
  <si>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</si>
  <si>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</si>
  <si>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</si>
  <si>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</si>
  <si>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</si>
  <si>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</si>
  <si>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</si>
  <si>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</si>
  <si>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</si>
  <si>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</si>
  <si>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</si>
  <si>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</si>
  <si>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</si>
  <si>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</si>
  <si>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</si>
  <si>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</si>
  <si>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</si>
  <si>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</si>
  <si>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</si>
  <si>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</si>
  <si>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</si>
  <si>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</si>
  <si>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</si>
  <si>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</si>
  <si>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</si>
  <si>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</si>
  <si>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</si>
  <si>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</si>
  <si>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</si>
  <si>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</si>
  <si>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</si>
  <si>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</si>
  <si>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</si>
  <si>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</si>
  <si>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</si>
  <si>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</si>
  <si>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</si>
  <si>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</si>
  <si>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</si>
  <si>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</si>
  <si>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</si>
  <si>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</si>
  <si>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</si>
  <si>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</si>
  <si>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</si>
  <si>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</si>
  <si>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</si>
  <si>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</si>
  <si>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</si>
  <si>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</si>
  <si>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</si>
  <si>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</si>
  <si>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</si>
  <si>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</si>
  <si>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</si>
  <si>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</si>
  <si>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</si>
  <si>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</si>
  <si>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</si>
  <si>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</si>
  <si>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</si>
  <si>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</si>
  <si>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</si>
  <si>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</si>
  <si>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</si>
  <si>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</si>
  <si>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</si>
  <si>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</si>
  <si>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</si>
  <si>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</si>
  <si>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</si>
  <si>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</si>
  <si>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</si>
  <si>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</si>
  <si>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</si>
  <si>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</si>
  <si>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</si>
  <si>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</si>
  <si>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</si>
  <si>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</si>
  <si>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</si>
  <si>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</si>
  <si>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</si>
  <si>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</si>
  <si>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</si>
  <si>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</si>
  <si>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</si>
  <si>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</si>
  <si>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</si>
  <si>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</si>
  <si>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</si>
  <si>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</si>
  <si>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</si>
  <si>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</si>
  <si>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</si>
  <si>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</si>
  <si>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</si>
  <si>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</si>
  <si>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</si>
  <si>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</si>
  <si>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</si>
  <si>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</si>
  <si>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</si>
  <si>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</si>
  <si>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</si>
  <si>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</si>
  <si>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</si>
  <si>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</si>
  <si>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</si>
  <si>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</si>
  <si>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</si>
  <si>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</si>
  <si>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</si>
  <si>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</si>
  <si>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</si>
  <si>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</si>
  <si>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</si>
  <si>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</si>
  <si>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</si>
  <si>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</si>
  <si>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</si>
  <si>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</si>
  <si>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</si>
  <si>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</si>
  <si>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</si>
  <si>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</si>
  <si>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</si>
  <si>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</si>
  <si>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</si>
  <si>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</si>
  <si>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</si>
  <si>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</si>
  <si>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</si>
  <si>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</si>
  <si>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</si>
  <si>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</si>
  <si>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</si>
  <si>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</si>
  <si>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</si>
  <si>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</si>
  <si>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</si>
  <si>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</si>
  <si>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</si>
  <si>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</si>
  <si>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</si>
  <si>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</si>
  <si>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</si>
  <si>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</si>
  <si>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</si>
  <si>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</si>
  <si>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</si>
  <si>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</si>
  <si>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</si>
  <si>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</si>
  <si>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</si>
  <si>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</si>
  <si>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</si>
  <si>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</si>
  <si>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</si>
  <si>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</si>
  <si>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</si>
  <si>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</si>
  <si>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</si>
  <si>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</si>
  <si>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</si>
  <si>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</si>
  <si>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</si>
  <si>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</si>
  <si>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</si>
  <si>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</si>
  <si>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</si>
  <si>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</si>
  <si>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</si>
  <si>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</si>
  <si>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</si>
  <si>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</si>
  <si>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</si>
  <si>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</si>
  <si>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</si>
  <si>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</si>
  <si>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</si>
  <si>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</si>
  <si>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</si>
  <si>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</si>
  <si>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</si>
  <si>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</si>
  <si>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</si>
  <si>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</si>
  <si>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senescing feed relative</t>
  </si>
  <si>
    <t>Crude protein</t>
  </si>
  <si>
    <t>1 month</t>
  </si>
  <si>
    <t>to green diet digestibility</t>
  </si>
  <si>
    <t>Quality of the "High" &amp; "Low" quality dry annual pasture (P1a)</t>
  </si>
  <si>
    <t>Input Digestibility &amp; expected availability in each period.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</si>
  <si>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</si>
  <si>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</si>
  <si>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</si>
  <si>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</si>
  <si>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</si>
  <si>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</si>
  <si>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</si>
  <si>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</si>
  <si>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</si>
  <si>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</si>
  <si>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</si>
  <si>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</si>
  <si>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</si>
  <si>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</si>
  <si>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</si>
  <si>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</si>
  <si>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</si>
  <si>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</si>
  <si>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</si>
  <si>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</si>
  <si>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</si>
  <si>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</si>
  <si>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</si>
  <si>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</si>
  <si>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</si>
  <si>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</si>
  <si>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</si>
  <si>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</si>
  <si>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</si>
  <si>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</si>
  <si>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</si>
  <si>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</si>
  <si>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</si>
  <si>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</si>
  <si>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</si>
  <si>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</si>
  <si>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</si>
  <si>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</si>
  <si>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</si>
  <si>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</si>
  <si>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</si>
  <si>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</si>
  <si>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</si>
  <si>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</si>
  <si>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</si>
  <si>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</si>
  <si>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</si>
  <si>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</si>
  <si>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</si>
  <si>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</si>
  <si>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</si>
  <si>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</si>
  <si>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</si>
  <si>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</si>
  <si>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</si>
  <si>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</si>
  <si>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</si>
  <si>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</si>
  <si>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</si>
  <si>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</si>
  <si>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</si>
  <si>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</si>
  <si>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</si>
  <si>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</si>
  <si>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</si>
  <si>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</si>
  <si>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</si>
  <si>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</si>
  <si>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</si>
  <si>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</si>
  <si>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</si>
  <si>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</si>
  <si>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</si>
  <si>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</si>
  <si>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</si>
  <si>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</si>
  <si>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</si>
  <si>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</si>
  <si>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</si>
  <si>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</si>
  <si>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</si>
  <si>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</si>
  <si>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</si>
  <si>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</si>
  <si>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</si>
  <si>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</si>
  <si>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</si>
  <si>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</si>
  <si>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</si>
  <si>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</si>
  <si>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</si>
  <si>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</si>
  <si>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</si>
  <si>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</si>
  <si>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</si>
  <si>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</si>
  <si>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</si>
  <si>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</si>
  <si>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</si>
  <si>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</si>
  <si>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</si>
  <si>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</si>
  <si>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</si>
  <si>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</si>
  <si>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</si>
  <si>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</si>
  <si>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</si>
  <si>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</si>
  <si>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</si>
  <si>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</si>
  <si>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</si>
  <si>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</si>
  <si>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</si>
  <si>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</si>
  <si>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</si>
  <si>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</si>
  <si>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</si>
  <si>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</si>
  <si>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</si>
  <si>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</si>
  <si>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</si>
  <si>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</si>
  <si>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</si>
  <si>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</si>
  <si>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</si>
  <si>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</si>
  <si>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</si>
  <si>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</si>
  <si>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</si>
  <si>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</si>
  <si>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</si>
  <si>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</si>
  <si>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</si>
  <si>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</si>
  <si>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</si>
  <si>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</si>
  <si>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</si>
  <si>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</si>
  <si>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</si>
  <si>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</si>
  <si>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</si>
  <si>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</si>
  <si>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</si>
  <si>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</si>
  <si>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</si>
  <si>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</si>
  <si>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</si>
  <si>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</si>
  <si>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</si>
  <si>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</si>
  <si>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</si>
  <si>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</si>
  <si>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</si>
  <si>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</si>
  <si>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</si>
  <si>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</si>
  <si>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</si>
  <si>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</si>
  <si>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</si>
  <si>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</si>
  <si>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</si>
  <si>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</si>
  <si>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</si>
  <si>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</si>
  <si>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</si>
  <si>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</si>
  <si>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</si>
  <si>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</si>
  <si>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</si>
  <si>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</si>
  <si>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</si>
  <si>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</si>
  <si>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</si>
  <si>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</si>
  <si>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</si>
  <si>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</si>
  <si>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</si>
  <si>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</si>
  <si>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</si>
  <si>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</si>
  <si>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</si>
  <si>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</si>
  <si>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</si>
  <si>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</si>
  <si>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</si>
  <si>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</si>
  <si>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</si>
  <si>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</si>
  <si>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</si>
  <si>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</si>
  <si>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</si>
  <si>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</si>
  <si>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</si>
  <si>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</si>
  <si>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</si>
  <si>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</si>
  <si>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</si>
  <si>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</si>
  <si>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</si>
  <si>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</si>
  <si>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</si>
  <si>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</si>
  <si>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</si>
  <si>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</si>
  <si>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</si>
  <si>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</si>
  <si>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</si>
  <si>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</si>
  <si>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</si>
  <si>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</si>
  <si>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</si>
  <si>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</si>
  <si>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</si>
  <si>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</si>
  <si>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</si>
  <si>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</si>
  <si>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</si>
  <si>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</si>
  <si>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</si>
  <si>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</si>
  <si>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</si>
  <si>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</si>
  <si>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</si>
  <si>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</si>
  <si>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</si>
  <si>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</si>
  <si>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</si>
  <si>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</si>
  <si>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</si>
  <si>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</si>
  <si>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</si>
  <si>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</si>
  <si>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</si>
  <si>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</si>
  <si>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</si>
  <si>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</si>
  <si>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</si>
  <si>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</si>
  <si>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</si>
  <si>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</si>
  <si>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</si>
  <si>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</si>
  <si>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</si>
  <si>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</si>
  <si>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</si>
  <si>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</si>
  <si>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</si>
  <si>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</si>
  <si>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</si>
  <si>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</si>
  <si>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</si>
  <si>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</si>
  <si>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</si>
  <si>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</si>
  <si>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</si>
  <si>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</si>
  <si>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</si>
  <si>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</si>
  <si>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</si>
  <si>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</si>
  <si>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</si>
  <si>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</si>
  <si>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</si>
  <si>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</si>
  <si>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</si>
  <si>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</si>
  <si>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</si>
  <si>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</si>
  <si>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</si>
  <si>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</si>
  <si>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</si>
  <si>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</si>
  <si>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</si>
  <si>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</si>
  <si>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</si>
  <si>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</si>
  <si>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</si>
  <si>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</si>
  <si>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</si>
  <si>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</si>
  <si>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</si>
  <si>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</si>
  <si>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</si>
  <si>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</si>
  <si>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</si>
  <si>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</si>
  <si>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</si>
  <si>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</si>
  <si>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</si>
  <si>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</si>
  <si>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</si>
  <si>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</si>
  <si>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</si>
  <si>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</si>
  <si>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</si>
  <si>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</si>
  <si>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</si>
  <si>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</si>
  <si>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</si>
  <si>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</si>
  <si>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</si>
  <si>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</si>
  <si>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</si>
  <si>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</si>
  <si>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</si>
  <si>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</si>
  <si>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</si>
  <si>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</si>
  <si>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</si>
  <si>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</si>
  <si>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</si>
  <si>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</si>
  <si>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</si>
  <si>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</si>
  <si>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</si>
  <si>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</si>
  <si>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</si>
  <si>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</si>
  <si>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</si>
  <si>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</si>
  <si>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</si>
  <si>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</si>
  <si>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</si>
  <si>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</si>
  <si>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</si>
  <si>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</si>
  <si>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</si>
  <si>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</si>
  <si>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</si>
  <si>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</si>
  <si>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</si>
  <si>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</si>
  <si>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</si>
  <si>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</si>
  <si>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</si>
  <si>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</si>
  <si>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</si>
  <si>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</si>
  <si>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</si>
  <si>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</si>
  <si>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</si>
  <si>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</si>
  <si>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</si>
  <si>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</si>
  <si>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</si>
  <si>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</si>
  <si>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</si>
  <si>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</si>
  <si>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</si>
  <si>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</si>
  <si>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</si>
  <si>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</si>
  <si>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</si>
  <si>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</si>
  <si>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</si>
  <si>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</si>
  <si>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</si>
  <si>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</si>
  <si>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</si>
  <si>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</si>
  <si>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</si>
  <si>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</si>
  <si>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</si>
  <si>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</si>
  <si>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</si>
  <si>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</si>
  <si>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</si>
  <si>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</si>
  <si>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</si>
  <si>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</si>
  <si>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</si>
  <si>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</si>
  <si>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</si>
  <si>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</si>
  <si>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</si>
  <si>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</si>
  <si>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</si>
  <si>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</si>
  <si>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</si>
  <si>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</si>
  <si>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</si>
  <si>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</si>
  <si>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</si>
  <si>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</si>
  <si>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</si>
  <si>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</si>
  <si>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</si>
  <si>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</si>
  <si>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</si>
  <si>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</si>
  <si>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</si>
  <si>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</si>
  <si>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</si>
  <si>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</si>
  <si>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</si>
  <si>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</si>
  <si>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</si>
  <si>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</si>
  <si>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</si>
  <si>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</si>
  <si>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</si>
  <si>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</si>
  <si>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</si>
  <si>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</si>
  <si>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</si>
  <si>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</si>
  <si>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</si>
  <si>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</si>
  <si>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</si>
  <si>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</si>
  <si>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</si>
  <si>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</si>
  <si>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</si>
  <si>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</si>
  <si>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</si>
  <si>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</si>
  <si>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</si>
  <si>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</si>
  <si>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</si>
  <si>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</si>
  <si>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</si>
  <si>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</si>
  <si>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</si>
  <si>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</si>
  <si>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</si>
  <si>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</si>
  <si>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</si>
  <si>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</si>
  <si>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</si>
  <si>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</si>
  <si>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</si>
  <si>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</si>
  <si>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</si>
  <si>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</si>
  <si>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</si>
  <si>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</si>
  <si>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</si>
  <si>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</si>
  <si>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</si>
  <si>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</si>
  <si>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</si>
  <si>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</si>
  <si>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</si>
  <si>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</si>
  <si>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</si>
  <si>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</si>
  <si>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</si>
  <si>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</si>
  <si>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</si>
  <si>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</si>
  <si>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</si>
  <si>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</si>
  <si>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</si>
  <si>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</si>
  <si>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</si>
  <si>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</si>
  <si>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</si>
  <si>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</si>
  <si>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</si>
  <si>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</si>
  <si>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</si>
  <si>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</si>
  <si>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</si>
  <si>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</si>
  <si>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</si>
  <si>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</si>
  <si>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</si>
  <si>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</si>
  <si>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</si>
  <si>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</si>
  <si>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</si>
  <si>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</si>
  <si>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</si>
  <si>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</si>
  <si>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</si>
  <si>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</si>
  <si>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</si>
  <si>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</si>
  <si>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</si>
  <si>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</si>
  <si>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</si>
  <si>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</si>
  <si>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</si>
  <si>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</si>
  <si>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</si>
  <si>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</si>
  <si>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</si>
  <si>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</si>
  <si>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</si>
  <si>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</si>
  <si>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</si>
  <si>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</si>
  <si>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</si>
  <si>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</si>
  <si>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</si>
  <si>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</si>
  <si>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</si>
  <si>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</si>
  <si>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</si>
  <si>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</si>
  <si>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</si>
  <si>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</si>
  <si>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</si>
  <si>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</si>
  <si>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</si>
  <si>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</si>
  <si>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</si>
  <si>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</si>
  <si>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</si>
  <si>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</si>
  <si>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</si>
  <si>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</si>
  <si>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</si>
  <si>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</si>
  <si>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</si>
  <si>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</si>
  <si>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</si>
  <si>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</si>
  <si>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</si>
  <si>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</si>
  <si>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</si>
  <si>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</si>
  <si>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</si>
  <si>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</si>
  <si>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</si>
  <si>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</si>
  <si>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</si>
  <si>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</si>
  <si>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</si>
  <si>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</si>
  <si>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</si>
  <si>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</si>
  <si>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</si>
  <si>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</si>
  <si>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</si>
  <si>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</si>
  <si>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</si>
  <si>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</si>
  <si>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</si>
  <si>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</si>
  <si>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</si>
  <si>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Mid year</t>
  </si>
  <si>
    <t>Finished</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</si>
  <si>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</si>
  <si>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</si>
  <si>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</si>
  <si>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</si>
  <si>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</si>
  <si>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</si>
  <si>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</si>
  <si>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</si>
  <si>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</si>
  <si>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</si>
  <si>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</si>
  <si>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</si>
  <si>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</si>
  <si>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</si>
  <si>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</si>
  <si>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</si>
  <si>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</si>
  <si>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</si>
  <si>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</si>
  <si>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</si>
  <si>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</si>
  <si>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</si>
  <si>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</si>
  <si>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</si>
  <si>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</si>
  <si>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</si>
  <si>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</si>
  <si>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</si>
  <si>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</si>
  <si>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</si>
  <si>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</si>
  <si>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</si>
  <si>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</si>
  <si>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</si>
  <si>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</si>
  <si>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</si>
  <si>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</si>
  <si>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</si>
  <si>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</si>
  <si>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</si>
  <si>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</si>
  <si>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</si>
  <si>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</si>
  <si>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</si>
  <si>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</si>
  <si>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</si>
  <si>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</si>
  <si>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</si>
  <si>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</si>
  <si>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</si>
  <si>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</si>
  <si>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</si>
  <si>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</si>
  <si>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</si>
  <si>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</si>
  <si>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</si>
  <si>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</si>
  <si>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</si>
  <si>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</si>
  <si>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</si>
  <si>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</si>
  <si>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</si>
  <si>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</si>
  <si>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</si>
  <si>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</si>
  <si>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</si>
  <si>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</si>
  <si>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</si>
  <si>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</si>
  <si>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</si>
  <si>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</si>
  <si>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</si>
  <si>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</si>
  <si>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</si>
  <si>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</si>
  <si>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</si>
  <si>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</si>
  <si>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</si>
  <si>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</si>
  <si>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</si>
  <si>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</si>
  <si>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</si>
  <si>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</si>
  <si>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</si>
  <si>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</si>
  <si>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</si>
  <si>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</si>
  <si>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</si>
  <si>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</si>
  <si>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</si>
  <si>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</si>
  <si>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</si>
  <si>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</si>
  <si>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</si>
  <si>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</si>
  <si>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</si>
  <si>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</si>
  <si>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</si>
  <si>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</si>
  <si>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</si>
  <si>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</si>
  <si>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</si>
  <si>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</si>
  <si>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</si>
  <si>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</si>
  <si>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</si>
  <si>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</si>
  <si>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</si>
  <si>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</si>
  <si>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</si>
  <si>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</si>
  <si>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</si>
  <si>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</si>
  <si>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</si>
  <si>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</si>
  <si>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</si>
  <si>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</si>
  <si>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</si>
  <si>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</si>
  <si>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</si>
  <si>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</si>
  <si>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</si>
  <si>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</si>
  <si>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</si>
  <si>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</si>
  <si>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</si>
  <si>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</si>
  <si>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</si>
  <si>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</si>
  <si>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</si>
  <si>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</si>
  <si>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</si>
  <si>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</si>
  <si>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</si>
  <si>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</si>
  <si>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</si>
  <si>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</si>
  <si>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</si>
  <si>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</si>
  <si>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</si>
  <si>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</si>
  <si>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</si>
  <si>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</si>
  <si>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</si>
  <si>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</si>
  <si>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</si>
  <si>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</si>
  <si>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</si>
  <si>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</si>
  <si>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</si>
  <si>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</si>
  <si>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</si>
  <si>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</si>
  <si>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</si>
  <si>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</si>
  <si>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</si>
  <si>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</si>
  <si>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</si>
  <si>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</si>
  <si>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</si>
  <si>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</si>
  <si>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</si>
  <si>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</si>
  <si>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</si>
  <si>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</si>
  <si>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</si>
  <si>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</si>
  <si>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</si>
  <si>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</si>
  <si>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</si>
  <si>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</si>
  <si>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</si>
  <si>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</si>
  <si>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</si>
  <si>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</si>
  <si>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</si>
  <si>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</si>
  <si>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</si>
  <si>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</si>
  <si>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</si>
  <si>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</si>
  <si>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</si>
  <si>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</si>
  <si>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</si>
  <si>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</si>
  <si>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</si>
  <si>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</si>
  <si>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</si>
  <si>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</si>
  <si>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</si>
  <si>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</si>
  <si>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</si>
  <si>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</si>
  <si>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</si>
  <si>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</si>
  <si>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</si>
  <si>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</si>
  <si>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</si>
  <si>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</si>
  <si>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</si>
  <si>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</si>
  <si>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</si>
  <si>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</si>
  <si>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</si>
  <si>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</si>
  <si>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</si>
  <si>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</si>
  <si>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</si>
  <si>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</si>
  <si>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</si>
  <si>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</si>
  <si>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</si>
  <si>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</si>
  <si>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</si>
  <si>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</si>
  <si>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</si>
  <si>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</si>
  <si>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</si>
  <si>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Key people for GSM data:</t>
  </si>
  <si>
    <t>Note: FOO is entered in the units as measured in the locality. It is later converted to the units required for the prediction of intake that is used in the Sheep Generator.</t>
  </si>
  <si>
    <t>0 is no conversion (NSW), 1 = Victoria cut to ground level, 2 = WA cut with a scalpel, 3 = custom region (-200kg/ha)</t>
  </si>
  <si>
    <t>Digestibility of the lightly grazed pasture (=high quality component of the sward)</t>
  </si>
  <si>
    <t>Input diet digestibility of the lightly grazed annual pasture and spread of digestibility within sward and drop in digestibility with deferment.</t>
  </si>
  <si>
    <t>of ungrazed sward</t>
  </si>
  <si>
    <t>of components</t>
  </si>
  <si>
    <t>to Base level (graze H)</t>
  </si>
  <si>
    <t>"Low" digestibility must be</t>
  </si>
  <si>
    <t>&lt;= the senescing feed</t>
  </si>
  <si>
    <t>&gt;= the senescing feed</t>
  </si>
  <si>
    <t>"High" digestibility must be</t>
  </si>
  <si>
    <t>29Apr21: Tweaked pasture quality values
28Apr21: Altered DMD of green pasture to reflect the new DMD calculations that work from the best quality and a reduction
27Apr21: Altered the base level to 300kg/ha
Added outlining for the season types, so that the typical season values could be viewed without the full detail
GSM data: added 1.5 &amp; 1.5% decline in dmd per month to P4 &amp; P5</t>
  </si>
  <si>
    <t>GEPEP calibration pattern</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</si>
  <si>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start of the DVP. A blank weight defaults to a very high value.
To sell animals at a specified day enter that day &amp; leave weight blank.
To sell animals when they reach a target weight enter a weight in the minimum weight and either use t1 and enter 350 as days or use t2
If animals are to be shorn prior to sale then enter a number of days prior to sale. Leaving blank will result in not shearing.</t>
  </si>
  <si>
    <t>Next shearing</t>
  </si>
  <si>
    <t>2May21: Altered the offspring t1 &amp; t2 definitions so that offspring can be sold at shearing in t[2]. t[1] is finished lamb for DVP0 &amp; 1 and mid year for later DVPs
                Altered dates of off spring FVPs so FVP1 aligns near the break and FVP2 near peak spring
29Apr21: Altered the standard feed supply values to align with the custom region &amp; the annual inputs
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</si>
  <si>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5May21: Update the feed supply to align with the N33 optimum (hoping to allow N11 offs to be feasible and reduce grain in p4 &amp; p5)
2May21: Altered the Offspring feedsupply to improve feasibility (reflects N5 optimum)
29Apr21: Updated the feedsupply to suit the custom region and the new base level
                   Add GEPEP calibration pattern to the feed supply (after updating it to post-Custom region)
22Apr21: Default inputs for the expanded feeds supply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</si>
</sst>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sz val="10"/>
      <color theme="0" tint="-0.34998626667073579"/>
      <name val="Times New Roman"/>
      <family val="1"/>
    </font>
    <font>
      <sz val="10"/>
      <color theme="0" tint="-0.499984740745262"/>
      <name val="Times New Roman"/>
      <family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3" fillId="4" borderId="0" xfId="0" applyFont="1" applyFill="1" applyAlignment="1">
      <alignment horizontal="center"/>
    </xf>
    <xf numFmtId="169" fontId="52" fillId="14" borderId="12" xfId="4" applyNumberFormat="1" applyFont="1" applyFill="1" applyBorder="1" applyAlignment="1">
      <alignment horizontal="center"/>
      <protection locked="0"/>
    </xf>
    <xf numFmtId="169" fontId="52" fillId="14" borderId="0" xfId="4" applyNumberFormat="1" applyFont="1" applyFill="1" applyBorder="1" applyAlignment="1">
      <alignment horizontal="center"/>
      <protection locked="0"/>
    </xf>
    <xf numFmtId="0" fontId="53" fillId="4" borderId="0" xfId="0" applyFont="1" applyFill="1" applyAlignment="1">
      <alignment horizontal="center"/>
    </xf>
    <xf numFmtId="0" fontId="53" fillId="5" borderId="4" xfId="0" applyFont="1" applyFill="1" applyBorder="1" applyAlignment="1">
      <alignment horizontal="center"/>
    </xf>
    <xf numFmtId="2" fontId="36" fillId="29" borderId="93" xfId="23" applyNumberFormat="1" applyBorder="1">
      <alignment vertical="top"/>
      <protection locked="0"/>
    </xf>
    <xf numFmtId="2" fontId="36" fillId="29" borderId="94" xfId="23" applyNumberFormat="1" applyBorder="1">
      <alignment vertical="top"/>
      <protection locked="0"/>
    </xf>
    <xf numFmtId="2" fontId="36" fillId="30" borderId="28" xfId="27" applyNumberFormat="1">
      <alignment vertical="top"/>
      <protection locked="0"/>
    </xf>
    <xf numFmtId="2" fontId="36" fillId="29" borderId="95" xfId="23" applyNumberFormat="1" applyBorder="1">
      <alignment vertical="top"/>
      <protection locked="0"/>
    </xf>
    <xf numFmtId="2" fontId="36" fillId="29" borderId="96" xfId="23" applyNumberFormat="1" applyBorder="1">
      <alignment vertical="top"/>
      <protection locked="0"/>
    </xf>
    <xf numFmtId="2" fontId="36" fillId="29" borderId="28" xfId="23" applyNumberFormat="1" applyBorder="1">
      <alignment vertical="top"/>
      <protection locked="0"/>
    </xf>
    <xf numFmtId="2" fontId="36" fillId="29" borderId="97" xfId="23" applyNumberFormat="1" applyBorder="1">
      <alignment vertical="top"/>
      <protection locked="0"/>
    </xf>
    <xf numFmtId="2" fontId="36" fillId="29" borderId="98" xfId="23" applyNumberFormat="1" applyBorder="1">
      <alignment vertical="top"/>
      <protection locked="0"/>
    </xf>
    <xf numFmtId="2" fontId="36" fillId="29" borderId="99" xfId="23" applyNumberFormat="1" applyBorder="1">
      <alignment vertical="top"/>
      <protection locked="0"/>
    </xf>
    <xf numFmtId="2" fontId="36" fillId="29" borderId="100" xfId="23" applyNumberFormat="1" applyBorder="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481</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253</v>
      </c>
      <c r="H12" s="74" t="s">
        <v>254</v>
      </c>
      <c r="I12" s="280"/>
      <c r="J12" s="74" t="s">
        <v>121</v>
      </c>
      <c r="K12" s="357">
        <v>13.59</v>
      </c>
      <c r="L12" s="280"/>
      <c r="M12" s="280"/>
      <c r="N12" s="439">
        <v>40</v>
      </c>
      <c r="O12" s="280" t="s">
        <v>482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456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931</v>
      </c>
      <c r="H29" s="264"/>
      <c r="I29" s="264" t="s">
        <v>362</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932</v>
      </c>
      <c r="J30" s="264" t="s">
        <v>943</v>
      </c>
      <c r="K30" s="264" t="s">
        <v>944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933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419</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421</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420</v>
      </c>
      <c r="K46" s="274" t="s">
        <v>422</v>
      </c>
      <c r="L46" s="275"/>
      <c r="M46" s="353" t="s">
        <v>942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970</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934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935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936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937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938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939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328</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314</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315</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316</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318</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317</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320</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321</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322</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323</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324</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325</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326</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327</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268</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328</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329</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330</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331</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332</v>
      </c>
      <c r="K10" s="274" t="s">
        <v>333</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337</v>
      </c>
      <c r="K13" s="278" t="s">
        <v>338</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339</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340</v>
      </c>
      <c r="J15" s="365">
        <v>4760</v>
      </c>
      <c r="K15" s="365">
        <v>6752</v>
      </c>
      <c r="L15" s="280" t="s">
        <v>319</v>
      </c>
      <c r="M15" s="280" t="s">
        <v>336</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341</v>
      </c>
      <c r="J16" s="365">
        <v>30</v>
      </c>
      <c r="K16" s="365">
        <v>30</v>
      </c>
      <c r="L16" s="280" t="s">
        <v>334</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342</v>
      </c>
      <c r="J17" s="2">
        <f>J15/EXP(J16*LN(1.2))</f>
        <v>20.052548309496157</v>
      </c>
      <c r="K17" s="2">
        <f>K15/EXP(K16*LN(1.2))</f>
        <v>28.444287013806314</v>
      </c>
      <c r="L17" s="280" t="s">
        <v>319</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268</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335</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343</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344</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345</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346</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347</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348</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349</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337</v>
      </c>
      <c r="I50" s="311" t="s">
        <v>338</v>
      </c>
      <c r="J50" s="311"/>
      <c r="K50" s="311"/>
      <c r="L50" s="311"/>
      <c r="M50" s="311"/>
      <c r="W50" s="267"/>
      <c r="X50" s="259"/>
      <c r="Y50" s="259"/>
      <c r="Z50" s="259"/>
    </row>
    <row r="51" spans="1:26" ht="12.75" customHeight="1" x14ac:dyDescent="0.25">
      <c r="A51" s="297"/>
      <c r="B51" s="258"/>
      <c r="C51" s="268"/>
      <c r="D51" s="268"/>
      <c r="E51" s="268"/>
      <c r="F51" s="276"/>
      <c r="G51" s="323" t="s">
        <v>360</v>
      </c>
      <c r="H51" s="368">
        <v>0.1</v>
      </c>
      <c r="I51" s="368">
        <v>0.2</v>
      </c>
      <c r="J51" s="311" t="s">
        <v>350</v>
      </c>
      <c r="K51" s="370">
        <f>H51*60</f>
        <v>6</v>
      </c>
      <c r="L51" s="370">
        <f>I51*60</f>
        <v>12</v>
      </c>
      <c r="M51" s="311" t="s">
        <v>351</v>
      </c>
      <c r="Q51" s="311"/>
      <c r="R51" s="311"/>
      <c r="S51" s="311"/>
      <c r="T51" s="311"/>
      <c r="U51" s="311"/>
      <c r="V51" s="312"/>
      <c r="W51" s="267"/>
      <c r="X51" s="259"/>
      <c r="Y51" s="259"/>
      <c r="Z51" s="259"/>
    </row>
    <row r="52" spans="1:26" ht="12.75" customHeight="1" x14ac:dyDescent="0.25">
      <c r="A52" s="297"/>
      <c r="B52" s="258"/>
      <c r="C52" s="268"/>
      <c r="D52" s="268"/>
      <c r="E52" s="268"/>
      <c r="F52" s="276"/>
      <c r="G52" s="323" t="s">
        <v>361</v>
      </c>
      <c r="H52" s="368">
        <v>0.1</v>
      </c>
      <c r="I52" s="368">
        <v>0.1</v>
      </c>
      <c r="J52" s="311" t="s">
        <v>352</v>
      </c>
      <c r="K52" s="370">
        <f>H52*60</f>
        <v>6</v>
      </c>
      <c r="L52" s="370">
        <f>I52*60</f>
        <v>6</v>
      </c>
      <c r="M52" s="311" t="s">
        <v>351</v>
      </c>
      <c r="Q52" s="311"/>
      <c r="R52" s="311"/>
      <c r="S52" s="311"/>
      <c r="T52" s="311"/>
      <c r="U52" s="311"/>
      <c r="V52" s="312"/>
      <c r="W52" s="267"/>
      <c r="X52" s="259"/>
      <c r="Y52" s="259"/>
      <c r="Z52" s="259"/>
    </row>
    <row r="53" spans="1:26" ht="12.75" customHeight="1" x14ac:dyDescent="0.25">
      <c r="A53" s="297"/>
      <c r="B53" s="258"/>
      <c r="C53" s="268"/>
      <c r="D53" s="268"/>
      <c r="E53" s="268"/>
      <c r="F53" s="276"/>
      <c r="G53" s="323" t="s">
        <v>339</v>
      </c>
      <c r="H53" s="368">
        <v>2</v>
      </c>
      <c r="I53" s="368">
        <v>2</v>
      </c>
      <c r="J53" s="311" t="s">
        <v>353</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354</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356</v>
      </c>
      <c r="O55" s="314"/>
      <c r="P55" s="314"/>
      <c r="Q55" s="311" t="s">
        <v>362</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355</v>
      </c>
      <c r="K57" s="314"/>
      <c r="L57" s="314"/>
      <c r="M57" s="314"/>
      <c r="N57" s="314" t="s">
        <v>308</v>
      </c>
      <c r="O57" s="371">
        <v>0.2</v>
      </c>
      <c r="P57" s="319" t="s">
        <v>357</v>
      </c>
      <c r="Q57" s="373">
        <f>O57*60</f>
        <v>12</v>
      </c>
      <c r="R57" s="314" t="s">
        <v>351</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358</v>
      </c>
      <c r="O58" s="372">
        <v>2</v>
      </c>
      <c r="P58" s="319" t="s">
        <v>359</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337</v>
      </c>
      <c r="I60" s="313" t="s">
        <v>338</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366</v>
      </c>
      <c r="I61" s="313" t="s">
        <v>363</v>
      </c>
      <c r="M61" s="314"/>
      <c r="N61" s="314" t="s">
        <v>111</v>
      </c>
      <c r="O61" s="314" t="s">
        <v>364</v>
      </c>
      <c r="P61" s="320" t="s">
        <v>365</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425</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390</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904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391</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970</v>
      </c>
      <c r="J36" s="341" t="s">
        <v>470</v>
      </c>
      <c r="K36" s="276" t="s">
        <v>934</v>
      </c>
      <c r="L36" s="276" t="s">
        <v>935</v>
      </c>
      <c r="M36" s="276" t="s">
        <v>936</v>
      </c>
      <c r="N36" s="341" t="s">
        <v>937</v>
      </c>
      <c r="O36" s="341" t="s">
        <v>938</v>
      </c>
      <c r="P36" s="341" t="s">
        <v>939</v>
      </c>
      <c r="Q36" s="341" t="s">
        <v>940</v>
      </c>
      <c r="R36" s="341" t="s">
        <v>941</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258</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970</v>
      </c>
      <c r="J50" s="341" t="s">
        <v>470</v>
      </c>
      <c r="K50" s="276" t="s">
        <v>934</v>
      </c>
      <c r="L50" s="276" t="s">
        <v>935</v>
      </c>
      <c r="M50" s="276" t="s">
        <v>936</v>
      </c>
      <c r="N50" s="341" t="s">
        <v>937</v>
      </c>
      <c r="O50" s="341" t="s">
        <v>938</v>
      </c>
      <c r="P50" s="341" t="s">
        <v>939</v>
      </c>
      <c r="Q50" s="341" t="s">
        <v>940</v>
      </c>
      <c r="R50" s="341" t="s">
        <v>941</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258</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307</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970</v>
      </c>
      <c r="J65" s="34" t="s">
        <v>470</v>
      </c>
      <c r="K65" s="71" t="s">
        <v>934</v>
      </c>
      <c r="L65" s="71" t="s">
        <v>935</v>
      </c>
      <c r="M65" s="71" t="s">
        <v>936</v>
      </c>
      <c r="N65" s="34" t="s">
        <v>937</v>
      </c>
      <c r="O65" s="34" t="s">
        <v>938</v>
      </c>
      <c r="P65" s="34" t="s">
        <v>939</v>
      </c>
      <c r="Q65" s="34" t="s">
        <v>940</v>
      </c>
      <c r="R65" s="34" t="s">
        <v>941</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259</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260</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271</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272</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456</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254</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388</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387</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413</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8" t="s">
        <v>418</v>
      </c>
      <c r="I113" s="818"/>
      <c r="J113" s="818"/>
      <c r="K113" s="329"/>
      <c r="L113" s="344"/>
      <c r="M113" s="817" t="s">
        <v>310</v>
      </c>
      <c r="N113" s="817"/>
      <c r="O113" s="817"/>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258</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407</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408</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267</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409</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410</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266</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411</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264</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412</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265</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309</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302</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469</v>
      </c>
      <c r="J157" s="274" t="s">
        <v>456</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407</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408</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267</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409</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410</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266</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411</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264</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412</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265</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469</v>
      </c>
      <c r="J172" s="239" t="s">
        <v>456</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310</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407</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408</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267</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409</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410</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266</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411</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264</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412</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265</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395</v>
      </c>
      <c r="H193" s="12"/>
      <c r="I193" s="12"/>
      <c r="J193" s="12"/>
      <c r="K193" s="12"/>
      <c r="L193" s="12" t="s">
        <v>428</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396</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426</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427</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963</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965</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406</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302</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402</v>
      </c>
      <c r="I202" s="22" t="s">
        <v>401</v>
      </c>
      <c r="J202" s="22" t="s">
        <v>399</v>
      </c>
      <c r="K202" s="22" t="s">
        <v>400</v>
      </c>
      <c r="L202" s="22" t="s">
        <v>398</v>
      </c>
      <c r="M202" s="22" t="s">
        <v>397</v>
      </c>
      <c r="N202" s="722" t="s">
        <v>964</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423</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423</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423</v>
      </c>
      <c r="I206" s="392" t="s">
        <v>423</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423</v>
      </c>
      <c r="I207" s="392" t="s">
        <v>423</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423</v>
      </c>
      <c r="I208" s="392" t="s">
        <v>423</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423</v>
      </c>
      <c r="I209" s="392" t="s">
        <v>423</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423</v>
      </c>
      <c r="I210" s="392" t="s">
        <v>423</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423</v>
      </c>
      <c r="I211" s="392" t="s">
        <v>423</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423</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423</v>
      </c>
      <c r="I217" s="392" t="s">
        <v>423</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423</v>
      </c>
      <c r="I218" s="392" t="s">
        <v>423</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423</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0"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946</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950</v>
      </c>
      <c r="H223" s="79" t="s">
        <v>970</v>
      </c>
      <c r="I223" s="79" t="s">
        <v>470</v>
      </c>
      <c r="J223" s="79" t="s">
        <v>934</v>
      </c>
      <c r="K223" s="79" t="s">
        <v>935</v>
      </c>
      <c r="L223" s="79" t="s">
        <v>936</v>
      </c>
      <c r="M223" s="79" t="s">
        <v>937</v>
      </c>
      <c r="N223" s="79" t="s">
        <v>938</v>
      </c>
      <c r="O223" s="79" t="s">
        <v>939</v>
      </c>
      <c r="P223" s="79" t="s">
        <v>940</v>
      </c>
      <c r="Q223" s="79" t="s">
        <v>941</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945</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950</v>
      </c>
      <c r="H244" s="79" t="s">
        <v>970</v>
      </c>
      <c r="I244" s="79" t="s">
        <v>970</v>
      </c>
      <c r="J244" s="79" t="s">
        <v>970</v>
      </c>
      <c r="K244" s="79" t="s">
        <v>970</v>
      </c>
      <c r="L244" s="79" t="s">
        <v>970</v>
      </c>
      <c r="M244" s="79" t="s">
        <v>970</v>
      </c>
      <c r="N244" s="79" t="s">
        <v>470</v>
      </c>
      <c r="O244" s="79" t="s">
        <v>470</v>
      </c>
      <c r="P244" s="79" t="s">
        <v>470</v>
      </c>
      <c r="Q244" s="79" t="s">
        <v>470</v>
      </c>
      <c r="R244" s="79" t="s">
        <v>470</v>
      </c>
      <c r="S244" s="79" t="s">
        <v>470</v>
      </c>
      <c r="T244" s="79" t="s">
        <v>934</v>
      </c>
      <c r="U244" s="79" t="s">
        <v>934</v>
      </c>
      <c r="V244" s="79" t="s">
        <v>934</v>
      </c>
      <c r="W244" s="79" t="s">
        <v>934</v>
      </c>
      <c r="X244" s="79" t="s">
        <v>934</v>
      </c>
      <c r="Y244" s="79" t="s">
        <v>934</v>
      </c>
      <c r="Z244" s="79" t="s">
        <v>935</v>
      </c>
      <c r="AA244" s="79" t="s">
        <v>935</v>
      </c>
      <c r="AB244" s="79" t="s">
        <v>935</v>
      </c>
      <c r="AC244" s="79" t="s">
        <v>935</v>
      </c>
      <c r="AD244" s="79" t="s">
        <v>935</v>
      </c>
      <c r="AE244" s="79" t="s">
        <v>935</v>
      </c>
      <c r="AF244" s="79" t="s">
        <v>936</v>
      </c>
      <c r="AG244" s="79" t="s">
        <v>936</v>
      </c>
      <c r="AH244" s="79" t="s">
        <v>936</v>
      </c>
      <c r="AI244" s="79" t="s">
        <v>936</v>
      </c>
      <c r="AJ244" s="79" t="s">
        <v>936</v>
      </c>
      <c r="AK244" s="79" t="s">
        <v>936</v>
      </c>
      <c r="AL244" s="79" t="s">
        <v>937</v>
      </c>
      <c r="AM244" s="79" t="s">
        <v>937</v>
      </c>
      <c r="AN244" s="79" t="s">
        <v>937</v>
      </c>
      <c r="AO244" s="79" t="s">
        <v>937</v>
      </c>
      <c r="AP244" s="79" t="s">
        <v>937</v>
      </c>
      <c r="AQ244" s="79" t="s">
        <v>937</v>
      </c>
      <c r="AR244" s="79" t="s">
        <v>938</v>
      </c>
      <c r="AS244" s="79" t="s">
        <v>938</v>
      </c>
      <c r="AT244" s="79" t="s">
        <v>938</v>
      </c>
      <c r="AU244" s="79" t="s">
        <v>938</v>
      </c>
      <c r="AV244" s="79" t="s">
        <v>938</v>
      </c>
      <c r="AW244" s="79" t="s">
        <v>938</v>
      </c>
      <c r="AX244" s="79" t="s">
        <v>939</v>
      </c>
      <c r="AY244" s="79" t="s">
        <v>939</v>
      </c>
      <c r="AZ244" s="79" t="s">
        <v>939</v>
      </c>
      <c r="BA244" s="79" t="s">
        <v>939</v>
      </c>
      <c r="BB244" s="79" t="s">
        <v>939</v>
      </c>
      <c r="BC244" s="79" t="s">
        <v>939</v>
      </c>
      <c r="BD244" s="79" t="s">
        <v>940</v>
      </c>
      <c r="BE244" s="79" t="s">
        <v>940</v>
      </c>
      <c r="BF244" s="79" t="s">
        <v>940</v>
      </c>
      <c r="BG244" s="79" t="s">
        <v>940</v>
      </c>
      <c r="BH244" s="79" t="s">
        <v>940</v>
      </c>
      <c r="BI244" s="79" t="s">
        <v>940</v>
      </c>
      <c r="BJ244" s="79" t="s">
        <v>941</v>
      </c>
      <c r="BK244" s="79" t="s">
        <v>941</v>
      </c>
      <c r="BL244" s="79" t="s">
        <v>941</v>
      </c>
      <c r="BM244" s="79" t="s">
        <v>941</v>
      </c>
      <c r="BN244" s="79" t="s">
        <v>941</v>
      </c>
      <c r="BO244" s="79" t="s">
        <v>941</v>
      </c>
      <c r="BP244" s="339"/>
      <c r="BQ244" s="339"/>
      <c r="BR244" s="267"/>
      <c r="BS244" s="259"/>
      <c r="BT244" s="259"/>
      <c r="BU244" s="259"/>
    </row>
    <row r="245" spans="1:73" s="79" customFormat="1" ht="15" outlineLevel="1" x14ac:dyDescent="0.25">
      <c r="A245" s="257"/>
      <c r="B245" s="258"/>
      <c r="C245" s="268"/>
      <c r="D245" s="268"/>
      <c r="E245" s="268"/>
      <c r="F245" s="276"/>
      <c r="G245" s="276" t="s">
        <v>949</v>
      </c>
      <c r="H245" s="79" t="s">
        <v>392</v>
      </c>
      <c r="I245" s="79" t="s">
        <v>393</v>
      </c>
      <c r="J245" s="79" t="s">
        <v>394</v>
      </c>
      <c r="K245" s="79" t="s">
        <v>384</v>
      </c>
      <c r="L245" s="79" t="s">
        <v>385</v>
      </c>
      <c r="M245" s="79" t="s">
        <v>386</v>
      </c>
      <c r="N245" s="79" t="s">
        <v>392</v>
      </c>
      <c r="O245" s="79" t="s">
        <v>393</v>
      </c>
      <c r="P245" s="79" t="s">
        <v>394</v>
      </c>
      <c r="Q245" s="79" t="s">
        <v>384</v>
      </c>
      <c r="R245" s="79" t="s">
        <v>385</v>
      </c>
      <c r="S245" s="79" t="s">
        <v>386</v>
      </c>
      <c r="T245" s="79" t="s">
        <v>392</v>
      </c>
      <c r="U245" s="79" t="s">
        <v>393</v>
      </c>
      <c r="V245" s="79" t="s">
        <v>394</v>
      </c>
      <c r="W245" s="79" t="s">
        <v>384</v>
      </c>
      <c r="X245" s="79" t="s">
        <v>385</v>
      </c>
      <c r="Y245" s="79" t="s">
        <v>386</v>
      </c>
      <c r="Z245" s="79" t="s">
        <v>392</v>
      </c>
      <c r="AA245" s="79" t="s">
        <v>393</v>
      </c>
      <c r="AB245" s="79" t="s">
        <v>394</v>
      </c>
      <c r="AC245" s="79" t="s">
        <v>384</v>
      </c>
      <c r="AD245" s="79" t="s">
        <v>385</v>
      </c>
      <c r="AE245" s="79" t="s">
        <v>386</v>
      </c>
      <c r="AF245" s="79" t="s">
        <v>392</v>
      </c>
      <c r="AG245" s="79" t="s">
        <v>393</v>
      </c>
      <c r="AH245" s="79" t="s">
        <v>394</v>
      </c>
      <c r="AI245" s="79" t="s">
        <v>384</v>
      </c>
      <c r="AJ245" s="79" t="s">
        <v>385</v>
      </c>
      <c r="AK245" s="79" t="s">
        <v>386</v>
      </c>
      <c r="AL245" s="79" t="s">
        <v>392</v>
      </c>
      <c r="AM245" s="79" t="s">
        <v>393</v>
      </c>
      <c r="AN245" s="79" t="s">
        <v>394</v>
      </c>
      <c r="AO245" s="79" t="s">
        <v>384</v>
      </c>
      <c r="AP245" s="79" t="s">
        <v>385</v>
      </c>
      <c r="AQ245" s="79" t="s">
        <v>386</v>
      </c>
      <c r="AR245" s="79" t="s">
        <v>392</v>
      </c>
      <c r="AS245" s="79" t="s">
        <v>393</v>
      </c>
      <c r="AT245" s="79" t="s">
        <v>394</v>
      </c>
      <c r="AU245" s="79" t="s">
        <v>384</v>
      </c>
      <c r="AV245" s="79" t="s">
        <v>385</v>
      </c>
      <c r="AW245" s="79" t="s">
        <v>386</v>
      </c>
      <c r="AX245" s="79" t="s">
        <v>392</v>
      </c>
      <c r="AY245" s="79" t="s">
        <v>393</v>
      </c>
      <c r="AZ245" s="79" t="s">
        <v>394</v>
      </c>
      <c r="BA245" s="79" t="s">
        <v>384</v>
      </c>
      <c r="BB245" s="79" t="s">
        <v>385</v>
      </c>
      <c r="BC245" s="79" t="s">
        <v>386</v>
      </c>
      <c r="BD245" s="79" t="s">
        <v>392</v>
      </c>
      <c r="BE245" s="79" t="s">
        <v>393</v>
      </c>
      <c r="BF245" s="79" t="s">
        <v>394</v>
      </c>
      <c r="BG245" s="79" t="s">
        <v>384</v>
      </c>
      <c r="BH245" s="79" t="s">
        <v>385</v>
      </c>
      <c r="BI245" s="79" t="s">
        <v>386</v>
      </c>
      <c r="BJ245" s="79" t="s">
        <v>392</v>
      </c>
      <c r="BK245" s="79" t="s">
        <v>393</v>
      </c>
      <c r="BL245" s="79" t="s">
        <v>394</v>
      </c>
      <c r="BM245" s="79" t="s">
        <v>384</v>
      </c>
      <c r="BN245" s="79" t="s">
        <v>385</v>
      </c>
      <c r="BO245" s="79" t="s">
        <v>386</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947</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950</v>
      </c>
      <c r="H266" s="79" t="s">
        <v>970</v>
      </c>
      <c r="I266" s="79" t="s">
        <v>970</v>
      </c>
      <c r="J266" s="79" t="s">
        <v>970</v>
      </c>
      <c r="K266" s="79" t="s">
        <v>970</v>
      </c>
      <c r="L266" s="79" t="s">
        <v>470</v>
      </c>
      <c r="M266" s="79" t="s">
        <v>470</v>
      </c>
      <c r="N266" s="79" t="s">
        <v>470</v>
      </c>
      <c r="O266" s="79" t="s">
        <v>470</v>
      </c>
      <c r="P266" s="79" t="s">
        <v>934</v>
      </c>
      <c r="Q266" s="79" t="s">
        <v>934</v>
      </c>
      <c r="R266" s="79" t="s">
        <v>934</v>
      </c>
      <c r="S266" s="79" t="s">
        <v>934</v>
      </c>
      <c r="T266" s="79" t="s">
        <v>935</v>
      </c>
      <c r="U266" s="79" t="s">
        <v>935</v>
      </c>
      <c r="V266" s="79" t="s">
        <v>935</v>
      </c>
      <c r="W266" s="79" t="s">
        <v>935</v>
      </c>
      <c r="X266" s="79" t="s">
        <v>936</v>
      </c>
      <c r="Y266" s="79" t="s">
        <v>936</v>
      </c>
      <c r="Z266" s="79" t="s">
        <v>936</v>
      </c>
      <c r="AA266" s="79" t="s">
        <v>936</v>
      </c>
      <c r="AB266" s="79" t="s">
        <v>937</v>
      </c>
      <c r="AC266" s="79" t="s">
        <v>937</v>
      </c>
      <c r="AD266" s="79" t="s">
        <v>937</v>
      </c>
      <c r="AE266" s="79" t="s">
        <v>937</v>
      </c>
      <c r="AF266" s="79" t="s">
        <v>938</v>
      </c>
      <c r="AG266" s="79" t="s">
        <v>938</v>
      </c>
      <c r="AH266" s="79" t="s">
        <v>938</v>
      </c>
      <c r="AI266" s="79" t="s">
        <v>938</v>
      </c>
      <c r="AJ266" s="79" t="s">
        <v>939</v>
      </c>
      <c r="AK266" s="79" t="s">
        <v>939</v>
      </c>
      <c r="AL266" s="79" t="s">
        <v>939</v>
      </c>
      <c r="AM266" s="79" t="s">
        <v>939</v>
      </c>
      <c r="AN266" s="79" t="s">
        <v>940</v>
      </c>
      <c r="AO266" s="79" t="s">
        <v>940</v>
      </c>
      <c r="AP266" s="79" t="s">
        <v>940</v>
      </c>
      <c r="AQ266" s="79" t="s">
        <v>940</v>
      </c>
      <c r="AR266" s="79" t="s">
        <v>941</v>
      </c>
      <c r="AS266" s="79" t="s">
        <v>941</v>
      </c>
      <c r="AT266" s="79" t="s">
        <v>941</v>
      </c>
      <c r="AU266" s="79" t="s">
        <v>941</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414</v>
      </c>
      <c r="I267" s="79" t="s">
        <v>415</v>
      </c>
      <c r="J267" s="79" t="s">
        <v>71</v>
      </c>
      <c r="K267" s="79" t="s">
        <v>416</v>
      </c>
      <c r="L267" s="79" t="s">
        <v>414</v>
      </c>
      <c r="M267" s="79" t="s">
        <v>415</v>
      </c>
      <c r="N267" s="79" t="s">
        <v>71</v>
      </c>
      <c r="O267" s="79" t="s">
        <v>416</v>
      </c>
      <c r="P267" s="79" t="s">
        <v>414</v>
      </c>
      <c r="Q267" s="79" t="s">
        <v>415</v>
      </c>
      <c r="R267" s="79" t="s">
        <v>71</v>
      </c>
      <c r="S267" s="79" t="s">
        <v>416</v>
      </c>
      <c r="T267" s="79" t="s">
        <v>414</v>
      </c>
      <c r="U267" s="79" t="s">
        <v>415</v>
      </c>
      <c r="V267" s="79" t="s">
        <v>71</v>
      </c>
      <c r="W267" s="79" t="s">
        <v>416</v>
      </c>
      <c r="X267" s="79" t="s">
        <v>414</v>
      </c>
      <c r="Y267" s="79" t="s">
        <v>415</v>
      </c>
      <c r="Z267" s="79" t="s">
        <v>71</v>
      </c>
      <c r="AA267" s="79" t="s">
        <v>416</v>
      </c>
      <c r="AB267" s="79" t="s">
        <v>414</v>
      </c>
      <c r="AC267" s="79" t="s">
        <v>415</v>
      </c>
      <c r="AD267" s="79" t="s">
        <v>71</v>
      </c>
      <c r="AE267" s="79" t="s">
        <v>416</v>
      </c>
      <c r="AF267" s="79" t="s">
        <v>414</v>
      </c>
      <c r="AG267" s="79" t="s">
        <v>415</v>
      </c>
      <c r="AH267" s="79" t="s">
        <v>71</v>
      </c>
      <c r="AI267" s="79" t="s">
        <v>416</v>
      </c>
      <c r="AJ267" s="79" t="s">
        <v>414</v>
      </c>
      <c r="AK267" s="79" t="s">
        <v>415</v>
      </c>
      <c r="AL267" s="79" t="s">
        <v>71</v>
      </c>
      <c r="AM267" s="79" t="s">
        <v>416</v>
      </c>
      <c r="AN267" s="79" t="s">
        <v>414</v>
      </c>
      <c r="AO267" s="79" t="s">
        <v>415</v>
      </c>
      <c r="AP267" s="79" t="s">
        <v>71</v>
      </c>
      <c r="AQ267" s="79" t="s">
        <v>416</v>
      </c>
      <c r="AR267" s="79" t="s">
        <v>414</v>
      </c>
      <c r="AS267" s="79" t="s">
        <v>415</v>
      </c>
      <c r="AT267" s="79" t="s">
        <v>71</v>
      </c>
      <c r="AU267" s="79" t="s">
        <v>416</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948</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950</v>
      </c>
      <c r="H288" s="79" t="s">
        <v>970</v>
      </c>
      <c r="I288" s="79" t="s">
        <v>970</v>
      </c>
      <c r="J288" s="79" t="s">
        <v>970</v>
      </c>
      <c r="K288" s="79" t="s">
        <v>970</v>
      </c>
      <c r="L288" s="79" t="s">
        <v>470</v>
      </c>
      <c r="M288" s="79" t="s">
        <v>470</v>
      </c>
      <c r="N288" s="79" t="s">
        <v>470</v>
      </c>
      <c r="O288" s="79" t="s">
        <v>470</v>
      </c>
      <c r="P288" s="79" t="s">
        <v>934</v>
      </c>
      <c r="Q288" s="79" t="s">
        <v>934</v>
      </c>
      <c r="R288" s="79" t="s">
        <v>934</v>
      </c>
      <c r="S288" s="79" t="s">
        <v>934</v>
      </c>
      <c r="T288" s="79" t="s">
        <v>935</v>
      </c>
      <c r="U288" s="79" t="s">
        <v>935</v>
      </c>
      <c r="V288" s="79" t="s">
        <v>935</v>
      </c>
      <c r="W288" s="79" t="s">
        <v>935</v>
      </c>
      <c r="X288" s="79" t="s">
        <v>936</v>
      </c>
      <c r="Y288" s="79" t="s">
        <v>936</v>
      </c>
      <c r="Z288" s="79" t="s">
        <v>936</v>
      </c>
      <c r="AA288" s="79" t="s">
        <v>936</v>
      </c>
      <c r="AB288" s="79" t="s">
        <v>937</v>
      </c>
      <c r="AC288" s="79" t="s">
        <v>937</v>
      </c>
      <c r="AD288" s="79" t="s">
        <v>937</v>
      </c>
      <c r="AE288" s="79" t="s">
        <v>937</v>
      </c>
      <c r="AF288" s="79" t="s">
        <v>938</v>
      </c>
      <c r="AG288" s="79" t="s">
        <v>938</v>
      </c>
      <c r="AH288" s="79" t="s">
        <v>938</v>
      </c>
      <c r="AI288" s="79" t="s">
        <v>938</v>
      </c>
      <c r="AJ288" s="79" t="s">
        <v>939</v>
      </c>
      <c r="AK288" s="79" t="s">
        <v>939</v>
      </c>
      <c r="AL288" s="79" t="s">
        <v>939</v>
      </c>
      <c r="AM288" s="79" t="s">
        <v>939</v>
      </c>
      <c r="AN288" s="79" t="s">
        <v>940</v>
      </c>
      <c r="AO288" s="79" t="s">
        <v>940</v>
      </c>
      <c r="AP288" s="79" t="s">
        <v>940</v>
      </c>
      <c r="AQ288" s="79" t="s">
        <v>940</v>
      </c>
      <c r="AR288" s="79" t="s">
        <v>941</v>
      </c>
      <c r="AS288" s="79" t="s">
        <v>941</v>
      </c>
      <c r="AT288" s="79" t="s">
        <v>941</v>
      </c>
      <c r="AU288" s="79" t="s">
        <v>941</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951</v>
      </c>
      <c r="H289" s="79" t="s">
        <v>414</v>
      </c>
      <c r="I289" s="79" t="s">
        <v>415</v>
      </c>
      <c r="J289" s="79" t="s">
        <v>71</v>
      </c>
      <c r="K289" s="79" t="s">
        <v>416</v>
      </c>
      <c r="L289" s="79" t="s">
        <v>414</v>
      </c>
      <c r="M289" s="79" t="s">
        <v>415</v>
      </c>
      <c r="N289" s="79" t="s">
        <v>71</v>
      </c>
      <c r="O289" s="79" t="s">
        <v>416</v>
      </c>
      <c r="P289" s="79" t="s">
        <v>414</v>
      </c>
      <c r="Q289" s="79" t="s">
        <v>415</v>
      </c>
      <c r="R289" s="79" t="s">
        <v>71</v>
      </c>
      <c r="S289" s="79" t="s">
        <v>416</v>
      </c>
      <c r="T289" s="79" t="s">
        <v>414</v>
      </c>
      <c r="U289" s="79" t="s">
        <v>415</v>
      </c>
      <c r="V289" s="79" t="s">
        <v>71</v>
      </c>
      <c r="W289" s="79" t="s">
        <v>416</v>
      </c>
      <c r="X289" s="79" t="s">
        <v>414</v>
      </c>
      <c r="Y289" s="79" t="s">
        <v>415</v>
      </c>
      <c r="Z289" s="79" t="s">
        <v>71</v>
      </c>
      <c r="AA289" s="79" t="s">
        <v>416</v>
      </c>
      <c r="AB289" s="79" t="s">
        <v>414</v>
      </c>
      <c r="AC289" s="79" t="s">
        <v>415</v>
      </c>
      <c r="AD289" s="79" t="s">
        <v>71</v>
      </c>
      <c r="AE289" s="79" t="s">
        <v>416</v>
      </c>
      <c r="AF289" s="79" t="s">
        <v>414</v>
      </c>
      <c r="AG289" s="79" t="s">
        <v>415</v>
      </c>
      <c r="AH289" s="79" t="s">
        <v>71</v>
      </c>
      <c r="AI289" s="79" t="s">
        <v>416</v>
      </c>
      <c r="AJ289" s="79" t="s">
        <v>414</v>
      </c>
      <c r="AK289" s="79" t="s">
        <v>415</v>
      </c>
      <c r="AL289" s="79" t="s">
        <v>71</v>
      </c>
      <c r="AM289" s="79" t="s">
        <v>416</v>
      </c>
      <c r="AN289" s="79" t="s">
        <v>414</v>
      </c>
      <c r="AO289" s="79" t="s">
        <v>415</v>
      </c>
      <c r="AP289" s="79" t="s">
        <v>71</v>
      </c>
      <c r="AQ289" s="79" t="s">
        <v>416</v>
      </c>
      <c r="AR289" s="79" t="s">
        <v>414</v>
      </c>
      <c r="AS289" s="79" t="s">
        <v>415</v>
      </c>
      <c r="AT289" s="79" t="s">
        <v>71</v>
      </c>
      <c r="AU289" s="79" t="s">
        <v>416</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403</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387</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424</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404</v>
      </c>
      <c r="J320" s="16" t="s">
        <v>404</v>
      </c>
      <c r="K320" s="16" t="s">
        <v>404</v>
      </c>
      <c r="L320" s="344" t="s">
        <v>405</v>
      </c>
      <c r="M320" s="344" t="s">
        <v>405</v>
      </c>
      <c r="N320" s="344" t="s">
        <v>405</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397</v>
      </c>
      <c r="I321" s="22" t="s">
        <v>392</v>
      </c>
      <c r="J321" s="22" t="s">
        <v>393</v>
      </c>
      <c r="K321" s="22" t="s">
        <v>394</v>
      </c>
      <c r="L321" s="22" t="s">
        <v>384</v>
      </c>
      <c r="M321" s="22" t="s">
        <v>385</v>
      </c>
      <c r="N321" s="22" t="s">
        <v>386</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258</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407</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408</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267</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409</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410</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266</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411</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264</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412</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265</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456</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258</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432</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456</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258</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389</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417</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414</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415</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416</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456</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414</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415</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416</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456</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392</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393</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394</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384</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385</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386</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269</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270</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387</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16"/>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16"/>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16"/>
      <c r="I503" s="16"/>
      <c r="J503" s="274" t="s">
        <v>456</v>
      </c>
      <c r="K503" s="274" t="s">
        <v>66</v>
      </c>
      <c r="L503" s="274" t="s">
        <v>67</v>
      </c>
      <c r="M503" s="274" t="s">
        <v>68</v>
      </c>
      <c r="N503" s="274" t="s">
        <v>69</v>
      </c>
      <c r="O503" s="22"/>
      <c r="P503" s="22" t="s">
        <v>274</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258</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264</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265</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266</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267</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387</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273</v>
      </c>
      <c r="I536" s="52" t="s">
        <v>48</v>
      </c>
      <c r="J536" s="52" t="s">
        <v>275</v>
      </c>
      <c r="K536" s="24" t="s">
        <v>49</v>
      </c>
      <c r="L536" s="24" t="s">
        <v>276</v>
      </c>
      <c r="M536" s="24" t="s">
        <v>277</v>
      </c>
      <c r="N536" s="24" t="s">
        <v>50</v>
      </c>
      <c r="O536" s="24" t="s">
        <v>279</v>
      </c>
      <c r="P536" s="24" t="s">
        <v>280</v>
      </c>
      <c r="Q536" s="237" t="s">
        <v>278</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258</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264</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265</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266</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267</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456</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902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362</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970</v>
      </c>
      <c r="G9" s="712" t="s">
        <v>901</v>
      </c>
      <c r="H9" s="712" t="s">
        <v>893</v>
      </c>
      <c r="I9" s="712" t="s">
        <v>894</v>
      </c>
      <c r="J9" s="712" t="s">
        <v>895</v>
      </c>
      <c r="K9" s="712" t="s">
        <v>896</v>
      </c>
      <c r="L9" s="712" t="s">
        <v>897</v>
      </c>
      <c r="M9" s="712" t="s">
        <v>898</v>
      </c>
      <c r="N9" s="712" t="s">
        <v>899</v>
      </c>
      <c r="O9" s="712" t="s">
        <v>900</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457</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458</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459</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465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466</v>
      </c>
      <c r="F19" s="364">
        <v>43930</v>
      </c>
      <c r="G19" s="364">
        <v>43905</v>
      </c>
      <c r="H19" s="364">
        <v>43905</v>
      </c>
      <c r="I19" s="364">
        <v>43905</v>
      </c>
      <c r="J19" s="364">
        <v>43926</v>
      </c>
      <c r="K19" s="364">
        <v>43926</v>
      </c>
      <c r="L19" s="364">
        <v>43926</v>
      </c>
      <c r="M19" s="364">
        <v>43926</v>
      </c>
      <c r="N19" s="364">
        <v>43926</v>
      </c>
      <c r="O19" s="364">
        <v>43926</v>
      </c>
      <c r="P19" s="79" t="s">
        <v>977</v>
      </c>
      <c r="Z19" s="229"/>
      <c r="AA19" s="267"/>
      <c r="AB19" s="259"/>
      <c r="AC19" s="259"/>
      <c r="AD19" s="259"/>
    </row>
    <row r="20" spans="1:30" s="79" customFormat="1" outlineLevel="1" x14ac:dyDescent="0.25">
      <c r="A20" s="257"/>
      <c r="B20" s="258"/>
      <c r="C20" s="268"/>
      <c r="D20" s="276"/>
      <c r="E20" s="229" t="s">
        <v>467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457</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458</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459</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465</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466</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903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362</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970</v>
      </c>
      <c r="H46" s="712" t="s">
        <v>901</v>
      </c>
      <c r="I46" s="712" t="s">
        <v>893</v>
      </c>
      <c r="J46" s="712" t="s">
        <v>894</v>
      </c>
      <c r="K46" s="712" t="s">
        <v>895</v>
      </c>
      <c r="L46" s="712" t="s">
        <v>896</v>
      </c>
      <c r="M46" s="712" t="s">
        <v>897</v>
      </c>
      <c r="N46" s="712" t="s">
        <v>898</v>
      </c>
      <c r="O46" s="712" t="s">
        <v>899</v>
      </c>
      <c r="P46" s="712" t="s">
        <v>900</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952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952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892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362</v>
      </c>
      <c r="I68" s="264" t="s">
        <v>905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908</v>
      </c>
      <c r="G70" s="718"/>
      <c r="H70" s="718"/>
      <c r="I70" s="819" t="s">
        <v>909</v>
      </c>
      <c r="J70" s="819"/>
      <c r="K70" s="819"/>
      <c r="L70" s="819" t="s">
        <v>910</v>
      </c>
      <c r="M70" s="819"/>
      <c r="N70" s="819"/>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901</v>
      </c>
      <c r="G72" s="712" t="s">
        <v>893</v>
      </c>
      <c r="H72" s="712" t="s">
        <v>894</v>
      </c>
      <c r="I72" s="712" t="s">
        <v>895</v>
      </c>
      <c r="J72" s="712" t="s">
        <v>896</v>
      </c>
      <c r="K72" s="712" t="s">
        <v>897</v>
      </c>
      <c r="L72" s="712" t="s">
        <v>898</v>
      </c>
      <c r="M72" s="712" t="s">
        <v>899</v>
      </c>
      <c r="N72" s="712" t="s">
        <v>900</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912</v>
      </c>
      <c r="F73" s="713">
        <v>43466</v>
      </c>
      <c r="G73" s="713">
        <v>43466</v>
      </c>
      <c r="H73" s="713">
        <v>43466</v>
      </c>
      <c r="I73" s="713">
        <v>43466</v>
      </c>
      <c r="J73" s="713">
        <v>43466</v>
      </c>
      <c r="K73" s="713">
        <v>43466</v>
      </c>
      <c r="L73" s="713">
        <v>43466</v>
      </c>
      <c r="M73" s="713">
        <v>43466</v>
      </c>
      <c r="N73" s="713">
        <v>43466</v>
      </c>
      <c r="O73" s="79" t="s">
        <v>928</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913</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914</v>
      </c>
      <c r="F75" s="713">
        <v>43556</v>
      </c>
      <c r="G75" s="713">
        <v>43556</v>
      </c>
      <c r="H75" s="713">
        <v>43556</v>
      </c>
      <c r="I75" s="713">
        <v>43556</v>
      </c>
      <c r="J75" s="713">
        <v>43556</v>
      </c>
      <c r="K75" s="713">
        <v>43556</v>
      </c>
      <c r="L75" s="713">
        <v>43556</v>
      </c>
      <c r="M75" s="713">
        <v>43556</v>
      </c>
      <c r="N75" s="713">
        <v>43556</v>
      </c>
      <c r="O75" s="79" t="s">
        <v>906</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915</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907</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916</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924</v>
      </c>
      <c r="Q77" s="228"/>
      <c r="R77" s="228"/>
      <c r="S77" s="228"/>
      <c r="T77" s="228"/>
      <c r="Y77" s="267"/>
      <c r="Z77" s="259"/>
      <c r="AA77" s="259"/>
      <c r="AB77" s="259"/>
    </row>
    <row r="78" spans="1:28" s="79" customFormat="1" outlineLevel="1" x14ac:dyDescent="0.25">
      <c r="A78" s="257"/>
      <c r="B78" s="258"/>
      <c r="C78" s="268"/>
      <c r="D78" s="276"/>
      <c r="E78" s="277" t="s">
        <v>917</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925</v>
      </c>
      <c r="Q78" s="228"/>
      <c r="R78" s="228"/>
      <c r="S78" s="228"/>
      <c r="T78" s="228"/>
      <c r="Y78" s="267"/>
      <c r="Z78" s="259"/>
      <c r="AA78" s="259"/>
      <c r="AB78" s="259"/>
    </row>
    <row r="79" spans="1:28" s="79" customFormat="1" outlineLevel="1" x14ac:dyDescent="0.25">
      <c r="A79" s="257"/>
      <c r="B79" s="258"/>
      <c r="C79" s="268"/>
      <c r="D79" s="276"/>
      <c r="E79" s="277" t="s">
        <v>918</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919</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920</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921</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581</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922</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926</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923</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927</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930</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929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288</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362</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282</v>
      </c>
      <c r="I9" s="22"/>
      <c r="J9" s="22" t="s">
        <v>281</v>
      </c>
      <c r="K9" s="22"/>
      <c r="L9" s="22" t="s">
        <v>283</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234</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235</v>
      </c>
      <c r="H12" s="413">
        <v>1</v>
      </c>
      <c r="I12" s="227"/>
      <c r="J12" s="413">
        <v>1</v>
      </c>
      <c r="K12" s="227"/>
      <c r="L12" s="413" t="s">
        <v>471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290</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289</v>
      </c>
      <c r="H15" s="227"/>
      <c r="I15" s="227"/>
      <c r="J15" s="227"/>
      <c r="K15" s="227"/>
      <c r="L15" s="413" t="s">
        <v>471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284</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282</v>
      </c>
      <c r="I29" s="22"/>
      <c r="J29" s="22" t="s">
        <v>281</v>
      </c>
      <c r="K29" s="22"/>
      <c r="L29" s="22" t="s">
        <v>283</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285</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286</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287</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291</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282</v>
      </c>
      <c r="I48" s="22" t="s">
        <v>281</v>
      </c>
      <c r="J48" s="22" t="s">
        <v>283</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292</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293</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294</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295</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433</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281</v>
      </c>
      <c r="J55" s="239" t="s">
        <v>283</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296</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297</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298</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302</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9" t="s">
        <v>300</v>
      </c>
      <c r="G68" s="820"/>
      <c r="H68" s="22"/>
      <c r="I68" s="22" t="s">
        <v>301</v>
      </c>
      <c r="J68" s="22"/>
      <c r="K68" s="22"/>
      <c r="L68" s="22" t="s">
        <v>434</v>
      </c>
      <c r="M68" s="22"/>
      <c r="N68" s="22"/>
      <c r="O68" s="22" t="s">
        <v>303</v>
      </c>
      <c r="P68" s="23"/>
      <c r="Q68" s="21"/>
      <c r="R68" s="21" t="s">
        <v>304</v>
      </c>
      <c r="S68" s="21"/>
      <c r="T68" s="21"/>
      <c r="U68" s="15"/>
      <c r="V68" s="6"/>
      <c r="W68" s="6"/>
      <c r="X68" s="6"/>
    </row>
    <row r="69" spans="1:24" s="7" customFormat="1" ht="12" customHeight="1" outlineLevel="1" x14ac:dyDescent="0.25">
      <c r="A69" s="4"/>
      <c r="B69" s="5"/>
      <c r="C69" s="16"/>
      <c r="D69" s="16"/>
      <c r="E69" s="16"/>
      <c r="F69" s="16" t="s">
        <v>111</v>
      </c>
      <c r="G69" s="16" t="s">
        <v>299</v>
      </c>
      <c r="H69" s="22"/>
      <c r="I69" s="22" t="s">
        <v>111</v>
      </c>
      <c r="J69" s="22" t="s">
        <v>299</v>
      </c>
      <c r="K69" s="22"/>
      <c r="L69" s="22" t="s">
        <v>111</v>
      </c>
      <c r="M69" s="22" t="s">
        <v>299</v>
      </c>
      <c r="N69" s="23"/>
      <c r="O69" s="22" t="s">
        <v>111</v>
      </c>
      <c r="P69" s="22" t="s">
        <v>299</v>
      </c>
      <c r="Q69" s="21"/>
      <c r="R69" s="21" t="s">
        <v>299</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305</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306</v>
      </c>
      <c r="G94" s="21"/>
      <c r="H94" s="21"/>
      <c r="I94" s="21"/>
      <c r="J94" s="21"/>
      <c r="K94" s="21"/>
      <c r="L94" s="21"/>
      <c r="M94" s="21"/>
      <c r="N94" s="21"/>
      <c r="O94" s="21" t="s">
        <v>439</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9"/>
      <c r="F96" s="820"/>
      <c r="G96" s="22" t="s">
        <v>307</v>
      </c>
      <c r="H96" s="22"/>
      <c r="I96" s="22"/>
      <c r="J96" s="135" t="s">
        <v>435</v>
      </c>
      <c r="K96" s="135"/>
      <c r="L96" s="22"/>
      <c r="M96" s="135" t="s">
        <v>436</v>
      </c>
      <c r="N96" s="135"/>
      <c r="O96" s="22"/>
      <c r="P96" s="418" t="s">
        <v>437</v>
      </c>
      <c r="Q96" s="194"/>
      <c r="R96" s="21"/>
      <c r="S96" s="194" t="s">
        <v>438</v>
      </c>
      <c r="T96" s="194"/>
      <c r="U96" s="15"/>
      <c r="V96" s="6"/>
      <c r="W96" s="6"/>
      <c r="X96" s="6"/>
    </row>
    <row r="97" spans="1:24" s="7" customFormat="1" ht="12" customHeight="1" outlineLevel="1" x14ac:dyDescent="0.25">
      <c r="A97" s="4"/>
      <c r="B97" s="5"/>
      <c r="C97" s="16"/>
      <c r="D97" s="16"/>
      <c r="E97" s="16" t="s">
        <v>294</v>
      </c>
      <c r="F97" s="16"/>
      <c r="G97" s="22" t="s">
        <v>118</v>
      </c>
      <c r="H97" s="22" t="s">
        <v>308</v>
      </c>
      <c r="I97" s="22"/>
      <c r="J97" s="22" t="s">
        <v>111</v>
      </c>
      <c r="K97" s="22" t="s">
        <v>299</v>
      </c>
      <c r="L97" s="22"/>
      <c r="M97" s="22" t="s">
        <v>111</v>
      </c>
      <c r="N97" s="22" t="s">
        <v>299</v>
      </c>
      <c r="O97" s="22"/>
      <c r="P97" s="22" t="s">
        <v>111</v>
      </c>
      <c r="Q97" s="22" t="s">
        <v>299</v>
      </c>
      <c r="R97" s="22"/>
      <c r="S97" s="22" t="s">
        <v>111</v>
      </c>
      <c r="T97" s="22" t="s">
        <v>299</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258</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875</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876</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874</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258</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452" workbookViewId="0">
      <selection activeCell="A571" sqref="A571:XFD571"/>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8"/>
      <c r="V9" s="778"/>
      <c r="W9" s="778"/>
      <c r="X9" s="778"/>
      <c r="Y9" s="778"/>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8"/>
      <c r="V10" s="778"/>
      <c r="W10" s="778"/>
      <c r="X10" s="778"/>
      <c r="Y10" s="778"/>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8"/>
      <c r="V30" s="778"/>
      <c r="W30" s="778"/>
      <c r="X30" s="778"/>
      <c r="Y30" s="778"/>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8"/>
      <c r="V31" s="778"/>
      <c r="W31" s="778"/>
      <c r="X31" s="778"/>
      <c r="Y31" s="778"/>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989</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988</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446</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23" t="s">
        <v>1000</v>
      </c>
      <c r="I46" s="824"/>
      <c r="J46" s="824"/>
      <c r="K46" s="824"/>
      <c r="L46" s="824"/>
      <c r="M46" s="824"/>
      <c r="N46" s="824"/>
      <c r="O46" s="824"/>
      <c r="P46" s="824"/>
      <c r="Q46" s="824"/>
      <c r="R46" s="824"/>
      <c r="S46" s="824"/>
      <c r="T46" s="825"/>
      <c r="U46" s="781"/>
      <c r="V46" s="781"/>
      <c r="W46" s="781"/>
      <c r="X46" s="781"/>
      <c r="Y46" s="781"/>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8"/>
      <c r="V57" s="778"/>
      <c r="W57" s="778"/>
      <c r="X57" s="778"/>
      <c r="Y57" s="778"/>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8"/>
      <c r="V58" s="778"/>
      <c r="W58" s="778"/>
      <c r="X58" s="778"/>
      <c r="Y58" s="778"/>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970</v>
      </c>
      <c r="K60" s="110" t="s">
        <v>470</v>
      </c>
      <c r="L60" s="274" t="s">
        <v>934</v>
      </c>
      <c r="M60" s="274" t="s">
        <v>935</v>
      </c>
      <c r="N60" s="274" t="s">
        <v>936</v>
      </c>
      <c r="O60" s="274" t="s">
        <v>937</v>
      </c>
      <c r="P60" s="274" t="s">
        <v>938</v>
      </c>
      <c r="Q60" s="274" t="s">
        <v>939</v>
      </c>
      <c r="R60" s="274" t="s">
        <v>940</v>
      </c>
      <c r="S60" s="274" t="s">
        <v>941</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967</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968</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8"/>
      <c r="Q80" s="778"/>
      <c r="R80" s="778"/>
      <c r="S80" s="109"/>
      <c r="T80" s="109"/>
      <c r="U80" s="778"/>
      <c r="V80" s="778"/>
      <c r="W80" s="778"/>
      <c r="X80" s="778"/>
      <c r="Y80" s="778"/>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8"/>
      <c r="Q81" s="778"/>
      <c r="R81" s="778"/>
      <c r="S81" s="109"/>
      <c r="T81" s="109"/>
      <c r="U81" s="778"/>
      <c r="V81" s="778"/>
      <c r="W81" s="778"/>
      <c r="X81" s="778"/>
      <c r="Y81" s="778"/>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449</v>
      </c>
      <c r="J82" s="135" t="s">
        <v>168</v>
      </c>
      <c r="K82" s="135"/>
      <c r="L82" s="135"/>
      <c r="M82" s="135"/>
      <c r="N82" s="135"/>
      <c r="O82" s="135"/>
      <c r="P82" s="274"/>
      <c r="Q82" s="135" t="s">
        <v>966</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541</v>
      </c>
      <c r="I83" s="110" t="s">
        <v>42</v>
      </c>
      <c r="J83" s="110" t="s">
        <v>447</v>
      </c>
      <c r="K83" s="110" t="s">
        <v>448</v>
      </c>
      <c r="L83" s="110" t="s">
        <v>450</v>
      </c>
      <c r="M83" s="110" t="s">
        <v>451</v>
      </c>
      <c r="N83" s="110" t="s">
        <v>452</v>
      </c>
      <c r="O83" s="110" t="s">
        <v>454</v>
      </c>
      <c r="P83" s="274"/>
      <c r="Q83" s="274" t="s">
        <v>455</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970</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934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935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936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937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938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939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8"/>
      <c r="V107" s="778"/>
      <c r="W107" s="778"/>
      <c r="X107" s="778"/>
      <c r="Y107" s="778"/>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8"/>
      <c r="V108" s="778"/>
      <c r="W108" s="778"/>
      <c r="X108" s="778"/>
      <c r="Y108" s="778"/>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312</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367</v>
      </c>
      <c r="I117" s="115"/>
      <c r="J117" s="785">
        <v>500</v>
      </c>
      <c r="K117" s="785">
        <v>500</v>
      </c>
      <c r="L117" s="785">
        <v>500</v>
      </c>
      <c r="M117" s="785">
        <v>500</v>
      </c>
      <c r="N117" s="785">
        <v>500</v>
      </c>
      <c r="O117" s="785">
        <v>500</v>
      </c>
      <c r="P117" s="785">
        <v>500</v>
      </c>
      <c r="Q117" s="785">
        <v>500</v>
      </c>
      <c r="R117" s="785">
        <v>500</v>
      </c>
      <c r="S117" s="785">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368</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302</v>
      </c>
      <c r="I123" s="175"/>
      <c r="J123" s="175"/>
      <c r="K123" s="175"/>
      <c r="L123" s="176" t="s">
        <v>449</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447</v>
      </c>
      <c r="N124" s="179" t="s">
        <v>448</v>
      </c>
      <c r="O124" s="179" t="s">
        <v>450</v>
      </c>
      <c r="P124" s="179" t="s">
        <v>451</v>
      </c>
      <c r="Q124" s="179" t="s">
        <v>452</v>
      </c>
      <c r="R124" s="179" t="s">
        <v>454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969</v>
      </c>
      <c r="I128" s="178"/>
      <c r="J128" s="178"/>
      <c r="K128" s="178"/>
      <c r="L128" s="178"/>
      <c r="M128" s="186">
        <v>0.5</v>
      </c>
      <c r="N128" s="186">
        <v>0.5</v>
      </c>
      <c r="O128" s="186">
        <v>0.5</v>
      </c>
      <c r="P128" s="186">
        <v>0.5</v>
      </c>
      <c r="Q128" s="186">
        <v>0.5</v>
      </c>
      <c r="R128" s="187"/>
      <c r="S128" s="185" t="s">
        <v>313</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311</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383</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8"/>
      <c r="V139" s="778"/>
      <c r="W139" s="778"/>
      <c r="X139" s="778"/>
      <c r="Y139" s="778"/>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8"/>
      <c r="V140" s="778"/>
      <c r="W140" s="778"/>
      <c r="X140" s="778"/>
      <c r="Y140" s="778"/>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382</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261</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261</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261</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261</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262</v>
      </c>
      <c r="L149" s="169" t="s">
        <v>89</v>
      </c>
      <c r="M149" s="169" t="s">
        <v>261</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262</v>
      </c>
      <c r="L150" s="169" t="s">
        <v>90</v>
      </c>
      <c r="M150" s="169" t="s">
        <v>261</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262</v>
      </c>
      <c r="L151" s="169" t="s">
        <v>91</v>
      </c>
      <c r="M151" s="169" t="s">
        <v>261</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262</v>
      </c>
      <c r="L152" s="169" t="s">
        <v>180</v>
      </c>
      <c r="M152" s="169" t="s">
        <v>261</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369</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8"/>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8"/>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541</v>
      </c>
      <c r="J165" s="110" t="s">
        <v>890</v>
      </c>
      <c r="K165" s="135" t="s">
        <v>198</v>
      </c>
      <c r="L165" s="135"/>
      <c r="M165" s="110"/>
      <c r="N165" s="110"/>
      <c r="O165" s="110"/>
      <c r="P165" s="110"/>
      <c r="Q165" s="110"/>
      <c r="R165" s="135" t="s">
        <v>199</v>
      </c>
      <c r="S165" s="135"/>
      <c r="T165" s="110"/>
      <c r="U165" s="110"/>
      <c r="V165" s="110"/>
      <c r="W165" s="135" t="s">
        <v>453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447</v>
      </c>
      <c r="L166" s="110" t="s">
        <v>448</v>
      </c>
      <c r="M166" s="110" t="s">
        <v>450</v>
      </c>
      <c r="N166" s="110" t="s">
        <v>451</v>
      </c>
      <c r="O166" s="110" t="s">
        <v>452</v>
      </c>
      <c r="P166" s="110"/>
      <c r="Q166" s="110"/>
      <c r="R166" s="110" t="s">
        <v>447</v>
      </c>
      <c r="S166" s="110" t="s">
        <v>448</v>
      </c>
      <c r="T166" s="110" t="s">
        <v>450</v>
      </c>
      <c r="U166" s="110" t="s">
        <v>451</v>
      </c>
      <c r="V166" s="110" t="s">
        <v>452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970</v>
      </c>
      <c r="J167" s="138" t="s">
        <v>457</v>
      </c>
      <c r="K167" s="426">
        <f t="shared" ref="K167:O171" si="1">K281/2</f>
        <v>100</v>
      </c>
      <c r="L167" s="426">
        <f t="shared" si="1"/>
        <v>150</v>
      </c>
      <c r="M167" s="426">
        <f t="shared" si="1"/>
        <v>150</v>
      </c>
      <c r="N167" s="426">
        <f t="shared" si="1"/>
        <v>200</v>
      </c>
      <c r="O167" s="426">
        <f t="shared" si="1"/>
        <v>200</v>
      </c>
      <c r="P167" s="115"/>
      <c r="Q167" s="138" t="s">
        <v>455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458</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459</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460</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461</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462</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463</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464</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465</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466</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470</v>
      </c>
      <c r="J177" s="138" t="s">
        <v>457</v>
      </c>
      <c r="K177" s="426">
        <f t="shared" ref="K177:O177" si="5">K291/2</f>
        <v>100</v>
      </c>
      <c r="L177" s="426">
        <f t="shared" si="5"/>
        <v>150</v>
      </c>
      <c r="M177" s="426">
        <f t="shared" si="5"/>
        <v>150</v>
      </c>
      <c r="N177" s="426">
        <f t="shared" si="5"/>
        <v>200</v>
      </c>
      <c r="O177" s="426">
        <f t="shared" si="5"/>
        <v>200</v>
      </c>
      <c r="P177" s="115"/>
      <c r="Q177" s="138" t="s">
        <v>455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458</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459</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460</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461</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462</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463</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464</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465</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466</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934</v>
      </c>
      <c r="J187" s="138" t="s">
        <v>457</v>
      </c>
      <c r="K187" s="426">
        <f t="shared" ref="K187:O187" si="29">K301/2</f>
        <v>100</v>
      </c>
      <c r="L187" s="426">
        <f t="shared" si="29"/>
        <v>150</v>
      </c>
      <c r="M187" s="426">
        <f t="shared" si="29"/>
        <v>150</v>
      </c>
      <c r="N187" s="426">
        <f t="shared" si="29"/>
        <v>200</v>
      </c>
      <c r="O187" s="426">
        <f t="shared" si="29"/>
        <v>200</v>
      </c>
      <c r="P187" s="115"/>
      <c r="Q187" s="138" t="s">
        <v>455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458</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459</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460</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461</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462</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463</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464</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465</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466</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935</v>
      </c>
      <c r="J197" s="138" t="s">
        <v>457</v>
      </c>
      <c r="K197" s="426">
        <f t="shared" ref="K197:O197" si="53">K311/2</f>
        <v>100</v>
      </c>
      <c r="L197" s="426">
        <f t="shared" si="53"/>
        <v>150</v>
      </c>
      <c r="M197" s="426">
        <f t="shared" si="53"/>
        <v>150</v>
      </c>
      <c r="N197" s="426">
        <f t="shared" si="53"/>
        <v>200</v>
      </c>
      <c r="O197" s="426">
        <f t="shared" si="53"/>
        <v>200</v>
      </c>
      <c r="P197" s="115"/>
      <c r="Q197" s="138" t="s">
        <v>455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458</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459</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460</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461</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462</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463</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464</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465</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466</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936</v>
      </c>
      <c r="J207" s="138" t="s">
        <v>457</v>
      </c>
      <c r="K207" s="426">
        <f t="shared" ref="K207:O207" si="77">K321/2</f>
        <v>100</v>
      </c>
      <c r="L207" s="426">
        <f t="shared" si="77"/>
        <v>150</v>
      </c>
      <c r="M207" s="426">
        <f t="shared" si="77"/>
        <v>150</v>
      </c>
      <c r="N207" s="426">
        <f t="shared" si="77"/>
        <v>200</v>
      </c>
      <c r="O207" s="426">
        <f t="shared" si="77"/>
        <v>200</v>
      </c>
      <c r="P207" s="115"/>
      <c r="Q207" s="138" t="s">
        <v>455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458</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459</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460</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461</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462</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463</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464</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465</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466</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937</v>
      </c>
      <c r="J217" s="138" t="s">
        <v>457</v>
      </c>
      <c r="K217" s="426">
        <f t="shared" ref="K217:O217" si="101">K331/2</f>
        <v>100</v>
      </c>
      <c r="L217" s="426">
        <f t="shared" si="101"/>
        <v>150</v>
      </c>
      <c r="M217" s="426">
        <f t="shared" si="101"/>
        <v>150</v>
      </c>
      <c r="N217" s="426">
        <f t="shared" si="101"/>
        <v>200</v>
      </c>
      <c r="O217" s="426">
        <f t="shared" si="101"/>
        <v>200</v>
      </c>
      <c r="P217" s="115"/>
      <c r="Q217" s="138" t="s">
        <v>455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458</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459</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460</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461</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462</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463</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464</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465</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466</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938</v>
      </c>
      <c r="J227" s="138" t="s">
        <v>457</v>
      </c>
      <c r="K227" s="426">
        <f t="shared" ref="K227:O227" si="125">K341/2</f>
        <v>100</v>
      </c>
      <c r="L227" s="426">
        <f t="shared" si="125"/>
        <v>150</v>
      </c>
      <c r="M227" s="426">
        <f t="shared" si="125"/>
        <v>150</v>
      </c>
      <c r="N227" s="426">
        <f t="shared" si="125"/>
        <v>200</v>
      </c>
      <c r="O227" s="426">
        <f t="shared" si="125"/>
        <v>200</v>
      </c>
      <c r="P227" s="115"/>
      <c r="Q227" s="138" t="s">
        <v>455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458</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459</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460</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461</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462</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463</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464</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465</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466</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939</v>
      </c>
      <c r="J237" s="138" t="s">
        <v>457</v>
      </c>
      <c r="K237" s="426">
        <f t="shared" ref="K237:O237" si="149">K351/2</f>
        <v>100</v>
      </c>
      <c r="L237" s="426">
        <f t="shared" si="149"/>
        <v>150</v>
      </c>
      <c r="M237" s="426">
        <f t="shared" si="149"/>
        <v>150</v>
      </c>
      <c r="N237" s="426">
        <f t="shared" si="149"/>
        <v>200</v>
      </c>
      <c r="O237" s="426">
        <f t="shared" si="149"/>
        <v>200</v>
      </c>
      <c r="P237" s="115"/>
      <c r="Q237" s="138" t="s">
        <v>455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458</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459</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460</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461</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462</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463</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464</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465</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466</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940</v>
      </c>
      <c r="J247" s="138" t="s">
        <v>457</v>
      </c>
      <c r="K247" s="426">
        <f t="shared" ref="K247:O247" si="173">K361/2</f>
        <v>100</v>
      </c>
      <c r="L247" s="426">
        <f t="shared" si="173"/>
        <v>150</v>
      </c>
      <c r="M247" s="426">
        <f t="shared" si="173"/>
        <v>150</v>
      </c>
      <c r="N247" s="426">
        <f t="shared" si="173"/>
        <v>200</v>
      </c>
      <c r="O247" s="426">
        <f t="shared" si="173"/>
        <v>200</v>
      </c>
      <c r="P247" s="115"/>
      <c r="Q247" s="138" t="s">
        <v>455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458</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459</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460</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461</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462</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463</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464</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465</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466</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941</v>
      </c>
      <c r="J257" s="138" t="s">
        <v>457</v>
      </c>
      <c r="K257" s="426">
        <f t="shared" ref="K257:O257" si="197">K371/2</f>
        <v>100</v>
      </c>
      <c r="L257" s="426">
        <f t="shared" si="197"/>
        <v>150</v>
      </c>
      <c r="M257" s="426">
        <f t="shared" si="197"/>
        <v>150</v>
      </c>
      <c r="N257" s="426">
        <f t="shared" si="197"/>
        <v>200</v>
      </c>
      <c r="O257" s="426">
        <f t="shared" si="197"/>
        <v>200</v>
      </c>
      <c r="P257" s="115"/>
      <c r="Q257" s="138" t="s">
        <v>455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458</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459</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460</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461</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462</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463</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464</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465</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466</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370</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8"/>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8"/>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541</v>
      </c>
      <c r="J279" s="110"/>
      <c r="K279" s="135" t="s">
        <v>200</v>
      </c>
      <c r="L279" s="135"/>
      <c r="M279" s="110"/>
      <c r="N279" s="110"/>
      <c r="O279" s="110"/>
      <c r="P279" s="110"/>
      <c r="Q279" s="110"/>
      <c r="R279" s="135" t="s">
        <v>201</v>
      </c>
      <c r="S279" s="135"/>
      <c r="T279" s="110"/>
      <c r="U279" s="110"/>
      <c r="V279" s="110"/>
      <c r="W279" s="135" t="s">
        <v>453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447</v>
      </c>
      <c r="L280" s="110" t="s">
        <v>448</v>
      </c>
      <c r="M280" s="110" t="s">
        <v>450</v>
      </c>
      <c r="N280" s="110" t="s">
        <v>451</v>
      </c>
      <c r="O280" s="110" t="s">
        <v>452</v>
      </c>
      <c r="P280" s="110"/>
      <c r="Q280" s="110"/>
      <c r="R280" s="110" t="s">
        <v>447</v>
      </c>
      <c r="S280" s="110" t="s">
        <v>448</v>
      </c>
      <c r="T280" s="110" t="s">
        <v>450</v>
      </c>
      <c r="U280" s="110" t="s">
        <v>451</v>
      </c>
      <c r="V280" s="110" t="s">
        <v>452</v>
      </c>
      <c r="W280" s="110" t="s">
        <v>452</v>
      </c>
      <c r="X280" s="110" t="s">
        <v>452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970</v>
      </c>
      <c r="J281" s="138" t="s">
        <v>455</v>
      </c>
      <c r="K281" s="428">
        <v>200</v>
      </c>
      <c r="L281" s="428">
        <v>300</v>
      </c>
      <c r="M281" s="428">
        <v>300</v>
      </c>
      <c r="N281" s="426">
        <f>$O281</f>
        <v>400</v>
      </c>
      <c r="O281" s="191">
        <v>400</v>
      </c>
      <c r="P281" s="115"/>
      <c r="Q281" s="138" t="s">
        <v>455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470</v>
      </c>
      <c r="J291" s="138" t="s">
        <v>455</v>
      </c>
      <c r="K291" s="428">
        <v>200</v>
      </c>
      <c r="L291" s="428">
        <v>300</v>
      </c>
      <c r="M291" s="428">
        <v>300</v>
      </c>
      <c r="N291" s="426">
        <f>$O291</f>
        <v>400</v>
      </c>
      <c r="O291" s="191">
        <v>400</v>
      </c>
      <c r="P291" s="115"/>
      <c r="Q291" s="138" t="s">
        <v>455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934</v>
      </c>
      <c r="J301" s="138" t="s">
        <v>455</v>
      </c>
      <c r="K301" s="428">
        <v>200</v>
      </c>
      <c r="L301" s="428">
        <v>300</v>
      </c>
      <c r="M301" s="428">
        <v>300</v>
      </c>
      <c r="N301" s="426">
        <f>$O301</f>
        <v>400</v>
      </c>
      <c r="O301" s="191">
        <v>400</v>
      </c>
      <c r="P301" s="115"/>
      <c r="Q301" s="138" t="s">
        <v>455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935</v>
      </c>
      <c r="J311" s="138" t="s">
        <v>455</v>
      </c>
      <c r="K311" s="428">
        <v>200</v>
      </c>
      <c r="L311" s="428">
        <v>300</v>
      </c>
      <c r="M311" s="428">
        <v>300</v>
      </c>
      <c r="N311" s="426">
        <f>$O311</f>
        <v>400</v>
      </c>
      <c r="O311" s="191">
        <v>400</v>
      </c>
      <c r="P311" s="115"/>
      <c r="Q311" s="138" t="s">
        <v>455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936</v>
      </c>
      <c r="J321" s="138" t="s">
        <v>455</v>
      </c>
      <c r="K321" s="428">
        <v>200</v>
      </c>
      <c r="L321" s="428">
        <v>300</v>
      </c>
      <c r="M321" s="428">
        <v>300</v>
      </c>
      <c r="N321" s="426">
        <f>$O321</f>
        <v>400</v>
      </c>
      <c r="O321" s="191">
        <v>400</v>
      </c>
      <c r="P321" s="115"/>
      <c r="Q321" s="138" t="s">
        <v>455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937</v>
      </c>
      <c r="J331" s="138" t="s">
        <v>455</v>
      </c>
      <c r="K331" s="428">
        <v>200</v>
      </c>
      <c r="L331" s="428">
        <v>300</v>
      </c>
      <c r="M331" s="428">
        <v>300</v>
      </c>
      <c r="N331" s="426">
        <f>$O331</f>
        <v>400</v>
      </c>
      <c r="O331" s="191">
        <v>400</v>
      </c>
      <c r="P331" s="115"/>
      <c r="Q331" s="138" t="s">
        <v>455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938</v>
      </c>
      <c r="J341" s="138" t="s">
        <v>455</v>
      </c>
      <c r="K341" s="428">
        <v>200</v>
      </c>
      <c r="L341" s="428">
        <v>300</v>
      </c>
      <c r="M341" s="428">
        <v>300</v>
      </c>
      <c r="N341" s="426">
        <f>$O341</f>
        <v>400</v>
      </c>
      <c r="O341" s="191">
        <v>400</v>
      </c>
      <c r="P341" s="115"/>
      <c r="Q341" s="138" t="s">
        <v>455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939</v>
      </c>
      <c r="J351" s="138" t="s">
        <v>455</v>
      </c>
      <c r="K351" s="428">
        <v>200</v>
      </c>
      <c r="L351" s="428">
        <v>300</v>
      </c>
      <c r="M351" s="428">
        <v>300</v>
      </c>
      <c r="N351" s="426">
        <f>$O351</f>
        <v>400</v>
      </c>
      <c r="O351" s="191">
        <v>400</v>
      </c>
      <c r="P351" s="115"/>
      <c r="Q351" s="138" t="s">
        <v>455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940</v>
      </c>
      <c r="J361" s="138" t="s">
        <v>455</v>
      </c>
      <c r="K361" s="428">
        <v>200</v>
      </c>
      <c r="L361" s="428">
        <v>300</v>
      </c>
      <c r="M361" s="428">
        <v>300</v>
      </c>
      <c r="N361" s="426">
        <f>$O361</f>
        <v>400</v>
      </c>
      <c r="O361" s="191">
        <v>400</v>
      </c>
      <c r="P361" s="115"/>
      <c r="Q361" s="138" t="s">
        <v>455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941</v>
      </c>
      <c r="J371" s="138" t="s">
        <v>455</v>
      </c>
      <c r="K371" s="428">
        <v>200</v>
      </c>
      <c r="L371" s="428">
        <v>300</v>
      </c>
      <c r="M371" s="428">
        <v>300</v>
      </c>
      <c r="N371" s="426">
        <f>$O371</f>
        <v>400</v>
      </c>
      <c r="O371" s="191">
        <v>400</v>
      </c>
      <c r="P371" s="115"/>
      <c r="Q371" s="138" t="s">
        <v>455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8"/>
      <c r="V391" s="778"/>
      <c r="W391" s="778"/>
      <c r="X391" s="778"/>
      <c r="Y391" s="778"/>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8"/>
      <c r="V392" s="778"/>
      <c r="W392" s="778"/>
      <c r="X392" s="778"/>
      <c r="Y392" s="778"/>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995</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455</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255</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208</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256</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257</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209</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210</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211</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8"/>
      <c r="X423" s="778"/>
      <c r="Y423" s="778"/>
      <c r="Z423" s="778"/>
      <c r="AA423" s="778"/>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212</v>
      </c>
      <c r="L424" s="135"/>
      <c r="M424" s="109"/>
      <c r="N424" s="348" t="s">
        <v>953</v>
      </c>
      <c r="O424" s="110"/>
      <c r="P424" s="110"/>
      <c r="Q424" s="744"/>
      <c r="R424" s="744"/>
      <c r="S424" s="744"/>
      <c r="T424" s="744"/>
      <c r="U424" s="109"/>
      <c r="V424" s="109"/>
      <c r="W424" s="778"/>
      <c r="X424" s="778"/>
      <c r="Y424" s="778"/>
      <c r="Z424" s="778"/>
      <c r="AA424" s="778"/>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213</v>
      </c>
      <c r="L425" s="135"/>
      <c r="M425" s="110"/>
      <c r="N425" s="274"/>
      <c r="O425" s="110"/>
      <c r="P425" s="274"/>
      <c r="Q425" s="274"/>
      <c r="R425" s="274"/>
      <c r="S425" s="274"/>
      <c r="T425" s="274"/>
      <c r="U425" s="110"/>
      <c r="V425" s="206"/>
      <c r="W425" s="779"/>
      <c r="X425" s="779"/>
      <c r="Y425" s="779"/>
      <c r="Z425" s="779"/>
      <c r="AA425" s="779"/>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214</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79"/>
      <c r="X426" s="779"/>
      <c r="Y426" s="779"/>
      <c r="Z426" s="779"/>
      <c r="AA426" s="779"/>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79"/>
      <c r="X427" s="779"/>
      <c r="Y427" s="779"/>
      <c r="Z427" s="779"/>
      <c r="AA427" s="779"/>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457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458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459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465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466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210</v>
      </c>
      <c r="H440" s="126"/>
      <c r="I440" s="126"/>
      <c r="J440" s="126"/>
      <c r="K440" s="126"/>
      <c r="L440" s="126"/>
      <c r="M440" s="126"/>
      <c r="N440" s="126"/>
      <c r="O440" s="126"/>
      <c r="P440" s="126"/>
      <c r="Q440" s="126"/>
      <c r="R440" s="197" t="s">
        <v>215</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216</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992</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219</v>
      </c>
      <c r="R449" s="109"/>
      <c r="S449" s="109" t="s">
        <v>218</v>
      </c>
      <c r="T449" s="109"/>
      <c r="U449" s="804" t="s">
        <v>217</v>
      </c>
      <c r="V449" s="109"/>
      <c r="W449" s="109"/>
      <c r="X449" s="778"/>
      <c r="Y449" s="778"/>
      <c r="Z449" s="778"/>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t="s">
        <v>991</v>
      </c>
      <c r="K450" s="95"/>
      <c r="L450" s="109"/>
      <c r="M450" s="109"/>
      <c r="N450" s="109"/>
      <c r="O450" s="109"/>
      <c r="P450" s="744"/>
      <c r="Q450" s="110" t="s">
        <v>221</v>
      </c>
      <c r="R450" s="109"/>
      <c r="S450" s="109" t="s">
        <v>994</v>
      </c>
      <c r="T450" s="109"/>
      <c r="U450" s="804" t="s">
        <v>220</v>
      </c>
      <c r="V450" s="110"/>
      <c r="W450" s="110" t="s">
        <v>222</v>
      </c>
      <c r="X450" s="779"/>
      <c r="Y450" s="779"/>
      <c r="Z450" s="779"/>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956</v>
      </c>
      <c r="I451" s="167" t="s">
        <v>184</v>
      </c>
      <c r="J451" s="167" t="s">
        <v>456</v>
      </c>
      <c r="K451" s="167" t="s">
        <v>66</v>
      </c>
      <c r="L451" s="167" t="s">
        <v>67</v>
      </c>
      <c r="M451" s="167" t="s">
        <v>68</v>
      </c>
      <c r="N451" s="167" t="s">
        <v>69</v>
      </c>
      <c r="O451" s="274"/>
      <c r="P451" s="274"/>
      <c r="Q451" s="110" t="s">
        <v>224</v>
      </c>
      <c r="R451" s="110"/>
      <c r="S451" s="110" t="s">
        <v>993</v>
      </c>
      <c r="T451" s="110"/>
      <c r="U451" s="805" t="s">
        <v>223</v>
      </c>
      <c r="V451" s="110"/>
      <c r="W451" s="110"/>
      <c r="X451" s="779"/>
      <c r="Y451" s="779"/>
      <c r="Z451" s="779"/>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970</v>
      </c>
      <c r="I452" s="138" t="s">
        <v>457</v>
      </c>
      <c r="J452" s="132">
        <v>0.81</v>
      </c>
      <c r="K452" s="132">
        <v>0.81</v>
      </c>
      <c r="L452" s="132">
        <v>0.81</v>
      </c>
      <c r="M452" s="132">
        <v>0.81</v>
      </c>
      <c r="N452" s="132">
        <v>0.81</v>
      </c>
      <c r="Q452" s="132">
        <v>-0.13</v>
      </c>
      <c r="R452" s="115"/>
      <c r="S452" s="132">
        <v>0</v>
      </c>
      <c r="T452" s="175"/>
      <c r="U452" s="802">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458</v>
      </c>
      <c r="J453" s="132">
        <v>0.81</v>
      </c>
      <c r="K453" s="132">
        <v>0.81</v>
      </c>
      <c r="L453" s="132">
        <v>0.81</v>
      </c>
      <c r="M453" s="132">
        <v>0.81</v>
      </c>
      <c r="N453" s="132">
        <v>0.81</v>
      </c>
      <c r="Q453" s="132">
        <v>-0.13</v>
      </c>
      <c r="R453" s="115"/>
      <c r="S453" s="132">
        <v>0</v>
      </c>
      <c r="T453" s="115"/>
      <c r="U453" s="802">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459</v>
      </c>
      <c r="J454" s="132">
        <v>0.81</v>
      </c>
      <c r="K454" s="132">
        <v>0.81</v>
      </c>
      <c r="L454" s="132">
        <v>0.81</v>
      </c>
      <c r="M454" s="132">
        <v>0.81</v>
      </c>
      <c r="N454" s="132">
        <v>0.81</v>
      </c>
      <c r="Q454" s="132">
        <v>-0.13</v>
      </c>
      <c r="R454" s="115"/>
      <c r="S454" s="132">
        <v>0</v>
      </c>
      <c r="T454" s="115"/>
      <c r="U454" s="802">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460</v>
      </c>
      <c r="J455" s="132">
        <v>0.78</v>
      </c>
      <c r="K455" s="132">
        <v>0.8</v>
      </c>
      <c r="L455" s="132">
        <v>0.8</v>
      </c>
      <c r="M455" s="132">
        <v>0.8</v>
      </c>
      <c r="N455" s="132">
        <v>0.8</v>
      </c>
      <c r="Q455" s="132">
        <v>-0.1</v>
      </c>
      <c r="R455" s="115"/>
      <c r="S455" s="132">
        <v>0.05</v>
      </c>
      <c r="T455" s="115"/>
      <c r="U455" s="802">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461</v>
      </c>
      <c r="J456" s="132">
        <v>0.75</v>
      </c>
      <c r="K456" s="132">
        <v>0.78</v>
      </c>
      <c r="L456" s="132">
        <v>0.78</v>
      </c>
      <c r="M456" s="132">
        <v>0.78</v>
      </c>
      <c r="N456" s="132">
        <v>0.78</v>
      </c>
      <c r="Q456" s="132">
        <v>-0.05</v>
      </c>
      <c r="R456" s="115"/>
      <c r="S456" s="132">
        <v>0.15</v>
      </c>
      <c r="T456" s="115"/>
      <c r="U456" s="802">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462</v>
      </c>
      <c r="J457" s="132">
        <v>0.73499999999999999</v>
      </c>
      <c r="K457" s="132">
        <v>0.6</v>
      </c>
      <c r="L457" s="132">
        <v>0.6</v>
      </c>
      <c r="M457" s="132">
        <v>0.6</v>
      </c>
      <c r="N457" s="132">
        <v>0.6</v>
      </c>
      <c r="Q457" s="132">
        <v>-0.17</v>
      </c>
      <c r="R457" s="115"/>
      <c r="S457" s="132">
        <v>0.1</v>
      </c>
      <c r="T457" s="115"/>
      <c r="U457" s="802">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463</v>
      </c>
      <c r="J458" s="132">
        <v>0.71</v>
      </c>
      <c r="K458" s="132">
        <v>0.71</v>
      </c>
      <c r="L458" s="132">
        <v>0.71</v>
      </c>
      <c r="M458" s="132">
        <v>0.71</v>
      </c>
      <c r="N458" s="132">
        <v>0.71</v>
      </c>
      <c r="Q458" s="132">
        <v>-0.17</v>
      </c>
      <c r="R458" s="115"/>
      <c r="S458" s="132">
        <v>0.2</v>
      </c>
      <c r="T458" s="115"/>
      <c r="U458" s="802">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464</v>
      </c>
      <c r="J459" s="132">
        <v>0.7</v>
      </c>
      <c r="K459" s="132">
        <v>0.75</v>
      </c>
      <c r="L459" s="132">
        <v>0.75</v>
      </c>
      <c r="M459" s="132">
        <v>0.75</v>
      </c>
      <c r="N459" s="132">
        <v>0.75</v>
      </c>
      <c r="Q459" s="132">
        <v>-0.17</v>
      </c>
      <c r="R459" s="115"/>
      <c r="S459" s="132">
        <v>0.16</v>
      </c>
      <c r="T459" s="115"/>
      <c r="U459" s="802">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465</v>
      </c>
      <c r="J460" s="132">
        <v>0.74</v>
      </c>
      <c r="K460" s="132">
        <v>0.75</v>
      </c>
      <c r="L460" s="132">
        <v>0.75</v>
      </c>
      <c r="M460" s="132">
        <v>0.75</v>
      </c>
      <c r="N460" s="132">
        <v>0.75</v>
      </c>
      <c r="Q460" s="132">
        <v>-0.17</v>
      </c>
      <c r="R460" s="115"/>
      <c r="S460" s="751">
        <v>0.12</v>
      </c>
      <c r="T460" s="113"/>
      <c r="U460" s="803">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466</v>
      </c>
      <c r="J461" s="749">
        <v>0.75</v>
      </c>
      <c r="K461" s="749">
        <v>0.75</v>
      </c>
      <c r="L461" s="749">
        <v>0.75</v>
      </c>
      <c r="M461" s="749">
        <v>0.75</v>
      </c>
      <c r="N461" s="749">
        <v>0.75</v>
      </c>
      <c r="O461" s="113"/>
      <c r="P461" s="750"/>
      <c r="Q461" s="749">
        <v>-0.2</v>
      </c>
      <c r="R461" s="113"/>
      <c r="S461" s="749">
        <v>0.1</v>
      </c>
      <c r="T461" s="113"/>
      <c r="U461" s="803">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470</v>
      </c>
      <c r="I462" s="138" t="s">
        <v>457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458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459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465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466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934</v>
      </c>
      <c r="I472" s="138" t="s">
        <v>457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458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459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465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466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935</v>
      </c>
      <c r="I482" s="138" t="s">
        <v>457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458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459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465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466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936</v>
      </c>
      <c r="I492" s="138" t="s">
        <v>457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458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459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465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466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937</v>
      </c>
      <c r="I502" s="138" t="s">
        <v>457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458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459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465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466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938</v>
      </c>
      <c r="I512" s="138" t="s">
        <v>457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458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459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465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466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939</v>
      </c>
      <c r="I522" s="138" t="s">
        <v>457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458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459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465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466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940</v>
      </c>
      <c r="I532" s="138" t="s">
        <v>457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458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459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465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466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941</v>
      </c>
      <c r="I542" s="138" t="s">
        <v>457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458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459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465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466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216</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customHeight="1" outlineLevel="1" collapsed="1" x14ac:dyDescent="0.25">
      <c r="A558" s="141"/>
      <c r="B558" s="130"/>
      <c r="C558" s="87"/>
      <c r="D558" s="87">
        <v>0</v>
      </c>
      <c r="E558" s="87" t="s">
        <v>1</v>
      </c>
      <c r="F558" s="88"/>
      <c r="G558" s="89" t="s">
        <v>225</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customHeight="1" outlineLevel="1" x14ac:dyDescent="0.25">
      <c r="A559" s="141"/>
      <c r="B559" s="130"/>
      <c r="C559" s="87"/>
      <c r="D559" s="94"/>
      <c r="E559" s="95"/>
      <c r="F559" s="96"/>
      <c r="G559" s="97" t="s">
        <v>226</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customHeight="1" outlineLevel="1" x14ac:dyDescent="0.25">
      <c r="A562" s="141"/>
      <c r="B562" s="130"/>
      <c r="C562" s="95"/>
      <c r="D562" s="95"/>
      <c r="E562" s="95"/>
      <c r="F562" s="95"/>
      <c r="G562" s="109"/>
      <c r="H562" s="109"/>
      <c r="I562" s="109"/>
      <c r="J562" s="744"/>
      <c r="K562" s="744"/>
      <c r="L562" s="268"/>
      <c r="M562" s="199"/>
      <c r="N562" s="801" t="s">
        <v>999</v>
      </c>
      <c r="O562" s="199"/>
      <c r="P562" s="801" t="s">
        <v>996</v>
      </c>
      <c r="Q562" s="744"/>
      <c r="R562" s="109"/>
      <c r="S562" s="109"/>
      <c r="T562" s="109"/>
      <c r="U562" s="109"/>
      <c r="V562" s="109"/>
      <c r="W562" s="778"/>
      <c r="X562" s="778"/>
      <c r="Y562" s="778"/>
      <c r="Z562" s="778"/>
      <c r="AA562" s="778"/>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customHeight="1" outlineLevel="1" x14ac:dyDescent="0.25">
      <c r="A563" s="141"/>
      <c r="B563" s="130"/>
      <c r="C563" s="95"/>
      <c r="D563" s="95"/>
      <c r="E563" s="95"/>
      <c r="F563" s="95"/>
      <c r="G563" s="95"/>
      <c r="H563" s="95"/>
      <c r="I563" s="95"/>
      <c r="J563" s="268"/>
      <c r="K563" s="268"/>
      <c r="L563" s="95"/>
      <c r="M563" s="268"/>
      <c r="N563" s="801" t="s">
        <v>998</v>
      </c>
      <c r="O563" s="268"/>
      <c r="P563" s="801" t="s">
        <v>997</v>
      </c>
      <c r="Q563" s="744"/>
      <c r="R563" s="109"/>
      <c r="S563" s="109"/>
      <c r="T563" s="109"/>
      <c r="U563" s="109"/>
      <c r="V563" s="109"/>
      <c r="W563" s="778"/>
      <c r="X563" s="778"/>
      <c r="Y563" s="778"/>
      <c r="Z563" s="778"/>
      <c r="AA563" s="778"/>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customHeight="1" outlineLevel="1" x14ac:dyDescent="0.25">
      <c r="A564" s="141"/>
      <c r="B564" s="130"/>
      <c r="C564" s="95"/>
      <c r="D564" s="95"/>
      <c r="E564" s="95"/>
      <c r="F564" s="95"/>
      <c r="G564" s="110"/>
      <c r="H564" s="110"/>
      <c r="I564" s="110"/>
      <c r="J564" s="274"/>
      <c r="K564" s="274"/>
      <c r="L564" s="110"/>
      <c r="M564" s="274"/>
      <c r="N564" s="274" t="s">
        <v>954</v>
      </c>
      <c r="O564" s="274"/>
      <c r="P564" s="274" t="s">
        <v>955</v>
      </c>
      <c r="Q564" s="744"/>
      <c r="R564" s="135" t="s">
        <v>229</v>
      </c>
      <c r="S564" s="135"/>
      <c r="T564" s="110"/>
      <c r="U564" s="274"/>
      <c r="V564" s="206" t="s">
        <v>222</v>
      </c>
      <c r="W564" s="779"/>
      <c r="X564" s="779"/>
      <c r="Y564" s="779"/>
      <c r="Z564" s="779"/>
      <c r="AA564" s="779"/>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customHeight="1" outlineLevel="1" x14ac:dyDescent="0.25">
      <c r="A565" s="141"/>
      <c r="B565" s="130"/>
      <c r="C565" s="111"/>
      <c r="D565" s="111"/>
      <c r="E565" s="111"/>
      <c r="F565" s="95"/>
      <c r="G565" s="268"/>
      <c r="H565" s="268" t="s">
        <v>950</v>
      </c>
      <c r="I565" s="110" t="s">
        <v>184</v>
      </c>
      <c r="J565" s="110" t="s">
        <v>230</v>
      </c>
      <c r="K565" s="110" t="s">
        <v>231</v>
      </c>
      <c r="L565" s="110" t="s">
        <v>233</v>
      </c>
      <c r="M565" s="274"/>
      <c r="N565" s="110" t="s">
        <v>232</v>
      </c>
      <c r="O565" s="274"/>
      <c r="P565" s="110" t="s">
        <v>232</v>
      </c>
      <c r="Q565" s="744"/>
      <c r="R565" s="110" t="s">
        <v>234</v>
      </c>
      <c r="S565" s="110" t="s">
        <v>235</v>
      </c>
      <c r="T565" s="274"/>
      <c r="U565" s="274"/>
      <c r="V565" s="206"/>
      <c r="W565" s="779"/>
      <c r="X565" s="779"/>
      <c r="Y565" s="779"/>
      <c r="Z565" s="779"/>
      <c r="AA565" s="779"/>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79"/>
      <c r="X566" s="779"/>
      <c r="Y566" s="779"/>
      <c r="Z566" s="779"/>
      <c r="AA566" s="779"/>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customHeight="1" outlineLevel="1" x14ac:dyDescent="0.25">
      <c r="A568" s="141"/>
      <c r="B568" s="130"/>
      <c r="C568" s="111"/>
      <c r="D568" s="111"/>
      <c r="E568" s="111"/>
      <c r="F568" s="113"/>
      <c r="H568" s="143" t="s">
        <v>970</v>
      </c>
      <c r="I568" s="138" t="s">
        <v>457</v>
      </c>
      <c r="J568" s="159">
        <v>0.68</v>
      </c>
      <c r="K568" s="159">
        <v>0.05</v>
      </c>
      <c r="L568" s="133">
        <v>150</v>
      </c>
      <c r="M568" s="114"/>
      <c r="N568" s="430">
        <f t="shared" ref="N568:N599" si="291">$J568+$K568/2</f>
        <v>0.70500000000000007</v>
      </c>
      <c r="P568" s="430">
        <f t="shared" ref="P568:P599" si="292">$J568-$K568/2</f>
        <v>0.65500000000000003</v>
      </c>
      <c r="R568" s="196">
        <f t="shared" ref="R568:R571" si="293">MIN($J452:$N452)+$Q452-S452/2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customHeight="1" outlineLevel="1" x14ac:dyDescent="0.25">
      <c r="A569" s="141"/>
      <c r="B569" s="130"/>
      <c r="C569" s="111"/>
      <c r="D569" s="111"/>
      <c r="E569" s="111"/>
      <c r="F569" s="113"/>
      <c r="I569" s="138" t="s">
        <v>458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customHeight="1" outlineLevel="1" x14ac:dyDescent="0.25">
      <c r="A570" s="141"/>
      <c r="B570" s="130"/>
      <c r="C570" s="111"/>
      <c r="D570" s="111"/>
      <c r="E570" s="111"/>
      <c r="F570" s="113"/>
      <c r="I570" s="138" t="s">
        <v>459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customHeight="1" outlineLevel="1" x14ac:dyDescent="0.25">
      <c r="A571" s="141"/>
      <c r="B571" s="130"/>
      <c r="C571" s="111"/>
      <c r="D571" s="111"/>
      <c r="E571" s="111"/>
      <c r="F571" s="113"/>
      <c r="I571" s="138" t="s">
        <v>460</v>
      </c>
      <c r="J571" s="159">
        <v>0.68</v>
      </c>
      <c r="K571" s="159">
        <v>0.05</v>
      </c>
      <c r="L571" s="133">
        <v>300</v>
      </c>
      <c r="M571" s="114"/>
      <c r="N571" s="430">
        <f t="shared" si="291"/>
        <v>0.70500000000000007</v>
      </c>
      <c r="P571" s="430">
        <f t="shared" si="292"/>
        <v>0.65500000000000003</v>
      </c>
      <c r="R571" s="196">
        <f t="shared" si="293"/>
        <v>0.65500000000000003</v>
      </c>
      <c r="S571" s="196">
        <f t="shared" si="294"/>
        <v>0.70000000000000007</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customHeight="1" outlineLevel="1" x14ac:dyDescent="0.25">
      <c r="A572" s="141"/>
      <c r="B572" s="130"/>
      <c r="C572" s="111"/>
      <c r="D572" s="111"/>
      <c r="E572" s="111"/>
      <c r="F572" s="113"/>
      <c r="I572" s="138" t="s">
        <v>461</v>
      </c>
      <c r="J572" s="159">
        <v>0.68</v>
      </c>
      <c r="K572" s="159">
        <v>0.1</v>
      </c>
      <c r="L572" s="133">
        <v>1000</v>
      </c>
      <c r="M572" s="114"/>
      <c r="N572" s="430">
        <f t="shared" si="291"/>
        <v>0.73000000000000009</v>
      </c>
      <c r="P572" s="430">
        <f t="shared" si="292"/>
        <v>0.63</v>
      </c>
      <c r="R572" s="196">
        <f>MIN($J456:$N456)+$Q456-S456/2</f>
        <v>0.625</v>
      </c>
      <c r="S572" s="196">
        <f t="shared" si="294"/>
        <v>0.73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customHeight="1" outlineLevel="1" x14ac:dyDescent="0.25">
      <c r="A573" s="141"/>
      <c r="B573" s="130"/>
      <c r="C573" s="111"/>
      <c r="D573" s="111"/>
      <c r="E573" s="111"/>
      <c r="F573" s="113"/>
      <c r="I573" s="138" t="s">
        <v>462</v>
      </c>
      <c r="J573" s="159">
        <v>0.6</v>
      </c>
      <c r="K573" s="159">
        <v>0.15</v>
      </c>
      <c r="L573" s="133">
        <v>4000</v>
      </c>
      <c r="M573" s="114"/>
      <c r="N573" s="430">
        <f t="shared" si="291"/>
        <v>0.67499999999999993</v>
      </c>
      <c r="P573" s="430">
        <f t="shared" si="292"/>
        <v>0.52500000000000002</v>
      </c>
      <c r="R573" s="196">
        <f t="shared" ref="R573:R577" si="295">MIN($J457:$N457)+$Q457-S457/2</f>
        <v>0.37999999999999995</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customHeight="1" outlineLevel="1" x14ac:dyDescent="0.25">
      <c r="A574" s="141"/>
      <c r="B574" s="130"/>
      <c r="C574" s="111"/>
      <c r="D574" s="111"/>
      <c r="E574" s="111"/>
      <c r="F574" s="113"/>
      <c r="I574" s="138" t="s">
        <v>463</v>
      </c>
      <c r="J574" s="159">
        <v>0.56999999999999995</v>
      </c>
      <c r="K574" s="159">
        <v>0.15</v>
      </c>
      <c r="L574" s="133">
        <v>3500</v>
      </c>
      <c r="M574" s="114"/>
      <c r="N574" s="430">
        <f t="shared" si="291"/>
        <v>0.64499999999999991</v>
      </c>
      <c r="P574" s="430">
        <f t="shared" si="292"/>
        <v>0.49499999999999994</v>
      </c>
      <c r="R574" s="196">
        <f t="shared" si="295"/>
        <v>0.43999999999999995</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customHeight="1" outlineLevel="1" x14ac:dyDescent="0.25">
      <c r="A575" s="141"/>
      <c r="B575" s="130"/>
      <c r="C575" s="111"/>
      <c r="D575" s="111"/>
      <c r="E575" s="111"/>
      <c r="F575" s="113"/>
      <c r="I575" s="138" t="s">
        <v>464</v>
      </c>
      <c r="J575" s="159">
        <v>0.54</v>
      </c>
      <c r="K575" s="159">
        <v>0.1</v>
      </c>
      <c r="L575" s="133">
        <v>2200</v>
      </c>
      <c r="M575" s="114"/>
      <c r="N575" s="430">
        <f t="shared" si="291"/>
        <v>0.59000000000000008</v>
      </c>
      <c r="P575" s="430">
        <f t="shared" si="292"/>
        <v>0.49000000000000005</v>
      </c>
      <c r="R575" s="196">
        <f t="shared" si="295"/>
        <v>0.4499999999999999</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customHeight="1" outlineLevel="1" x14ac:dyDescent="0.25">
      <c r="A576" s="141"/>
      <c r="B576" s="130"/>
      <c r="C576" s="111"/>
      <c r="D576" s="111"/>
      <c r="E576" s="111"/>
      <c r="F576" s="113"/>
      <c r="I576" s="138" t="s">
        <v>465</v>
      </c>
      <c r="J576" s="159">
        <v>0.52</v>
      </c>
      <c r="K576" s="159">
        <v>7.0000000000000007E-2</v>
      </c>
      <c r="L576" s="133">
        <v>1200</v>
      </c>
      <c r="M576" s="114"/>
      <c r="N576" s="430">
        <f t="shared" si="291"/>
        <v>0.55500000000000005</v>
      </c>
      <c r="P576" s="430">
        <f t="shared" si="292"/>
        <v>0.48499999999999999</v>
      </c>
      <c r="R576" s="196">
        <f t="shared" si="295"/>
        <v>0.51</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customHeight="1" outlineLevel="1" x14ac:dyDescent="0.25">
      <c r="A577" s="141"/>
      <c r="B577" s="130"/>
      <c r="C577" s="111"/>
      <c r="D577" s="111"/>
      <c r="E577" s="111"/>
      <c r="F577" s="113"/>
      <c r="I577" s="138" t="s">
        <v>466</v>
      </c>
      <c r="J577" s="202">
        <v>0.5</v>
      </c>
      <c r="K577" s="159">
        <v>0.05</v>
      </c>
      <c r="L577" s="133">
        <v>850</v>
      </c>
      <c r="M577" s="114"/>
      <c r="N577" s="430">
        <f t="shared" si="291"/>
        <v>0.52500000000000002</v>
      </c>
      <c r="P577" s="430">
        <f t="shared" si="292"/>
        <v>0.47499999999999998</v>
      </c>
      <c r="R577" s="196">
        <f t="shared" si="295"/>
        <v>0.5</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470</v>
      </c>
      <c r="I578" s="138" t="s">
        <v>457</v>
      </c>
      <c r="J578" s="159">
        <v>0.68</v>
      </c>
      <c r="K578" s="159">
        <v>0.05</v>
      </c>
      <c r="L578" s="133">
        <v>150</v>
      </c>
      <c r="M578" s="114"/>
      <c r="N578" s="430">
        <f t="shared" si="291"/>
        <v>0.70500000000000007</v>
      </c>
      <c r="P578" s="430">
        <f t="shared" si="292"/>
        <v>0.65500000000000003</v>
      </c>
      <c r="R578" s="196">
        <f t="shared" ref="R578:R599" si="296">MIN($J462:$N462)+$Q462</f>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458</v>
      </c>
      <c r="J579" s="159">
        <v>0.68</v>
      </c>
      <c r="K579" s="159">
        <v>0.05</v>
      </c>
      <c r="L579" s="133">
        <v>100</v>
      </c>
      <c r="M579" s="114"/>
      <c r="N579" s="430">
        <f t="shared" si="291"/>
        <v>0.70500000000000007</v>
      </c>
      <c r="P579" s="430">
        <f t="shared" si="292"/>
        <v>0.65500000000000003</v>
      </c>
      <c r="R579" s="196">
        <f t="shared" si="296"/>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459</v>
      </c>
      <c r="J580" s="159">
        <v>0.68</v>
      </c>
      <c r="K580" s="159">
        <v>0.05</v>
      </c>
      <c r="L580" s="133">
        <v>200</v>
      </c>
      <c r="M580" s="114"/>
      <c r="N580" s="430">
        <f t="shared" si="291"/>
        <v>0.70500000000000007</v>
      </c>
      <c r="P580" s="430">
        <f t="shared" si="292"/>
        <v>0.65500000000000003</v>
      </c>
      <c r="R580" s="196">
        <f t="shared" si="296"/>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460</v>
      </c>
      <c r="J581" s="159">
        <v>0.68</v>
      </c>
      <c r="K581" s="159">
        <v>0.05</v>
      </c>
      <c r="L581" s="133">
        <v>300</v>
      </c>
      <c r="M581" s="114"/>
      <c r="N581" s="430">
        <f t="shared" si="291"/>
        <v>0.70500000000000007</v>
      </c>
      <c r="P581" s="430">
        <f t="shared" si="292"/>
        <v>0.65500000000000003</v>
      </c>
      <c r="R581" s="196">
        <f t="shared" si="296"/>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461</v>
      </c>
      <c r="J582" s="159">
        <v>0.67</v>
      </c>
      <c r="K582" s="159">
        <v>0.1</v>
      </c>
      <c r="L582" s="133">
        <v>1000</v>
      </c>
      <c r="M582" s="114"/>
      <c r="N582" s="430">
        <f t="shared" si="291"/>
        <v>0.72000000000000008</v>
      </c>
      <c r="P582" s="430">
        <f t="shared" si="292"/>
        <v>0.62</v>
      </c>
      <c r="R582" s="196">
        <f t="shared" si="296"/>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462</v>
      </c>
      <c r="J583" s="159">
        <v>0.6</v>
      </c>
      <c r="K583" s="159">
        <v>0.15</v>
      </c>
      <c r="L583" s="133">
        <v>4000</v>
      </c>
      <c r="M583" s="114"/>
      <c r="N583" s="430">
        <f t="shared" si="291"/>
        <v>0.67499999999999993</v>
      </c>
      <c r="P583" s="430">
        <f t="shared" si="292"/>
        <v>0.52500000000000002</v>
      </c>
      <c r="R583" s="196">
        <f t="shared" si="296"/>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463</v>
      </c>
      <c r="J584" s="159">
        <v>0.56999999999999995</v>
      </c>
      <c r="K584" s="159">
        <v>0.15</v>
      </c>
      <c r="L584" s="133">
        <v>3500</v>
      </c>
      <c r="M584" s="114"/>
      <c r="N584" s="430">
        <f t="shared" si="291"/>
        <v>0.64499999999999991</v>
      </c>
      <c r="P584" s="430">
        <f t="shared" si="292"/>
        <v>0.49499999999999994</v>
      </c>
      <c r="R584" s="196">
        <f t="shared" si="296"/>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464</v>
      </c>
      <c r="J585" s="159">
        <v>0.54</v>
      </c>
      <c r="K585" s="159">
        <v>0.1</v>
      </c>
      <c r="L585" s="133">
        <v>2200</v>
      </c>
      <c r="M585" s="114"/>
      <c r="N585" s="430">
        <f t="shared" si="291"/>
        <v>0.59000000000000008</v>
      </c>
      <c r="P585" s="430">
        <f t="shared" si="292"/>
        <v>0.49000000000000005</v>
      </c>
      <c r="R585" s="196">
        <f t="shared" si="296"/>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465</v>
      </c>
      <c r="J586" s="159">
        <v>0.52</v>
      </c>
      <c r="K586" s="159">
        <v>7.0000000000000007E-2</v>
      </c>
      <c r="L586" s="133">
        <v>1200</v>
      </c>
      <c r="M586" s="114"/>
      <c r="N586" s="430">
        <f t="shared" si="291"/>
        <v>0.55500000000000005</v>
      </c>
      <c r="P586" s="430">
        <f t="shared" si="292"/>
        <v>0.48499999999999999</v>
      </c>
      <c r="R586" s="196">
        <f t="shared" si="296"/>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466</v>
      </c>
      <c r="J587" s="202">
        <v>0.5</v>
      </c>
      <c r="K587" s="159">
        <v>0.05</v>
      </c>
      <c r="L587" s="133">
        <v>850</v>
      </c>
      <c r="M587" s="114"/>
      <c r="N587" s="430">
        <f t="shared" si="291"/>
        <v>0.52500000000000002</v>
      </c>
      <c r="P587" s="430">
        <f t="shared" si="292"/>
        <v>0.47499999999999998</v>
      </c>
      <c r="R587" s="196">
        <f t="shared" si="296"/>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934</v>
      </c>
      <c r="I588" s="138" t="s">
        <v>457</v>
      </c>
      <c r="J588" s="159">
        <v>0.68</v>
      </c>
      <c r="K588" s="159">
        <v>0.05</v>
      </c>
      <c r="L588" s="133">
        <v>150</v>
      </c>
      <c r="M588" s="114"/>
      <c r="N588" s="430">
        <f t="shared" si="291"/>
        <v>0.70500000000000007</v>
      </c>
      <c r="P588" s="430">
        <f t="shared" si="292"/>
        <v>0.65500000000000003</v>
      </c>
      <c r="R588" s="196">
        <f t="shared" si="296"/>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458</v>
      </c>
      <c r="J589" s="159">
        <v>0.68</v>
      </c>
      <c r="K589" s="159">
        <v>0.05</v>
      </c>
      <c r="L589" s="133">
        <v>100</v>
      </c>
      <c r="M589" s="114"/>
      <c r="N589" s="430">
        <f t="shared" si="291"/>
        <v>0.70500000000000007</v>
      </c>
      <c r="P589" s="430">
        <f t="shared" si="292"/>
        <v>0.65500000000000003</v>
      </c>
      <c r="R589" s="196">
        <f t="shared" si="296"/>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459</v>
      </c>
      <c r="J590" s="159">
        <v>0.68</v>
      </c>
      <c r="K590" s="159">
        <v>0.05</v>
      </c>
      <c r="L590" s="133">
        <v>200</v>
      </c>
      <c r="M590" s="114"/>
      <c r="N590" s="430">
        <f t="shared" si="291"/>
        <v>0.70500000000000007</v>
      </c>
      <c r="P590" s="430">
        <f t="shared" si="292"/>
        <v>0.65500000000000003</v>
      </c>
      <c r="R590" s="196">
        <f t="shared" si="296"/>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460</v>
      </c>
      <c r="J591" s="159">
        <v>0.68</v>
      </c>
      <c r="K591" s="159">
        <v>0.05</v>
      </c>
      <c r="L591" s="133">
        <v>300</v>
      </c>
      <c r="M591" s="114"/>
      <c r="N591" s="430">
        <f t="shared" si="291"/>
        <v>0.70500000000000007</v>
      </c>
      <c r="P591" s="430">
        <f t="shared" si="292"/>
        <v>0.65500000000000003</v>
      </c>
      <c r="R591" s="196">
        <f t="shared" si="296"/>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461</v>
      </c>
      <c r="J592" s="159">
        <v>0.67</v>
      </c>
      <c r="K592" s="159">
        <v>0.1</v>
      </c>
      <c r="L592" s="133">
        <v>1000</v>
      </c>
      <c r="M592" s="114"/>
      <c r="N592" s="430">
        <f t="shared" si="291"/>
        <v>0.72000000000000008</v>
      </c>
      <c r="P592" s="430">
        <f t="shared" si="292"/>
        <v>0.62</v>
      </c>
      <c r="R592" s="196">
        <f t="shared" si="296"/>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462</v>
      </c>
      <c r="J593" s="159">
        <v>0.6</v>
      </c>
      <c r="K593" s="159">
        <v>0.15</v>
      </c>
      <c r="L593" s="133">
        <v>4000</v>
      </c>
      <c r="M593" s="114"/>
      <c r="N593" s="430">
        <f t="shared" si="291"/>
        <v>0.67499999999999993</v>
      </c>
      <c r="P593" s="430">
        <f t="shared" si="292"/>
        <v>0.52500000000000002</v>
      </c>
      <c r="R593" s="196">
        <f t="shared" si="296"/>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463</v>
      </c>
      <c r="J594" s="159">
        <v>0.56999999999999995</v>
      </c>
      <c r="K594" s="159">
        <v>0.15</v>
      </c>
      <c r="L594" s="133">
        <v>3500</v>
      </c>
      <c r="M594" s="114"/>
      <c r="N594" s="430">
        <f t="shared" si="291"/>
        <v>0.64499999999999991</v>
      </c>
      <c r="P594" s="430">
        <f t="shared" si="292"/>
        <v>0.49499999999999994</v>
      </c>
      <c r="R594" s="196">
        <f t="shared" si="296"/>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464</v>
      </c>
      <c r="J595" s="159">
        <v>0.54</v>
      </c>
      <c r="K595" s="159">
        <v>0.1</v>
      </c>
      <c r="L595" s="133">
        <v>2200</v>
      </c>
      <c r="M595" s="114"/>
      <c r="N595" s="430">
        <f t="shared" si="291"/>
        <v>0.59000000000000008</v>
      </c>
      <c r="P595" s="430">
        <f t="shared" si="292"/>
        <v>0.49000000000000005</v>
      </c>
      <c r="R595" s="196">
        <f t="shared" si="296"/>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465</v>
      </c>
      <c r="J596" s="159">
        <v>0.52</v>
      </c>
      <c r="K596" s="159">
        <v>7.0000000000000007E-2</v>
      </c>
      <c r="L596" s="133">
        <v>1200</v>
      </c>
      <c r="M596" s="114"/>
      <c r="N596" s="430">
        <f t="shared" si="291"/>
        <v>0.55500000000000005</v>
      </c>
      <c r="P596" s="430">
        <f t="shared" si="292"/>
        <v>0.48499999999999999</v>
      </c>
      <c r="R596" s="196">
        <f t="shared" si="296"/>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466</v>
      </c>
      <c r="J597" s="202">
        <v>0.5</v>
      </c>
      <c r="K597" s="159">
        <v>0.05</v>
      </c>
      <c r="L597" s="133">
        <v>850</v>
      </c>
      <c r="M597" s="114"/>
      <c r="N597" s="430">
        <f t="shared" si="291"/>
        <v>0.52500000000000002</v>
      </c>
      <c r="P597" s="430">
        <f t="shared" si="292"/>
        <v>0.47499999999999998</v>
      </c>
      <c r="R597" s="196">
        <f t="shared" si="296"/>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935</v>
      </c>
      <c r="I598" s="138" t="s">
        <v>457</v>
      </c>
      <c r="J598" s="159">
        <v>0.68</v>
      </c>
      <c r="K598" s="159">
        <v>0.05</v>
      </c>
      <c r="L598" s="133">
        <v>150</v>
      </c>
      <c r="M598" s="114"/>
      <c r="N598" s="430">
        <f t="shared" si="291"/>
        <v>0.70500000000000007</v>
      </c>
      <c r="P598" s="430">
        <f t="shared" si="292"/>
        <v>0.65500000000000003</v>
      </c>
      <c r="R598" s="196">
        <f t="shared" si="296"/>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458</v>
      </c>
      <c r="J599" s="159">
        <v>0.68</v>
      </c>
      <c r="K599" s="159">
        <v>0.05</v>
      </c>
      <c r="L599" s="133">
        <v>100</v>
      </c>
      <c r="M599" s="114"/>
      <c r="N599" s="430">
        <f t="shared" si="291"/>
        <v>0.70500000000000007</v>
      </c>
      <c r="P599" s="430">
        <f t="shared" si="292"/>
        <v>0.65500000000000003</v>
      </c>
      <c r="R599" s="196">
        <f t="shared" si="296"/>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459</v>
      </c>
      <c r="J600" s="159">
        <v>0.68</v>
      </c>
      <c r="K600" s="159">
        <v>0.05</v>
      </c>
      <c r="L600" s="133">
        <v>200</v>
      </c>
      <c r="M600" s="114"/>
      <c r="N600" s="430">
        <f t="shared" ref="N600:N631" si="297">$J600+$K600/2</f>
        <v>0.70500000000000007</v>
      </c>
      <c r="P600" s="430">
        <f t="shared" ref="P600:P631" si="298">$J600-$K600/2</f>
        <v>0.65500000000000003</v>
      </c>
      <c r="R600" s="196">
        <f t="shared" ref="R600:R631" si="299">MIN($J484:$N484)+$Q484</f>
        <v>0.68</v>
      </c>
      <c r="S600" s="196">
        <f t="shared" ref="S600:S631" si="300">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460</v>
      </c>
      <c r="J601" s="159">
        <v>0.68</v>
      </c>
      <c r="K601" s="159">
        <v>0.05</v>
      </c>
      <c r="L601" s="133">
        <v>300</v>
      </c>
      <c r="M601" s="114"/>
      <c r="N601" s="430">
        <f t="shared" si="297"/>
        <v>0.70500000000000007</v>
      </c>
      <c r="P601" s="430">
        <f t="shared" si="298"/>
        <v>0.65500000000000003</v>
      </c>
      <c r="R601" s="196">
        <f t="shared" si="299"/>
        <v>0.65</v>
      </c>
      <c r="S601" s="196">
        <f t="shared" si="300"/>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461</v>
      </c>
      <c r="J602" s="159">
        <v>0.67</v>
      </c>
      <c r="K602" s="159">
        <v>0.1</v>
      </c>
      <c r="L602" s="133">
        <v>1000</v>
      </c>
      <c r="M602" s="114"/>
      <c r="N602" s="430">
        <f t="shared" si="297"/>
        <v>0.72000000000000008</v>
      </c>
      <c r="P602" s="430">
        <f t="shared" si="298"/>
        <v>0.62</v>
      </c>
      <c r="R602" s="196">
        <f t="shared" si="299"/>
        <v>0.62</v>
      </c>
      <c r="S602" s="196">
        <f t="shared" si="300"/>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462</v>
      </c>
      <c r="J603" s="159">
        <v>0.6</v>
      </c>
      <c r="K603" s="159">
        <v>0.15</v>
      </c>
      <c r="L603" s="133">
        <v>4000</v>
      </c>
      <c r="M603" s="114"/>
      <c r="N603" s="430">
        <f t="shared" si="297"/>
        <v>0.67499999999999993</v>
      </c>
      <c r="P603" s="430">
        <f t="shared" si="298"/>
        <v>0.52500000000000002</v>
      </c>
      <c r="R603" s="196">
        <f t="shared" si="299"/>
        <v>0.42999999999999994</v>
      </c>
      <c r="S603" s="196">
        <f t="shared" si="300"/>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463</v>
      </c>
      <c r="J604" s="159">
        <v>0.56999999999999995</v>
      </c>
      <c r="K604" s="159">
        <v>0.15</v>
      </c>
      <c r="L604" s="133">
        <v>3500</v>
      </c>
      <c r="M604" s="114"/>
      <c r="N604" s="430">
        <f t="shared" si="297"/>
        <v>0.64499999999999991</v>
      </c>
      <c r="P604" s="430">
        <f t="shared" si="298"/>
        <v>0.49499999999999994</v>
      </c>
      <c r="R604" s="196">
        <f t="shared" si="299"/>
        <v>0.53999999999999992</v>
      </c>
      <c r="S604" s="196">
        <f t="shared" si="300"/>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464</v>
      </c>
      <c r="J605" s="159">
        <v>0.54</v>
      </c>
      <c r="K605" s="159">
        <v>0.1</v>
      </c>
      <c r="L605" s="133">
        <v>2200</v>
      </c>
      <c r="M605" s="114"/>
      <c r="N605" s="430">
        <f t="shared" si="297"/>
        <v>0.59000000000000008</v>
      </c>
      <c r="P605" s="430">
        <f t="shared" si="298"/>
        <v>0.49000000000000005</v>
      </c>
      <c r="R605" s="196">
        <f t="shared" si="299"/>
        <v>0.52999999999999992</v>
      </c>
      <c r="S605" s="196">
        <f t="shared" si="300"/>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465</v>
      </c>
      <c r="J606" s="159">
        <v>0.52</v>
      </c>
      <c r="K606" s="159">
        <v>7.0000000000000007E-2</v>
      </c>
      <c r="L606" s="133">
        <v>1200</v>
      </c>
      <c r="M606" s="114"/>
      <c r="N606" s="430">
        <f t="shared" si="297"/>
        <v>0.55500000000000005</v>
      </c>
      <c r="P606" s="430">
        <f t="shared" si="298"/>
        <v>0.48499999999999999</v>
      </c>
      <c r="R606" s="196">
        <f t="shared" si="299"/>
        <v>0.56999999999999995</v>
      </c>
      <c r="S606" s="196">
        <f t="shared" si="300"/>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466</v>
      </c>
      <c r="J607" s="202">
        <v>0.5</v>
      </c>
      <c r="K607" s="159">
        <v>0.05</v>
      </c>
      <c r="L607" s="133">
        <v>850</v>
      </c>
      <c r="M607" s="114"/>
      <c r="N607" s="430">
        <f t="shared" si="297"/>
        <v>0.52500000000000002</v>
      </c>
      <c r="P607" s="430">
        <f t="shared" si="298"/>
        <v>0.47499999999999998</v>
      </c>
      <c r="R607" s="196">
        <f t="shared" si="299"/>
        <v>0.55000000000000004</v>
      </c>
      <c r="S607" s="196">
        <f t="shared" si="300"/>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936</v>
      </c>
      <c r="I608" s="138" t="s">
        <v>457</v>
      </c>
      <c r="J608" s="159">
        <v>0.68</v>
      </c>
      <c r="K608" s="159">
        <v>0.05</v>
      </c>
      <c r="L608" s="133">
        <v>150</v>
      </c>
      <c r="M608" s="114"/>
      <c r="N608" s="430">
        <f t="shared" si="297"/>
        <v>0.70500000000000007</v>
      </c>
      <c r="P608" s="430">
        <f t="shared" si="298"/>
        <v>0.65500000000000003</v>
      </c>
      <c r="R608" s="196">
        <f t="shared" si="299"/>
        <v>0.68</v>
      </c>
      <c r="S608" s="196">
        <f t="shared" si="300"/>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458</v>
      </c>
      <c r="J609" s="159">
        <v>0.68</v>
      </c>
      <c r="K609" s="159">
        <v>0.05</v>
      </c>
      <c r="L609" s="133">
        <v>100</v>
      </c>
      <c r="M609" s="114"/>
      <c r="N609" s="430">
        <f t="shared" si="297"/>
        <v>0.70500000000000007</v>
      </c>
      <c r="P609" s="430">
        <f t="shared" si="298"/>
        <v>0.65500000000000003</v>
      </c>
      <c r="R609" s="196">
        <f t="shared" si="299"/>
        <v>0.68</v>
      </c>
      <c r="S609" s="196">
        <f t="shared" si="300"/>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459</v>
      </c>
      <c r="J610" s="159">
        <v>0.68</v>
      </c>
      <c r="K610" s="159">
        <v>0.05</v>
      </c>
      <c r="L610" s="133">
        <v>200</v>
      </c>
      <c r="M610" s="114"/>
      <c r="N610" s="430">
        <f t="shared" si="297"/>
        <v>0.70500000000000007</v>
      </c>
      <c r="P610" s="430">
        <f t="shared" si="298"/>
        <v>0.65500000000000003</v>
      </c>
      <c r="R610" s="196">
        <f t="shared" si="299"/>
        <v>0.68</v>
      </c>
      <c r="S610" s="196">
        <f t="shared" si="300"/>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460</v>
      </c>
      <c r="J611" s="159">
        <v>0.68</v>
      </c>
      <c r="K611" s="159">
        <v>0.05</v>
      </c>
      <c r="L611" s="133">
        <v>300</v>
      </c>
      <c r="M611" s="114"/>
      <c r="N611" s="430">
        <f t="shared" si="297"/>
        <v>0.70500000000000007</v>
      </c>
      <c r="P611" s="430">
        <f t="shared" si="298"/>
        <v>0.65500000000000003</v>
      </c>
      <c r="R611" s="196">
        <f t="shared" si="299"/>
        <v>0.65</v>
      </c>
      <c r="S611" s="196">
        <f t="shared" si="300"/>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461</v>
      </c>
      <c r="J612" s="159">
        <v>0.67</v>
      </c>
      <c r="K612" s="159">
        <v>0.1</v>
      </c>
      <c r="L612" s="133">
        <v>1000</v>
      </c>
      <c r="M612" s="114"/>
      <c r="N612" s="430">
        <f t="shared" si="297"/>
        <v>0.72000000000000008</v>
      </c>
      <c r="P612" s="430">
        <f t="shared" si="298"/>
        <v>0.62</v>
      </c>
      <c r="R612" s="196">
        <f t="shared" si="299"/>
        <v>0.62</v>
      </c>
      <c r="S612" s="196">
        <f t="shared" si="300"/>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462</v>
      </c>
      <c r="J613" s="159">
        <v>0.6</v>
      </c>
      <c r="K613" s="159">
        <v>0.15</v>
      </c>
      <c r="L613" s="133">
        <v>4000</v>
      </c>
      <c r="M613" s="114"/>
      <c r="N613" s="430">
        <f t="shared" si="297"/>
        <v>0.67499999999999993</v>
      </c>
      <c r="P613" s="430">
        <f t="shared" si="298"/>
        <v>0.52500000000000002</v>
      </c>
      <c r="R613" s="196">
        <f t="shared" si="299"/>
        <v>0.42999999999999994</v>
      </c>
      <c r="S613" s="196">
        <f t="shared" si="300"/>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463</v>
      </c>
      <c r="J614" s="159">
        <v>0.56999999999999995</v>
      </c>
      <c r="K614" s="159">
        <v>0.15</v>
      </c>
      <c r="L614" s="133">
        <v>3500</v>
      </c>
      <c r="M614" s="114"/>
      <c r="N614" s="430">
        <f t="shared" si="297"/>
        <v>0.64499999999999991</v>
      </c>
      <c r="P614" s="430">
        <f t="shared" si="298"/>
        <v>0.49499999999999994</v>
      </c>
      <c r="R614" s="196">
        <f t="shared" si="299"/>
        <v>0.53999999999999992</v>
      </c>
      <c r="S614" s="196">
        <f t="shared" si="300"/>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464</v>
      </c>
      <c r="J615" s="159">
        <v>0.54</v>
      </c>
      <c r="K615" s="159">
        <v>0.1</v>
      </c>
      <c r="L615" s="133">
        <v>2200</v>
      </c>
      <c r="M615" s="114"/>
      <c r="N615" s="430">
        <f t="shared" si="297"/>
        <v>0.59000000000000008</v>
      </c>
      <c r="P615" s="430">
        <f t="shared" si="298"/>
        <v>0.49000000000000005</v>
      </c>
      <c r="R615" s="196">
        <f t="shared" si="299"/>
        <v>0.52999999999999992</v>
      </c>
      <c r="S615" s="196">
        <f t="shared" si="300"/>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465</v>
      </c>
      <c r="J616" s="159">
        <v>0.52</v>
      </c>
      <c r="K616" s="159">
        <v>7.0000000000000007E-2</v>
      </c>
      <c r="L616" s="133">
        <v>1200</v>
      </c>
      <c r="M616" s="114"/>
      <c r="N616" s="430">
        <f t="shared" si="297"/>
        <v>0.55500000000000005</v>
      </c>
      <c r="P616" s="430">
        <f t="shared" si="298"/>
        <v>0.48499999999999999</v>
      </c>
      <c r="R616" s="196">
        <f t="shared" si="299"/>
        <v>0.56999999999999995</v>
      </c>
      <c r="S616" s="196">
        <f t="shared" si="300"/>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466</v>
      </c>
      <c r="J617" s="202">
        <v>0.5</v>
      </c>
      <c r="K617" s="159">
        <v>0.05</v>
      </c>
      <c r="L617" s="133">
        <v>850</v>
      </c>
      <c r="M617" s="114"/>
      <c r="N617" s="430">
        <f t="shared" si="297"/>
        <v>0.52500000000000002</v>
      </c>
      <c r="P617" s="430">
        <f t="shared" si="298"/>
        <v>0.47499999999999998</v>
      </c>
      <c r="R617" s="196">
        <f t="shared" si="299"/>
        <v>0.55000000000000004</v>
      </c>
      <c r="S617" s="196">
        <f t="shared" si="300"/>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937</v>
      </c>
      <c r="I618" s="138" t="s">
        <v>457</v>
      </c>
      <c r="J618" s="159">
        <v>0.68</v>
      </c>
      <c r="K618" s="159">
        <v>0.05</v>
      </c>
      <c r="L618" s="133">
        <v>150</v>
      </c>
      <c r="M618" s="114"/>
      <c r="N618" s="430">
        <f t="shared" si="297"/>
        <v>0.70500000000000007</v>
      </c>
      <c r="P618" s="430">
        <f t="shared" si="298"/>
        <v>0.65500000000000003</v>
      </c>
      <c r="R618" s="196">
        <f t="shared" si="299"/>
        <v>0.68</v>
      </c>
      <c r="S618" s="196">
        <f t="shared" si="300"/>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458</v>
      </c>
      <c r="J619" s="159">
        <v>0.68</v>
      </c>
      <c r="K619" s="159">
        <v>0.05</v>
      </c>
      <c r="L619" s="133">
        <v>100</v>
      </c>
      <c r="M619" s="114"/>
      <c r="N619" s="430">
        <f t="shared" si="297"/>
        <v>0.70500000000000007</v>
      </c>
      <c r="P619" s="430">
        <f t="shared" si="298"/>
        <v>0.65500000000000003</v>
      </c>
      <c r="R619" s="196">
        <f t="shared" si="299"/>
        <v>0.68</v>
      </c>
      <c r="S619" s="196">
        <f t="shared" si="300"/>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459</v>
      </c>
      <c r="J620" s="159">
        <v>0.68</v>
      </c>
      <c r="K620" s="159">
        <v>0.05</v>
      </c>
      <c r="L620" s="133">
        <v>200</v>
      </c>
      <c r="M620" s="114"/>
      <c r="N620" s="430">
        <f t="shared" si="297"/>
        <v>0.70500000000000007</v>
      </c>
      <c r="P620" s="430">
        <f t="shared" si="298"/>
        <v>0.65500000000000003</v>
      </c>
      <c r="R620" s="196">
        <f t="shared" si="299"/>
        <v>0.68</v>
      </c>
      <c r="S620" s="196">
        <f t="shared" si="300"/>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460</v>
      </c>
      <c r="J621" s="159">
        <v>0.68</v>
      </c>
      <c r="K621" s="159">
        <v>0.05</v>
      </c>
      <c r="L621" s="133">
        <v>300</v>
      </c>
      <c r="M621" s="114"/>
      <c r="N621" s="430">
        <f t="shared" si="297"/>
        <v>0.70500000000000007</v>
      </c>
      <c r="P621" s="430">
        <f t="shared" si="298"/>
        <v>0.65500000000000003</v>
      </c>
      <c r="R621" s="196">
        <f t="shared" si="299"/>
        <v>0.65</v>
      </c>
      <c r="S621" s="196">
        <f t="shared" si="300"/>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461</v>
      </c>
      <c r="J622" s="159">
        <v>0.67</v>
      </c>
      <c r="K622" s="159">
        <v>0.1</v>
      </c>
      <c r="L622" s="133">
        <v>1000</v>
      </c>
      <c r="M622" s="114"/>
      <c r="N622" s="430">
        <f t="shared" si="297"/>
        <v>0.72000000000000008</v>
      </c>
      <c r="P622" s="430">
        <f t="shared" si="298"/>
        <v>0.62</v>
      </c>
      <c r="R622" s="196">
        <f t="shared" si="299"/>
        <v>0.62</v>
      </c>
      <c r="S622" s="196">
        <f t="shared" si="300"/>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462</v>
      </c>
      <c r="J623" s="159">
        <v>0.6</v>
      </c>
      <c r="K623" s="159">
        <v>0.15</v>
      </c>
      <c r="L623" s="133">
        <v>4000</v>
      </c>
      <c r="M623" s="114"/>
      <c r="N623" s="430">
        <f t="shared" si="297"/>
        <v>0.67499999999999993</v>
      </c>
      <c r="P623" s="430">
        <f t="shared" si="298"/>
        <v>0.52500000000000002</v>
      </c>
      <c r="R623" s="196">
        <f t="shared" si="299"/>
        <v>0.42999999999999994</v>
      </c>
      <c r="S623" s="196">
        <f t="shared" si="300"/>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463</v>
      </c>
      <c r="J624" s="159">
        <v>0.56999999999999995</v>
      </c>
      <c r="K624" s="159">
        <v>0.15</v>
      </c>
      <c r="L624" s="133">
        <v>3500</v>
      </c>
      <c r="M624" s="114"/>
      <c r="N624" s="430">
        <f t="shared" si="297"/>
        <v>0.64499999999999991</v>
      </c>
      <c r="P624" s="430">
        <f t="shared" si="298"/>
        <v>0.49499999999999994</v>
      </c>
      <c r="R624" s="196">
        <f t="shared" si="299"/>
        <v>0.53999999999999992</v>
      </c>
      <c r="S624" s="196">
        <f t="shared" si="300"/>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464</v>
      </c>
      <c r="J625" s="159">
        <v>0.54</v>
      </c>
      <c r="K625" s="159">
        <v>0.1</v>
      </c>
      <c r="L625" s="133">
        <v>2200</v>
      </c>
      <c r="M625" s="114"/>
      <c r="N625" s="430">
        <f t="shared" si="297"/>
        <v>0.59000000000000008</v>
      </c>
      <c r="P625" s="430">
        <f t="shared" si="298"/>
        <v>0.49000000000000005</v>
      </c>
      <c r="R625" s="196">
        <f t="shared" si="299"/>
        <v>0.52999999999999992</v>
      </c>
      <c r="S625" s="196">
        <f t="shared" si="300"/>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465</v>
      </c>
      <c r="J626" s="159">
        <v>0.52</v>
      </c>
      <c r="K626" s="159">
        <v>7.0000000000000007E-2</v>
      </c>
      <c r="L626" s="133">
        <v>1200</v>
      </c>
      <c r="M626" s="114"/>
      <c r="N626" s="430">
        <f t="shared" si="297"/>
        <v>0.55500000000000005</v>
      </c>
      <c r="P626" s="430">
        <f t="shared" si="298"/>
        <v>0.48499999999999999</v>
      </c>
      <c r="R626" s="196">
        <f t="shared" si="299"/>
        <v>0.56999999999999995</v>
      </c>
      <c r="S626" s="196">
        <f t="shared" si="300"/>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466</v>
      </c>
      <c r="J627" s="202">
        <v>0.5</v>
      </c>
      <c r="K627" s="159">
        <v>0.05</v>
      </c>
      <c r="L627" s="133">
        <v>850</v>
      </c>
      <c r="M627" s="114"/>
      <c r="N627" s="430">
        <f t="shared" si="297"/>
        <v>0.52500000000000002</v>
      </c>
      <c r="P627" s="430">
        <f t="shared" si="298"/>
        <v>0.47499999999999998</v>
      </c>
      <c r="R627" s="196">
        <f t="shared" si="299"/>
        <v>0.55000000000000004</v>
      </c>
      <c r="S627" s="196">
        <f t="shared" si="300"/>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938</v>
      </c>
      <c r="I628" s="138" t="s">
        <v>457</v>
      </c>
      <c r="J628" s="159">
        <v>0.68</v>
      </c>
      <c r="K628" s="159">
        <v>0.05</v>
      </c>
      <c r="L628" s="133">
        <v>150</v>
      </c>
      <c r="M628" s="114"/>
      <c r="N628" s="430">
        <f t="shared" si="297"/>
        <v>0.70500000000000007</v>
      </c>
      <c r="P628" s="430">
        <f t="shared" si="298"/>
        <v>0.65500000000000003</v>
      </c>
      <c r="R628" s="196">
        <f t="shared" si="299"/>
        <v>0.68</v>
      </c>
      <c r="S628" s="196">
        <f t="shared" si="300"/>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458</v>
      </c>
      <c r="J629" s="159">
        <v>0.68</v>
      </c>
      <c r="K629" s="159">
        <v>0.05</v>
      </c>
      <c r="L629" s="133">
        <v>100</v>
      </c>
      <c r="M629" s="114"/>
      <c r="N629" s="430">
        <f t="shared" si="297"/>
        <v>0.70500000000000007</v>
      </c>
      <c r="P629" s="430">
        <f t="shared" si="298"/>
        <v>0.65500000000000003</v>
      </c>
      <c r="R629" s="196">
        <f t="shared" si="299"/>
        <v>0.68</v>
      </c>
      <c r="S629" s="196">
        <f t="shared" si="300"/>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459</v>
      </c>
      <c r="J630" s="159">
        <v>0.68</v>
      </c>
      <c r="K630" s="159">
        <v>0.05</v>
      </c>
      <c r="L630" s="133">
        <v>200</v>
      </c>
      <c r="M630" s="114"/>
      <c r="N630" s="430">
        <f t="shared" si="297"/>
        <v>0.70500000000000007</v>
      </c>
      <c r="P630" s="430">
        <f t="shared" si="298"/>
        <v>0.65500000000000003</v>
      </c>
      <c r="R630" s="196">
        <f t="shared" si="299"/>
        <v>0.68</v>
      </c>
      <c r="S630" s="196">
        <f t="shared" si="300"/>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460</v>
      </c>
      <c r="J631" s="159">
        <v>0.68</v>
      </c>
      <c r="K631" s="159">
        <v>0.05</v>
      </c>
      <c r="L631" s="133">
        <v>300</v>
      </c>
      <c r="M631" s="114"/>
      <c r="N631" s="430">
        <f t="shared" si="297"/>
        <v>0.70500000000000007</v>
      </c>
      <c r="P631" s="430">
        <f t="shared" si="298"/>
        <v>0.65500000000000003</v>
      </c>
      <c r="R631" s="196">
        <f t="shared" si="299"/>
        <v>0.65</v>
      </c>
      <c r="S631" s="196">
        <f t="shared" si="300"/>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461</v>
      </c>
      <c r="J632" s="159">
        <v>0.67</v>
      </c>
      <c r="K632" s="159">
        <v>0.1</v>
      </c>
      <c r="L632" s="133">
        <v>1000</v>
      </c>
      <c r="M632" s="114"/>
      <c r="N632" s="430">
        <f t="shared" ref="N632:N667" si="301">$J632+$K632/2</f>
        <v>0.72000000000000008</v>
      </c>
      <c r="P632" s="430">
        <f t="shared" ref="P632:P667" si="302">$J632-$K632/2</f>
        <v>0.62</v>
      </c>
      <c r="R632" s="196">
        <f t="shared" ref="R632:R663" si="303">MIN($J516:$N516)+$Q516</f>
        <v>0.62</v>
      </c>
      <c r="S632" s="196">
        <f t="shared" ref="S632:S663" si="304">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462</v>
      </c>
      <c r="J633" s="159">
        <v>0.6</v>
      </c>
      <c r="K633" s="159">
        <v>0.15</v>
      </c>
      <c r="L633" s="133">
        <v>4000</v>
      </c>
      <c r="M633" s="114"/>
      <c r="N633" s="430">
        <f t="shared" si="301"/>
        <v>0.67499999999999993</v>
      </c>
      <c r="P633" s="430">
        <f t="shared" si="302"/>
        <v>0.52500000000000002</v>
      </c>
      <c r="R633" s="196">
        <f t="shared" si="303"/>
        <v>0.42999999999999994</v>
      </c>
      <c r="S633" s="196">
        <f t="shared" si="304"/>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463</v>
      </c>
      <c r="J634" s="159">
        <v>0.56999999999999995</v>
      </c>
      <c r="K634" s="159">
        <v>0.15</v>
      </c>
      <c r="L634" s="133">
        <v>3500</v>
      </c>
      <c r="M634" s="114"/>
      <c r="N634" s="430">
        <f t="shared" si="301"/>
        <v>0.64499999999999991</v>
      </c>
      <c r="P634" s="430">
        <f t="shared" si="302"/>
        <v>0.49499999999999994</v>
      </c>
      <c r="R634" s="196">
        <f t="shared" si="303"/>
        <v>0.53999999999999992</v>
      </c>
      <c r="S634" s="196">
        <f t="shared" si="304"/>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464</v>
      </c>
      <c r="J635" s="159">
        <v>0.54</v>
      </c>
      <c r="K635" s="159">
        <v>0.1</v>
      </c>
      <c r="L635" s="133">
        <v>2200</v>
      </c>
      <c r="M635" s="114"/>
      <c r="N635" s="430">
        <f t="shared" si="301"/>
        <v>0.59000000000000008</v>
      </c>
      <c r="P635" s="430">
        <f t="shared" si="302"/>
        <v>0.49000000000000005</v>
      </c>
      <c r="R635" s="196">
        <f t="shared" si="303"/>
        <v>0.52999999999999992</v>
      </c>
      <c r="S635" s="196">
        <f t="shared" si="304"/>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465</v>
      </c>
      <c r="J636" s="159">
        <v>0.52</v>
      </c>
      <c r="K636" s="159">
        <v>7.0000000000000007E-2</v>
      </c>
      <c r="L636" s="133">
        <v>1200</v>
      </c>
      <c r="M636" s="114"/>
      <c r="N636" s="430">
        <f t="shared" si="301"/>
        <v>0.55500000000000005</v>
      </c>
      <c r="P636" s="430">
        <f t="shared" si="302"/>
        <v>0.48499999999999999</v>
      </c>
      <c r="R636" s="196">
        <f t="shared" si="303"/>
        <v>0.56999999999999995</v>
      </c>
      <c r="S636" s="196">
        <f t="shared" si="304"/>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466</v>
      </c>
      <c r="J637" s="202">
        <v>0.5</v>
      </c>
      <c r="K637" s="159">
        <v>0.05</v>
      </c>
      <c r="L637" s="133">
        <v>850</v>
      </c>
      <c r="M637" s="114"/>
      <c r="N637" s="430">
        <f t="shared" si="301"/>
        <v>0.52500000000000002</v>
      </c>
      <c r="P637" s="430">
        <f t="shared" si="302"/>
        <v>0.47499999999999998</v>
      </c>
      <c r="R637" s="196">
        <f t="shared" si="303"/>
        <v>0.55000000000000004</v>
      </c>
      <c r="S637" s="196">
        <f t="shared" si="304"/>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939</v>
      </c>
      <c r="I638" s="138" t="s">
        <v>457</v>
      </c>
      <c r="J638" s="159">
        <v>0.68</v>
      </c>
      <c r="K638" s="159">
        <v>0.05</v>
      </c>
      <c r="L638" s="133">
        <v>150</v>
      </c>
      <c r="M638" s="114"/>
      <c r="N638" s="430">
        <f t="shared" si="301"/>
        <v>0.70500000000000007</v>
      </c>
      <c r="P638" s="430">
        <f t="shared" si="302"/>
        <v>0.65500000000000003</v>
      </c>
      <c r="R638" s="196">
        <f t="shared" si="303"/>
        <v>0.68</v>
      </c>
      <c r="S638" s="196">
        <f t="shared" si="304"/>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458</v>
      </c>
      <c r="J639" s="159">
        <v>0.68</v>
      </c>
      <c r="K639" s="159">
        <v>0.05</v>
      </c>
      <c r="L639" s="133">
        <v>100</v>
      </c>
      <c r="M639" s="114"/>
      <c r="N639" s="430">
        <f t="shared" si="301"/>
        <v>0.70500000000000007</v>
      </c>
      <c r="P639" s="430">
        <f t="shared" si="302"/>
        <v>0.65500000000000003</v>
      </c>
      <c r="R639" s="196">
        <f t="shared" si="303"/>
        <v>0.68</v>
      </c>
      <c r="S639" s="196">
        <f t="shared" si="304"/>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459</v>
      </c>
      <c r="J640" s="159">
        <v>0.68</v>
      </c>
      <c r="K640" s="159">
        <v>0.05</v>
      </c>
      <c r="L640" s="133">
        <v>200</v>
      </c>
      <c r="M640" s="114"/>
      <c r="N640" s="430">
        <f t="shared" si="301"/>
        <v>0.70500000000000007</v>
      </c>
      <c r="P640" s="430">
        <f t="shared" si="302"/>
        <v>0.65500000000000003</v>
      </c>
      <c r="R640" s="196">
        <f t="shared" si="303"/>
        <v>0.68</v>
      </c>
      <c r="S640" s="196">
        <f t="shared" si="304"/>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460</v>
      </c>
      <c r="J641" s="159">
        <v>0.68</v>
      </c>
      <c r="K641" s="159">
        <v>0.05</v>
      </c>
      <c r="L641" s="133">
        <v>300</v>
      </c>
      <c r="M641" s="114"/>
      <c r="N641" s="430">
        <f t="shared" si="301"/>
        <v>0.70500000000000007</v>
      </c>
      <c r="P641" s="430">
        <f t="shared" si="302"/>
        <v>0.65500000000000003</v>
      </c>
      <c r="R641" s="196">
        <f t="shared" si="303"/>
        <v>0.65</v>
      </c>
      <c r="S641" s="196">
        <f t="shared" si="304"/>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461</v>
      </c>
      <c r="J642" s="159">
        <v>0.67</v>
      </c>
      <c r="K642" s="159">
        <v>0.1</v>
      </c>
      <c r="L642" s="133">
        <v>1000</v>
      </c>
      <c r="M642" s="114"/>
      <c r="N642" s="430">
        <f t="shared" si="301"/>
        <v>0.72000000000000008</v>
      </c>
      <c r="P642" s="430">
        <f t="shared" si="302"/>
        <v>0.62</v>
      </c>
      <c r="R642" s="196">
        <f t="shared" si="303"/>
        <v>0.62</v>
      </c>
      <c r="S642" s="196">
        <f t="shared" si="304"/>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462</v>
      </c>
      <c r="J643" s="159">
        <v>0.6</v>
      </c>
      <c r="K643" s="159">
        <v>0.15</v>
      </c>
      <c r="L643" s="133">
        <v>4000</v>
      </c>
      <c r="M643" s="114"/>
      <c r="N643" s="430">
        <f t="shared" si="301"/>
        <v>0.67499999999999993</v>
      </c>
      <c r="P643" s="430">
        <f t="shared" si="302"/>
        <v>0.52500000000000002</v>
      </c>
      <c r="R643" s="196">
        <f t="shared" si="303"/>
        <v>0.42999999999999994</v>
      </c>
      <c r="S643" s="196">
        <f t="shared" si="304"/>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463</v>
      </c>
      <c r="J644" s="159">
        <v>0.56999999999999995</v>
      </c>
      <c r="K644" s="159">
        <v>0.15</v>
      </c>
      <c r="L644" s="133">
        <v>3500</v>
      </c>
      <c r="M644" s="114"/>
      <c r="N644" s="430">
        <f t="shared" si="301"/>
        <v>0.64499999999999991</v>
      </c>
      <c r="P644" s="430">
        <f t="shared" si="302"/>
        <v>0.49499999999999994</v>
      </c>
      <c r="R644" s="196">
        <f t="shared" si="303"/>
        <v>0.53999999999999992</v>
      </c>
      <c r="S644" s="196">
        <f t="shared" si="304"/>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464</v>
      </c>
      <c r="J645" s="159">
        <v>0.54</v>
      </c>
      <c r="K645" s="159">
        <v>0.1</v>
      </c>
      <c r="L645" s="133">
        <v>2200</v>
      </c>
      <c r="M645" s="114"/>
      <c r="N645" s="430">
        <f t="shared" si="301"/>
        <v>0.59000000000000008</v>
      </c>
      <c r="P645" s="430">
        <f t="shared" si="302"/>
        <v>0.49000000000000005</v>
      </c>
      <c r="R645" s="196">
        <f t="shared" si="303"/>
        <v>0.52999999999999992</v>
      </c>
      <c r="S645" s="196">
        <f t="shared" si="304"/>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465</v>
      </c>
      <c r="J646" s="159">
        <v>0.52</v>
      </c>
      <c r="K646" s="159">
        <v>7.0000000000000007E-2</v>
      </c>
      <c r="L646" s="133">
        <v>1200</v>
      </c>
      <c r="M646" s="114"/>
      <c r="N646" s="430">
        <f t="shared" si="301"/>
        <v>0.55500000000000005</v>
      </c>
      <c r="P646" s="430">
        <f t="shared" si="302"/>
        <v>0.48499999999999999</v>
      </c>
      <c r="R646" s="196">
        <f t="shared" si="303"/>
        <v>0.56999999999999995</v>
      </c>
      <c r="S646" s="196">
        <f t="shared" si="304"/>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466</v>
      </c>
      <c r="J647" s="202">
        <v>0.5</v>
      </c>
      <c r="K647" s="159">
        <v>0.05</v>
      </c>
      <c r="L647" s="133">
        <v>850</v>
      </c>
      <c r="M647" s="114"/>
      <c r="N647" s="430">
        <f t="shared" si="301"/>
        <v>0.52500000000000002</v>
      </c>
      <c r="P647" s="430">
        <f t="shared" si="302"/>
        <v>0.47499999999999998</v>
      </c>
      <c r="R647" s="196">
        <f t="shared" si="303"/>
        <v>0.55000000000000004</v>
      </c>
      <c r="S647" s="196">
        <f t="shared" si="304"/>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940</v>
      </c>
      <c r="I648" s="138" t="s">
        <v>457</v>
      </c>
      <c r="J648" s="159">
        <v>0.68</v>
      </c>
      <c r="K648" s="159">
        <v>0.05</v>
      </c>
      <c r="L648" s="133">
        <v>150</v>
      </c>
      <c r="M648" s="114"/>
      <c r="N648" s="430">
        <f t="shared" si="301"/>
        <v>0.70500000000000007</v>
      </c>
      <c r="P648" s="430">
        <f t="shared" si="302"/>
        <v>0.65500000000000003</v>
      </c>
      <c r="R648" s="196">
        <f t="shared" si="303"/>
        <v>0.68</v>
      </c>
      <c r="S648" s="196">
        <f t="shared" si="304"/>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458</v>
      </c>
      <c r="J649" s="159">
        <v>0.68</v>
      </c>
      <c r="K649" s="159">
        <v>0.05</v>
      </c>
      <c r="L649" s="133">
        <v>100</v>
      </c>
      <c r="M649" s="114"/>
      <c r="N649" s="430">
        <f t="shared" si="301"/>
        <v>0.70500000000000007</v>
      </c>
      <c r="P649" s="430">
        <f t="shared" si="302"/>
        <v>0.65500000000000003</v>
      </c>
      <c r="R649" s="196">
        <f t="shared" si="303"/>
        <v>0.68</v>
      </c>
      <c r="S649" s="196">
        <f t="shared" si="304"/>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459</v>
      </c>
      <c r="J650" s="159">
        <v>0.68</v>
      </c>
      <c r="K650" s="159">
        <v>0.05</v>
      </c>
      <c r="L650" s="133">
        <v>200</v>
      </c>
      <c r="M650" s="114"/>
      <c r="N650" s="430">
        <f t="shared" si="301"/>
        <v>0.70500000000000007</v>
      </c>
      <c r="P650" s="430">
        <f t="shared" si="302"/>
        <v>0.65500000000000003</v>
      </c>
      <c r="R650" s="196">
        <f t="shared" si="303"/>
        <v>0.68</v>
      </c>
      <c r="S650" s="196">
        <f t="shared" si="304"/>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460</v>
      </c>
      <c r="J651" s="159">
        <v>0.68</v>
      </c>
      <c r="K651" s="159">
        <v>0.05</v>
      </c>
      <c r="L651" s="133">
        <v>300</v>
      </c>
      <c r="M651" s="114"/>
      <c r="N651" s="430">
        <f t="shared" si="301"/>
        <v>0.70500000000000007</v>
      </c>
      <c r="P651" s="430">
        <f t="shared" si="302"/>
        <v>0.65500000000000003</v>
      </c>
      <c r="R651" s="196">
        <f t="shared" si="303"/>
        <v>0.65</v>
      </c>
      <c r="S651" s="196">
        <f t="shared" si="304"/>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461</v>
      </c>
      <c r="J652" s="159">
        <v>0.67</v>
      </c>
      <c r="K652" s="159">
        <v>0.1</v>
      </c>
      <c r="L652" s="133">
        <v>1000</v>
      </c>
      <c r="M652" s="114"/>
      <c r="N652" s="430">
        <f t="shared" si="301"/>
        <v>0.72000000000000008</v>
      </c>
      <c r="P652" s="430">
        <f t="shared" si="302"/>
        <v>0.62</v>
      </c>
      <c r="R652" s="196">
        <f t="shared" si="303"/>
        <v>0.62</v>
      </c>
      <c r="S652" s="196">
        <f t="shared" si="304"/>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462</v>
      </c>
      <c r="J653" s="159">
        <v>0.6</v>
      </c>
      <c r="K653" s="159">
        <v>0.15</v>
      </c>
      <c r="L653" s="133">
        <v>4000</v>
      </c>
      <c r="M653" s="115"/>
      <c r="N653" s="430">
        <f t="shared" si="301"/>
        <v>0.67499999999999993</v>
      </c>
      <c r="P653" s="430">
        <f t="shared" si="302"/>
        <v>0.52500000000000002</v>
      </c>
      <c r="R653" s="196">
        <f t="shared" si="303"/>
        <v>0.42999999999999994</v>
      </c>
      <c r="S653" s="196">
        <f t="shared" si="304"/>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463</v>
      </c>
      <c r="J654" s="159">
        <v>0.56999999999999995</v>
      </c>
      <c r="K654" s="159">
        <v>0.15</v>
      </c>
      <c r="L654" s="133">
        <v>3500</v>
      </c>
      <c r="M654" s="115"/>
      <c r="N654" s="430">
        <f t="shared" si="301"/>
        <v>0.64499999999999991</v>
      </c>
      <c r="P654" s="430">
        <f t="shared" si="302"/>
        <v>0.49499999999999994</v>
      </c>
      <c r="R654" s="196">
        <f t="shared" si="303"/>
        <v>0.53999999999999992</v>
      </c>
      <c r="S654" s="196">
        <f t="shared" si="304"/>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464</v>
      </c>
      <c r="J655" s="159">
        <v>0.54</v>
      </c>
      <c r="K655" s="159">
        <v>0.1</v>
      </c>
      <c r="L655" s="133">
        <v>2200</v>
      </c>
      <c r="M655" s="115"/>
      <c r="N655" s="430">
        <f t="shared" si="301"/>
        <v>0.59000000000000008</v>
      </c>
      <c r="P655" s="430">
        <f t="shared" si="302"/>
        <v>0.49000000000000005</v>
      </c>
      <c r="R655" s="196">
        <f t="shared" si="303"/>
        <v>0.52999999999999992</v>
      </c>
      <c r="S655" s="196">
        <f t="shared" si="304"/>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465</v>
      </c>
      <c r="J656" s="159">
        <v>0.52</v>
      </c>
      <c r="K656" s="159">
        <v>7.0000000000000007E-2</v>
      </c>
      <c r="L656" s="133">
        <v>1200</v>
      </c>
      <c r="M656" s="115"/>
      <c r="N656" s="430">
        <f t="shared" si="301"/>
        <v>0.55500000000000005</v>
      </c>
      <c r="P656" s="430">
        <f t="shared" si="302"/>
        <v>0.48499999999999999</v>
      </c>
      <c r="R656" s="196">
        <f t="shared" si="303"/>
        <v>0.56999999999999995</v>
      </c>
      <c r="S656" s="196">
        <f t="shared" si="304"/>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466</v>
      </c>
      <c r="J657" s="202">
        <v>0.5</v>
      </c>
      <c r="K657" s="159">
        <v>0.05</v>
      </c>
      <c r="L657" s="133">
        <v>850</v>
      </c>
      <c r="M657" s="115"/>
      <c r="N657" s="430">
        <f t="shared" si="301"/>
        <v>0.52500000000000002</v>
      </c>
      <c r="P657" s="430">
        <f t="shared" si="302"/>
        <v>0.47499999999999998</v>
      </c>
      <c r="R657" s="196">
        <f t="shared" si="303"/>
        <v>0.55000000000000004</v>
      </c>
      <c r="S657" s="196">
        <f t="shared" si="304"/>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941</v>
      </c>
      <c r="I658" s="138" t="s">
        <v>457</v>
      </c>
      <c r="J658" s="159">
        <v>0.68</v>
      </c>
      <c r="K658" s="159">
        <v>0.05</v>
      </c>
      <c r="L658" s="133">
        <v>150</v>
      </c>
      <c r="M658" s="115"/>
      <c r="N658" s="430">
        <f t="shared" si="301"/>
        <v>0.70500000000000007</v>
      </c>
      <c r="P658" s="430">
        <f t="shared" si="302"/>
        <v>0.65500000000000003</v>
      </c>
      <c r="R658" s="196">
        <f t="shared" si="303"/>
        <v>0.68</v>
      </c>
      <c r="S658" s="196">
        <f t="shared" si="304"/>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458</v>
      </c>
      <c r="J659" s="159">
        <v>0.68</v>
      </c>
      <c r="K659" s="159">
        <v>0.05</v>
      </c>
      <c r="L659" s="133">
        <v>100</v>
      </c>
      <c r="M659" s="115"/>
      <c r="N659" s="430">
        <f t="shared" si="301"/>
        <v>0.70500000000000007</v>
      </c>
      <c r="P659" s="430">
        <f t="shared" si="302"/>
        <v>0.65500000000000003</v>
      </c>
      <c r="R659" s="196">
        <f t="shared" si="303"/>
        <v>0.68</v>
      </c>
      <c r="S659" s="196">
        <f t="shared" si="304"/>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459</v>
      </c>
      <c r="J660" s="159">
        <v>0.68</v>
      </c>
      <c r="K660" s="159">
        <v>0.05</v>
      </c>
      <c r="L660" s="133">
        <v>200</v>
      </c>
      <c r="M660" s="115"/>
      <c r="N660" s="430">
        <f t="shared" si="301"/>
        <v>0.70500000000000007</v>
      </c>
      <c r="P660" s="430">
        <f t="shared" si="302"/>
        <v>0.65500000000000003</v>
      </c>
      <c r="R660" s="196">
        <f t="shared" si="303"/>
        <v>0.68</v>
      </c>
      <c r="S660" s="196">
        <f t="shared" si="304"/>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460</v>
      </c>
      <c r="J661" s="159">
        <v>0.68</v>
      </c>
      <c r="K661" s="159">
        <v>0.05</v>
      </c>
      <c r="L661" s="133">
        <v>300</v>
      </c>
      <c r="M661" s="115"/>
      <c r="N661" s="430">
        <f t="shared" si="301"/>
        <v>0.70500000000000007</v>
      </c>
      <c r="P661" s="430">
        <f t="shared" si="302"/>
        <v>0.65500000000000003</v>
      </c>
      <c r="R661" s="196">
        <f t="shared" si="303"/>
        <v>0.65</v>
      </c>
      <c r="S661" s="196">
        <f t="shared" si="304"/>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461</v>
      </c>
      <c r="J662" s="159">
        <v>0.67</v>
      </c>
      <c r="K662" s="159">
        <v>0.1</v>
      </c>
      <c r="L662" s="133">
        <v>1000</v>
      </c>
      <c r="M662" s="115"/>
      <c r="N662" s="430">
        <f t="shared" si="301"/>
        <v>0.72000000000000008</v>
      </c>
      <c r="P662" s="430">
        <f t="shared" si="302"/>
        <v>0.62</v>
      </c>
      <c r="R662" s="196">
        <f t="shared" si="303"/>
        <v>0.62</v>
      </c>
      <c r="S662" s="196">
        <f t="shared" si="304"/>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462</v>
      </c>
      <c r="J663" s="159">
        <v>0.6</v>
      </c>
      <c r="K663" s="159">
        <v>0.15</v>
      </c>
      <c r="L663" s="133">
        <v>4000</v>
      </c>
      <c r="M663" s="115"/>
      <c r="N663" s="430">
        <f t="shared" si="301"/>
        <v>0.67499999999999993</v>
      </c>
      <c r="P663" s="430">
        <f t="shared" si="302"/>
        <v>0.52500000000000002</v>
      </c>
      <c r="R663" s="196">
        <f t="shared" si="303"/>
        <v>0.42999999999999994</v>
      </c>
      <c r="S663" s="196">
        <f t="shared" si="304"/>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463</v>
      </c>
      <c r="J664" s="159">
        <v>0.56999999999999995</v>
      </c>
      <c r="K664" s="159">
        <v>0.15</v>
      </c>
      <c r="L664" s="133">
        <v>3500</v>
      </c>
      <c r="M664" s="115"/>
      <c r="N664" s="430">
        <f t="shared" si="301"/>
        <v>0.64499999999999991</v>
      </c>
      <c r="P664" s="430">
        <f t="shared" si="302"/>
        <v>0.49499999999999994</v>
      </c>
      <c r="R664" s="196">
        <f t="shared" ref="R664:R667" si="305">MIN($J548:$N548)+$Q548</f>
        <v>0.53999999999999992</v>
      </c>
      <c r="S664" s="196">
        <f t="shared" ref="S664:S667" si="306">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464</v>
      </c>
      <c r="J665" s="159">
        <v>0.54</v>
      </c>
      <c r="K665" s="159">
        <v>0.1</v>
      </c>
      <c r="L665" s="133">
        <v>2200</v>
      </c>
      <c r="M665" s="115"/>
      <c r="N665" s="430">
        <f t="shared" si="301"/>
        <v>0.59000000000000008</v>
      </c>
      <c r="P665" s="430">
        <f t="shared" si="302"/>
        <v>0.49000000000000005</v>
      </c>
      <c r="R665" s="196">
        <f t="shared" si="305"/>
        <v>0.52999999999999992</v>
      </c>
      <c r="S665" s="196">
        <f t="shared" si="306"/>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465</v>
      </c>
      <c r="J666" s="159">
        <v>0.52</v>
      </c>
      <c r="K666" s="159">
        <v>7.0000000000000007E-2</v>
      </c>
      <c r="L666" s="133">
        <v>1200</v>
      </c>
      <c r="M666" s="115"/>
      <c r="N666" s="430">
        <f t="shared" si="301"/>
        <v>0.55500000000000005</v>
      </c>
      <c r="P666" s="430">
        <f t="shared" si="302"/>
        <v>0.48499999999999999</v>
      </c>
      <c r="R666" s="196">
        <f t="shared" si="305"/>
        <v>0.56999999999999995</v>
      </c>
      <c r="S666" s="196">
        <f t="shared" si="306"/>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466</v>
      </c>
      <c r="J667" s="202">
        <v>0.5</v>
      </c>
      <c r="K667" s="159">
        <v>0.05</v>
      </c>
      <c r="L667" s="133">
        <v>850</v>
      </c>
      <c r="M667" s="115"/>
      <c r="N667" s="430">
        <f t="shared" si="301"/>
        <v>0.52500000000000002</v>
      </c>
      <c r="P667" s="430">
        <f t="shared" si="302"/>
        <v>0.47499999999999998</v>
      </c>
      <c r="R667" s="196">
        <f t="shared" si="305"/>
        <v>0.55000000000000004</v>
      </c>
      <c r="S667" s="196">
        <f t="shared" si="306"/>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x14ac:dyDescent="0.25">
      <c r="A672" s="141"/>
      <c r="B672" s="130"/>
      <c r="C672" s="124"/>
      <c r="D672" s="124"/>
      <c r="E672" s="124"/>
      <c r="F672" s="124"/>
      <c r="G672" s="125" t="s">
        <v>225</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236</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237</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8"/>
      <c r="V681" s="778"/>
      <c r="W681" s="778"/>
      <c r="X681" s="778"/>
      <c r="Y681" s="778"/>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8"/>
      <c r="V682" s="778"/>
      <c r="W682" s="778"/>
      <c r="X682" s="778"/>
      <c r="Y682" s="778"/>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21"/>
      <c r="M683" s="822"/>
      <c r="N683" s="822"/>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238</v>
      </c>
      <c r="H687" s="210"/>
      <c r="I687" s="210"/>
      <c r="J687" s="211"/>
      <c r="K687" s="212"/>
      <c r="L687" s="212" t="s">
        <v>443</v>
      </c>
      <c r="M687" s="140" t="s">
        <v>456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239</v>
      </c>
      <c r="L688" s="138" t="s">
        <v>455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236</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240</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241</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8"/>
      <c r="V710" s="778"/>
      <c r="W710" s="778"/>
      <c r="X710" s="778"/>
      <c r="Y710" s="778"/>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8"/>
      <c r="V711" s="778"/>
      <c r="W711" s="778"/>
      <c r="X711" s="778"/>
      <c r="Y711" s="778"/>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242</v>
      </c>
      <c r="I712" s="95"/>
      <c r="J712" s="110" t="s">
        <v>243</v>
      </c>
      <c r="K712" s="110"/>
      <c r="L712" s="110"/>
      <c r="M712" s="110" t="s">
        <v>244</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245</v>
      </c>
      <c r="K713" s="110"/>
      <c r="L713" s="110"/>
      <c r="M713" s="110" t="s">
        <v>246</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457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458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459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465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466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240</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247</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248</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8"/>
      <c r="V738" s="778"/>
      <c r="W738" s="778"/>
      <c r="X738" s="778"/>
      <c r="Y738" s="778"/>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8"/>
      <c r="V739" s="778"/>
      <c r="W739" s="778"/>
      <c r="X739" s="778"/>
      <c r="Y739" s="778"/>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242</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249</v>
      </c>
      <c r="K741" s="110" t="s">
        <v>456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457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458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459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465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466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247</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882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886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885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884</v>
      </c>
      <c r="N765" s="109"/>
      <c r="O765" s="109"/>
      <c r="P765" s="109"/>
      <c r="Q765" s="109"/>
      <c r="R765" s="109"/>
      <c r="S765" s="109"/>
      <c r="T765" s="109"/>
      <c r="U765" s="778"/>
      <c r="V765" s="778"/>
      <c r="W765" s="778"/>
      <c r="X765" s="778"/>
      <c r="Y765" s="778"/>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883</v>
      </c>
      <c r="N766" s="135"/>
      <c r="O766" s="135"/>
      <c r="P766" s="135"/>
      <c r="Q766" s="348"/>
      <c r="R766" s="688"/>
      <c r="S766" s="688"/>
      <c r="T766" s="688"/>
      <c r="U766" s="778"/>
      <c r="V766" s="778"/>
      <c r="W766" s="778"/>
      <c r="X766" s="778"/>
      <c r="Y766" s="778"/>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880</v>
      </c>
      <c r="N767" s="135"/>
      <c r="O767" s="135"/>
      <c r="P767" s="135"/>
      <c r="Q767" s="189"/>
      <c r="R767" s="109"/>
      <c r="S767" s="109"/>
      <c r="T767" s="109"/>
      <c r="U767" s="778"/>
      <c r="V767" s="778"/>
      <c r="W767" s="778"/>
      <c r="X767" s="778"/>
      <c r="Y767" s="778"/>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251</v>
      </c>
      <c r="M768" s="135" t="s">
        <v>431</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252</v>
      </c>
      <c r="M769" s="697" t="s">
        <v>228</v>
      </c>
      <c r="N769" s="697" t="s">
        <v>445</v>
      </c>
      <c r="O769" s="697" t="s">
        <v>444</v>
      </c>
      <c r="P769" s="697" t="s">
        <v>227</v>
      </c>
      <c r="Q769" s="110" t="s">
        <v>881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2" t="s">
        <v>457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3" t="s">
        <v>458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3" t="s">
        <v>459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3" t="s">
        <v>460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3" t="s">
        <v>461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3" t="s">
        <v>462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3" t="s">
        <v>463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3" t="s">
        <v>464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3" t="s">
        <v>465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4" t="s">
        <v>466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887</v>
      </c>
      <c r="H781" s="114"/>
      <c r="I781" s="114"/>
      <c r="J781" s="114"/>
      <c r="K781" s="114"/>
      <c r="L781" s="703">
        <v>6.5</v>
      </c>
      <c r="M781" s="114" t="s">
        <v>888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250</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Q452:Q461 U452:U461 W452:W461 J452:N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opLeftCell="A16" workbookViewId="0">
      <pane xSplit="8" ySplit="19" topLeftCell="I630" activePane="bottomRight" state="frozen"/>
      <selection activeCell="A16" sqref="A16"/>
      <selection pane="topRight" activeCell="I16" sqref="I16"/>
      <selection pane="bottomLeft" activeCell="A35" sqref="A35"/>
      <selection pane="bottomRight" activeCell="I21" sqref="I21"/>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483</v>
      </c>
      <c r="F6" s="455">
        <v>2</v>
      </c>
      <c r="G6" s="456"/>
      <c r="H6" s="457" t="s">
        <v>484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485</v>
      </c>
      <c r="F7" s="461">
        <v>1</v>
      </c>
      <c r="G7" s="462"/>
      <c r="H7" s="463" t="s">
        <v>486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collapsed="1"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487</v>
      </c>
      <c r="J12" s="470" t="s">
        <v>488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collapsed="1" x14ac:dyDescent="0.25">
      <c r="A13" s="440"/>
      <c r="B13" s="449" t="s">
        <v>489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490</v>
      </c>
      <c r="C15" s="442">
        <f>INT(MAX($C$16:$C$31))+1</f>
        <v>5</v>
      </c>
      <c r="D15" s="471" t="s">
        <v>491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494</v>
      </c>
      <c r="I18" s="708">
        <v>44313.751368402802</v>
      </c>
      <c r="J18" s="832" t="s">
        <v>987</v>
      </c>
      <c r="K18" s="833"/>
      <c r="L18" s="833"/>
      <c r="M18" s="833"/>
      <c r="N18" s="833"/>
      <c r="O18" s="833"/>
      <c r="P18" s="833"/>
      <c r="Q18" s="833"/>
      <c r="R18" s="833"/>
      <c r="S18" s="833"/>
      <c r="T18" s="833"/>
      <c r="U18" s="833"/>
      <c r="V18" s="833"/>
      <c r="W18" s="833"/>
      <c r="X18" s="834"/>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495</v>
      </c>
      <c r="I21" s="586">
        <v>44318.743268749997</v>
      </c>
      <c r="J21" s="835" t="s">
        <v>1004</v>
      </c>
      <c r="K21" s="835"/>
      <c r="L21" s="835"/>
      <c r="M21" s="835"/>
      <c r="N21" s="835"/>
      <c r="O21" s="835"/>
      <c r="P21" s="835"/>
      <c r="Q21" s="835"/>
      <c r="R21" s="835"/>
      <c r="S21" s="835"/>
      <c r="T21" s="835"/>
      <c r="U21" s="835"/>
      <c r="V21" s="835"/>
      <c r="W21" s="835"/>
      <c r="X21" s="835"/>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496</v>
      </c>
      <c r="AQ24" s="452"/>
      <c r="AR24" s="440"/>
      <c r="AS24" s="440"/>
      <c r="AT24" s="440"/>
    </row>
    <row r="25" spans="1:46" ht="5.0999999999999996" hidden="1" customHeight="1" outlineLevel="3" x14ac:dyDescent="0.25">
      <c r="A25" s="440"/>
      <c r="B25" s="449"/>
      <c r="C25" s="442">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497</v>
      </c>
      <c r="I26" s="478" t="s">
        <v>498</v>
      </c>
      <c r="J26" s="479">
        <v>15</v>
      </c>
      <c r="K26" s="478" t="s">
        <v>499</v>
      </c>
      <c r="L26" s="479">
        <v>8.43</v>
      </c>
      <c r="M26" s="476" t="s">
        <v>500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496</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485</v>
      </c>
      <c r="F41" s="461">
        <v>1</v>
      </c>
      <c r="G41" s="462"/>
      <c r="H41" s="463" t="s">
        <v>505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collapsed="1" x14ac:dyDescent="0.25">
      <c r="A47" s="440"/>
      <c r="B47" s="449" t="s">
        <v>489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490</v>
      </c>
      <c r="C49" s="442">
        <f>INT(MAX($C$51:$C$184))+1</f>
        <v>5</v>
      </c>
      <c r="D49" s="471" t="s">
        <v>491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506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507</v>
      </c>
      <c r="I52" s="492"/>
      <c r="J52" s="493">
        <v>3</v>
      </c>
      <c r="K52" s="476"/>
      <c r="L52" s="476" t="s">
        <v>990</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508</v>
      </c>
      <c r="I53" s="492"/>
      <c r="J53" s="493">
        <v>0</v>
      </c>
      <c r="K53" s="476"/>
      <c r="L53" s="476" t="s">
        <v>509</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510</v>
      </c>
      <c r="I54" s="492" t="s">
        <v>511</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512</v>
      </c>
      <c r="I55" s="492" t="s">
        <v>511</v>
      </c>
      <c r="J55" s="493">
        <v>15</v>
      </c>
      <c r="K55" s="476"/>
      <c r="L55" s="476" t="s">
        <v>513</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collapsed="1" x14ac:dyDescent="0.25">
      <c r="A56" s="440"/>
      <c r="B56" s="449"/>
      <c r="C56" s="442">
        <f>INT($C$40)+3</f>
        <v>4</v>
      </c>
      <c r="D56" s="471"/>
      <c r="E56" s="467"/>
      <c r="F56" s="467"/>
      <c r="G56" s="471"/>
      <c r="H56" s="476" t="s">
        <v>514</v>
      </c>
      <c r="I56" s="492"/>
      <c r="J56" s="493">
        <v>0</v>
      </c>
      <c r="K56" s="476"/>
      <c r="L56" s="476" t="s">
        <v>515</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516</v>
      </c>
      <c r="I57" s="495" t="s">
        <v>517</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518</v>
      </c>
      <c r="I58" s="492"/>
      <c r="J58" s="493">
        <v>1</v>
      </c>
      <c r="K58" s="476"/>
      <c r="L58" s="476" t="s">
        <v>519</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520</v>
      </c>
      <c r="I59" s="492" t="s">
        <v>521</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522</v>
      </c>
      <c r="I60" s="476"/>
      <c r="J60" s="479">
        <v>100</v>
      </c>
      <c r="K60" s="476"/>
      <c r="L60" s="476" t="s">
        <v>523</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524</v>
      </c>
      <c r="I61" s="492" t="s">
        <v>517</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525</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526</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527</v>
      </c>
      <c r="J65" s="499"/>
      <c r="K65" s="499" t="s">
        <v>528</v>
      </c>
      <c r="L65" s="499"/>
      <c r="M65" s="499" t="s">
        <v>529</v>
      </c>
      <c r="N65" s="499"/>
      <c r="O65" s="499" t="s">
        <v>530</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531</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496</v>
      </c>
      <c r="AQ67" s="452"/>
      <c r="AR67" s="440"/>
      <c r="AS67" s="440"/>
      <c r="AT67" s="440"/>
    </row>
    <row r="68" spans="1:46" outlineLevel="1" x14ac:dyDescent="0.25">
      <c r="A68" s="440"/>
      <c r="B68" s="449"/>
      <c r="C68" s="442">
        <f>INT($C$40)+1</f>
        <v>2</v>
      </c>
      <c r="D68" s="471"/>
      <c r="E68" s="467"/>
      <c r="F68" s="467"/>
      <c r="G68" s="471"/>
      <c r="H68" s="488" t="s">
        <v>532</v>
      </c>
      <c r="I68" s="489"/>
      <c r="J68" s="490"/>
      <c r="K68" s="502" t="s">
        <v>533</v>
      </c>
      <c r="L68" s="502" t="s">
        <v>534</v>
      </c>
      <c r="M68" s="503"/>
      <c r="N68" s="504"/>
      <c r="O68" s="458" t="s">
        <v>535</v>
      </c>
      <c r="P68" s="458"/>
      <c r="Q68" s="458"/>
      <c r="R68" s="458" t="s">
        <v>536</v>
      </c>
      <c r="S68" s="458"/>
      <c r="T68" s="458"/>
      <c r="U68" s="505" t="s">
        <v>22</v>
      </c>
      <c r="V68" s="490"/>
      <c r="W68" s="504" t="s">
        <v>537</v>
      </c>
      <c r="X68" s="490"/>
      <c r="Y68" s="504" t="s">
        <v>539</v>
      </c>
      <c r="Z68" s="506" t="s">
        <v>538</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540</v>
      </c>
      <c r="I69" s="505" t="s">
        <v>541</v>
      </c>
      <c r="J69" s="504"/>
      <c r="K69" s="502"/>
      <c r="L69" s="502" t="s">
        <v>542</v>
      </c>
      <c r="M69" s="503"/>
      <c r="N69" s="504"/>
      <c r="O69" s="505" t="s">
        <v>544</v>
      </c>
      <c r="P69" s="505" t="s">
        <v>545</v>
      </c>
      <c r="Q69" s="505" t="s">
        <v>546</v>
      </c>
      <c r="R69" s="505" t="s">
        <v>544</v>
      </c>
      <c r="S69" s="505" t="s">
        <v>545</v>
      </c>
      <c r="T69" s="505" t="s">
        <v>546</v>
      </c>
      <c r="U69" s="505" t="s">
        <v>543</v>
      </c>
      <c r="V69" s="504" t="s">
        <v>547</v>
      </c>
      <c r="W69" s="504" t="s">
        <v>548</v>
      </c>
      <c r="X69" s="504"/>
      <c r="Y69" s="504" t="s">
        <v>549</v>
      </c>
      <c r="Z69" s="506" t="s">
        <v>527</v>
      </c>
      <c r="AA69" s="506"/>
      <c r="AB69" s="506" t="s">
        <v>528</v>
      </c>
      <c r="AC69" s="506"/>
      <c r="AD69" s="506" t="s">
        <v>530</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879</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878</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541</v>
      </c>
      <c r="J73" s="492" t="s">
        <v>184</v>
      </c>
      <c r="K73" s="492" t="s">
        <v>183</v>
      </c>
      <c r="L73" s="492" t="s">
        <v>534</v>
      </c>
      <c r="M73" s="476"/>
      <c r="N73" s="800" t="s">
        <v>975</v>
      </c>
      <c r="O73" s="869" t="s">
        <v>974</v>
      </c>
      <c r="P73" s="870"/>
      <c r="Q73" s="870"/>
      <c r="R73" s="870"/>
      <c r="S73" s="870"/>
      <c r="T73" s="870"/>
      <c r="U73" s="870"/>
      <c r="V73" s="871"/>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970</v>
      </c>
      <c r="J74" s="492">
        <v>0</v>
      </c>
      <c r="K74" s="705">
        <f>Periods!F10</f>
        <v>43579</v>
      </c>
      <c r="L74" s="706">
        <f t="shared" ref="L74:L105" ca="1" si="0">IF(K75-K74&gt;0,K75-K74,OFFSET(K75,-i_p6_len,0)+365-K74)</f>
        <v>21</v>
      </c>
      <c r="M74" s="508"/>
      <c r="N74" s="479">
        <f>COUNT(J74:J83)</f>
        <v>10</v>
      </c>
      <c r="O74" s="476">
        <v>250</v>
      </c>
      <c r="P74" s="493">
        <v>350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 t="shared" ref="C75:C83" si="1">INT($C$40)+2</f>
        <v>3</v>
      </c>
      <c r="D75" s="471"/>
      <c r="E75" s="467"/>
      <c r="F75" s="467"/>
      <c r="G75" s="471"/>
      <c r="H75" s="492"/>
      <c r="I75" s="492"/>
      <c r="J75" s="492">
        <v>1</v>
      </c>
      <c r="K75" s="705">
        <f>Periods!F11</f>
        <v>43600</v>
      </c>
      <c r="L75" s="706">
        <f t="shared" ca="1" si="0"/>
        <v>28</v>
      </c>
      <c r="M75" s="508"/>
      <c r="N75" s="476"/>
      <c r="O75" s="476">
        <v>250</v>
      </c>
      <c r="P75" s="493">
        <v>450</v>
      </c>
      <c r="Q75" s="493">
        <v>750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2" x14ac:dyDescent="0.25">
      <c r="A76" s="440"/>
      <c r="B76" s="449"/>
      <c r="C76" s="442">
        <f t="shared" si="1"/>
        <v>3</v>
      </c>
      <c r="D76" s="471"/>
      <c r="E76" s="467"/>
      <c r="F76" s="467"/>
      <c r="G76" s="471"/>
      <c r="H76" s="492"/>
      <c r="I76" s="492"/>
      <c r="J76" s="492">
        <v>2</v>
      </c>
      <c r="K76" s="705">
        <f>Periods!F12</f>
        <v>43628</v>
      </c>
      <c r="L76" s="706">
        <f t="shared" ca="1" si="0"/>
        <v>56</v>
      </c>
      <c r="M76" s="508"/>
      <c r="N76" s="476"/>
      <c r="O76" s="476">
        <v>250</v>
      </c>
      <c r="P76" s="493">
        <v>600</v>
      </c>
      <c r="Q76" s="493">
        <v>1000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2" x14ac:dyDescent="0.25">
      <c r="A77" s="440"/>
      <c r="B77" s="449"/>
      <c r="C77" s="442">
        <f t="shared" si="1"/>
        <v>3</v>
      </c>
      <c r="D77" s="471"/>
      <c r="E77" s="467"/>
      <c r="F77" s="467"/>
      <c r="G77" s="471"/>
      <c r="H77" s="492"/>
      <c r="I77" s="492"/>
      <c r="J77" s="492">
        <v>3</v>
      </c>
      <c r="K77" s="705">
        <f>Periods!F13</f>
        <v>43684</v>
      </c>
      <c r="L77" s="706">
        <f t="shared" ca="1" si="0"/>
        <v>49</v>
      </c>
      <c r="M77" s="508"/>
      <c r="N77" s="476"/>
      <c r="O77" s="476">
        <v>250</v>
      </c>
      <c r="P77" s="493">
        <v>1200</v>
      </c>
      <c r="Q77" s="493">
        <v>2500</v>
      </c>
      <c r="R77" s="509">
        <v>0.77</v>
      </c>
      <c r="S77" s="510">
        <v>0.79</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2" x14ac:dyDescent="0.25">
      <c r="A78" s="440"/>
      <c r="B78" s="449"/>
      <c r="C78" s="442">
        <f t="shared" si="1"/>
        <v>3</v>
      </c>
      <c r="D78" s="471"/>
      <c r="E78" s="467"/>
      <c r="F78" s="467"/>
      <c r="G78" s="471"/>
      <c r="H78" s="492"/>
      <c r="I78" s="492"/>
      <c r="J78" s="492">
        <v>4</v>
      </c>
      <c r="K78" s="705">
        <f>Periods!F14</f>
        <v>43733</v>
      </c>
      <c r="L78" s="706">
        <f t="shared" ca="1" si="0"/>
        <v>35</v>
      </c>
      <c r="M78" s="508"/>
      <c r="N78" s="476"/>
      <c r="O78" s="476">
        <v>250</v>
      </c>
      <c r="P78" s="493">
        <v>2200</v>
      </c>
      <c r="Q78" s="493">
        <v>4000</v>
      </c>
      <c r="R78" s="509">
        <v>0.7</v>
      </c>
      <c r="S78" s="510">
        <v>0.75</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2" x14ac:dyDescent="0.25">
      <c r="A79" s="440"/>
      <c r="B79" s="449"/>
      <c r="C79" s="442">
        <f t="shared" si="1"/>
        <v>3</v>
      </c>
      <c r="D79" s="471"/>
      <c r="E79" s="467"/>
      <c r="F79" s="467"/>
      <c r="G79" s="471"/>
      <c r="H79" s="492"/>
      <c r="I79" s="492"/>
      <c r="J79" s="492">
        <v>5</v>
      </c>
      <c r="K79" s="705">
        <f>Periods!F15</f>
        <v>43768</v>
      </c>
      <c r="L79" s="706">
        <f t="shared" ca="1" si="0"/>
        <v>28</v>
      </c>
      <c r="M79" s="508"/>
      <c r="N79" s="476"/>
      <c r="O79" s="476">
        <v>250</v>
      </c>
      <c r="P79" s="493">
        <v>2000</v>
      </c>
      <c r="Q79" s="493">
        <v>3500</v>
      </c>
      <c r="R79" s="509">
        <v>0.53</v>
      </c>
      <c r="S79" s="510">
        <f>AVERAGE(R79,T79)</f>
        <v>0.60499999999999998</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2" x14ac:dyDescent="0.25">
      <c r="A80" s="440"/>
      <c r="B80" s="449"/>
      <c r="C80" s="442">
        <f t="shared" si="1"/>
        <v>3</v>
      </c>
      <c r="D80" s="471"/>
      <c r="E80" s="467"/>
      <c r="F80" s="467"/>
      <c r="G80" s="471"/>
      <c r="H80" s="492"/>
      <c r="I80" s="492"/>
      <c r="J80" s="492">
        <v>6</v>
      </c>
      <c r="K80" s="705">
        <f>Periods!F16</f>
        <v>43796</v>
      </c>
      <c r="L80" s="706">
        <f t="shared" ca="1" si="0"/>
        <v>56</v>
      </c>
      <c r="M80" s="508"/>
      <c r="N80" s="476"/>
      <c r="O80" s="476">
        <v>250</v>
      </c>
      <c r="P80" s="493">
        <v>1750</v>
      </c>
      <c r="Q80" s="493">
        <v>3500</v>
      </c>
      <c r="R80" s="509">
        <v>0.5</v>
      </c>
      <c r="S80" s="510">
        <f t="shared" ref="S80:S83" si="2">AVERAGE(R80,T80)</f>
        <v>0.57499999999999996</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2" x14ac:dyDescent="0.25">
      <c r="A81" s="440"/>
      <c r="B81" s="449"/>
      <c r="C81" s="442">
        <f t="shared" si="1"/>
        <v>3</v>
      </c>
      <c r="D81" s="471"/>
      <c r="E81" s="467"/>
      <c r="F81" s="467"/>
      <c r="G81" s="471"/>
      <c r="H81" s="492"/>
      <c r="I81" s="492"/>
      <c r="J81" s="492">
        <v>7</v>
      </c>
      <c r="K81" s="705">
        <f>Periods!F17</f>
        <v>43852</v>
      </c>
      <c r="L81" s="706">
        <f t="shared" ca="1" si="0"/>
        <v>50</v>
      </c>
      <c r="M81" s="508"/>
      <c r="N81" s="476"/>
      <c r="O81" s="476">
        <v>250</v>
      </c>
      <c r="P81" s="493">
        <v>1100</v>
      </c>
      <c r="Q81" s="493">
        <v>2200</v>
      </c>
      <c r="R81" s="509">
        <v>0.49</v>
      </c>
      <c r="S81" s="510">
        <f t="shared" si="2"/>
        <v>0.54</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2" x14ac:dyDescent="0.25">
      <c r="A82" s="440"/>
      <c r="B82" s="449"/>
      <c r="C82" s="442">
        <f t="shared" si="1"/>
        <v>3</v>
      </c>
      <c r="D82" s="471"/>
      <c r="E82" s="467"/>
      <c r="F82" s="467"/>
      <c r="G82" s="471"/>
      <c r="H82" s="492"/>
      <c r="I82" s="492"/>
      <c r="J82" s="492">
        <v>8</v>
      </c>
      <c r="K82" s="705">
        <f>Periods!F18</f>
        <v>43902</v>
      </c>
      <c r="L82" s="706">
        <f t="shared" ca="1" si="0"/>
        <v>28</v>
      </c>
      <c r="M82" s="508"/>
      <c r="N82" s="476"/>
      <c r="O82" s="476">
        <v>250</v>
      </c>
      <c r="P82" s="493">
        <v>600</v>
      </c>
      <c r="Q82" s="493">
        <v>1200</v>
      </c>
      <c r="R82" s="509">
        <v>0.49</v>
      </c>
      <c r="S82" s="510">
        <f t="shared" si="2"/>
        <v>0.52500000000000002</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2" x14ac:dyDescent="0.25">
      <c r="A83" s="440"/>
      <c r="B83" s="449"/>
      <c r="C83" s="442">
        <f t="shared" si="1"/>
        <v>3</v>
      </c>
      <c r="D83" s="471"/>
      <c r="E83" s="467"/>
      <c r="F83" s="467"/>
      <c r="G83" s="471"/>
      <c r="H83" s="492"/>
      <c r="I83" s="548"/>
      <c r="J83" s="548">
        <v>9</v>
      </c>
      <c r="K83" s="760">
        <f>Periods!F19</f>
        <v>43930</v>
      </c>
      <c r="L83" s="786">
        <f t="shared" ca="1" si="0"/>
        <v>14</v>
      </c>
      <c r="M83" s="761"/>
      <c r="N83" s="549"/>
      <c r="O83" s="549">
        <v>250</v>
      </c>
      <c r="P83" s="762">
        <v>425</v>
      </c>
      <c r="Q83" s="762">
        <v>850</v>
      </c>
      <c r="R83" s="763">
        <v>0.48</v>
      </c>
      <c r="S83" s="764">
        <f t="shared" si="2"/>
        <v>0.505</v>
      </c>
      <c r="T83" s="764">
        <v>0.53</v>
      </c>
      <c r="U83" s="762">
        <v>1</v>
      </c>
      <c r="V83" s="764">
        <v>0.3</v>
      </c>
      <c r="W83" s="762">
        <v>10</v>
      </c>
      <c r="X83" s="549"/>
      <c r="Y83" s="765">
        <v>0.33</v>
      </c>
      <c r="Z83" s="766">
        <v>50</v>
      </c>
      <c r="AA83" s="762">
        <v>50</v>
      </c>
      <c r="AB83" s="762">
        <v>400</v>
      </c>
      <c r="AC83" s="762">
        <v>400</v>
      </c>
      <c r="AD83" s="762">
        <v>400</v>
      </c>
      <c r="AE83" s="767">
        <v>400</v>
      </c>
      <c r="AF83" s="574"/>
      <c r="AG83" s="476"/>
      <c r="AH83" s="476"/>
      <c r="AI83" s="476"/>
      <c r="AJ83" s="476"/>
      <c r="AK83" s="476"/>
      <c r="AL83" s="476"/>
      <c r="AM83" s="476"/>
      <c r="AN83" s="476"/>
      <c r="AO83" s="476"/>
      <c r="AP83" s="471"/>
      <c r="AQ83" s="452"/>
      <c r="AR83" s="440"/>
      <c r="AS83" s="440"/>
      <c r="AT83" s="440"/>
    </row>
    <row r="84" spans="1:46" hidden="1" outlineLevel="2" collapsed="1" x14ac:dyDescent="0.25">
      <c r="A84" s="440"/>
      <c r="B84" s="449"/>
      <c r="C84" s="442">
        <f t="shared" ref="C84" si="3">INT($C$40)+2</f>
        <v>3</v>
      </c>
      <c r="D84" s="471"/>
      <c r="E84" s="467"/>
      <c r="F84" s="467"/>
      <c r="G84" s="471"/>
      <c r="H84" s="492"/>
      <c r="I84" s="768" t="s">
        <v>901</v>
      </c>
      <c r="J84" s="768">
        <v>0</v>
      </c>
      <c r="K84" s="769">
        <f>Periods!G10</f>
        <v>43560</v>
      </c>
      <c r="L84" s="787">
        <f t="shared" ca="1" si="0"/>
        <v>40</v>
      </c>
      <c r="M84" s="770"/>
      <c r="N84" s="771"/>
      <c r="O84" s="771">
        <v>250</v>
      </c>
      <c r="P84" s="772">
        <v>350</v>
      </c>
      <c r="Q84" s="772">
        <v>450</v>
      </c>
      <c r="R84" s="773">
        <f>S84</f>
        <v>0.8</v>
      </c>
      <c r="S84" s="774">
        <v>0.8</v>
      </c>
      <c r="T84" s="774">
        <v>0.8</v>
      </c>
      <c r="U84" s="772">
        <v>0</v>
      </c>
      <c r="V84" s="774">
        <v>0.3</v>
      </c>
      <c r="W84" s="772">
        <v>10</v>
      </c>
      <c r="X84" s="771"/>
      <c r="Y84" s="775">
        <v>1</v>
      </c>
      <c r="Z84" s="776">
        <v>50</v>
      </c>
      <c r="AA84" s="772">
        <v>50</v>
      </c>
      <c r="AB84" s="772">
        <v>400</v>
      </c>
      <c r="AC84" s="772">
        <v>400</v>
      </c>
      <c r="AD84" s="772">
        <v>400</v>
      </c>
      <c r="AE84" s="777">
        <v>400</v>
      </c>
      <c r="AF84" s="574"/>
      <c r="AG84" s="476"/>
      <c r="AH84" s="476"/>
      <c r="AI84" s="476"/>
      <c r="AJ84" s="476"/>
      <c r="AK84" s="476"/>
      <c r="AL84" s="476"/>
      <c r="AM84" s="476"/>
      <c r="AN84" s="476"/>
      <c r="AO84" s="476"/>
      <c r="AP84" s="471"/>
      <c r="AQ84" s="452"/>
      <c r="AR84" s="440"/>
      <c r="AS84" s="440"/>
      <c r="AT84" s="440"/>
    </row>
    <row r="85" spans="1:46" hidden="1" outlineLevel="3" collapsed="1" x14ac:dyDescent="0.25">
      <c r="A85" s="440"/>
      <c r="B85" s="449"/>
      <c r="C85" s="442">
        <f t="shared" ref="C85:C138" si="4">INT($C$40)+3</f>
        <v>4</v>
      </c>
      <c r="D85" s="471"/>
      <c r="E85" s="467"/>
      <c r="F85" s="467"/>
      <c r="G85" s="471"/>
      <c r="H85" s="492"/>
      <c r="I85" s="492"/>
      <c r="J85" s="492">
        <v>1</v>
      </c>
      <c r="K85" s="705">
        <f>Periods!G11</f>
        <v>43600</v>
      </c>
      <c r="L85" s="706">
        <f t="shared" ca="1" si="0"/>
        <v>28</v>
      </c>
      <c r="M85" s="508"/>
      <c r="N85" s="476"/>
      <c r="O85" s="476">
        <v>250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4"/>
        <v>4</v>
      </c>
      <c r="D86" s="471"/>
      <c r="E86" s="467"/>
      <c r="F86" s="467"/>
      <c r="G86" s="471"/>
      <c r="H86" s="492"/>
      <c r="I86" s="492"/>
      <c r="J86" s="492">
        <v>2</v>
      </c>
      <c r="K86" s="705">
        <f>Periods!G12</f>
        <v>43628</v>
      </c>
      <c r="L86" s="706">
        <f t="shared" ca="1" si="0"/>
        <v>56</v>
      </c>
      <c r="M86" s="508"/>
      <c r="N86" s="476"/>
      <c r="O86" s="476">
        <v>250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4"/>
        <v>4</v>
      </c>
      <c r="D87" s="471"/>
      <c r="E87" s="467"/>
      <c r="F87" s="467"/>
      <c r="G87" s="471"/>
      <c r="H87" s="492"/>
      <c r="I87" s="492"/>
      <c r="J87" s="492">
        <v>3</v>
      </c>
      <c r="K87" s="705">
        <f>Periods!G13</f>
        <v>43684</v>
      </c>
      <c r="L87" s="706">
        <f t="shared" ca="1" si="0"/>
        <v>49</v>
      </c>
      <c r="M87" s="508"/>
      <c r="N87" s="476"/>
      <c r="O87" s="476">
        <v>250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4"/>
        <v>4</v>
      </c>
      <c r="D88" s="471"/>
      <c r="E88" s="467"/>
      <c r="F88" s="467"/>
      <c r="G88" s="471"/>
      <c r="H88" s="492"/>
      <c r="I88" s="492"/>
      <c r="J88" s="492">
        <v>4</v>
      </c>
      <c r="K88" s="705">
        <f>Periods!G14</f>
        <v>43733</v>
      </c>
      <c r="L88" s="706">
        <f t="shared" ca="1" si="0"/>
        <v>35</v>
      </c>
      <c r="M88" s="508"/>
      <c r="N88" s="476"/>
      <c r="O88" s="476">
        <v>250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4"/>
        <v>4</v>
      </c>
      <c r="D89" s="471"/>
      <c r="E89" s="467"/>
      <c r="F89" s="467"/>
      <c r="G89" s="471"/>
      <c r="H89" s="492"/>
      <c r="I89" s="492"/>
      <c r="J89" s="492">
        <v>5</v>
      </c>
      <c r="K89" s="705">
        <f>Periods!G15</f>
        <v>43768</v>
      </c>
      <c r="L89" s="706">
        <f t="shared" ca="1" si="0"/>
        <v>28</v>
      </c>
      <c r="M89" s="508"/>
      <c r="N89" s="476"/>
      <c r="O89" s="476">
        <v>250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4"/>
        <v>4</v>
      </c>
      <c r="D90" s="471"/>
      <c r="E90" s="467"/>
      <c r="F90" s="467"/>
      <c r="G90" s="471"/>
      <c r="H90" s="492"/>
      <c r="I90" s="492"/>
      <c r="J90" s="492">
        <v>6</v>
      </c>
      <c r="K90" s="705">
        <f>Periods!G16</f>
        <v>43796</v>
      </c>
      <c r="L90" s="706">
        <f t="shared" ca="1" si="0"/>
        <v>56</v>
      </c>
      <c r="M90" s="508"/>
      <c r="N90" s="476"/>
      <c r="O90" s="476">
        <v>250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4"/>
        <v>4</v>
      </c>
      <c r="D91" s="471"/>
      <c r="E91" s="467"/>
      <c r="F91" s="467"/>
      <c r="G91" s="471"/>
      <c r="H91" s="492"/>
      <c r="I91" s="492"/>
      <c r="J91" s="492">
        <v>7</v>
      </c>
      <c r="K91" s="705">
        <f>Periods!G17</f>
        <v>43852</v>
      </c>
      <c r="L91" s="706">
        <f t="shared" ca="1" si="0"/>
        <v>39</v>
      </c>
      <c r="M91" s="508"/>
      <c r="N91" s="476"/>
      <c r="O91" s="476">
        <v>250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4"/>
        <v>4</v>
      </c>
      <c r="D92" s="471"/>
      <c r="E92" s="467"/>
      <c r="F92" s="467"/>
      <c r="G92" s="471"/>
      <c r="H92" s="492"/>
      <c r="I92" s="492"/>
      <c r="J92" s="492">
        <v>8</v>
      </c>
      <c r="K92" s="705">
        <f>Periods!G18</f>
        <v>43891</v>
      </c>
      <c r="L92" s="706">
        <f t="shared" ca="1" si="0"/>
        <v>14</v>
      </c>
      <c r="M92" s="508"/>
      <c r="N92" s="476"/>
      <c r="O92" s="476">
        <v>250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4"/>
        <v>4</v>
      </c>
      <c r="D93" s="471"/>
      <c r="E93" s="467"/>
      <c r="F93" s="467"/>
      <c r="G93" s="471"/>
      <c r="H93" s="492"/>
      <c r="I93" s="548"/>
      <c r="J93" s="548">
        <v>9</v>
      </c>
      <c r="K93" s="760">
        <f>Periods!G19</f>
        <v>43905</v>
      </c>
      <c r="L93" s="786">
        <f t="shared" ca="1" si="0"/>
        <v>20</v>
      </c>
      <c r="M93" s="761"/>
      <c r="N93" s="549"/>
      <c r="O93" s="549">
        <v>250</v>
      </c>
      <c r="P93" s="762">
        <v>425</v>
      </c>
      <c r="Q93" s="762">
        <v>850</v>
      </c>
      <c r="R93" s="763">
        <v>0.48</v>
      </c>
      <c r="S93" s="764">
        <v>0.5</v>
      </c>
      <c r="T93" s="764">
        <v>0.53</v>
      </c>
      <c r="U93" s="762">
        <v>1</v>
      </c>
      <c r="V93" s="764">
        <v>0.3</v>
      </c>
      <c r="W93" s="762">
        <v>10</v>
      </c>
      <c r="X93" s="549"/>
      <c r="Y93" s="765">
        <v>0.33</v>
      </c>
      <c r="Z93" s="766">
        <v>50</v>
      </c>
      <c r="AA93" s="762">
        <v>50</v>
      </c>
      <c r="AB93" s="762">
        <v>400</v>
      </c>
      <c r="AC93" s="762">
        <v>400</v>
      </c>
      <c r="AD93" s="762">
        <v>400</v>
      </c>
      <c r="AE93" s="767">
        <v>400</v>
      </c>
      <c r="AF93" s="574"/>
      <c r="AG93" s="476"/>
      <c r="AH93" s="476"/>
      <c r="AI93" s="476"/>
      <c r="AJ93" s="476"/>
      <c r="AK93" s="476"/>
      <c r="AL93" s="476"/>
      <c r="AM93" s="476"/>
      <c r="AN93" s="476"/>
      <c r="AO93" s="476"/>
      <c r="AP93" s="471"/>
      <c r="AQ93" s="452"/>
      <c r="AR93" s="440"/>
      <c r="AS93" s="440"/>
      <c r="AT93" s="440"/>
    </row>
    <row r="94" spans="1:46" hidden="1" outlineLevel="2" collapsed="1" x14ac:dyDescent="0.25">
      <c r="A94" s="440"/>
      <c r="B94" s="449"/>
      <c r="C94" s="442">
        <f t="shared" ref="C94" si="5">INT($C$40)+2</f>
        <v>3</v>
      </c>
      <c r="D94" s="471"/>
      <c r="E94" s="467"/>
      <c r="F94" s="467"/>
      <c r="G94" s="471"/>
      <c r="H94" s="492"/>
      <c r="I94" s="768" t="s">
        <v>893</v>
      </c>
      <c r="J94" s="768">
        <v>0</v>
      </c>
      <c r="K94" s="769">
        <f>Periods!H10</f>
        <v>43560</v>
      </c>
      <c r="L94" s="787">
        <f t="shared" ca="1" si="0"/>
        <v>40</v>
      </c>
      <c r="M94" s="770"/>
      <c r="N94" s="771"/>
      <c r="O94" s="771">
        <v>250</v>
      </c>
      <c r="P94" s="772">
        <v>350</v>
      </c>
      <c r="Q94" s="772">
        <v>450</v>
      </c>
      <c r="R94" s="773">
        <f>S94</f>
        <v>0.8</v>
      </c>
      <c r="S94" s="774">
        <v>0.8</v>
      </c>
      <c r="T94" s="774">
        <v>0.8</v>
      </c>
      <c r="U94" s="772">
        <v>0</v>
      </c>
      <c r="V94" s="774">
        <v>0.3</v>
      </c>
      <c r="W94" s="772">
        <v>10</v>
      </c>
      <c r="X94" s="771"/>
      <c r="Y94" s="775">
        <v>1</v>
      </c>
      <c r="Z94" s="776">
        <v>50</v>
      </c>
      <c r="AA94" s="772">
        <v>50</v>
      </c>
      <c r="AB94" s="772">
        <v>400</v>
      </c>
      <c r="AC94" s="772">
        <v>400</v>
      </c>
      <c r="AD94" s="772">
        <v>400</v>
      </c>
      <c r="AE94" s="777">
        <v>400</v>
      </c>
      <c r="AF94" s="574"/>
      <c r="AG94" s="476"/>
      <c r="AH94" s="476"/>
      <c r="AI94" s="476"/>
      <c r="AJ94" s="476"/>
      <c r="AK94" s="476"/>
      <c r="AL94" s="476"/>
      <c r="AM94" s="476"/>
      <c r="AN94" s="476"/>
      <c r="AO94" s="476"/>
      <c r="AP94" s="471"/>
      <c r="AQ94" s="452"/>
      <c r="AR94" s="440"/>
      <c r="AS94" s="440"/>
      <c r="AT94" s="440"/>
    </row>
    <row r="95" spans="1:46" hidden="1" outlineLevel="3" collapsed="1" x14ac:dyDescent="0.25">
      <c r="A95" s="440"/>
      <c r="B95" s="449"/>
      <c r="C95" s="442">
        <f t="shared" si="4"/>
        <v>4</v>
      </c>
      <c r="D95" s="471"/>
      <c r="E95" s="467"/>
      <c r="F95" s="467"/>
      <c r="G95" s="471"/>
      <c r="H95" s="492"/>
      <c r="I95" s="492"/>
      <c r="J95" s="492">
        <v>1</v>
      </c>
      <c r="K95" s="705">
        <f>Periods!H11</f>
        <v>43600</v>
      </c>
      <c r="L95" s="706">
        <f t="shared" ca="1" si="0"/>
        <v>28</v>
      </c>
      <c r="M95" s="508"/>
      <c r="N95" s="476"/>
      <c r="O95" s="476">
        <v>250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4"/>
        <v>4</v>
      </c>
      <c r="D96" s="471"/>
      <c r="E96" s="467"/>
      <c r="F96" s="467"/>
      <c r="G96" s="471"/>
      <c r="H96" s="492"/>
      <c r="I96" s="492"/>
      <c r="J96" s="492">
        <v>2</v>
      </c>
      <c r="K96" s="705">
        <f>Periods!H12</f>
        <v>43628</v>
      </c>
      <c r="L96" s="706">
        <f t="shared" ca="1" si="0"/>
        <v>56</v>
      </c>
      <c r="M96" s="508"/>
      <c r="N96" s="476"/>
      <c r="O96" s="476">
        <v>250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4"/>
        <v>4</v>
      </c>
      <c r="D97" s="471"/>
      <c r="E97" s="467"/>
      <c r="F97" s="467"/>
      <c r="G97" s="471"/>
      <c r="H97" s="492"/>
      <c r="I97" s="492"/>
      <c r="J97" s="492">
        <v>3</v>
      </c>
      <c r="K97" s="705">
        <f>Periods!H13</f>
        <v>43684</v>
      </c>
      <c r="L97" s="706">
        <f t="shared" ca="1" si="0"/>
        <v>49</v>
      </c>
      <c r="M97" s="508"/>
      <c r="N97" s="476"/>
      <c r="O97" s="476">
        <v>250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4"/>
        <v>4</v>
      </c>
      <c r="D98" s="471"/>
      <c r="E98" s="467"/>
      <c r="F98" s="467"/>
      <c r="G98" s="471"/>
      <c r="H98" s="492"/>
      <c r="I98" s="492"/>
      <c r="J98" s="492">
        <v>4</v>
      </c>
      <c r="K98" s="705">
        <f>Periods!H14</f>
        <v>43733</v>
      </c>
      <c r="L98" s="706">
        <f t="shared" ca="1" si="0"/>
        <v>35</v>
      </c>
      <c r="M98" s="508"/>
      <c r="N98" s="476"/>
      <c r="O98" s="476">
        <v>250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4"/>
        <v>4</v>
      </c>
      <c r="D99" s="471"/>
      <c r="E99" s="467"/>
      <c r="F99" s="467"/>
      <c r="G99" s="471"/>
      <c r="H99" s="492"/>
      <c r="I99" s="492"/>
      <c r="J99" s="492">
        <v>5</v>
      </c>
      <c r="K99" s="705">
        <f>Periods!H15</f>
        <v>43768</v>
      </c>
      <c r="L99" s="706">
        <f t="shared" ca="1" si="0"/>
        <v>28</v>
      </c>
      <c r="M99" s="508"/>
      <c r="N99" s="476"/>
      <c r="O99" s="476">
        <v>250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4"/>
        <v>4</v>
      </c>
      <c r="D100" s="471"/>
      <c r="E100" s="467"/>
      <c r="F100" s="467"/>
      <c r="G100" s="471"/>
      <c r="H100" s="492"/>
      <c r="I100" s="492"/>
      <c r="J100" s="492">
        <v>6</v>
      </c>
      <c r="K100" s="705">
        <f>Periods!H16</f>
        <v>43796</v>
      </c>
      <c r="L100" s="706">
        <f t="shared" ca="1" si="0"/>
        <v>56</v>
      </c>
      <c r="M100" s="508"/>
      <c r="N100" s="476"/>
      <c r="O100" s="476">
        <v>250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4"/>
        <v>4</v>
      </c>
      <c r="D101" s="471"/>
      <c r="E101" s="467"/>
      <c r="F101" s="467"/>
      <c r="G101" s="471"/>
      <c r="H101" s="492"/>
      <c r="I101" s="492"/>
      <c r="J101" s="492">
        <v>7</v>
      </c>
      <c r="K101" s="705">
        <f>Periods!H17</f>
        <v>43852</v>
      </c>
      <c r="L101" s="706">
        <f t="shared" ca="1" si="0"/>
        <v>39</v>
      </c>
      <c r="M101" s="508"/>
      <c r="N101" s="476"/>
      <c r="O101" s="476">
        <v>250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4"/>
        <v>4</v>
      </c>
      <c r="D102" s="471"/>
      <c r="E102" s="467"/>
      <c r="F102" s="467"/>
      <c r="G102" s="471"/>
      <c r="H102" s="492"/>
      <c r="I102" s="492"/>
      <c r="J102" s="492">
        <v>8</v>
      </c>
      <c r="K102" s="705">
        <f>Periods!H18</f>
        <v>43891</v>
      </c>
      <c r="L102" s="706">
        <f t="shared" ca="1" si="0"/>
        <v>14</v>
      </c>
      <c r="M102" s="508"/>
      <c r="N102" s="476"/>
      <c r="O102" s="476">
        <v>250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4"/>
        <v>4</v>
      </c>
      <c r="D103" s="471"/>
      <c r="E103" s="467"/>
      <c r="F103" s="467"/>
      <c r="G103" s="471"/>
      <c r="H103" s="492"/>
      <c r="I103" s="548"/>
      <c r="J103" s="548">
        <v>9</v>
      </c>
      <c r="K103" s="760">
        <f>Periods!H19</f>
        <v>43905</v>
      </c>
      <c r="L103" s="786">
        <f t="shared" ca="1" si="0"/>
        <v>20</v>
      </c>
      <c r="M103" s="761"/>
      <c r="N103" s="549"/>
      <c r="O103" s="549">
        <v>250</v>
      </c>
      <c r="P103" s="762">
        <v>425</v>
      </c>
      <c r="Q103" s="762">
        <v>850</v>
      </c>
      <c r="R103" s="763">
        <v>0.48</v>
      </c>
      <c r="S103" s="764">
        <v>0.5</v>
      </c>
      <c r="T103" s="764">
        <v>0.53</v>
      </c>
      <c r="U103" s="762">
        <v>1</v>
      </c>
      <c r="V103" s="764">
        <v>0.3</v>
      </c>
      <c r="W103" s="762">
        <v>10</v>
      </c>
      <c r="X103" s="549"/>
      <c r="Y103" s="765">
        <v>0.33</v>
      </c>
      <c r="Z103" s="766">
        <v>50</v>
      </c>
      <c r="AA103" s="762">
        <v>50</v>
      </c>
      <c r="AB103" s="762">
        <v>400</v>
      </c>
      <c r="AC103" s="762">
        <v>400</v>
      </c>
      <c r="AD103" s="762">
        <v>400</v>
      </c>
      <c r="AE103" s="767">
        <v>400</v>
      </c>
      <c r="AF103" s="574"/>
      <c r="AG103" s="476"/>
      <c r="AH103" s="476"/>
      <c r="AI103" s="476"/>
      <c r="AJ103" s="476"/>
      <c r="AK103" s="476"/>
      <c r="AL103" s="476"/>
      <c r="AM103" s="476"/>
      <c r="AN103" s="476"/>
      <c r="AO103" s="476"/>
      <c r="AP103" s="471"/>
      <c r="AQ103" s="452"/>
      <c r="AR103" s="440"/>
      <c r="AS103" s="440"/>
      <c r="AT103" s="440"/>
    </row>
    <row r="104" spans="1:46" hidden="1" outlineLevel="2" collapsed="1" x14ac:dyDescent="0.25">
      <c r="A104" s="440"/>
      <c r="B104" s="449"/>
      <c r="C104" s="442">
        <f t="shared" ref="C104" si="6">INT($C$40)+2</f>
        <v>3</v>
      </c>
      <c r="D104" s="471"/>
      <c r="E104" s="467"/>
      <c r="F104" s="467"/>
      <c r="G104" s="471"/>
      <c r="H104" s="492"/>
      <c r="I104" s="768" t="s">
        <v>894</v>
      </c>
      <c r="J104" s="768">
        <v>0</v>
      </c>
      <c r="K104" s="769">
        <f>Periods!I10</f>
        <v>43560</v>
      </c>
      <c r="L104" s="787">
        <f t="shared" ca="1" si="0"/>
        <v>40</v>
      </c>
      <c r="M104" s="770"/>
      <c r="N104" s="771"/>
      <c r="O104" s="771">
        <v>250</v>
      </c>
      <c r="P104" s="772">
        <v>350</v>
      </c>
      <c r="Q104" s="772">
        <v>450</v>
      </c>
      <c r="R104" s="773">
        <f>S104</f>
        <v>0.8</v>
      </c>
      <c r="S104" s="774">
        <v>0.8</v>
      </c>
      <c r="T104" s="774">
        <v>0.8</v>
      </c>
      <c r="U104" s="772">
        <v>0</v>
      </c>
      <c r="V104" s="774">
        <v>0.3</v>
      </c>
      <c r="W104" s="772">
        <v>10</v>
      </c>
      <c r="X104" s="771"/>
      <c r="Y104" s="775">
        <v>1</v>
      </c>
      <c r="Z104" s="776">
        <v>50</v>
      </c>
      <c r="AA104" s="772">
        <v>50</v>
      </c>
      <c r="AB104" s="772">
        <v>400</v>
      </c>
      <c r="AC104" s="772">
        <v>400</v>
      </c>
      <c r="AD104" s="772">
        <v>400</v>
      </c>
      <c r="AE104" s="777">
        <v>400</v>
      </c>
      <c r="AF104" s="574"/>
      <c r="AG104" s="476"/>
      <c r="AH104" s="476"/>
      <c r="AI104" s="476"/>
      <c r="AJ104" s="476"/>
      <c r="AK104" s="476"/>
      <c r="AL104" s="476"/>
      <c r="AM104" s="476"/>
      <c r="AN104" s="476"/>
      <c r="AO104" s="476"/>
      <c r="AP104" s="471"/>
      <c r="AQ104" s="452"/>
      <c r="AR104" s="440"/>
      <c r="AS104" s="440"/>
      <c r="AT104" s="440"/>
    </row>
    <row r="105" spans="1:46" hidden="1" outlineLevel="3" collapsed="1" x14ac:dyDescent="0.25">
      <c r="A105" s="440"/>
      <c r="B105" s="449"/>
      <c r="C105" s="442">
        <f t="shared" si="4"/>
        <v>4</v>
      </c>
      <c r="D105" s="471"/>
      <c r="E105" s="467"/>
      <c r="F105" s="467"/>
      <c r="G105" s="471"/>
      <c r="H105" s="492"/>
      <c r="I105" s="492"/>
      <c r="J105" s="492">
        <v>1</v>
      </c>
      <c r="K105" s="705">
        <f>Periods!I11</f>
        <v>43600</v>
      </c>
      <c r="L105" s="706">
        <f t="shared" ca="1" si="0"/>
        <v>28</v>
      </c>
      <c r="M105" s="508"/>
      <c r="N105" s="476"/>
      <c r="O105" s="476">
        <v>250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4"/>
        <v>4</v>
      </c>
      <c r="D106" s="471"/>
      <c r="E106" s="467"/>
      <c r="F106" s="467"/>
      <c r="G106" s="471"/>
      <c r="H106" s="492"/>
      <c r="I106" s="492"/>
      <c r="J106" s="492">
        <v>2</v>
      </c>
      <c r="K106" s="705">
        <f>Periods!I12</f>
        <v>43628</v>
      </c>
      <c r="L106" s="706">
        <f t="shared" ref="L106:L137" ca="1" si="7">IF(K107-K106&gt;0,K107-K106,OFFSET(K107,-i_p6_len,0)+365-K106)</f>
        <v>56</v>
      </c>
      <c r="M106" s="508"/>
      <c r="N106" s="476"/>
      <c r="O106" s="476">
        <v>250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4"/>
        <v>4</v>
      </c>
      <c r="D107" s="471"/>
      <c r="E107" s="467"/>
      <c r="F107" s="467"/>
      <c r="G107" s="471"/>
      <c r="H107" s="492"/>
      <c r="I107" s="492"/>
      <c r="J107" s="492">
        <v>3</v>
      </c>
      <c r="K107" s="705">
        <f>Periods!I13</f>
        <v>43684</v>
      </c>
      <c r="L107" s="706">
        <f t="shared" ca="1" si="7"/>
        <v>49</v>
      </c>
      <c r="M107" s="508"/>
      <c r="N107" s="476"/>
      <c r="O107" s="476">
        <v>250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4"/>
        <v>4</v>
      </c>
      <c r="D108" s="471"/>
      <c r="E108" s="467"/>
      <c r="F108" s="467"/>
      <c r="G108" s="471"/>
      <c r="H108" s="492"/>
      <c r="I108" s="492"/>
      <c r="J108" s="492">
        <v>4</v>
      </c>
      <c r="K108" s="705">
        <f>Periods!I14</f>
        <v>43733</v>
      </c>
      <c r="L108" s="706">
        <f t="shared" ca="1" si="7"/>
        <v>35</v>
      </c>
      <c r="M108" s="508"/>
      <c r="N108" s="476"/>
      <c r="O108" s="476">
        <v>250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4"/>
        <v>4</v>
      </c>
      <c r="D109" s="471"/>
      <c r="E109" s="467"/>
      <c r="F109" s="467"/>
      <c r="G109" s="471"/>
      <c r="H109" s="492"/>
      <c r="I109" s="492"/>
      <c r="J109" s="492">
        <v>5</v>
      </c>
      <c r="K109" s="705">
        <f>Periods!I15</f>
        <v>43768</v>
      </c>
      <c r="L109" s="706">
        <f t="shared" ca="1" si="7"/>
        <v>28</v>
      </c>
      <c r="M109" s="508"/>
      <c r="N109" s="476"/>
      <c r="O109" s="476">
        <v>250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4"/>
        <v>4</v>
      </c>
      <c r="D110" s="471"/>
      <c r="E110" s="467"/>
      <c r="F110" s="467"/>
      <c r="G110" s="471"/>
      <c r="H110" s="492"/>
      <c r="I110" s="492"/>
      <c r="J110" s="492">
        <v>6</v>
      </c>
      <c r="K110" s="705">
        <f>Periods!I16</f>
        <v>43796</v>
      </c>
      <c r="L110" s="706">
        <f t="shared" ca="1" si="7"/>
        <v>56</v>
      </c>
      <c r="M110" s="508"/>
      <c r="N110" s="476"/>
      <c r="O110" s="476">
        <v>250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4"/>
        <v>4</v>
      </c>
      <c r="D111" s="471"/>
      <c r="E111" s="467"/>
      <c r="F111" s="467"/>
      <c r="G111" s="471"/>
      <c r="H111" s="492"/>
      <c r="I111" s="492"/>
      <c r="J111" s="492">
        <v>7</v>
      </c>
      <c r="K111" s="705">
        <f>Periods!I17</f>
        <v>43852</v>
      </c>
      <c r="L111" s="706">
        <f t="shared" ca="1" si="7"/>
        <v>39</v>
      </c>
      <c r="M111" s="508"/>
      <c r="N111" s="476"/>
      <c r="O111" s="476">
        <v>250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4"/>
        <v>4</v>
      </c>
      <c r="D112" s="471"/>
      <c r="E112" s="467"/>
      <c r="F112" s="467"/>
      <c r="G112" s="471"/>
      <c r="H112" s="492"/>
      <c r="I112" s="492"/>
      <c r="J112" s="492">
        <v>8</v>
      </c>
      <c r="K112" s="705">
        <f>Periods!I18</f>
        <v>43891</v>
      </c>
      <c r="L112" s="706">
        <f t="shared" ca="1" si="7"/>
        <v>14</v>
      </c>
      <c r="M112" s="508"/>
      <c r="N112" s="476"/>
      <c r="O112" s="476">
        <v>250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4"/>
        <v>4</v>
      </c>
      <c r="D113" s="471"/>
      <c r="E113" s="467"/>
      <c r="F113" s="467"/>
      <c r="G113" s="471"/>
      <c r="H113" s="492"/>
      <c r="I113" s="548"/>
      <c r="J113" s="548">
        <v>9</v>
      </c>
      <c r="K113" s="760">
        <f>Periods!I19</f>
        <v>43905</v>
      </c>
      <c r="L113" s="786">
        <f t="shared" ca="1" si="7"/>
        <v>20</v>
      </c>
      <c r="M113" s="761"/>
      <c r="N113" s="549"/>
      <c r="O113" s="549">
        <v>250</v>
      </c>
      <c r="P113" s="762">
        <v>425</v>
      </c>
      <c r="Q113" s="762">
        <v>850</v>
      </c>
      <c r="R113" s="763">
        <v>0.48</v>
      </c>
      <c r="S113" s="764">
        <v>0.5</v>
      </c>
      <c r="T113" s="764">
        <v>0.53</v>
      </c>
      <c r="U113" s="762">
        <v>1</v>
      </c>
      <c r="V113" s="764">
        <v>0.3</v>
      </c>
      <c r="W113" s="762">
        <v>10</v>
      </c>
      <c r="X113" s="549"/>
      <c r="Y113" s="765">
        <v>0.33</v>
      </c>
      <c r="Z113" s="766">
        <v>50</v>
      </c>
      <c r="AA113" s="762">
        <v>50</v>
      </c>
      <c r="AB113" s="762">
        <v>400</v>
      </c>
      <c r="AC113" s="762">
        <v>400</v>
      </c>
      <c r="AD113" s="762">
        <v>400</v>
      </c>
      <c r="AE113" s="767">
        <v>400</v>
      </c>
      <c r="AF113" s="574"/>
      <c r="AG113" s="476"/>
      <c r="AH113" s="476"/>
      <c r="AI113" s="476"/>
      <c r="AJ113" s="476"/>
      <c r="AK113" s="476"/>
      <c r="AL113" s="476"/>
      <c r="AM113" s="476"/>
      <c r="AN113" s="476"/>
      <c r="AO113" s="476"/>
      <c r="AP113" s="471"/>
      <c r="AQ113" s="452"/>
      <c r="AR113" s="440"/>
      <c r="AS113" s="440"/>
      <c r="AT113" s="440"/>
    </row>
    <row r="114" spans="1:46" hidden="1" outlineLevel="2" collapsed="1" x14ac:dyDescent="0.25">
      <c r="A114" s="440"/>
      <c r="B114" s="449"/>
      <c r="C114" s="442">
        <f t="shared" ref="C114" si="8">INT($C$40)+2</f>
        <v>3</v>
      </c>
      <c r="D114" s="471"/>
      <c r="E114" s="467"/>
      <c r="F114" s="467"/>
      <c r="G114" s="471"/>
      <c r="H114" s="492"/>
      <c r="I114" s="768" t="s">
        <v>895</v>
      </c>
      <c r="J114" s="768">
        <v>0</v>
      </c>
      <c r="K114" s="769">
        <f>Periods!J10</f>
        <v>43579</v>
      </c>
      <c r="L114" s="787">
        <f t="shared" ca="1" si="7"/>
        <v>31</v>
      </c>
      <c r="M114" s="770"/>
      <c r="N114" s="771"/>
      <c r="O114" s="771">
        <v>250</v>
      </c>
      <c r="P114" s="772">
        <v>350</v>
      </c>
      <c r="Q114" s="772">
        <v>450</v>
      </c>
      <c r="R114" s="773">
        <f>S114</f>
        <v>0.8</v>
      </c>
      <c r="S114" s="774">
        <v>0.8</v>
      </c>
      <c r="T114" s="774">
        <v>0.8</v>
      </c>
      <c r="U114" s="772">
        <v>0</v>
      </c>
      <c r="V114" s="774">
        <v>0.3</v>
      </c>
      <c r="W114" s="772">
        <v>10</v>
      </c>
      <c r="X114" s="771"/>
      <c r="Y114" s="775">
        <v>1</v>
      </c>
      <c r="Z114" s="776">
        <v>50</v>
      </c>
      <c r="AA114" s="772">
        <v>50</v>
      </c>
      <c r="AB114" s="772">
        <v>400</v>
      </c>
      <c r="AC114" s="772">
        <v>400</v>
      </c>
      <c r="AD114" s="772">
        <v>400</v>
      </c>
      <c r="AE114" s="777">
        <v>400</v>
      </c>
      <c r="AF114" s="574"/>
      <c r="AG114" s="476"/>
      <c r="AH114" s="476"/>
      <c r="AI114" s="476"/>
      <c r="AJ114" s="476"/>
      <c r="AK114" s="476"/>
      <c r="AL114" s="476"/>
      <c r="AM114" s="476"/>
      <c r="AN114" s="476"/>
      <c r="AO114" s="476"/>
      <c r="AP114" s="471"/>
      <c r="AQ114" s="452"/>
      <c r="AR114" s="440"/>
      <c r="AS114" s="440"/>
      <c r="AT114" s="440"/>
    </row>
    <row r="115" spans="1:46" hidden="1" outlineLevel="3" collapsed="1" x14ac:dyDescent="0.25">
      <c r="A115" s="440"/>
      <c r="B115" s="449"/>
      <c r="C115" s="442">
        <f t="shared" si="4"/>
        <v>4</v>
      </c>
      <c r="D115" s="471"/>
      <c r="E115" s="467"/>
      <c r="F115" s="467"/>
      <c r="G115" s="471"/>
      <c r="H115" s="492"/>
      <c r="I115" s="492"/>
      <c r="J115" s="492">
        <v>1</v>
      </c>
      <c r="K115" s="705">
        <f>Periods!J11</f>
        <v>43610</v>
      </c>
      <c r="L115" s="706">
        <f t="shared" ca="1" si="7"/>
        <v>26</v>
      </c>
      <c r="M115" s="508"/>
      <c r="N115" s="476"/>
      <c r="O115" s="476">
        <v>250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4"/>
        <v>4</v>
      </c>
      <c r="D116" s="471"/>
      <c r="E116" s="467"/>
      <c r="F116" s="467"/>
      <c r="G116" s="471"/>
      <c r="H116" s="492"/>
      <c r="I116" s="492"/>
      <c r="J116" s="492">
        <v>2</v>
      </c>
      <c r="K116" s="705">
        <f>Periods!J12</f>
        <v>43636</v>
      </c>
      <c r="L116" s="706">
        <f t="shared" ca="1" si="7"/>
        <v>48</v>
      </c>
      <c r="M116" s="508"/>
      <c r="N116" s="476"/>
      <c r="O116" s="476">
        <v>250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4"/>
        <v>4</v>
      </c>
      <c r="D117" s="471"/>
      <c r="E117" s="467"/>
      <c r="F117" s="467"/>
      <c r="G117" s="471"/>
      <c r="H117" s="492"/>
      <c r="I117" s="492"/>
      <c r="J117" s="492">
        <v>3</v>
      </c>
      <c r="K117" s="705">
        <f>Periods!J13</f>
        <v>43684</v>
      </c>
      <c r="L117" s="706">
        <f t="shared" ca="1" si="7"/>
        <v>49</v>
      </c>
      <c r="M117" s="508"/>
      <c r="N117" s="476"/>
      <c r="O117" s="476">
        <v>250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4"/>
        <v>4</v>
      </c>
      <c r="D118" s="471"/>
      <c r="E118" s="467"/>
      <c r="F118" s="467"/>
      <c r="G118" s="471"/>
      <c r="H118" s="492"/>
      <c r="I118" s="492"/>
      <c r="J118" s="492">
        <v>4</v>
      </c>
      <c r="K118" s="705">
        <f>Periods!J14</f>
        <v>43733</v>
      </c>
      <c r="L118" s="706">
        <f t="shared" ca="1" si="7"/>
        <v>35</v>
      </c>
      <c r="M118" s="508"/>
      <c r="N118" s="476"/>
      <c r="O118" s="476">
        <v>250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4"/>
        <v>4</v>
      </c>
      <c r="D119" s="471"/>
      <c r="E119" s="467"/>
      <c r="F119" s="467"/>
      <c r="G119" s="471"/>
      <c r="H119" s="492"/>
      <c r="I119" s="492"/>
      <c r="J119" s="492">
        <v>5</v>
      </c>
      <c r="K119" s="705">
        <f>Periods!J15</f>
        <v>43768</v>
      </c>
      <c r="L119" s="706">
        <f t="shared" ca="1" si="7"/>
        <v>28</v>
      </c>
      <c r="M119" s="508"/>
      <c r="N119" s="476"/>
      <c r="O119" s="476">
        <v>250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4"/>
        <v>4</v>
      </c>
      <c r="D120" s="471"/>
      <c r="E120" s="467"/>
      <c r="F120" s="467"/>
      <c r="G120" s="471"/>
      <c r="H120" s="492"/>
      <c r="I120" s="492"/>
      <c r="J120" s="492">
        <v>6</v>
      </c>
      <c r="K120" s="705">
        <f>Periods!J16</f>
        <v>43796</v>
      </c>
      <c r="L120" s="706">
        <f t="shared" ca="1" si="7"/>
        <v>56</v>
      </c>
      <c r="M120" s="508"/>
      <c r="N120" s="476"/>
      <c r="O120" s="476">
        <v>250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4"/>
        <v>4</v>
      </c>
      <c r="D121" s="471"/>
      <c r="E121" s="467"/>
      <c r="F121" s="467"/>
      <c r="G121" s="471"/>
      <c r="H121" s="492"/>
      <c r="I121" s="492"/>
      <c r="J121" s="492">
        <v>7</v>
      </c>
      <c r="K121" s="705">
        <f>Periods!J17</f>
        <v>43852</v>
      </c>
      <c r="L121" s="706">
        <f t="shared" ca="1" si="7"/>
        <v>39</v>
      </c>
      <c r="M121" s="508"/>
      <c r="N121" s="476"/>
      <c r="O121" s="476">
        <v>250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4"/>
        <v>4</v>
      </c>
      <c r="D122" s="471"/>
      <c r="E122" s="467"/>
      <c r="F122" s="467"/>
      <c r="G122" s="471"/>
      <c r="H122" s="492"/>
      <c r="I122" s="492"/>
      <c r="J122" s="492">
        <v>8</v>
      </c>
      <c r="K122" s="705">
        <f>Periods!J18</f>
        <v>43891</v>
      </c>
      <c r="L122" s="706">
        <f t="shared" ca="1" si="7"/>
        <v>35</v>
      </c>
      <c r="M122" s="508"/>
      <c r="N122" s="476"/>
      <c r="O122" s="476">
        <v>250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4"/>
        <v>4</v>
      </c>
      <c r="D123" s="471"/>
      <c r="E123" s="467"/>
      <c r="F123" s="467"/>
      <c r="G123" s="471"/>
      <c r="H123" s="492"/>
      <c r="I123" s="548"/>
      <c r="J123" s="548">
        <v>9</v>
      </c>
      <c r="K123" s="760">
        <f>Periods!J19</f>
        <v>43926</v>
      </c>
      <c r="L123" s="786">
        <f t="shared" ca="1" si="7"/>
        <v>18</v>
      </c>
      <c r="M123" s="761"/>
      <c r="N123" s="549"/>
      <c r="O123" s="549">
        <v>250</v>
      </c>
      <c r="P123" s="762">
        <v>425</v>
      </c>
      <c r="Q123" s="762">
        <v>850</v>
      </c>
      <c r="R123" s="763">
        <v>0.48</v>
      </c>
      <c r="S123" s="764">
        <v>0.5</v>
      </c>
      <c r="T123" s="764">
        <v>0.53</v>
      </c>
      <c r="U123" s="762">
        <v>1</v>
      </c>
      <c r="V123" s="764">
        <v>0.3</v>
      </c>
      <c r="W123" s="762">
        <v>10</v>
      </c>
      <c r="X123" s="549"/>
      <c r="Y123" s="765">
        <v>0.33</v>
      </c>
      <c r="Z123" s="766">
        <v>50</v>
      </c>
      <c r="AA123" s="762">
        <v>50</v>
      </c>
      <c r="AB123" s="762">
        <v>400</v>
      </c>
      <c r="AC123" s="762">
        <v>400</v>
      </c>
      <c r="AD123" s="762">
        <v>400</v>
      </c>
      <c r="AE123" s="767">
        <v>400</v>
      </c>
      <c r="AF123" s="574"/>
      <c r="AG123" s="476"/>
      <c r="AH123" s="476"/>
      <c r="AI123" s="476"/>
      <c r="AJ123" s="476"/>
      <c r="AK123" s="476"/>
      <c r="AL123" s="476"/>
      <c r="AM123" s="476"/>
      <c r="AN123" s="476"/>
      <c r="AO123" s="476"/>
      <c r="AP123" s="471"/>
      <c r="AQ123" s="452"/>
      <c r="AR123" s="440"/>
      <c r="AS123" s="440"/>
      <c r="AT123" s="440"/>
    </row>
    <row r="124" spans="1:46" hidden="1" outlineLevel="2" collapsed="1" x14ac:dyDescent="0.25">
      <c r="A124" s="440"/>
      <c r="B124" s="449"/>
      <c r="C124" s="442">
        <f t="shared" ref="C124" si="9">INT($C$40)+2</f>
        <v>3</v>
      </c>
      <c r="D124" s="471"/>
      <c r="E124" s="467"/>
      <c r="F124" s="467"/>
      <c r="G124" s="471"/>
      <c r="H124" s="492"/>
      <c r="I124" s="768" t="s">
        <v>896</v>
      </c>
      <c r="J124" s="768">
        <v>0</v>
      </c>
      <c r="K124" s="769">
        <f>Periods!K10</f>
        <v>43579</v>
      </c>
      <c r="L124" s="787">
        <f t="shared" ca="1" si="7"/>
        <v>31</v>
      </c>
      <c r="M124" s="770"/>
      <c r="N124" s="771"/>
      <c r="O124" s="771">
        <v>250</v>
      </c>
      <c r="P124" s="772">
        <v>350</v>
      </c>
      <c r="Q124" s="772">
        <v>450</v>
      </c>
      <c r="R124" s="773">
        <f>S124</f>
        <v>0.8</v>
      </c>
      <c r="S124" s="774">
        <v>0.8</v>
      </c>
      <c r="T124" s="774">
        <v>0.8</v>
      </c>
      <c r="U124" s="772">
        <v>0</v>
      </c>
      <c r="V124" s="774">
        <v>0.3</v>
      </c>
      <c r="W124" s="772">
        <v>10</v>
      </c>
      <c r="X124" s="771"/>
      <c r="Y124" s="775">
        <v>1</v>
      </c>
      <c r="Z124" s="776">
        <v>50</v>
      </c>
      <c r="AA124" s="772">
        <v>50</v>
      </c>
      <c r="AB124" s="772">
        <v>400</v>
      </c>
      <c r="AC124" s="772">
        <v>400</v>
      </c>
      <c r="AD124" s="772">
        <v>400</v>
      </c>
      <c r="AE124" s="777">
        <v>400</v>
      </c>
      <c r="AF124" s="574"/>
      <c r="AG124" s="476"/>
      <c r="AH124" s="476"/>
      <c r="AI124" s="476"/>
      <c r="AJ124" s="476"/>
      <c r="AK124" s="476"/>
      <c r="AL124" s="476"/>
      <c r="AM124" s="476"/>
      <c r="AN124" s="476"/>
      <c r="AO124" s="476"/>
      <c r="AP124" s="471"/>
      <c r="AQ124" s="452"/>
      <c r="AR124" s="440"/>
      <c r="AS124" s="440"/>
      <c r="AT124" s="440"/>
    </row>
    <row r="125" spans="1:46" hidden="1" outlineLevel="3" collapsed="1" x14ac:dyDescent="0.25">
      <c r="A125" s="440"/>
      <c r="B125" s="449"/>
      <c r="C125" s="442">
        <f t="shared" si="4"/>
        <v>4</v>
      </c>
      <c r="D125" s="471"/>
      <c r="E125" s="467"/>
      <c r="F125" s="467"/>
      <c r="G125" s="471"/>
      <c r="H125" s="492"/>
      <c r="I125" s="492"/>
      <c r="J125" s="492">
        <v>1</v>
      </c>
      <c r="K125" s="705">
        <f>Periods!K11</f>
        <v>43610</v>
      </c>
      <c r="L125" s="706">
        <f t="shared" ca="1" si="7"/>
        <v>26</v>
      </c>
      <c r="M125" s="508"/>
      <c r="N125" s="476"/>
      <c r="O125" s="476">
        <v>250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4"/>
        <v>4</v>
      </c>
      <c r="D126" s="471"/>
      <c r="E126" s="467"/>
      <c r="F126" s="467"/>
      <c r="G126" s="471"/>
      <c r="H126" s="492"/>
      <c r="I126" s="492"/>
      <c r="J126" s="492">
        <v>2</v>
      </c>
      <c r="K126" s="705">
        <f>Periods!K12</f>
        <v>43636</v>
      </c>
      <c r="L126" s="706">
        <f t="shared" ca="1" si="7"/>
        <v>48</v>
      </c>
      <c r="M126" s="508"/>
      <c r="N126" s="476"/>
      <c r="O126" s="476">
        <v>250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4"/>
        <v>4</v>
      </c>
      <c r="D127" s="471"/>
      <c r="E127" s="467"/>
      <c r="F127" s="467"/>
      <c r="G127" s="471"/>
      <c r="H127" s="492"/>
      <c r="I127" s="492"/>
      <c r="J127" s="492">
        <v>3</v>
      </c>
      <c r="K127" s="705">
        <f>Periods!K13</f>
        <v>43684</v>
      </c>
      <c r="L127" s="706">
        <f t="shared" ca="1" si="7"/>
        <v>49</v>
      </c>
      <c r="M127" s="508"/>
      <c r="N127" s="476"/>
      <c r="O127" s="476">
        <v>250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4"/>
        <v>4</v>
      </c>
      <c r="D128" s="471"/>
      <c r="E128" s="467"/>
      <c r="F128" s="467"/>
      <c r="G128" s="471"/>
      <c r="H128" s="492"/>
      <c r="I128" s="492"/>
      <c r="J128" s="492">
        <v>4</v>
      </c>
      <c r="K128" s="705">
        <f>Periods!K14</f>
        <v>43733</v>
      </c>
      <c r="L128" s="706">
        <f t="shared" ca="1" si="7"/>
        <v>35</v>
      </c>
      <c r="M128" s="508"/>
      <c r="N128" s="476"/>
      <c r="O128" s="476">
        <v>250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4"/>
        <v>4</v>
      </c>
      <c r="D129" s="471"/>
      <c r="E129" s="467"/>
      <c r="F129" s="467"/>
      <c r="G129" s="471"/>
      <c r="H129" s="492"/>
      <c r="I129" s="492"/>
      <c r="J129" s="492">
        <v>5</v>
      </c>
      <c r="K129" s="705">
        <f>Periods!K15</f>
        <v>43768</v>
      </c>
      <c r="L129" s="706">
        <f t="shared" ca="1" si="7"/>
        <v>28</v>
      </c>
      <c r="M129" s="508"/>
      <c r="N129" s="476"/>
      <c r="O129" s="476">
        <v>250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4"/>
        <v>4</v>
      </c>
      <c r="D130" s="471"/>
      <c r="E130" s="467"/>
      <c r="F130" s="467"/>
      <c r="G130" s="471"/>
      <c r="H130" s="492"/>
      <c r="I130" s="492"/>
      <c r="J130" s="492">
        <v>6</v>
      </c>
      <c r="K130" s="705">
        <f>Periods!K16</f>
        <v>43796</v>
      </c>
      <c r="L130" s="706">
        <f t="shared" ca="1" si="7"/>
        <v>56</v>
      </c>
      <c r="M130" s="508"/>
      <c r="N130" s="476"/>
      <c r="O130" s="476">
        <v>250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4"/>
        <v>4</v>
      </c>
      <c r="D131" s="471"/>
      <c r="E131" s="467"/>
      <c r="F131" s="467"/>
      <c r="G131" s="471"/>
      <c r="H131" s="492"/>
      <c r="I131" s="492"/>
      <c r="J131" s="492">
        <v>7</v>
      </c>
      <c r="K131" s="705">
        <f>Periods!K17</f>
        <v>43852</v>
      </c>
      <c r="L131" s="706">
        <f t="shared" ca="1" si="7"/>
        <v>39</v>
      </c>
      <c r="M131" s="508"/>
      <c r="N131" s="476"/>
      <c r="O131" s="476">
        <v>250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4"/>
        <v>4</v>
      </c>
      <c r="D132" s="471"/>
      <c r="E132" s="467"/>
      <c r="F132" s="467"/>
      <c r="G132" s="471"/>
      <c r="H132" s="492"/>
      <c r="I132" s="492"/>
      <c r="J132" s="492">
        <v>8</v>
      </c>
      <c r="K132" s="705">
        <f>Periods!K18</f>
        <v>43891</v>
      </c>
      <c r="L132" s="706">
        <f t="shared" ca="1" si="7"/>
        <v>35</v>
      </c>
      <c r="M132" s="508"/>
      <c r="N132" s="476"/>
      <c r="O132" s="476">
        <v>250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4"/>
        <v>4</v>
      </c>
      <c r="D133" s="471"/>
      <c r="E133" s="467"/>
      <c r="F133" s="467"/>
      <c r="G133" s="471"/>
      <c r="H133" s="492"/>
      <c r="I133" s="548"/>
      <c r="J133" s="548">
        <v>9</v>
      </c>
      <c r="K133" s="760">
        <f>Periods!K19</f>
        <v>43926</v>
      </c>
      <c r="L133" s="786">
        <f t="shared" ca="1" si="7"/>
        <v>18</v>
      </c>
      <c r="M133" s="761"/>
      <c r="N133" s="549"/>
      <c r="O133" s="549">
        <v>250</v>
      </c>
      <c r="P133" s="762">
        <v>425</v>
      </c>
      <c r="Q133" s="762">
        <v>850</v>
      </c>
      <c r="R133" s="763">
        <v>0.48</v>
      </c>
      <c r="S133" s="764">
        <v>0.5</v>
      </c>
      <c r="T133" s="764">
        <v>0.53</v>
      </c>
      <c r="U133" s="762">
        <v>1</v>
      </c>
      <c r="V133" s="764">
        <v>0.3</v>
      </c>
      <c r="W133" s="762">
        <v>10</v>
      </c>
      <c r="X133" s="549"/>
      <c r="Y133" s="765">
        <v>0.33</v>
      </c>
      <c r="Z133" s="766">
        <v>50</v>
      </c>
      <c r="AA133" s="762">
        <v>50</v>
      </c>
      <c r="AB133" s="762">
        <v>400</v>
      </c>
      <c r="AC133" s="762">
        <v>400</v>
      </c>
      <c r="AD133" s="762">
        <v>400</v>
      </c>
      <c r="AE133" s="767">
        <v>400</v>
      </c>
      <c r="AF133" s="574"/>
      <c r="AG133" s="476"/>
      <c r="AH133" s="476"/>
      <c r="AI133" s="476"/>
      <c r="AJ133" s="476"/>
      <c r="AK133" s="476"/>
      <c r="AL133" s="476"/>
      <c r="AM133" s="476"/>
      <c r="AN133" s="476"/>
      <c r="AO133" s="476"/>
      <c r="AP133" s="471"/>
      <c r="AQ133" s="452"/>
      <c r="AR133" s="440"/>
      <c r="AS133" s="440"/>
      <c r="AT133" s="440"/>
    </row>
    <row r="134" spans="1:46" hidden="1" outlineLevel="2" collapsed="1" x14ac:dyDescent="0.25">
      <c r="A134" s="440"/>
      <c r="B134" s="449"/>
      <c r="C134" s="442">
        <f t="shared" ref="C134" si="10">INT($C$40)+2</f>
        <v>3</v>
      </c>
      <c r="D134" s="471"/>
      <c r="E134" s="467"/>
      <c r="F134" s="467"/>
      <c r="G134" s="471"/>
      <c r="H134" s="492"/>
      <c r="I134" s="768" t="s">
        <v>897</v>
      </c>
      <c r="J134" s="768">
        <v>0</v>
      </c>
      <c r="K134" s="769">
        <f>Periods!L10</f>
        <v>43579</v>
      </c>
      <c r="L134" s="787">
        <f t="shared" ca="1" si="7"/>
        <v>31</v>
      </c>
      <c r="M134" s="770"/>
      <c r="N134" s="771"/>
      <c r="O134" s="771">
        <v>250</v>
      </c>
      <c r="P134" s="772">
        <v>350</v>
      </c>
      <c r="Q134" s="772">
        <v>450</v>
      </c>
      <c r="R134" s="773">
        <f>S134</f>
        <v>0.8</v>
      </c>
      <c r="S134" s="774">
        <v>0.8</v>
      </c>
      <c r="T134" s="774">
        <v>0.8</v>
      </c>
      <c r="U134" s="772">
        <v>0</v>
      </c>
      <c r="V134" s="774">
        <v>0.3</v>
      </c>
      <c r="W134" s="772">
        <v>10</v>
      </c>
      <c r="X134" s="771"/>
      <c r="Y134" s="775">
        <v>1</v>
      </c>
      <c r="Z134" s="776">
        <v>50</v>
      </c>
      <c r="AA134" s="772">
        <v>50</v>
      </c>
      <c r="AB134" s="772">
        <v>400</v>
      </c>
      <c r="AC134" s="772">
        <v>400</v>
      </c>
      <c r="AD134" s="772">
        <v>400</v>
      </c>
      <c r="AE134" s="777">
        <v>400</v>
      </c>
      <c r="AF134" s="574"/>
      <c r="AG134" s="476"/>
      <c r="AH134" s="476"/>
      <c r="AI134" s="476"/>
      <c r="AJ134" s="476"/>
      <c r="AK134" s="476"/>
      <c r="AL134" s="476"/>
      <c r="AM134" s="476"/>
      <c r="AN134" s="476"/>
      <c r="AO134" s="476"/>
      <c r="AP134" s="471"/>
      <c r="AQ134" s="452"/>
      <c r="AR134" s="440"/>
      <c r="AS134" s="440"/>
      <c r="AT134" s="440"/>
    </row>
    <row r="135" spans="1:46" hidden="1" outlineLevel="3" collapsed="1" x14ac:dyDescent="0.25">
      <c r="A135" s="440"/>
      <c r="B135" s="449"/>
      <c r="C135" s="442">
        <f t="shared" si="4"/>
        <v>4</v>
      </c>
      <c r="D135" s="471"/>
      <c r="E135" s="467"/>
      <c r="F135" s="467"/>
      <c r="G135" s="471"/>
      <c r="H135" s="492"/>
      <c r="I135" s="492"/>
      <c r="J135" s="492">
        <v>1</v>
      </c>
      <c r="K135" s="705">
        <f>Periods!L11</f>
        <v>43610</v>
      </c>
      <c r="L135" s="706">
        <f t="shared" ca="1" si="7"/>
        <v>26</v>
      </c>
      <c r="M135" s="508"/>
      <c r="N135" s="476"/>
      <c r="O135" s="476">
        <v>250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4"/>
        <v>4</v>
      </c>
      <c r="D136" s="471"/>
      <c r="E136" s="467"/>
      <c r="F136" s="467"/>
      <c r="G136" s="471"/>
      <c r="H136" s="492"/>
      <c r="I136" s="492"/>
      <c r="J136" s="492">
        <v>2</v>
      </c>
      <c r="K136" s="705">
        <f>Periods!L12</f>
        <v>43636</v>
      </c>
      <c r="L136" s="706">
        <f t="shared" ca="1" si="7"/>
        <v>48</v>
      </c>
      <c r="M136" s="508"/>
      <c r="N136" s="476"/>
      <c r="O136" s="476">
        <v>250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4"/>
        <v>4</v>
      </c>
      <c r="D137" s="471"/>
      <c r="E137" s="467"/>
      <c r="F137" s="467"/>
      <c r="G137" s="471"/>
      <c r="H137" s="492"/>
      <c r="I137" s="492"/>
      <c r="J137" s="492">
        <v>3</v>
      </c>
      <c r="K137" s="705">
        <f>Periods!L13</f>
        <v>43684</v>
      </c>
      <c r="L137" s="706">
        <f t="shared" ca="1" si="7"/>
        <v>49</v>
      </c>
      <c r="M137" s="508"/>
      <c r="N137" s="476"/>
      <c r="O137" s="476">
        <v>250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4"/>
        <v>4</v>
      </c>
      <c r="D138" s="471"/>
      <c r="E138" s="467"/>
      <c r="F138" s="467"/>
      <c r="G138" s="471"/>
      <c r="H138" s="492"/>
      <c r="I138" s="492"/>
      <c r="J138" s="492">
        <v>4</v>
      </c>
      <c r="K138" s="705">
        <f>Periods!L14</f>
        <v>43733</v>
      </c>
      <c r="L138" s="706">
        <f t="shared" ref="L138:L169" ca="1" si="11">IF(K139-K138&gt;0,K139-K138,OFFSET(K139,-i_p6_len,0)+365-K138)</f>
        <v>35</v>
      </c>
      <c r="M138" s="508"/>
      <c r="N138" s="476"/>
      <c r="O138" s="476">
        <v>250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ref="C139:C173" si="12">INT($C$40)+3</f>
        <v>4</v>
      </c>
      <c r="D139" s="471"/>
      <c r="E139" s="467"/>
      <c r="F139" s="467"/>
      <c r="G139" s="471"/>
      <c r="H139" s="492"/>
      <c r="I139" s="492"/>
      <c r="J139" s="492">
        <v>5</v>
      </c>
      <c r="K139" s="705">
        <f>Periods!L15</f>
        <v>43768</v>
      </c>
      <c r="L139" s="706">
        <f t="shared" ca="1" si="11"/>
        <v>28</v>
      </c>
      <c r="M139" s="508"/>
      <c r="N139" s="476"/>
      <c r="O139" s="476">
        <v>250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2"/>
        <v>4</v>
      </c>
      <c r="D140" s="471"/>
      <c r="E140" s="467"/>
      <c r="F140" s="467"/>
      <c r="G140" s="471"/>
      <c r="H140" s="492"/>
      <c r="I140" s="492"/>
      <c r="J140" s="492">
        <v>6</v>
      </c>
      <c r="K140" s="705">
        <f>Periods!L16</f>
        <v>43796</v>
      </c>
      <c r="L140" s="706">
        <f t="shared" ca="1" si="11"/>
        <v>56</v>
      </c>
      <c r="M140" s="508"/>
      <c r="N140" s="476"/>
      <c r="O140" s="476">
        <v>250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2"/>
        <v>4</v>
      </c>
      <c r="D141" s="471"/>
      <c r="E141" s="467"/>
      <c r="F141" s="467"/>
      <c r="G141" s="471"/>
      <c r="H141" s="492"/>
      <c r="I141" s="492"/>
      <c r="J141" s="492">
        <v>7</v>
      </c>
      <c r="K141" s="705">
        <f>Periods!L17</f>
        <v>43852</v>
      </c>
      <c r="L141" s="706">
        <f t="shared" ca="1" si="11"/>
        <v>39</v>
      </c>
      <c r="M141" s="508"/>
      <c r="N141" s="476"/>
      <c r="O141" s="476">
        <v>250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2"/>
        <v>4</v>
      </c>
      <c r="D142" s="471"/>
      <c r="E142" s="467"/>
      <c r="F142" s="467"/>
      <c r="G142" s="471"/>
      <c r="H142" s="492"/>
      <c r="I142" s="492"/>
      <c r="J142" s="492">
        <v>8</v>
      </c>
      <c r="K142" s="705">
        <f>Periods!L18</f>
        <v>43891</v>
      </c>
      <c r="L142" s="706">
        <f t="shared" ca="1" si="11"/>
        <v>35</v>
      </c>
      <c r="M142" s="508"/>
      <c r="N142" s="476"/>
      <c r="O142" s="476">
        <v>250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2"/>
        <v>4</v>
      </c>
      <c r="D143" s="471"/>
      <c r="E143" s="467"/>
      <c r="F143" s="467"/>
      <c r="G143" s="471"/>
      <c r="H143" s="492"/>
      <c r="I143" s="548"/>
      <c r="J143" s="548">
        <v>9</v>
      </c>
      <c r="K143" s="760">
        <f>Periods!L19</f>
        <v>43926</v>
      </c>
      <c r="L143" s="786">
        <f t="shared" ca="1" si="11"/>
        <v>18</v>
      </c>
      <c r="M143" s="761"/>
      <c r="N143" s="549"/>
      <c r="O143" s="549">
        <v>250</v>
      </c>
      <c r="P143" s="762">
        <v>425</v>
      </c>
      <c r="Q143" s="762">
        <v>850</v>
      </c>
      <c r="R143" s="763">
        <v>0.48</v>
      </c>
      <c r="S143" s="764">
        <v>0.5</v>
      </c>
      <c r="T143" s="764">
        <v>0.53</v>
      </c>
      <c r="U143" s="762">
        <v>1</v>
      </c>
      <c r="V143" s="764">
        <v>0.3</v>
      </c>
      <c r="W143" s="762">
        <v>10</v>
      </c>
      <c r="X143" s="549"/>
      <c r="Y143" s="765">
        <v>0.33</v>
      </c>
      <c r="Z143" s="766">
        <v>50</v>
      </c>
      <c r="AA143" s="762">
        <v>50</v>
      </c>
      <c r="AB143" s="762">
        <v>400</v>
      </c>
      <c r="AC143" s="762">
        <v>400</v>
      </c>
      <c r="AD143" s="762">
        <v>400</v>
      </c>
      <c r="AE143" s="767">
        <v>400</v>
      </c>
      <c r="AF143" s="574"/>
      <c r="AG143" s="476"/>
      <c r="AH143" s="476"/>
      <c r="AI143" s="476"/>
      <c r="AJ143" s="476"/>
      <c r="AK143" s="476"/>
      <c r="AL143" s="476"/>
      <c r="AM143" s="476"/>
      <c r="AN143" s="476"/>
      <c r="AO143" s="476"/>
      <c r="AP143" s="471"/>
      <c r="AQ143" s="452"/>
      <c r="AR143" s="440"/>
      <c r="AS143" s="440"/>
      <c r="AT143" s="440"/>
    </row>
    <row r="144" spans="1:46" hidden="1" outlineLevel="2" collapsed="1" x14ac:dyDescent="0.25">
      <c r="A144" s="440"/>
      <c r="B144" s="449"/>
      <c r="C144" s="442">
        <f t="shared" ref="C144" si="13">INT($C$40)+2</f>
        <v>3</v>
      </c>
      <c r="D144" s="471"/>
      <c r="E144" s="467"/>
      <c r="F144" s="467"/>
      <c r="G144" s="471"/>
      <c r="H144" s="492"/>
      <c r="I144" s="768" t="s">
        <v>898</v>
      </c>
      <c r="J144" s="768">
        <v>0</v>
      </c>
      <c r="K144" s="769">
        <f>Periods!M10</f>
        <v>43592</v>
      </c>
      <c r="L144" s="787">
        <f t="shared" ca="1" si="11"/>
        <v>18</v>
      </c>
      <c r="M144" s="770"/>
      <c r="N144" s="771"/>
      <c r="O144" s="771">
        <v>250</v>
      </c>
      <c r="P144" s="772">
        <v>350</v>
      </c>
      <c r="Q144" s="772">
        <v>450</v>
      </c>
      <c r="R144" s="773">
        <f>S144</f>
        <v>0.8</v>
      </c>
      <c r="S144" s="774">
        <v>0.8</v>
      </c>
      <c r="T144" s="774">
        <v>0.8</v>
      </c>
      <c r="U144" s="772">
        <v>0</v>
      </c>
      <c r="V144" s="774">
        <v>0.3</v>
      </c>
      <c r="W144" s="772">
        <v>10</v>
      </c>
      <c r="X144" s="771"/>
      <c r="Y144" s="775">
        <v>1</v>
      </c>
      <c r="Z144" s="776">
        <v>50</v>
      </c>
      <c r="AA144" s="772">
        <v>50</v>
      </c>
      <c r="AB144" s="772">
        <v>400</v>
      </c>
      <c r="AC144" s="772">
        <v>400</v>
      </c>
      <c r="AD144" s="772">
        <v>400</v>
      </c>
      <c r="AE144" s="777">
        <v>400</v>
      </c>
      <c r="AF144" s="574"/>
      <c r="AG144" s="476"/>
      <c r="AH144" s="476"/>
      <c r="AI144" s="476"/>
      <c r="AJ144" s="476"/>
      <c r="AK144" s="476"/>
      <c r="AL144" s="476"/>
      <c r="AM144" s="476"/>
      <c r="AN144" s="476"/>
      <c r="AO144" s="476"/>
      <c r="AP144" s="471"/>
      <c r="AQ144" s="452"/>
      <c r="AR144" s="440"/>
      <c r="AS144" s="440"/>
      <c r="AT144" s="440"/>
    </row>
    <row r="145" spans="1:46" hidden="1" outlineLevel="3" collapsed="1" x14ac:dyDescent="0.25">
      <c r="A145" s="440"/>
      <c r="B145" s="449"/>
      <c r="C145" s="442">
        <f t="shared" si="12"/>
        <v>4</v>
      </c>
      <c r="D145" s="471"/>
      <c r="E145" s="467"/>
      <c r="F145" s="467"/>
      <c r="G145" s="471"/>
      <c r="H145" s="492"/>
      <c r="I145" s="492"/>
      <c r="J145" s="492">
        <v>1</v>
      </c>
      <c r="K145" s="705">
        <f>Periods!M11</f>
        <v>43610</v>
      </c>
      <c r="L145" s="706">
        <f t="shared" ca="1" si="11"/>
        <v>26</v>
      </c>
      <c r="M145" s="508"/>
      <c r="N145" s="476"/>
      <c r="O145" s="476">
        <v>250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2"/>
        <v>4</v>
      </c>
      <c r="D146" s="471"/>
      <c r="E146" s="467"/>
      <c r="F146" s="467"/>
      <c r="G146" s="471"/>
      <c r="H146" s="492"/>
      <c r="I146" s="492"/>
      <c r="J146" s="492">
        <v>2</v>
      </c>
      <c r="K146" s="705">
        <f>Periods!M12</f>
        <v>43636</v>
      </c>
      <c r="L146" s="706">
        <f t="shared" ca="1" si="11"/>
        <v>48</v>
      </c>
      <c r="M146" s="508"/>
      <c r="N146" s="476"/>
      <c r="O146" s="476">
        <v>250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2"/>
        <v>4</v>
      </c>
      <c r="D147" s="471"/>
      <c r="E147" s="467"/>
      <c r="F147" s="467"/>
      <c r="G147" s="471"/>
      <c r="H147" s="492"/>
      <c r="I147" s="492"/>
      <c r="J147" s="492">
        <v>3</v>
      </c>
      <c r="K147" s="705">
        <f>Periods!M13</f>
        <v>43684</v>
      </c>
      <c r="L147" s="706">
        <f t="shared" ca="1" si="11"/>
        <v>49</v>
      </c>
      <c r="M147" s="508"/>
      <c r="N147" s="476"/>
      <c r="O147" s="476">
        <v>250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2"/>
        <v>4</v>
      </c>
      <c r="D148" s="471"/>
      <c r="E148" s="467"/>
      <c r="F148" s="467"/>
      <c r="G148" s="471"/>
      <c r="H148" s="492"/>
      <c r="I148" s="492"/>
      <c r="J148" s="492">
        <v>4</v>
      </c>
      <c r="K148" s="705">
        <f>Periods!M14</f>
        <v>43733</v>
      </c>
      <c r="L148" s="706">
        <f t="shared" ca="1" si="11"/>
        <v>35</v>
      </c>
      <c r="M148" s="508"/>
      <c r="N148" s="476"/>
      <c r="O148" s="476">
        <v>250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2"/>
        <v>4</v>
      </c>
      <c r="D149" s="471"/>
      <c r="E149" s="467"/>
      <c r="F149" s="467"/>
      <c r="G149" s="471"/>
      <c r="H149" s="492"/>
      <c r="I149" s="492"/>
      <c r="J149" s="492">
        <v>5</v>
      </c>
      <c r="K149" s="705">
        <f>Periods!M15</f>
        <v>43768</v>
      </c>
      <c r="L149" s="706">
        <f t="shared" ca="1" si="11"/>
        <v>28</v>
      </c>
      <c r="M149" s="508"/>
      <c r="N149" s="476"/>
      <c r="O149" s="476">
        <v>250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2"/>
        <v>4</v>
      </c>
      <c r="D150" s="471"/>
      <c r="E150" s="467"/>
      <c r="F150" s="467"/>
      <c r="G150" s="471"/>
      <c r="H150" s="492"/>
      <c r="I150" s="492"/>
      <c r="J150" s="492">
        <v>6</v>
      </c>
      <c r="K150" s="705">
        <f>Periods!M16</f>
        <v>43796</v>
      </c>
      <c r="L150" s="706">
        <f t="shared" ca="1" si="11"/>
        <v>56</v>
      </c>
      <c r="M150" s="508"/>
      <c r="N150" s="476"/>
      <c r="O150" s="476">
        <v>250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2"/>
        <v>4</v>
      </c>
      <c r="D151" s="471"/>
      <c r="E151" s="467"/>
      <c r="F151" s="467"/>
      <c r="G151" s="471"/>
      <c r="H151" s="492"/>
      <c r="I151" s="492"/>
      <c r="J151" s="492">
        <v>7</v>
      </c>
      <c r="K151" s="705">
        <f>Periods!M17</f>
        <v>43852</v>
      </c>
      <c r="L151" s="706">
        <f t="shared" ca="1" si="11"/>
        <v>39</v>
      </c>
      <c r="M151" s="508"/>
      <c r="N151" s="476"/>
      <c r="O151" s="476">
        <v>250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2"/>
        <v>4</v>
      </c>
      <c r="D152" s="471"/>
      <c r="E152" s="467"/>
      <c r="F152" s="467"/>
      <c r="G152" s="471"/>
      <c r="H152" s="492"/>
      <c r="I152" s="492"/>
      <c r="J152" s="492">
        <v>8</v>
      </c>
      <c r="K152" s="705">
        <f>Periods!M18</f>
        <v>43891</v>
      </c>
      <c r="L152" s="706">
        <f t="shared" ca="1" si="11"/>
        <v>35</v>
      </c>
      <c r="M152" s="508"/>
      <c r="N152" s="476"/>
      <c r="O152" s="476">
        <v>250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2"/>
        <v>4</v>
      </c>
      <c r="D153" s="471"/>
      <c r="E153" s="467"/>
      <c r="F153" s="467"/>
      <c r="G153" s="471"/>
      <c r="H153" s="492"/>
      <c r="I153" s="548"/>
      <c r="J153" s="548">
        <v>9</v>
      </c>
      <c r="K153" s="760">
        <f>Periods!M19</f>
        <v>43926</v>
      </c>
      <c r="L153" s="786">
        <f t="shared" ca="1" si="11"/>
        <v>31</v>
      </c>
      <c r="M153" s="761"/>
      <c r="N153" s="549"/>
      <c r="O153" s="549">
        <v>250</v>
      </c>
      <c r="P153" s="762">
        <v>425</v>
      </c>
      <c r="Q153" s="762">
        <v>850</v>
      </c>
      <c r="R153" s="763">
        <v>0.48</v>
      </c>
      <c r="S153" s="764">
        <v>0.5</v>
      </c>
      <c r="T153" s="764">
        <v>0.53</v>
      </c>
      <c r="U153" s="762">
        <v>1</v>
      </c>
      <c r="V153" s="764">
        <v>0.3</v>
      </c>
      <c r="W153" s="762">
        <v>10</v>
      </c>
      <c r="X153" s="549"/>
      <c r="Y153" s="765">
        <v>0.33</v>
      </c>
      <c r="Z153" s="766">
        <v>50</v>
      </c>
      <c r="AA153" s="762">
        <v>50</v>
      </c>
      <c r="AB153" s="762">
        <v>400</v>
      </c>
      <c r="AC153" s="762">
        <v>400</v>
      </c>
      <c r="AD153" s="762">
        <v>400</v>
      </c>
      <c r="AE153" s="767">
        <v>400</v>
      </c>
      <c r="AF153" s="574"/>
      <c r="AG153" s="476"/>
      <c r="AH153" s="476"/>
      <c r="AI153" s="476"/>
      <c r="AJ153" s="476"/>
      <c r="AK153" s="476"/>
      <c r="AL153" s="476"/>
      <c r="AM153" s="476"/>
      <c r="AN153" s="476"/>
      <c r="AO153" s="476"/>
      <c r="AP153" s="471"/>
      <c r="AQ153" s="452"/>
      <c r="AR153" s="440"/>
      <c r="AS153" s="440"/>
      <c r="AT153" s="440"/>
    </row>
    <row r="154" spans="1:46" hidden="1" outlineLevel="2" collapsed="1" x14ac:dyDescent="0.25">
      <c r="A154" s="440"/>
      <c r="B154" s="449"/>
      <c r="C154" s="442">
        <f t="shared" ref="C154" si="14">INT($C$40)+2</f>
        <v>3</v>
      </c>
      <c r="D154" s="471"/>
      <c r="E154" s="467"/>
      <c r="F154" s="467"/>
      <c r="G154" s="471"/>
      <c r="H154" s="492"/>
      <c r="I154" s="768" t="s">
        <v>899</v>
      </c>
      <c r="J154" s="768">
        <v>0</v>
      </c>
      <c r="K154" s="769">
        <f>Periods!N10</f>
        <v>43592</v>
      </c>
      <c r="L154" s="787">
        <f t="shared" ca="1" si="11"/>
        <v>18</v>
      </c>
      <c r="M154" s="770"/>
      <c r="N154" s="771"/>
      <c r="O154" s="771">
        <v>250</v>
      </c>
      <c r="P154" s="772">
        <v>350</v>
      </c>
      <c r="Q154" s="772">
        <v>450</v>
      </c>
      <c r="R154" s="773">
        <f>S154</f>
        <v>0.8</v>
      </c>
      <c r="S154" s="774">
        <v>0.8</v>
      </c>
      <c r="T154" s="774">
        <v>0.8</v>
      </c>
      <c r="U154" s="772">
        <v>0</v>
      </c>
      <c r="V154" s="774">
        <v>0.3</v>
      </c>
      <c r="W154" s="772">
        <v>10</v>
      </c>
      <c r="X154" s="771"/>
      <c r="Y154" s="775">
        <v>1</v>
      </c>
      <c r="Z154" s="776">
        <v>50</v>
      </c>
      <c r="AA154" s="772">
        <v>50</v>
      </c>
      <c r="AB154" s="772">
        <v>400</v>
      </c>
      <c r="AC154" s="772">
        <v>400</v>
      </c>
      <c r="AD154" s="772">
        <v>400</v>
      </c>
      <c r="AE154" s="777">
        <v>400</v>
      </c>
      <c r="AF154" s="574"/>
      <c r="AG154" s="476"/>
      <c r="AH154" s="476"/>
      <c r="AI154" s="476"/>
      <c r="AJ154" s="476"/>
      <c r="AK154" s="476"/>
      <c r="AL154" s="476"/>
      <c r="AM154" s="476"/>
      <c r="AN154" s="476"/>
      <c r="AO154" s="476"/>
      <c r="AP154" s="471"/>
      <c r="AQ154" s="452"/>
      <c r="AR154" s="440"/>
      <c r="AS154" s="440"/>
      <c r="AT154" s="440"/>
    </row>
    <row r="155" spans="1:46" hidden="1" outlineLevel="3" collapsed="1" x14ac:dyDescent="0.25">
      <c r="A155" s="440"/>
      <c r="B155" s="449"/>
      <c r="C155" s="442">
        <f t="shared" si="12"/>
        <v>4</v>
      </c>
      <c r="D155" s="471"/>
      <c r="E155" s="467"/>
      <c r="F155" s="467"/>
      <c r="G155" s="471"/>
      <c r="H155" s="492"/>
      <c r="I155" s="492"/>
      <c r="J155" s="492">
        <v>1</v>
      </c>
      <c r="K155" s="705">
        <f>Periods!N11</f>
        <v>43610</v>
      </c>
      <c r="L155" s="706">
        <f t="shared" ca="1" si="11"/>
        <v>26</v>
      </c>
      <c r="M155" s="508"/>
      <c r="N155" s="476"/>
      <c r="O155" s="476">
        <v>250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2"/>
        <v>4</v>
      </c>
      <c r="D156" s="471"/>
      <c r="E156" s="467"/>
      <c r="F156" s="467"/>
      <c r="G156" s="471"/>
      <c r="H156" s="492"/>
      <c r="I156" s="492"/>
      <c r="J156" s="492">
        <v>2</v>
      </c>
      <c r="K156" s="705">
        <f>Periods!N12</f>
        <v>43636</v>
      </c>
      <c r="L156" s="706">
        <f t="shared" ca="1" si="11"/>
        <v>48</v>
      </c>
      <c r="M156" s="508"/>
      <c r="N156" s="476"/>
      <c r="O156" s="476">
        <v>250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2"/>
        <v>4</v>
      </c>
      <c r="D157" s="471"/>
      <c r="E157" s="467"/>
      <c r="F157" s="467"/>
      <c r="G157" s="471"/>
      <c r="H157" s="492"/>
      <c r="I157" s="492"/>
      <c r="J157" s="492">
        <v>3</v>
      </c>
      <c r="K157" s="705">
        <f>Periods!N13</f>
        <v>43684</v>
      </c>
      <c r="L157" s="706">
        <f t="shared" ca="1" si="11"/>
        <v>49</v>
      </c>
      <c r="M157" s="508"/>
      <c r="N157" s="476"/>
      <c r="O157" s="476">
        <v>250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2"/>
        <v>4</v>
      </c>
      <c r="D158" s="471"/>
      <c r="E158" s="467"/>
      <c r="F158" s="467"/>
      <c r="G158" s="471"/>
      <c r="H158" s="492"/>
      <c r="I158" s="492"/>
      <c r="J158" s="492">
        <v>4</v>
      </c>
      <c r="K158" s="705">
        <f>Periods!N14</f>
        <v>43733</v>
      </c>
      <c r="L158" s="706">
        <f t="shared" ca="1" si="11"/>
        <v>35</v>
      </c>
      <c r="M158" s="508"/>
      <c r="N158" s="476"/>
      <c r="O158" s="476">
        <v>250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2"/>
        <v>4</v>
      </c>
      <c r="D159" s="471"/>
      <c r="E159" s="467"/>
      <c r="F159" s="467"/>
      <c r="G159" s="471"/>
      <c r="H159" s="492"/>
      <c r="I159" s="492"/>
      <c r="J159" s="492">
        <v>5</v>
      </c>
      <c r="K159" s="705">
        <f>Periods!N15</f>
        <v>43768</v>
      </c>
      <c r="L159" s="706">
        <f t="shared" ca="1" si="11"/>
        <v>28</v>
      </c>
      <c r="M159" s="508"/>
      <c r="N159" s="476"/>
      <c r="O159" s="476">
        <v>250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2"/>
        <v>4</v>
      </c>
      <c r="D160" s="471"/>
      <c r="E160" s="467"/>
      <c r="F160" s="467"/>
      <c r="G160" s="471"/>
      <c r="H160" s="492"/>
      <c r="I160" s="492"/>
      <c r="J160" s="492">
        <v>6</v>
      </c>
      <c r="K160" s="705">
        <f>Periods!N16</f>
        <v>43796</v>
      </c>
      <c r="L160" s="706">
        <f t="shared" ca="1" si="11"/>
        <v>56</v>
      </c>
      <c r="M160" s="508"/>
      <c r="N160" s="476"/>
      <c r="O160" s="476">
        <v>250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2"/>
        <v>4</v>
      </c>
      <c r="D161" s="471"/>
      <c r="E161" s="467"/>
      <c r="F161" s="467"/>
      <c r="G161" s="471"/>
      <c r="H161" s="492"/>
      <c r="I161" s="492"/>
      <c r="J161" s="492">
        <v>7</v>
      </c>
      <c r="K161" s="705">
        <f>Periods!N17</f>
        <v>43852</v>
      </c>
      <c r="L161" s="706">
        <f t="shared" ca="1" si="11"/>
        <v>39</v>
      </c>
      <c r="M161" s="508"/>
      <c r="N161" s="476"/>
      <c r="O161" s="476">
        <v>250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2"/>
        <v>4</v>
      </c>
      <c r="D162" s="471"/>
      <c r="E162" s="467"/>
      <c r="F162" s="467"/>
      <c r="G162" s="471"/>
      <c r="H162" s="492"/>
      <c r="I162" s="492"/>
      <c r="J162" s="492">
        <v>8</v>
      </c>
      <c r="K162" s="705">
        <f>Periods!N18</f>
        <v>43891</v>
      </c>
      <c r="L162" s="706">
        <f t="shared" ca="1" si="11"/>
        <v>35</v>
      </c>
      <c r="M162" s="508"/>
      <c r="N162" s="476"/>
      <c r="O162" s="476">
        <v>250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2"/>
        <v>4</v>
      </c>
      <c r="D163" s="471"/>
      <c r="E163" s="467"/>
      <c r="F163" s="467"/>
      <c r="G163" s="471"/>
      <c r="H163" s="492"/>
      <c r="I163" s="548"/>
      <c r="J163" s="548">
        <v>9</v>
      </c>
      <c r="K163" s="760">
        <f>Periods!N19</f>
        <v>43926</v>
      </c>
      <c r="L163" s="786">
        <f t="shared" ca="1" si="11"/>
        <v>31</v>
      </c>
      <c r="M163" s="761"/>
      <c r="N163" s="549"/>
      <c r="O163" s="549">
        <v>250</v>
      </c>
      <c r="P163" s="762">
        <v>425</v>
      </c>
      <c r="Q163" s="762">
        <v>850</v>
      </c>
      <c r="R163" s="763">
        <v>0.48</v>
      </c>
      <c r="S163" s="764">
        <v>0.5</v>
      </c>
      <c r="T163" s="764">
        <v>0.53</v>
      </c>
      <c r="U163" s="762">
        <v>1</v>
      </c>
      <c r="V163" s="764">
        <v>0.3</v>
      </c>
      <c r="W163" s="762">
        <v>10</v>
      </c>
      <c r="X163" s="549"/>
      <c r="Y163" s="765">
        <v>0.33</v>
      </c>
      <c r="Z163" s="766">
        <v>50</v>
      </c>
      <c r="AA163" s="762">
        <v>50</v>
      </c>
      <c r="AB163" s="762">
        <v>400</v>
      </c>
      <c r="AC163" s="762">
        <v>400</v>
      </c>
      <c r="AD163" s="762">
        <v>400</v>
      </c>
      <c r="AE163" s="767">
        <v>400</v>
      </c>
      <c r="AF163" s="574"/>
      <c r="AG163" s="476"/>
      <c r="AH163" s="476"/>
      <c r="AI163" s="476"/>
      <c r="AJ163" s="476"/>
      <c r="AK163" s="476"/>
      <c r="AL163" s="476"/>
      <c r="AM163" s="476"/>
      <c r="AN163" s="476"/>
      <c r="AO163" s="476"/>
      <c r="AP163" s="471"/>
      <c r="AQ163" s="452"/>
      <c r="AR163" s="440"/>
      <c r="AS163" s="440"/>
      <c r="AT163" s="440"/>
    </row>
    <row r="164" spans="1:46" hidden="1" outlineLevel="2" collapsed="1" x14ac:dyDescent="0.25">
      <c r="A164" s="440"/>
      <c r="B164" s="449"/>
      <c r="C164" s="442">
        <f t="shared" ref="C164" si="15">INT($C$40)+2</f>
        <v>3</v>
      </c>
      <c r="D164" s="471"/>
      <c r="E164" s="467"/>
      <c r="F164" s="467"/>
      <c r="G164" s="471"/>
      <c r="H164" s="492"/>
      <c r="I164" s="768" t="s">
        <v>900</v>
      </c>
      <c r="J164" s="768">
        <v>0</v>
      </c>
      <c r="K164" s="769">
        <f>Periods!O10</f>
        <v>43592</v>
      </c>
      <c r="L164" s="787">
        <f t="shared" ca="1" si="11"/>
        <v>18</v>
      </c>
      <c r="M164" s="770"/>
      <c r="N164" s="771"/>
      <c r="O164" s="771">
        <v>250</v>
      </c>
      <c r="P164" s="772">
        <v>350</v>
      </c>
      <c r="Q164" s="772">
        <v>450</v>
      </c>
      <c r="R164" s="773">
        <f>S164</f>
        <v>0.8</v>
      </c>
      <c r="S164" s="774">
        <v>0.8</v>
      </c>
      <c r="T164" s="774">
        <v>0.8</v>
      </c>
      <c r="U164" s="772">
        <v>0</v>
      </c>
      <c r="V164" s="774">
        <v>0.3</v>
      </c>
      <c r="W164" s="772">
        <v>10</v>
      </c>
      <c r="X164" s="771"/>
      <c r="Y164" s="775">
        <v>1</v>
      </c>
      <c r="Z164" s="776">
        <v>50</v>
      </c>
      <c r="AA164" s="772">
        <v>50</v>
      </c>
      <c r="AB164" s="772">
        <v>400</v>
      </c>
      <c r="AC164" s="772">
        <v>400</v>
      </c>
      <c r="AD164" s="772">
        <v>400</v>
      </c>
      <c r="AE164" s="777">
        <v>400</v>
      </c>
      <c r="AF164" s="574"/>
      <c r="AG164" s="476"/>
      <c r="AH164" s="476"/>
      <c r="AI164" s="476"/>
      <c r="AJ164" s="476"/>
      <c r="AK164" s="476"/>
      <c r="AL164" s="476"/>
      <c r="AM164" s="476"/>
      <c r="AN164" s="476"/>
      <c r="AO164" s="476"/>
      <c r="AP164" s="471"/>
      <c r="AQ164" s="452"/>
      <c r="AR164" s="440"/>
      <c r="AS164" s="440"/>
      <c r="AT164" s="440"/>
    </row>
    <row r="165" spans="1:46" hidden="1" outlineLevel="3" collapsed="1" x14ac:dyDescent="0.25">
      <c r="A165" s="440"/>
      <c r="B165" s="449"/>
      <c r="C165" s="442">
        <f t="shared" si="12"/>
        <v>4</v>
      </c>
      <c r="D165" s="471"/>
      <c r="E165" s="467"/>
      <c r="F165" s="467"/>
      <c r="G165" s="471"/>
      <c r="H165" s="492"/>
      <c r="I165" s="492"/>
      <c r="J165" s="492">
        <v>1</v>
      </c>
      <c r="K165" s="705">
        <f>Periods!O11</f>
        <v>43610</v>
      </c>
      <c r="L165" s="706">
        <f t="shared" ca="1" si="11"/>
        <v>26</v>
      </c>
      <c r="M165" s="508"/>
      <c r="N165" s="476"/>
      <c r="O165" s="476">
        <v>250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2"/>
        <v>4</v>
      </c>
      <c r="D166" s="471"/>
      <c r="E166" s="467"/>
      <c r="F166" s="467"/>
      <c r="G166" s="471"/>
      <c r="H166" s="492"/>
      <c r="I166" s="492"/>
      <c r="J166" s="492">
        <v>2</v>
      </c>
      <c r="K166" s="705">
        <f>Periods!O12</f>
        <v>43636</v>
      </c>
      <c r="L166" s="706">
        <f t="shared" ca="1" si="11"/>
        <v>48</v>
      </c>
      <c r="M166" s="508"/>
      <c r="N166" s="476"/>
      <c r="O166" s="476">
        <v>250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2"/>
        <v>4</v>
      </c>
      <c r="D167" s="471"/>
      <c r="E167" s="467"/>
      <c r="F167" s="467"/>
      <c r="G167" s="471"/>
      <c r="H167" s="492"/>
      <c r="I167" s="492"/>
      <c r="J167" s="492">
        <v>3</v>
      </c>
      <c r="K167" s="705">
        <f>Periods!O13</f>
        <v>43684</v>
      </c>
      <c r="L167" s="706">
        <f t="shared" ca="1" si="11"/>
        <v>49</v>
      </c>
      <c r="M167" s="508"/>
      <c r="N167" s="476"/>
      <c r="O167" s="476">
        <v>250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2"/>
        <v>4</v>
      </c>
      <c r="D168" s="471"/>
      <c r="E168" s="467"/>
      <c r="F168" s="467"/>
      <c r="G168" s="471"/>
      <c r="H168" s="492"/>
      <c r="I168" s="492"/>
      <c r="J168" s="492">
        <v>4</v>
      </c>
      <c r="K168" s="705">
        <f>Periods!O14</f>
        <v>43733</v>
      </c>
      <c r="L168" s="706">
        <f t="shared" ca="1" si="11"/>
        <v>35</v>
      </c>
      <c r="M168" s="508"/>
      <c r="N168" s="476"/>
      <c r="O168" s="476">
        <v>250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2"/>
        <v>4</v>
      </c>
      <c r="D169" s="471"/>
      <c r="E169" s="467"/>
      <c r="F169" s="467"/>
      <c r="G169" s="471"/>
      <c r="H169" s="492"/>
      <c r="I169" s="492"/>
      <c r="J169" s="492">
        <v>5</v>
      </c>
      <c r="K169" s="705">
        <f>Periods!O15</f>
        <v>43768</v>
      </c>
      <c r="L169" s="706">
        <f t="shared" ca="1" si="11"/>
        <v>28</v>
      </c>
      <c r="M169" s="508"/>
      <c r="N169" s="476"/>
      <c r="O169" s="476">
        <v>250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2"/>
        <v>4</v>
      </c>
      <c r="D170" s="471"/>
      <c r="E170" s="467"/>
      <c r="F170" s="467"/>
      <c r="G170" s="471"/>
      <c r="H170" s="492"/>
      <c r="I170" s="492"/>
      <c r="J170" s="492">
        <v>6</v>
      </c>
      <c r="K170" s="705">
        <f>Periods!O16</f>
        <v>43796</v>
      </c>
      <c r="L170" s="706">
        <f t="shared" ref="L170:L173" ca="1" si="16">IF(K171-K170&gt;0,K171-K170,OFFSET(K171,-i_p6_len,0)+365-K170)</f>
        <v>56</v>
      </c>
      <c r="M170" s="508"/>
      <c r="N170" s="476"/>
      <c r="O170" s="476">
        <v>250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2"/>
        <v>4</v>
      </c>
      <c r="D171" s="471"/>
      <c r="E171" s="467"/>
      <c r="F171" s="467"/>
      <c r="G171" s="471"/>
      <c r="H171" s="492"/>
      <c r="I171" s="492"/>
      <c r="J171" s="492">
        <v>7</v>
      </c>
      <c r="K171" s="705">
        <f>Periods!O17</f>
        <v>43852</v>
      </c>
      <c r="L171" s="706">
        <f t="shared" ca="1" si="16"/>
        <v>39</v>
      </c>
      <c r="M171" s="508"/>
      <c r="N171" s="476"/>
      <c r="O171" s="476">
        <v>250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2"/>
        <v>4</v>
      </c>
      <c r="D172" s="471"/>
      <c r="E172" s="467"/>
      <c r="F172" s="467"/>
      <c r="G172" s="471"/>
      <c r="H172" s="492"/>
      <c r="I172" s="492"/>
      <c r="J172" s="492">
        <v>8</v>
      </c>
      <c r="K172" s="705">
        <f>Periods!O18</f>
        <v>43891</v>
      </c>
      <c r="L172" s="706">
        <f t="shared" ca="1" si="16"/>
        <v>35</v>
      </c>
      <c r="M172" s="508"/>
      <c r="N172" s="476"/>
      <c r="O172" s="476">
        <v>250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2"/>
        <v>4</v>
      </c>
      <c r="D173" s="471"/>
      <c r="E173" s="467"/>
      <c r="F173" s="467"/>
      <c r="G173" s="471"/>
      <c r="H173" s="492"/>
      <c r="I173" s="492"/>
      <c r="J173" s="492">
        <v>9</v>
      </c>
      <c r="K173" s="705">
        <f>Periods!O19</f>
        <v>43926</v>
      </c>
      <c r="L173" s="706">
        <f t="shared" ca="1" si="16"/>
        <v>31</v>
      </c>
      <c r="M173" s="512"/>
      <c r="N173" s="476"/>
      <c r="O173" s="476">
        <v>250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collapsed="1"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496</v>
      </c>
      <c r="AQ175" s="452"/>
      <c r="AR175" s="440"/>
      <c r="AS175" s="440"/>
      <c r="AT175" s="440"/>
    </row>
    <row r="176" spans="1:46" ht="5.0999999999999996" hidden="1" customHeight="1" outlineLevel="3" x14ac:dyDescent="0.25">
      <c r="A176" s="440"/>
      <c r="B176" s="449"/>
      <c r="C176" s="442">
        <f>INT($C$40)+3.005</f>
        <v>4.0049999999999999</v>
      </c>
      <c r="D176" s="471" t="s">
        <v>492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550</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496</v>
      </c>
      <c r="AQ178" s="452"/>
      <c r="AR178" s="440"/>
      <c r="AS178" s="440"/>
      <c r="AT178" s="440"/>
    </row>
    <row r="179" spans="1:46" outlineLevel="1" collapsed="1" x14ac:dyDescent="0.25">
      <c r="A179" s="440"/>
      <c r="B179" s="449"/>
      <c r="C179" s="442">
        <f>INT($C$40)+1</f>
        <v>2</v>
      </c>
      <c r="D179" s="471"/>
      <c r="E179" s="467"/>
      <c r="F179" s="467"/>
      <c r="G179" s="471"/>
      <c r="H179" s="488" t="s">
        <v>551</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530</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collapsed="1" x14ac:dyDescent="0.25">
      <c r="A182" s="440"/>
      <c r="B182" s="449"/>
      <c r="C182" s="442">
        <f>INT($C$40)+2</f>
        <v>3</v>
      </c>
      <c r="D182" s="471"/>
      <c r="E182" s="467"/>
      <c r="F182" s="467"/>
      <c r="G182" s="471"/>
      <c r="H182" s="478" t="s">
        <v>552</v>
      </c>
      <c r="I182" s="498"/>
      <c r="J182" s="478" t="s">
        <v>553</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554</v>
      </c>
      <c r="I183" s="498"/>
      <c r="J183" s="478" t="s">
        <v>555</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496</v>
      </c>
      <c r="AQ184" s="452"/>
      <c r="AR184" s="440"/>
      <c r="AS184" s="440"/>
      <c r="AT184" s="440"/>
    </row>
    <row r="185" spans="1:46" outlineLevel="1" x14ac:dyDescent="0.25">
      <c r="A185" s="440"/>
      <c r="B185" s="449"/>
      <c r="C185" s="442">
        <f>INT($C$40)+1</f>
        <v>2</v>
      </c>
      <c r="D185" s="471"/>
      <c r="E185" s="467"/>
      <c r="F185" s="467"/>
      <c r="G185" s="471"/>
      <c r="H185" s="488" t="s">
        <v>556</v>
      </c>
      <c r="I185" s="513"/>
      <c r="J185" s="505" t="s">
        <v>557</v>
      </c>
      <c r="K185" s="458" t="s">
        <v>558</v>
      </c>
      <c r="L185" s="458"/>
      <c r="M185" s="458"/>
      <c r="N185" s="505"/>
      <c r="O185" s="458" t="s">
        <v>559</v>
      </c>
      <c r="P185" s="458"/>
      <c r="Q185" s="458"/>
      <c r="R185" s="458"/>
      <c r="S185" s="458"/>
      <c r="T185" s="458"/>
      <c r="U185" s="458" t="s">
        <v>560</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561</v>
      </c>
      <c r="P186" s="505" t="s">
        <v>562</v>
      </c>
      <c r="Q186" s="505" t="s">
        <v>563</v>
      </c>
      <c r="R186" s="505" t="s">
        <v>564</v>
      </c>
      <c r="S186" s="505" t="s">
        <v>565</v>
      </c>
      <c r="T186" s="505" t="s">
        <v>566</v>
      </c>
      <c r="U186" s="458" t="s">
        <v>567</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568</v>
      </c>
      <c r="I188" s="492"/>
      <c r="J188" s="493">
        <v>1.65</v>
      </c>
      <c r="K188" s="493">
        <v>0.4</v>
      </c>
      <c r="L188" s="493">
        <v>0.4</v>
      </c>
      <c r="M188" s="493">
        <v>0.6</v>
      </c>
      <c r="N188" s="476"/>
      <c r="O188" s="493">
        <v>13.1</v>
      </c>
      <c r="P188" s="493">
        <v>29.4</v>
      </c>
      <c r="Q188" s="476">
        <f t="shared" ref="Q188:Q199" si="17">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collapsed="1" x14ac:dyDescent="0.25">
      <c r="A189" s="440"/>
      <c r="B189" s="449"/>
      <c r="C189" s="442">
        <f>INT($C$40)+2</f>
        <v>3</v>
      </c>
      <c r="D189" s="471"/>
      <c r="E189" s="467"/>
      <c r="F189" s="467"/>
      <c r="G189" s="471"/>
      <c r="H189" s="492" t="s">
        <v>569</v>
      </c>
      <c r="I189" s="492"/>
      <c r="J189" s="493">
        <v>1.9</v>
      </c>
      <c r="K189" s="493">
        <v>0.4</v>
      </c>
      <c r="L189" s="493">
        <v>0.4</v>
      </c>
      <c r="M189" s="493">
        <v>0.5</v>
      </c>
      <c r="N189" s="476"/>
      <c r="O189" s="493">
        <v>13.7</v>
      </c>
      <c r="P189" s="493">
        <v>28.8</v>
      </c>
      <c r="Q189" s="476">
        <f t="shared" si="17"/>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18">INT($C$40)+3</f>
        <v>4</v>
      </c>
      <c r="D190" s="471"/>
      <c r="E190" s="467"/>
      <c r="F190" s="467"/>
      <c r="G190" s="471"/>
      <c r="H190" s="492" t="s">
        <v>570</v>
      </c>
      <c r="I190" s="492"/>
      <c r="J190" s="493">
        <v>2</v>
      </c>
      <c r="K190" s="493">
        <v>0.4</v>
      </c>
      <c r="L190" s="493">
        <v>0.4</v>
      </c>
      <c r="M190" s="493">
        <v>0.4</v>
      </c>
      <c r="N190" s="476"/>
      <c r="O190" s="493">
        <v>12.7</v>
      </c>
      <c r="P190" s="493">
        <v>26.2</v>
      </c>
      <c r="Q190" s="476">
        <f t="shared" si="17"/>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18"/>
        <v>4</v>
      </c>
      <c r="D191" s="471"/>
      <c r="E191" s="467"/>
      <c r="F191" s="467"/>
      <c r="G191" s="471"/>
      <c r="H191" s="492" t="s">
        <v>571</v>
      </c>
      <c r="I191" s="492"/>
      <c r="J191" s="493">
        <v>2.1</v>
      </c>
      <c r="K191" s="493">
        <v>0.4</v>
      </c>
      <c r="L191" s="493">
        <v>0.4</v>
      </c>
      <c r="M191" s="493">
        <v>0.3</v>
      </c>
      <c r="N191" s="476"/>
      <c r="O191" s="493">
        <v>10.6</v>
      </c>
      <c r="P191" s="493">
        <v>22.2</v>
      </c>
      <c r="Q191" s="476">
        <f t="shared" si="17"/>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18"/>
        <v>4</v>
      </c>
      <c r="D192" s="471"/>
      <c r="E192" s="467"/>
      <c r="F192" s="467"/>
      <c r="G192" s="471"/>
      <c r="H192" s="492" t="s">
        <v>572</v>
      </c>
      <c r="I192" s="492"/>
      <c r="J192" s="493">
        <v>2.2999999999999998</v>
      </c>
      <c r="K192" s="493">
        <v>0.4</v>
      </c>
      <c r="L192" s="493">
        <v>0.4</v>
      </c>
      <c r="M192" s="493">
        <v>0.3</v>
      </c>
      <c r="N192" s="476"/>
      <c r="O192" s="493">
        <v>8.1999999999999993</v>
      </c>
      <c r="P192" s="493">
        <v>18.100000000000001</v>
      </c>
      <c r="Q192" s="476">
        <f t="shared" si="17"/>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18"/>
        <v>4</v>
      </c>
      <c r="D193" s="471"/>
      <c r="E193" s="467"/>
      <c r="F193" s="467"/>
      <c r="G193" s="471"/>
      <c r="H193" s="492" t="s">
        <v>573</v>
      </c>
      <c r="I193" s="492"/>
      <c r="J193" s="493">
        <v>2</v>
      </c>
      <c r="K193" s="493">
        <v>0.4</v>
      </c>
      <c r="L193" s="493">
        <v>0.4</v>
      </c>
      <c r="M193" s="493">
        <v>0.3</v>
      </c>
      <c r="N193" s="476"/>
      <c r="O193" s="493">
        <v>6.7</v>
      </c>
      <c r="P193" s="493">
        <v>15.2</v>
      </c>
      <c r="Q193" s="476">
        <f t="shared" si="17"/>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18"/>
        <v>4</v>
      </c>
      <c r="D194" s="471"/>
      <c r="E194" s="467"/>
      <c r="F194" s="467"/>
      <c r="G194" s="471"/>
      <c r="H194" s="492" t="s">
        <v>574</v>
      </c>
      <c r="I194" s="492"/>
      <c r="J194" s="493">
        <v>1.9</v>
      </c>
      <c r="K194" s="493">
        <v>0.4</v>
      </c>
      <c r="L194" s="493">
        <v>0.4</v>
      </c>
      <c r="M194" s="493">
        <v>0.5</v>
      </c>
      <c r="N194" s="476"/>
      <c r="O194" s="493">
        <v>5.8</v>
      </c>
      <c r="P194" s="493">
        <v>14.4</v>
      </c>
      <c r="Q194" s="476">
        <f t="shared" si="17"/>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18"/>
        <v>4</v>
      </c>
      <c r="D195" s="471"/>
      <c r="E195" s="467"/>
      <c r="F195" s="467"/>
      <c r="G195" s="471"/>
      <c r="H195" s="492" t="s">
        <v>575</v>
      </c>
      <c r="I195" s="492"/>
      <c r="J195" s="493">
        <v>1.8</v>
      </c>
      <c r="K195" s="493">
        <v>0.4</v>
      </c>
      <c r="L195" s="493">
        <v>0.4</v>
      </c>
      <c r="M195" s="493">
        <v>0.65</v>
      </c>
      <c r="N195" s="476"/>
      <c r="O195" s="493">
        <v>5.6</v>
      </c>
      <c r="P195" s="493">
        <v>14.9</v>
      </c>
      <c r="Q195" s="476">
        <f t="shared" si="17"/>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18"/>
        <v>4</v>
      </c>
      <c r="D196" s="471"/>
      <c r="E196" s="467"/>
      <c r="F196" s="467"/>
      <c r="G196" s="471"/>
      <c r="H196" s="492" t="s">
        <v>576</v>
      </c>
      <c r="I196" s="492"/>
      <c r="J196" s="493">
        <v>1.6</v>
      </c>
      <c r="K196" s="493">
        <v>0.4</v>
      </c>
      <c r="L196" s="493">
        <v>0.4</v>
      </c>
      <c r="M196" s="493">
        <v>0.8</v>
      </c>
      <c r="N196" s="476"/>
      <c r="O196" s="493">
        <v>6.3</v>
      </c>
      <c r="P196" s="493">
        <v>17</v>
      </c>
      <c r="Q196" s="476">
        <f t="shared" si="17"/>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18"/>
        <v>4</v>
      </c>
      <c r="D197" s="471"/>
      <c r="E197" s="467"/>
      <c r="F197" s="467"/>
      <c r="G197" s="471"/>
      <c r="H197" s="492" t="s">
        <v>577</v>
      </c>
      <c r="I197" s="492"/>
      <c r="J197" s="493">
        <v>1.3</v>
      </c>
      <c r="K197" s="493">
        <v>0.4</v>
      </c>
      <c r="L197" s="493">
        <v>0.4</v>
      </c>
      <c r="M197" s="493">
        <v>0.8</v>
      </c>
      <c r="N197" s="476"/>
      <c r="O197" s="493">
        <v>7.5</v>
      </c>
      <c r="P197" s="493">
        <v>19.899999999999999</v>
      </c>
      <c r="Q197" s="476">
        <f t="shared" si="17"/>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18"/>
        <v>4</v>
      </c>
      <c r="D198" s="471"/>
      <c r="E198" s="467"/>
      <c r="F198" s="467"/>
      <c r="G198" s="471"/>
      <c r="H198" s="492" t="s">
        <v>578</v>
      </c>
      <c r="I198" s="492"/>
      <c r="J198" s="493">
        <v>1.3</v>
      </c>
      <c r="K198" s="493">
        <v>0.4</v>
      </c>
      <c r="L198" s="493">
        <v>0.4</v>
      </c>
      <c r="M198" s="493">
        <v>0.7</v>
      </c>
      <c r="N198" s="476"/>
      <c r="O198" s="493">
        <v>9.6999999999999993</v>
      </c>
      <c r="P198" s="493">
        <v>23.7</v>
      </c>
      <c r="Q198" s="476">
        <f t="shared" si="17"/>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18"/>
        <v>4</v>
      </c>
      <c r="D199" s="471"/>
      <c r="E199" s="467"/>
      <c r="F199" s="467"/>
      <c r="G199" s="471"/>
      <c r="H199" s="492" t="s">
        <v>579</v>
      </c>
      <c r="I199" s="492"/>
      <c r="J199" s="493">
        <v>1.4</v>
      </c>
      <c r="K199" s="493">
        <v>0.4</v>
      </c>
      <c r="L199" s="493">
        <v>0.4</v>
      </c>
      <c r="M199" s="493">
        <v>0.65</v>
      </c>
      <c r="N199" s="476"/>
      <c r="O199" s="493">
        <v>11.8</v>
      </c>
      <c r="P199" s="493">
        <v>27.6</v>
      </c>
      <c r="Q199" s="476">
        <f t="shared" si="17"/>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collapsed="1"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496</v>
      </c>
      <c r="AQ200" s="452"/>
      <c r="AR200" s="440"/>
      <c r="AS200" s="440"/>
      <c r="AT200" s="440"/>
    </row>
    <row r="201" spans="1:46" ht="5.0999999999999996" hidden="1" customHeight="1" outlineLevel="3" x14ac:dyDescent="0.25">
      <c r="A201" s="440"/>
      <c r="B201" s="449"/>
      <c r="C201" s="442">
        <f>INT($C$40)+3.005</f>
        <v>4.0049999999999999</v>
      </c>
      <c r="D201" s="471" t="s">
        <v>492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328</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496</v>
      </c>
      <c r="AQ203" s="452"/>
      <c r="AR203" s="440"/>
      <c r="AS203" s="440"/>
      <c r="AT203" s="440"/>
    </row>
    <row r="204" spans="1:46" outlineLevel="1" collapsed="1" x14ac:dyDescent="0.25">
      <c r="A204" s="440"/>
      <c r="B204" s="449"/>
      <c r="C204" s="442">
        <f>INT($C$40)+1</f>
        <v>2</v>
      </c>
      <c r="D204" s="471"/>
      <c r="E204" s="467"/>
      <c r="F204" s="467"/>
      <c r="G204" s="471"/>
      <c r="H204" s="488" t="s">
        <v>580</v>
      </c>
      <c r="I204" s="489"/>
      <c r="J204" s="517" t="s">
        <v>156</v>
      </c>
      <c r="K204" s="517" t="s">
        <v>157</v>
      </c>
      <c r="L204" s="517" t="s">
        <v>158</v>
      </c>
      <c r="M204" s="517" t="s">
        <v>159</v>
      </c>
      <c r="N204" s="517" t="s">
        <v>160</v>
      </c>
      <c r="O204" s="517" t="s">
        <v>161</v>
      </c>
      <c r="P204" s="517" t="s">
        <v>162</v>
      </c>
      <c r="Q204" s="517" t="s">
        <v>163</v>
      </c>
      <c r="R204" s="517" t="s">
        <v>164</v>
      </c>
      <c r="S204" s="517" t="s">
        <v>581</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582</v>
      </c>
      <c r="I206" s="492"/>
      <c r="J206" s="518">
        <v>50</v>
      </c>
      <c r="K206" s="476"/>
      <c r="L206" s="476"/>
      <c r="M206" s="476" t="s">
        <v>583</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584</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collapsed="1" x14ac:dyDescent="0.25">
      <c r="A208" s="440"/>
      <c r="B208" s="449"/>
      <c r="C208" s="442">
        <f>INT($C$40)+2</f>
        <v>3</v>
      </c>
      <c r="D208" s="471"/>
      <c r="E208" s="467"/>
      <c r="F208" s="467"/>
      <c r="G208" s="471"/>
      <c r="H208" s="476"/>
      <c r="I208" s="492"/>
      <c r="J208" s="476" t="s">
        <v>585</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19">INT($C$40)+3</f>
        <v>4</v>
      </c>
      <c r="D209" s="471"/>
      <c r="E209" s="467"/>
      <c r="F209" s="467"/>
      <c r="G209" s="471"/>
      <c r="H209" s="478" t="s">
        <v>586</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19"/>
        <v>4</v>
      </c>
      <c r="D210" s="471"/>
      <c r="E210" s="467"/>
      <c r="F210" s="467"/>
      <c r="G210" s="471"/>
      <c r="H210" s="478" t="s">
        <v>587</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19"/>
        <v>4</v>
      </c>
      <c r="D211" s="471"/>
      <c r="E211" s="467"/>
      <c r="F211" s="467"/>
      <c r="G211" s="471"/>
      <c r="H211" s="478" t="s">
        <v>588</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19"/>
        <v>4</v>
      </c>
      <c r="D212" s="471"/>
      <c r="E212" s="467"/>
      <c r="F212" s="467"/>
      <c r="G212" s="471"/>
      <c r="H212" s="478" t="s">
        <v>589</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19"/>
        <v>4</v>
      </c>
      <c r="D213" s="471"/>
      <c r="E213" s="467"/>
      <c r="F213" s="467"/>
      <c r="G213" s="471"/>
      <c r="H213" s="478" t="s">
        <v>590</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19"/>
        <v>4</v>
      </c>
      <c r="D214" s="471"/>
      <c r="E214" s="467"/>
      <c r="F214" s="467"/>
      <c r="G214" s="471"/>
      <c r="H214" s="478" t="s">
        <v>591</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19"/>
        <v>4</v>
      </c>
      <c r="D215" s="471"/>
      <c r="E215" s="467"/>
      <c r="F215" s="467"/>
      <c r="G215" s="471"/>
      <c r="H215" s="478" t="s">
        <v>592</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19"/>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19"/>
        <v>4</v>
      </c>
      <c r="D217" s="471"/>
      <c r="E217" s="467"/>
      <c r="F217" s="467"/>
      <c r="G217" s="471"/>
      <c r="H217" s="478" t="s">
        <v>593</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496</v>
      </c>
      <c r="AQ218" s="452"/>
      <c r="AR218" s="440"/>
      <c r="AS218" s="440"/>
      <c r="AT218" s="440"/>
    </row>
    <row r="219" spans="1:46" outlineLevel="1" collapsed="1" x14ac:dyDescent="0.25">
      <c r="A219" s="440"/>
      <c r="B219" s="449"/>
      <c r="C219" s="442">
        <f>INT($C$40)+1</f>
        <v>2</v>
      </c>
      <c r="D219" s="471"/>
      <c r="E219" s="467"/>
      <c r="F219" s="467"/>
      <c r="G219" s="471"/>
      <c r="H219" s="488" t="s">
        <v>594</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595</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496</v>
      </c>
      <c r="AQ222" s="452"/>
      <c r="AR222" s="440"/>
      <c r="AS222" s="440"/>
      <c r="AT222" s="440"/>
    </row>
    <row r="223" spans="1:46" outlineLevel="1" collapsed="1" x14ac:dyDescent="0.25">
      <c r="A223" s="440"/>
      <c r="B223" s="449"/>
      <c r="C223" s="442">
        <f>INT($C$40)+1</f>
        <v>2</v>
      </c>
      <c r="D223" s="471"/>
      <c r="E223" s="467"/>
      <c r="F223" s="467"/>
      <c r="G223" s="471"/>
      <c r="H223" s="488" t="s">
        <v>596</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collapsed="1" x14ac:dyDescent="0.25">
      <c r="A225" s="440"/>
      <c r="B225" s="449"/>
      <c r="C225" s="442">
        <f>INT($C$40)+2</f>
        <v>3</v>
      </c>
      <c r="D225" s="471"/>
      <c r="E225" s="467"/>
      <c r="F225" s="467"/>
      <c r="G225" s="471"/>
      <c r="H225" s="476" t="s">
        <v>597</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598</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599</v>
      </c>
      <c r="J228" s="492" t="s">
        <v>600</v>
      </c>
      <c r="K228" s="492" t="s">
        <v>891</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496</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485</v>
      </c>
      <c r="F240" s="526">
        <v>1</v>
      </c>
      <c r="G240" s="462"/>
      <c r="H240" s="463" t="s">
        <v>602</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527</v>
      </c>
      <c r="L244" s="530"/>
      <c r="M244" s="530"/>
      <c r="N244" s="530" t="s">
        <v>528</v>
      </c>
      <c r="O244" s="530"/>
      <c r="P244" s="530"/>
      <c r="Q244" s="530"/>
      <c r="R244" s="530" t="s">
        <v>530</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603</v>
      </c>
      <c r="M245" s="519" t="s">
        <v>4</v>
      </c>
      <c r="N245" s="519" t="s">
        <v>604</v>
      </c>
      <c r="O245" s="519" t="s">
        <v>605</v>
      </c>
      <c r="P245" s="519" t="s">
        <v>606</v>
      </c>
      <c r="Q245" s="519" t="s">
        <v>607</v>
      </c>
      <c r="R245" s="519" t="s">
        <v>604</v>
      </c>
      <c r="S245" s="519" t="s">
        <v>605</v>
      </c>
      <c r="T245" s="519" t="s">
        <v>606</v>
      </c>
      <c r="U245" s="519" t="s">
        <v>607</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collapsed="1" x14ac:dyDescent="0.25">
      <c r="A246" s="440"/>
      <c r="B246" s="449" t="s">
        <v>489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608</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490</v>
      </c>
      <c r="C248" s="442">
        <f>INT(MAX($C$251:$C$311))+1</f>
        <v>5</v>
      </c>
      <c r="D248" s="471" t="s">
        <v>491</v>
      </c>
      <c r="E248" s="529"/>
      <c r="F248" s="529"/>
      <c r="G248" s="471"/>
      <c r="H248" s="529" t="s">
        <v>609</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490</v>
      </c>
      <c r="C249" s="442">
        <f>INT(MAX($C$251:$C$311))+1</f>
        <v>5</v>
      </c>
      <c r="D249" s="471" t="s">
        <v>491</v>
      </c>
      <c r="E249" s="529"/>
      <c r="F249" s="529"/>
      <c r="G249" s="471"/>
      <c r="H249" s="529" t="s">
        <v>609</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610</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611</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collapsed="1" x14ac:dyDescent="0.25">
      <c r="A253" s="440"/>
      <c r="B253" s="449"/>
      <c r="C253" s="442">
        <f>INT($C$239)+2</f>
        <v>3</v>
      </c>
      <c r="D253" s="471"/>
      <c r="E253" s="529"/>
      <c r="F253" s="529"/>
      <c r="G253" s="471"/>
      <c r="H253" s="476" t="s">
        <v>612</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496</v>
      </c>
      <c r="AQ255" s="452"/>
      <c r="AR255" s="440"/>
      <c r="AS255" s="440"/>
      <c r="AT255" s="440"/>
    </row>
    <row r="256" spans="1:46" outlineLevel="1" collapsed="1" x14ac:dyDescent="0.25">
      <c r="A256" s="440"/>
      <c r="B256" s="449"/>
      <c r="C256" s="442">
        <f>INT($C$239)+1</f>
        <v>2</v>
      </c>
      <c r="D256" s="471"/>
      <c r="E256" s="529"/>
      <c r="F256" s="529"/>
      <c r="G256" s="471"/>
      <c r="H256" s="532" t="s">
        <v>613</v>
      </c>
      <c r="I256" s="458" t="s">
        <v>614</v>
      </c>
      <c r="J256" s="535"/>
      <c r="K256" s="458" t="s">
        <v>615</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572</v>
      </c>
      <c r="I258" s="537" t="b">
        <v>0</v>
      </c>
      <c r="J258" s="493" t="b">
        <v>1</v>
      </c>
      <c r="K258" s="538">
        <f t="shared" ref="K258:Q258" si="20">DATE($I$260,MONTH(INDEX($N$266:$Q$266,1,K$247+1)),DAY(INDEX($N$266:$Q$266,1,K$247+1)))</f>
        <v>43600</v>
      </c>
      <c r="L258" s="538">
        <f t="shared" si="20"/>
        <v>43600</v>
      </c>
      <c r="M258" s="538">
        <f t="shared" si="20"/>
        <v>43600</v>
      </c>
      <c r="N258" s="538">
        <f t="shared" si="20"/>
        <v>43600</v>
      </c>
      <c r="O258" s="538">
        <f t="shared" si="20"/>
        <v>43600</v>
      </c>
      <c r="P258" s="538">
        <f t="shared" si="20"/>
        <v>43600</v>
      </c>
      <c r="Q258" s="538">
        <f t="shared" si="20"/>
        <v>43570</v>
      </c>
      <c r="R258" s="476"/>
      <c r="S258" s="476"/>
      <c r="T258" s="476"/>
      <c r="U258" s="476"/>
      <c r="V258" s="476"/>
      <c r="W258" s="498" t="s">
        <v>616</v>
      </c>
      <c r="X258" s="498"/>
      <c r="Y258" s="498"/>
      <c r="Z258" s="498"/>
      <c r="AA258" s="498"/>
      <c r="AB258" s="476"/>
      <c r="AC258" s="836" t="s">
        <v>617</v>
      </c>
      <c r="AD258" s="837"/>
      <c r="AE258" s="837"/>
      <c r="AF258" s="838"/>
      <c r="AG258" s="476"/>
      <c r="AH258" s="539" t="s">
        <v>618</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619</v>
      </c>
      <c r="I259" s="541" t="b">
        <f>NOT(I258)</f>
        <v>1</v>
      </c>
      <c r="J259" s="493" t="b">
        <v>1</v>
      </c>
      <c r="K259" s="542">
        <f t="shared" ref="K259:Q259" si="21">DATE($I$260,MONTH(INDEX($N$274:$Q$274,1,K$247+1)),DAY(INDEX($N$274:$Q$274,1,K$247+1)))</f>
        <v>43669</v>
      </c>
      <c r="L259" s="542">
        <f t="shared" si="21"/>
        <v>43669</v>
      </c>
      <c r="M259" s="542">
        <f t="shared" si="21"/>
        <v>43669</v>
      </c>
      <c r="N259" s="542">
        <f t="shared" si="21"/>
        <v>43669</v>
      </c>
      <c r="O259" s="542">
        <f t="shared" si="21"/>
        <v>43669</v>
      </c>
      <c r="P259" s="542">
        <f t="shared" si="21"/>
        <v>43669</v>
      </c>
      <c r="Q259" s="542">
        <f t="shared" si="21"/>
        <v>43617</v>
      </c>
      <c r="R259" s="476"/>
      <c r="S259" s="476"/>
      <c r="T259" s="476"/>
      <c r="U259" s="476"/>
      <c r="V259" s="476"/>
      <c r="W259" s="492"/>
      <c r="X259" s="492"/>
      <c r="Y259" s="492"/>
      <c r="Z259" s="492"/>
      <c r="AA259" s="492"/>
      <c r="AB259" s="492"/>
      <c r="AC259" s="839"/>
      <c r="AD259" s="840"/>
      <c r="AE259" s="840"/>
      <c r="AF259" s="841"/>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620</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36" t="s">
        <v>621</v>
      </c>
      <c r="AD260" s="837"/>
      <c r="AE260" s="837"/>
      <c r="AF260" s="838"/>
      <c r="AG260" s="476"/>
      <c r="AH260" s="544" t="s">
        <v>622</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623</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9"/>
      <c r="AD261" s="840"/>
      <c r="AE261" s="840"/>
      <c r="AF261" s="841"/>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624</v>
      </c>
      <c r="F262" s="529"/>
      <c r="G262" s="471"/>
      <c r="H262" s="545" t="s">
        <v>625</v>
      </c>
      <c r="I262" s="499" t="s">
        <v>626</v>
      </c>
      <c r="J262" s="546"/>
      <c r="K262" s="479">
        <f>COUNTA($H$263:$H$279)</f>
        <v>2</v>
      </c>
      <c r="L262" s="479">
        <f>COUNTA($I$263:$I$279)/K262</f>
        <v>8</v>
      </c>
      <c r="M262" s="547">
        <v>-8</v>
      </c>
      <c r="N262" s="499" t="s">
        <v>957</v>
      </c>
      <c r="O262" s="499"/>
      <c r="P262" s="499"/>
      <c r="Q262" s="499"/>
      <c r="R262" s="499" t="s">
        <v>627</v>
      </c>
      <c r="S262" s="499"/>
      <c r="T262" s="499"/>
      <c r="U262" s="499"/>
      <c r="V262" s="476"/>
      <c r="W262" s="548" t="s">
        <v>628</v>
      </c>
      <c r="X262" s="548" t="s">
        <v>629</v>
      </c>
      <c r="Y262" s="548" t="s">
        <v>630</v>
      </c>
      <c r="Z262" s="548" t="s">
        <v>631</v>
      </c>
      <c r="AA262" s="549"/>
      <c r="AB262" s="476"/>
      <c r="AC262" s="548" t="s">
        <v>628</v>
      </c>
      <c r="AD262" s="548" t="s">
        <v>629</v>
      </c>
      <c r="AE262" s="548" t="s">
        <v>630</v>
      </c>
      <c r="AF262" s="548" t="s">
        <v>631</v>
      </c>
      <c r="AG262" s="476"/>
      <c r="AH262" s="550" t="s">
        <v>628</v>
      </c>
      <c r="AI262" s="550" t="s">
        <v>629</v>
      </c>
      <c r="AJ262" s="550" t="s">
        <v>630</v>
      </c>
      <c r="AK262" s="550" t="s">
        <v>631</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632</v>
      </c>
      <c r="K263" s="553">
        <f>N263-150</f>
        <v>43863</v>
      </c>
      <c r="L263" s="553">
        <f>K263+17/2</f>
        <v>43871.5</v>
      </c>
      <c r="M263" s="476"/>
      <c r="N263" s="554">
        <v>44013</v>
      </c>
      <c r="O263" s="554">
        <v>44013</v>
      </c>
      <c r="P263" s="554">
        <v>44013</v>
      </c>
      <c r="Q263" s="554">
        <v>43982</v>
      </c>
      <c r="R263" s="555">
        <f t="shared" ref="R263:U278" si="22">DATE($I$260,MONTH(INDEX($N263:$Q263,1,R$247+1)),DAY(INDEX($N263:$Q263,1,R$247+1)))</f>
        <v>43647</v>
      </c>
      <c r="S263" s="555">
        <f t="shared" si="22"/>
        <v>43647</v>
      </c>
      <c r="T263" s="555">
        <f t="shared" si="22"/>
        <v>43647</v>
      </c>
      <c r="U263" s="555">
        <f t="shared" si="22"/>
        <v>43616</v>
      </c>
      <c r="V263" s="476"/>
      <c r="W263" s="556">
        <f t="shared" ref="W263:W278" si="23">((N263-150)-INDEX(N$258:N$259,$E263,1))/30.5</f>
        <v>8.6229508196721305</v>
      </c>
      <c r="X263" s="556">
        <f t="shared" ref="X263:X278" si="24">((O263-150)-INDEX(O$258:O$259,$E263,1))/30.5</f>
        <v>8.6229508196721305</v>
      </c>
      <c r="Y263" s="556">
        <f t="shared" ref="Y263:Y278" si="25">((P263-150)-INDEX(P$258:P$259,$E263,1))/30.5</f>
        <v>8.6229508196721305</v>
      </c>
      <c r="Z263" s="556">
        <f t="shared" ref="Z263:Z278" si="26">((Q263-150)-INDEX(Q$258:Q$259,$E263,1))/30.5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633</v>
      </c>
      <c r="K264" s="553">
        <f>N264-150</f>
        <v>44181</v>
      </c>
      <c r="L264" s="553">
        <f>K264+17/2</f>
        <v>44189.5</v>
      </c>
      <c r="M264" s="476"/>
      <c r="N264" s="554">
        <v>44331</v>
      </c>
      <c r="O264" s="554">
        <v>44301</v>
      </c>
      <c r="P264" s="554">
        <v>44301</v>
      </c>
      <c r="Q264" s="554">
        <v>44301</v>
      </c>
      <c r="R264" s="555">
        <f t="shared" si="22"/>
        <v>43600</v>
      </c>
      <c r="S264" s="555">
        <f t="shared" si="22"/>
        <v>43570</v>
      </c>
      <c r="T264" s="555">
        <f t="shared" si="22"/>
        <v>43570</v>
      </c>
      <c r="U264" s="555">
        <f t="shared" si="22"/>
        <v>43570</v>
      </c>
      <c r="V264" s="476"/>
      <c r="W264" s="565">
        <f t="shared" si="23"/>
        <v>19.049180327868854</v>
      </c>
      <c r="X264" s="565">
        <f t="shared" si="24"/>
        <v>18.065573770491802</v>
      </c>
      <c r="Y264" s="565">
        <f t="shared" si="25"/>
        <v>18.065573770491802</v>
      </c>
      <c r="Z264" s="565">
        <f t="shared" si="26"/>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27">INT($C$239+3)</f>
        <v>4</v>
      </c>
      <c r="D265" s="471"/>
      <c r="E265" s="529">
        <v>1</v>
      </c>
      <c r="F265" s="529"/>
      <c r="G265" s="471"/>
      <c r="H265" s="476"/>
      <c r="I265" s="551">
        <v>2</v>
      </c>
      <c r="J265" s="573" t="s">
        <v>634</v>
      </c>
      <c r="K265" s="574"/>
      <c r="L265" s="476"/>
      <c r="M265" s="476"/>
      <c r="N265" s="575">
        <f t="shared" ref="N265:Q270" si="28">DATEVALUE(DAY(N264)&amp;"/"&amp;MONTH(N264)&amp;"/"&amp;YEAR(N264)+1)</f>
        <v>44696</v>
      </c>
      <c r="O265" s="575">
        <f t="shared" si="28"/>
        <v>44666</v>
      </c>
      <c r="P265" s="575">
        <f t="shared" si="28"/>
        <v>44666</v>
      </c>
      <c r="Q265" s="575">
        <f t="shared" si="28"/>
        <v>44666</v>
      </c>
      <c r="R265" s="555">
        <f t="shared" si="22"/>
        <v>43600</v>
      </c>
      <c r="S265" s="555">
        <f t="shared" si="22"/>
        <v>43570</v>
      </c>
      <c r="T265" s="555">
        <f t="shared" si="22"/>
        <v>43570</v>
      </c>
      <c r="U265" s="555">
        <f t="shared" si="22"/>
        <v>43570</v>
      </c>
      <c r="V265" s="476"/>
      <c r="W265" s="565">
        <f t="shared" si="23"/>
        <v>31.016393442622952</v>
      </c>
      <c r="X265" s="565">
        <f t="shared" si="24"/>
        <v>30.032786885245901</v>
      </c>
      <c r="Y265" s="565">
        <f t="shared" si="25"/>
        <v>30.032786885245901</v>
      </c>
      <c r="Z265" s="565">
        <f t="shared" si="26"/>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27"/>
        <v>4</v>
      </c>
      <c r="D266" s="471"/>
      <c r="E266" s="529">
        <v>1</v>
      </c>
      <c r="F266" s="529"/>
      <c r="G266" s="471"/>
      <c r="H266" s="476"/>
      <c r="I266" s="476">
        <v>3</v>
      </c>
      <c r="J266" s="475" t="s">
        <v>635</v>
      </c>
      <c r="K266" s="476"/>
      <c r="L266" s="476"/>
      <c r="M266" s="476"/>
      <c r="N266" s="575">
        <f t="shared" si="28"/>
        <v>45061</v>
      </c>
      <c r="O266" s="575">
        <f t="shared" si="28"/>
        <v>45031</v>
      </c>
      <c r="P266" s="575">
        <f t="shared" si="28"/>
        <v>45031</v>
      </c>
      <c r="Q266" s="575">
        <f t="shared" si="28"/>
        <v>45031</v>
      </c>
      <c r="R266" s="555">
        <f t="shared" si="22"/>
        <v>43600</v>
      </c>
      <c r="S266" s="555">
        <f t="shared" si="22"/>
        <v>43570</v>
      </c>
      <c r="T266" s="555">
        <f t="shared" si="22"/>
        <v>43570</v>
      </c>
      <c r="U266" s="555">
        <f t="shared" si="22"/>
        <v>43570</v>
      </c>
      <c r="V266" s="476"/>
      <c r="W266" s="565">
        <f t="shared" si="23"/>
        <v>42.983606557377051</v>
      </c>
      <c r="X266" s="565">
        <f t="shared" si="24"/>
        <v>42</v>
      </c>
      <c r="Y266" s="565">
        <f t="shared" si="25"/>
        <v>42</v>
      </c>
      <c r="Z266" s="565">
        <f t="shared" si="26"/>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27"/>
        <v>4</v>
      </c>
      <c r="D267" s="471"/>
      <c r="E267" s="529">
        <v>1</v>
      </c>
      <c r="F267" s="529"/>
      <c r="G267" s="471"/>
      <c r="H267" s="476"/>
      <c r="I267" s="476">
        <v>4</v>
      </c>
      <c r="J267" s="476" t="s">
        <v>636</v>
      </c>
      <c r="K267" s="476"/>
      <c r="L267" s="476"/>
      <c r="M267" s="476"/>
      <c r="N267" s="575">
        <f t="shared" si="28"/>
        <v>45427</v>
      </c>
      <c r="O267" s="575">
        <f t="shared" si="28"/>
        <v>45397</v>
      </c>
      <c r="P267" s="575">
        <f t="shared" si="28"/>
        <v>45397</v>
      </c>
      <c r="Q267" s="575">
        <f t="shared" si="28"/>
        <v>45397</v>
      </c>
      <c r="R267" s="555">
        <f t="shared" si="22"/>
        <v>43600</v>
      </c>
      <c r="S267" s="555">
        <f t="shared" si="22"/>
        <v>43570</v>
      </c>
      <c r="T267" s="555">
        <f t="shared" si="22"/>
        <v>43570</v>
      </c>
      <c r="U267" s="555">
        <f t="shared" si="22"/>
        <v>43570</v>
      </c>
      <c r="V267" s="476"/>
      <c r="W267" s="565">
        <f t="shared" si="23"/>
        <v>54.983606557377051</v>
      </c>
      <c r="X267" s="565">
        <f t="shared" si="24"/>
        <v>54</v>
      </c>
      <c r="Y267" s="565">
        <f t="shared" si="25"/>
        <v>54</v>
      </c>
      <c r="Z267" s="565">
        <f t="shared" si="26"/>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27"/>
        <v>4</v>
      </c>
      <c r="D268" s="471"/>
      <c r="E268" s="529">
        <v>1</v>
      </c>
      <c r="F268" s="529"/>
      <c r="G268" s="471"/>
      <c r="H268" s="476"/>
      <c r="I268" s="476">
        <v>5</v>
      </c>
      <c r="J268" s="476" t="s">
        <v>637</v>
      </c>
      <c r="K268" s="476"/>
      <c r="L268" s="476"/>
      <c r="M268" s="476"/>
      <c r="N268" s="575">
        <f t="shared" si="28"/>
        <v>45792</v>
      </c>
      <c r="O268" s="575">
        <f t="shared" si="28"/>
        <v>45762</v>
      </c>
      <c r="P268" s="575">
        <f t="shared" si="28"/>
        <v>45762</v>
      </c>
      <c r="Q268" s="575">
        <f t="shared" si="28"/>
        <v>45762</v>
      </c>
      <c r="R268" s="555">
        <f t="shared" si="22"/>
        <v>43600</v>
      </c>
      <c r="S268" s="555">
        <f t="shared" si="22"/>
        <v>43570</v>
      </c>
      <c r="T268" s="555">
        <f t="shared" si="22"/>
        <v>43570</v>
      </c>
      <c r="U268" s="555">
        <f t="shared" si="22"/>
        <v>43570</v>
      </c>
      <c r="V268" s="476"/>
      <c r="W268" s="565">
        <f t="shared" si="23"/>
        <v>66.950819672131146</v>
      </c>
      <c r="X268" s="565">
        <f t="shared" si="24"/>
        <v>65.967213114754102</v>
      </c>
      <c r="Y268" s="565">
        <f t="shared" si="25"/>
        <v>65.967213114754102</v>
      </c>
      <c r="Z268" s="565">
        <f t="shared" si="26"/>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27"/>
        <v>4</v>
      </c>
      <c r="D269" s="471"/>
      <c r="E269" s="529">
        <v>1</v>
      </c>
      <c r="F269" s="529"/>
      <c r="G269" s="471"/>
      <c r="H269" s="476"/>
      <c r="I269" s="476">
        <v>6</v>
      </c>
      <c r="J269" s="476" t="s">
        <v>638</v>
      </c>
      <c r="K269" s="476"/>
      <c r="L269" s="476"/>
      <c r="M269" s="476"/>
      <c r="N269" s="575">
        <f t="shared" si="28"/>
        <v>46157</v>
      </c>
      <c r="O269" s="575">
        <f t="shared" si="28"/>
        <v>46127</v>
      </c>
      <c r="P269" s="575">
        <f t="shared" si="28"/>
        <v>46127</v>
      </c>
      <c r="Q269" s="575">
        <f t="shared" si="28"/>
        <v>46127</v>
      </c>
      <c r="R269" s="555">
        <f t="shared" si="22"/>
        <v>43600</v>
      </c>
      <c r="S269" s="555">
        <f t="shared" si="22"/>
        <v>43570</v>
      </c>
      <c r="T269" s="555">
        <f t="shared" si="22"/>
        <v>43570</v>
      </c>
      <c r="U269" s="555">
        <f t="shared" si="22"/>
        <v>43570</v>
      </c>
      <c r="V269" s="476"/>
      <c r="W269" s="565">
        <f t="shared" si="23"/>
        <v>78.918032786885249</v>
      </c>
      <c r="X269" s="565">
        <f t="shared" si="24"/>
        <v>77.93442622950819</v>
      </c>
      <c r="Y269" s="565">
        <f t="shared" si="25"/>
        <v>77.93442622950819</v>
      </c>
      <c r="Z269" s="565">
        <f t="shared" si="26"/>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27"/>
        <v>4</v>
      </c>
      <c r="D270" s="471"/>
      <c r="E270" s="529">
        <v>1</v>
      </c>
      <c r="F270" s="529"/>
      <c r="G270" s="471"/>
      <c r="H270" s="476"/>
      <c r="I270" s="476">
        <v>7</v>
      </c>
      <c r="J270" s="476" t="s">
        <v>639</v>
      </c>
      <c r="K270" s="476"/>
      <c r="L270" s="476"/>
      <c r="M270" s="476"/>
      <c r="N270" s="575">
        <f t="shared" si="28"/>
        <v>46522</v>
      </c>
      <c r="O270" s="575">
        <f t="shared" si="28"/>
        <v>46492</v>
      </c>
      <c r="P270" s="575">
        <f t="shared" si="28"/>
        <v>46492</v>
      </c>
      <c r="Q270" s="575">
        <f t="shared" si="28"/>
        <v>46492</v>
      </c>
      <c r="R270" s="555">
        <f t="shared" si="22"/>
        <v>43600</v>
      </c>
      <c r="S270" s="555">
        <f t="shared" si="22"/>
        <v>43570</v>
      </c>
      <c r="T270" s="555">
        <f t="shared" si="22"/>
        <v>43570</v>
      </c>
      <c r="U270" s="555">
        <f t="shared" si="22"/>
        <v>43570</v>
      </c>
      <c r="V270" s="476"/>
      <c r="W270" s="576">
        <f t="shared" si="23"/>
        <v>90.885245901639351</v>
      </c>
      <c r="X270" s="576">
        <f t="shared" si="24"/>
        <v>89.901639344262293</v>
      </c>
      <c r="Y270" s="576">
        <f t="shared" si="25"/>
        <v>89.901639344262293</v>
      </c>
      <c r="Z270" s="576">
        <f t="shared" si="26"/>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collapsed="1" x14ac:dyDescent="0.25">
      <c r="A271" s="440"/>
      <c r="B271" s="449"/>
      <c r="C271" s="442">
        <f>INT($C$239)+2</f>
        <v>3</v>
      </c>
      <c r="D271" s="471"/>
      <c r="E271" s="529">
        <v>2</v>
      </c>
      <c r="F271" s="529"/>
      <c r="G271" s="471"/>
      <c r="H271" s="492" t="str">
        <f>H$259</f>
        <v>July</v>
      </c>
      <c r="I271" s="476">
        <v>0</v>
      </c>
      <c r="J271" s="552" t="s">
        <v>632</v>
      </c>
      <c r="K271" s="553">
        <f>N271-150</f>
        <v>43885</v>
      </c>
      <c r="L271" s="553">
        <f>K271+17/2</f>
        <v>43893.5</v>
      </c>
      <c r="M271" s="476"/>
      <c r="N271" s="554">
        <v>44035</v>
      </c>
      <c r="O271" s="554">
        <v>44032</v>
      </c>
      <c r="P271" s="554">
        <v>44032</v>
      </c>
      <c r="Q271" s="554">
        <v>44032</v>
      </c>
      <c r="R271" s="555">
        <f t="shared" si="22"/>
        <v>43669</v>
      </c>
      <c r="S271" s="555">
        <f t="shared" si="22"/>
        <v>43666</v>
      </c>
      <c r="T271" s="555">
        <f t="shared" si="22"/>
        <v>43666</v>
      </c>
      <c r="U271" s="555">
        <f t="shared" si="22"/>
        <v>43666</v>
      </c>
      <c r="V271" s="476"/>
      <c r="W271" s="556">
        <f t="shared" si="23"/>
        <v>7.081967213114754</v>
      </c>
      <c r="X271" s="556">
        <f t="shared" si="24"/>
        <v>6.9836065573770494</v>
      </c>
      <c r="Y271" s="556">
        <f t="shared" si="25"/>
        <v>6.9836065573770494</v>
      </c>
      <c r="Z271" s="556">
        <f t="shared" si="26"/>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633</v>
      </c>
      <c r="K272" s="553">
        <f>N272-150</f>
        <v>44250</v>
      </c>
      <c r="L272" s="553">
        <f>K272+17/2</f>
        <v>44258.5</v>
      </c>
      <c r="M272" s="476"/>
      <c r="N272" s="554">
        <v>44400</v>
      </c>
      <c r="O272" s="554">
        <v>44348</v>
      </c>
      <c r="P272" s="554">
        <v>44348</v>
      </c>
      <c r="Q272" s="554">
        <v>44348</v>
      </c>
      <c r="R272" s="555">
        <f t="shared" si="22"/>
        <v>43669</v>
      </c>
      <c r="S272" s="555">
        <f t="shared" si="22"/>
        <v>43617</v>
      </c>
      <c r="T272" s="555">
        <f t="shared" si="22"/>
        <v>43617</v>
      </c>
      <c r="U272" s="555">
        <f t="shared" si="22"/>
        <v>43617</v>
      </c>
      <c r="V272" s="476"/>
      <c r="W272" s="565">
        <f t="shared" si="23"/>
        <v>19.049180327868854</v>
      </c>
      <c r="X272" s="565">
        <f t="shared" si="24"/>
        <v>17.344262295081968</v>
      </c>
      <c r="Y272" s="565">
        <f t="shared" si="25"/>
        <v>17.344262295081968</v>
      </c>
      <c r="Z272" s="565">
        <f t="shared" si="26"/>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29">INT($C$239+3)</f>
        <v>4</v>
      </c>
      <c r="D273" s="471"/>
      <c r="E273" s="529">
        <v>2</v>
      </c>
      <c r="F273" s="529"/>
      <c r="G273" s="471"/>
      <c r="H273" s="476"/>
      <c r="I273" s="476">
        <v>2</v>
      </c>
      <c r="J273" s="564" t="s">
        <v>640</v>
      </c>
      <c r="K273" s="476"/>
      <c r="L273" s="476"/>
      <c r="M273" s="476"/>
      <c r="N273" s="575">
        <f t="shared" ref="N273:Q278" si="30">DATEVALUE(DAY(N272)&amp;"/"&amp;MONTH(N272)&amp;"/"&amp;YEAR(N272)+1)</f>
        <v>44765</v>
      </c>
      <c r="O273" s="575">
        <f t="shared" si="30"/>
        <v>44713</v>
      </c>
      <c r="P273" s="575">
        <f t="shared" si="30"/>
        <v>44713</v>
      </c>
      <c r="Q273" s="575">
        <f t="shared" si="30"/>
        <v>44713</v>
      </c>
      <c r="R273" s="555">
        <f t="shared" si="22"/>
        <v>43669</v>
      </c>
      <c r="S273" s="555">
        <f t="shared" si="22"/>
        <v>43617</v>
      </c>
      <c r="T273" s="555">
        <f t="shared" si="22"/>
        <v>43617</v>
      </c>
      <c r="U273" s="555">
        <f t="shared" si="22"/>
        <v>43617</v>
      </c>
      <c r="V273" s="476"/>
      <c r="W273" s="565">
        <f t="shared" si="23"/>
        <v>31.016393442622952</v>
      </c>
      <c r="X273" s="565">
        <f t="shared" si="24"/>
        <v>29.311475409836067</v>
      </c>
      <c r="Y273" s="565">
        <f t="shared" si="25"/>
        <v>29.311475409836067</v>
      </c>
      <c r="Z273" s="565">
        <f t="shared" si="26"/>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29"/>
        <v>4</v>
      </c>
      <c r="D274" s="471"/>
      <c r="E274" s="529">
        <v>2</v>
      </c>
      <c r="F274" s="529"/>
      <c r="G274" s="471"/>
      <c r="H274" s="476"/>
      <c r="I274" s="476">
        <v>3</v>
      </c>
      <c r="J274" s="564" t="s">
        <v>641</v>
      </c>
      <c r="K274" s="476"/>
      <c r="L274" s="476"/>
      <c r="M274" s="476"/>
      <c r="N274" s="575">
        <f t="shared" si="30"/>
        <v>45130</v>
      </c>
      <c r="O274" s="575">
        <f t="shared" si="30"/>
        <v>45078</v>
      </c>
      <c r="P274" s="575">
        <f t="shared" si="30"/>
        <v>45078</v>
      </c>
      <c r="Q274" s="575">
        <f t="shared" si="30"/>
        <v>45078</v>
      </c>
      <c r="R274" s="555">
        <f t="shared" si="22"/>
        <v>43669</v>
      </c>
      <c r="S274" s="555">
        <f t="shared" si="22"/>
        <v>43617</v>
      </c>
      <c r="T274" s="555">
        <f t="shared" si="22"/>
        <v>43617</v>
      </c>
      <c r="U274" s="555">
        <f t="shared" si="22"/>
        <v>43617</v>
      </c>
      <c r="V274" s="476"/>
      <c r="W274" s="565">
        <f t="shared" si="23"/>
        <v>42.983606557377051</v>
      </c>
      <c r="X274" s="565">
        <f t="shared" si="24"/>
        <v>41.278688524590166</v>
      </c>
      <c r="Y274" s="565">
        <f t="shared" si="25"/>
        <v>41.278688524590166</v>
      </c>
      <c r="Z274" s="565">
        <f t="shared" si="26"/>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29"/>
        <v>4</v>
      </c>
      <c r="D275" s="471"/>
      <c r="E275" s="529">
        <v>2</v>
      </c>
      <c r="F275" s="529"/>
      <c r="G275" s="471"/>
      <c r="H275" s="476"/>
      <c r="I275" s="476">
        <v>4</v>
      </c>
      <c r="J275" s="564" t="s">
        <v>642</v>
      </c>
      <c r="K275" s="476"/>
      <c r="L275" s="476"/>
      <c r="M275" s="476"/>
      <c r="N275" s="575">
        <f t="shared" si="30"/>
        <v>45496</v>
      </c>
      <c r="O275" s="575">
        <f t="shared" si="30"/>
        <v>45444</v>
      </c>
      <c r="P275" s="575">
        <f t="shared" si="30"/>
        <v>45444</v>
      </c>
      <c r="Q275" s="575">
        <f t="shared" si="30"/>
        <v>45444</v>
      </c>
      <c r="R275" s="555">
        <f t="shared" si="22"/>
        <v>43669</v>
      </c>
      <c r="S275" s="555">
        <f t="shared" si="22"/>
        <v>43617</v>
      </c>
      <c r="T275" s="555">
        <f t="shared" si="22"/>
        <v>43617</v>
      </c>
      <c r="U275" s="555">
        <f t="shared" si="22"/>
        <v>43617</v>
      </c>
      <c r="V275" s="476"/>
      <c r="W275" s="565">
        <f t="shared" si="23"/>
        <v>54.983606557377051</v>
      </c>
      <c r="X275" s="565">
        <f t="shared" si="24"/>
        <v>53.278688524590166</v>
      </c>
      <c r="Y275" s="565">
        <f t="shared" si="25"/>
        <v>53.278688524590166</v>
      </c>
      <c r="Z275" s="565">
        <f t="shared" si="26"/>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29"/>
        <v>4</v>
      </c>
      <c r="D276" s="471"/>
      <c r="E276" s="529">
        <v>2</v>
      </c>
      <c r="F276" s="529"/>
      <c r="G276" s="471"/>
      <c r="H276" s="476"/>
      <c r="I276" s="476">
        <v>5</v>
      </c>
      <c r="J276" s="564" t="s">
        <v>643</v>
      </c>
      <c r="K276" s="476"/>
      <c r="L276" s="476"/>
      <c r="M276" s="476"/>
      <c r="N276" s="575">
        <f t="shared" si="30"/>
        <v>45861</v>
      </c>
      <c r="O276" s="575">
        <f t="shared" si="30"/>
        <v>45809</v>
      </c>
      <c r="P276" s="575">
        <f t="shared" si="30"/>
        <v>45809</v>
      </c>
      <c r="Q276" s="575">
        <f t="shared" si="30"/>
        <v>45809</v>
      </c>
      <c r="R276" s="555">
        <f t="shared" si="22"/>
        <v>43669</v>
      </c>
      <c r="S276" s="555">
        <f t="shared" si="22"/>
        <v>43617</v>
      </c>
      <c r="T276" s="555">
        <f t="shared" si="22"/>
        <v>43617</v>
      </c>
      <c r="U276" s="555">
        <f t="shared" si="22"/>
        <v>43617</v>
      </c>
      <c r="V276" s="476"/>
      <c r="W276" s="565">
        <f t="shared" si="23"/>
        <v>66.950819672131146</v>
      </c>
      <c r="X276" s="565">
        <f t="shared" si="24"/>
        <v>65.245901639344268</v>
      </c>
      <c r="Y276" s="565">
        <f t="shared" si="25"/>
        <v>65.245901639344268</v>
      </c>
      <c r="Z276" s="565">
        <f t="shared" si="26"/>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29"/>
        <v>4</v>
      </c>
      <c r="D277" s="471"/>
      <c r="E277" s="529">
        <v>2</v>
      </c>
      <c r="F277" s="529"/>
      <c r="G277" s="471"/>
      <c r="H277" s="476"/>
      <c r="I277" s="476">
        <v>6</v>
      </c>
      <c r="J277" s="564" t="s">
        <v>644</v>
      </c>
      <c r="K277" s="476"/>
      <c r="L277" s="476"/>
      <c r="M277" s="476"/>
      <c r="N277" s="575">
        <f t="shared" si="30"/>
        <v>46226</v>
      </c>
      <c r="O277" s="575">
        <f t="shared" si="30"/>
        <v>46174</v>
      </c>
      <c r="P277" s="575">
        <f t="shared" si="30"/>
        <v>46174</v>
      </c>
      <c r="Q277" s="575">
        <f t="shared" si="30"/>
        <v>46174</v>
      </c>
      <c r="R277" s="555">
        <f t="shared" si="22"/>
        <v>43669</v>
      </c>
      <c r="S277" s="555">
        <f t="shared" si="22"/>
        <v>43617</v>
      </c>
      <c r="T277" s="555">
        <f t="shared" si="22"/>
        <v>43617</v>
      </c>
      <c r="U277" s="555">
        <f t="shared" si="22"/>
        <v>43617</v>
      </c>
      <c r="V277" s="476"/>
      <c r="W277" s="565">
        <f t="shared" si="23"/>
        <v>78.918032786885249</v>
      </c>
      <c r="X277" s="565">
        <f t="shared" si="24"/>
        <v>77.213114754098356</v>
      </c>
      <c r="Y277" s="565">
        <f t="shared" si="25"/>
        <v>77.213114754098356</v>
      </c>
      <c r="Z277" s="565">
        <f t="shared" si="26"/>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29"/>
        <v>4</v>
      </c>
      <c r="D278" s="471"/>
      <c r="E278" s="529">
        <v>2</v>
      </c>
      <c r="F278" s="529"/>
      <c r="G278" s="471"/>
      <c r="H278" s="476"/>
      <c r="I278" s="476">
        <v>7</v>
      </c>
      <c r="J278" s="573" t="s">
        <v>645</v>
      </c>
      <c r="K278" s="476"/>
      <c r="L278" s="476"/>
      <c r="M278" s="476"/>
      <c r="N278" s="575">
        <f t="shared" si="30"/>
        <v>46591</v>
      </c>
      <c r="O278" s="575">
        <f t="shared" si="30"/>
        <v>46539</v>
      </c>
      <c r="P278" s="575">
        <f t="shared" si="30"/>
        <v>46539</v>
      </c>
      <c r="Q278" s="575">
        <f t="shared" si="30"/>
        <v>46539</v>
      </c>
      <c r="R278" s="555">
        <f t="shared" si="22"/>
        <v>43669</v>
      </c>
      <c r="S278" s="555">
        <f t="shared" si="22"/>
        <v>43617</v>
      </c>
      <c r="T278" s="555">
        <f t="shared" si="22"/>
        <v>43617</v>
      </c>
      <c r="U278" s="555">
        <f t="shared" si="22"/>
        <v>43617</v>
      </c>
      <c r="V278" s="476"/>
      <c r="W278" s="576">
        <f t="shared" si="23"/>
        <v>90.885245901639351</v>
      </c>
      <c r="X278" s="576">
        <f t="shared" si="24"/>
        <v>89.180327868852459</v>
      </c>
      <c r="Y278" s="576">
        <f t="shared" si="25"/>
        <v>89.180327868852459</v>
      </c>
      <c r="Z278" s="576">
        <f t="shared" si="26"/>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496</v>
      </c>
      <c r="AQ279" s="452"/>
      <c r="AR279" s="440"/>
      <c r="AS279" s="440"/>
      <c r="AT279" s="440"/>
    </row>
    <row r="280" spans="1:46" hidden="1" outlineLevel="2" x14ac:dyDescent="0.25">
      <c r="A280" s="440"/>
      <c r="B280" s="449"/>
      <c r="C280" s="442">
        <f>INT($C$239)+2</f>
        <v>3</v>
      </c>
      <c r="D280" s="471"/>
      <c r="E280" s="529" t="s">
        <v>624</v>
      </c>
      <c r="F280" s="529"/>
      <c r="G280" s="471"/>
      <c r="H280" s="545" t="s">
        <v>625</v>
      </c>
      <c r="I280" s="499" t="s">
        <v>626</v>
      </c>
      <c r="J280" s="499"/>
      <c r="K280" s="476"/>
      <c r="L280" s="476"/>
      <c r="M280" s="476"/>
      <c r="N280" s="499" t="s">
        <v>646</v>
      </c>
      <c r="O280" s="499"/>
      <c r="P280" s="499"/>
      <c r="Q280" s="499"/>
      <c r="R280" s="476" t="s">
        <v>647</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648</v>
      </c>
      <c r="K281" s="476"/>
      <c r="L281" s="476"/>
      <c r="M281" s="476"/>
      <c r="N281" s="584">
        <v>2.5000000000000001E-2</v>
      </c>
      <c r="O281" s="584">
        <v>2.5000000000000001E-2</v>
      </c>
      <c r="P281" s="584">
        <v>2.5000000000000001E-2</v>
      </c>
      <c r="Q281" s="584">
        <v>2.5000000000000001E-2</v>
      </c>
      <c r="R281" s="585">
        <f t="shared" ref="R281:R296" si="31">N263-150</f>
        <v>43863</v>
      </c>
      <c r="S281" s="585">
        <f t="shared" ref="S281:S296" si="32">O263-150</f>
        <v>43863</v>
      </c>
      <c r="T281" s="585">
        <f t="shared" ref="T281:T296" si="33">P263-150</f>
        <v>43863</v>
      </c>
      <c r="U281" s="585">
        <f t="shared" ref="U281:U296" si="34">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649</v>
      </c>
      <c r="K282" s="476"/>
      <c r="L282" s="476"/>
      <c r="M282" s="476"/>
      <c r="N282" s="584">
        <v>2.5000000000000001E-2</v>
      </c>
      <c r="O282" s="584">
        <v>2.5000000000000001E-2</v>
      </c>
      <c r="P282" s="584">
        <v>2.5000000000000001E-2</v>
      </c>
      <c r="Q282" s="584">
        <v>2.5000000000000001E-2</v>
      </c>
      <c r="R282" s="585">
        <f t="shared" si="31"/>
        <v>44181</v>
      </c>
      <c r="S282" s="585">
        <f t="shared" si="32"/>
        <v>44151</v>
      </c>
      <c r="T282" s="585">
        <f t="shared" si="33"/>
        <v>44151</v>
      </c>
      <c r="U282" s="585">
        <f t="shared" si="34"/>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35">INT($C$239+3)</f>
        <v>4</v>
      </c>
      <c r="D283" s="471"/>
      <c r="E283" s="529">
        <v>1</v>
      </c>
      <c r="F283" s="529"/>
      <c r="G283" s="471"/>
      <c r="H283" s="476"/>
      <c r="I283" s="476">
        <v>2</v>
      </c>
      <c r="J283" s="476" t="s">
        <v>650</v>
      </c>
      <c r="K283" s="476"/>
      <c r="L283" s="476"/>
      <c r="M283" s="476"/>
      <c r="N283" s="584">
        <v>1.4999999999999999E-2</v>
      </c>
      <c r="O283" s="584">
        <v>1.4999999999999999E-2</v>
      </c>
      <c r="P283" s="584">
        <v>1.4999999999999999E-2</v>
      </c>
      <c r="Q283" s="584">
        <v>1.4999999999999999E-2</v>
      </c>
      <c r="R283" s="585">
        <f t="shared" si="31"/>
        <v>44546</v>
      </c>
      <c r="S283" s="585">
        <f t="shared" si="32"/>
        <v>44516</v>
      </c>
      <c r="T283" s="585">
        <f t="shared" si="33"/>
        <v>44516</v>
      </c>
      <c r="U283" s="585">
        <f t="shared" si="34"/>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35"/>
        <v>4</v>
      </c>
      <c r="D284" s="471"/>
      <c r="E284" s="529">
        <v>1</v>
      </c>
      <c r="F284" s="529"/>
      <c r="G284" s="471"/>
      <c r="H284" s="476"/>
      <c r="I284" s="476">
        <v>3</v>
      </c>
      <c r="J284" s="476" t="s">
        <v>635</v>
      </c>
      <c r="K284" s="476"/>
      <c r="L284" s="476"/>
      <c r="M284" s="476"/>
      <c r="N284" s="584">
        <v>1.4999999999999999E-2</v>
      </c>
      <c r="O284" s="584">
        <v>1.4999999999999999E-2</v>
      </c>
      <c r="P284" s="584">
        <v>1.4999999999999999E-2</v>
      </c>
      <c r="Q284" s="584">
        <v>1.4999999999999999E-2</v>
      </c>
      <c r="R284" s="585">
        <f t="shared" si="31"/>
        <v>44911</v>
      </c>
      <c r="S284" s="585">
        <f t="shared" si="32"/>
        <v>44881</v>
      </c>
      <c r="T284" s="585">
        <f t="shared" si="33"/>
        <v>44881</v>
      </c>
      <c r="U284" s="585">
        <f t="shared" si="34"/>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35"/>
        <v>4</v>
      </c>
      <c r="D285" s="471"/>
      <c r="E285" s="529">
        <v>1</v>
      </c>
      <c r="F285" s="529"/>
      <c r="G285" s="471"/>
      <c r="H285" s="476"/>
      <c r="I285" s="476">
        <v>4</v>
      </c>
      <c r="J285" s="476" t="s">
        <v>636</v>
      </c>
      <c r="K285" s="476"/>
      <c r="L285" s="476"/>
      <c r="M285" s="476"/>
      <c r="N285" s="584">
        <v>1.4999999999999999E-2</v>
      </c>
      <c r="O285" s="584">
        <v>1.4999999999999999E-2</v>
      </c>
      <c r="P285" s="584">
        <v>1.4999999999999999E-2</v>
      </c>
      <c r="Q285" s="584">
        <v>1.4999999999999999E-2</v>
      </c>
      <c r="R285" s="585">
        <f t="shared" si="31"/>
        <v>45277</v>
      </c>
      <c r="S285" s="585">
        <f t="shared" si="32"/>
        <v>45247</v>
      </c>
      <c r="T285" s="585">
        <f t="shared" si="33"/>
        <v>45247</v>
      </c>
      <c r="U285" s="585">
        <f t="shared" si="34"/>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35"/>
        <v>4</v>
      </c>
      <c r="D286" s="471"/>
      <c r="E286" s="529">
        <v>1</v>
      </c>
      <c r="F286" s="529"/>
      <c r="G286" s="471"/>
      <c r="H286" s="476"/>
      <c r="I286" s="476">
        <v>5</v>
      </c>
      <c r="J286" s="476" t="s">
        <v>637</v>
      </c>
      <c r="K286" s="476"/>
      <c r="L286" s="476"/>
      <c r="M286" s="476"/>
      <c r="N286" s="584">
        <v>1.4999999999999999E-2</v>
      </c>
      <c r="O286" s="584">
        <v>1.4999999999999999E-2</v>
      </c>
      <c r="P286" s="584">
        <v>1.4999999999999999E-2</v>
      </c>
      <c r="Q286" s="584">
        <v>1.4999999999999999E-2</v>
      </c>
      <c r="R286" s="585">
        <f t="shared" si="31"/>
        <v>45642</v>
      </c>
      <c r="S286" s="585">
        <f t="shared" si="32"/>
        <v>45612</v>
      </c>
      <c r="T286" s="585">
        <f t="shared" si="33"/>
        <v>45612</v>
      </c>
      <c r="U286" s="585">
        <f t="shared" si="34"/>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35"/>
        <v>4</v>
      </c>
      <c r="D287" s="471"/>
      <c r="E287" s="529">
        <v>1</v>
      </c>
      <c r="F287" s="529"/>
      <c r="G287" s="471"/>
      <c r="H287" s="476"/>
      <c r="I287" s="476">
        <v>6</v>
      </c>
      <c r="J287" s="476" t="s">
        <v>638</v>
      </c>
      <c r="K287" s="476"/>
      <c r="L287" s="476"/>
      <c r="M287" s="476"/>
      <c r="N287" s="584">
        <v>1.4999999999999999E-2</v>
      </c>
      <c r="O287" s="584">
        <v>1.4999999999999999E-2</v>
      </c>
      <c r="P287" s="584">
        <v>1.4999999999999999E-2</v>
      </c>
      <c r="Q287" s="584">
        <v>1.4999999999999999E-2</v>
      </c>
      <c r="R287" s="585">
        <f t="shared" si="31"/>
        <v>46007</v>
      </c>
      <c r="S287" s="585">
        <f t="shared" si="32"/>
        <v>45977</v>
      </c>
      <c r="T287" s="585">
        <f t="shared" si="33"/>
        <v>45977</v>
      </c>
      <c r="U287" s="585">
        <f t="shared" si="34"/>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35"/>
        <v>4</v>
      </c>
      <c r="D288" s="471"/>
      <c r="E288" s="529">
        <v>1</v>
      </c>
      <c r="F288" s="529"/>
      <c r="G288" s="471"/>
      <c r="H288" s="476"/>
      <c r="I288" s="476">
        <v>7</v>
      </c>
      <c r="J288" s="476" t="s">
        <v>639</v>
      </c>
      <c r="K288" s="476"/>
      <c r="L288" s="476"/>
      <c r="M288" s="476"/>
      <c r="N288" s="584">
        <v>1.4999999999999999E-2</v>
      </c>
      <c r="O288" s="584">
        <v>1.4999999999999999E-2</v>
      </c>
      <c r="P288" s="584">
        <v>1.4999999999999999E-2</v>
      </c>
      <c r="Q288" s="584">
        <v>1.4999999999999999E-2</v>
      </c>
      <c r="R288" s="585">
        <f t="shared" si="31"/>
        <v>46372</v>
      </c>
      <c r="S288" s="585">
        <f t="shared" si="32"/>
        <v>46342</v>
      </c>
      <c r="T288" s="585">
        <f t="shared" si="33"/>
        <v>46342</v>
      </c>
      <c r="U288" s="585">
        <f t="shared" si="34"/>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648</v>
      </c>
      <c r="K289" s="476"/>
      <c r="L289" s="476"/>
      <c r="M289" s="476"/>
      <c r="N289" s="584">
        <v>2.5000000000000001E-2</v>
      </c>
      <c r="O289" s="584">
        <v>2.5000000000000001E-2</v>
      </c>
      <c r="P289" s="584">
        <v>2.5000000000000001E-2</v>
      </c>
      <c r="Q289" s="584">
        <v>2.5000000000000001E-2</v>
      </c>
      <c r="R289" s="585">
        <f t="shared" si="31"/>
        <v>43885</v>
      </c>
      <c r="S289" s="585">
        <f t="shared" si="32"/>
        <v>43882</v>
      </c>
      <c r="T289" s="585">
        <f t="shared" si="33"/>
        <v>43882</v>
      </c>
      <c r="U289" s="585">
        <f t="shared" si="34"/>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649</v>
      </c>
      <c r="K290" s="476"/>
      <c r="L290" s="476"/>
      <c r="M290" s="476"/>
      <c r="N290" s="584">
        <v>2.5000000000000001E-2</v>
      </c>
      <c r="O290" s="584">
        <v>2.5000000000000001E-2</v>
      </c>
      <c r="P290" s="584">
        <v>2.5000000000000001E-2</v>
      </c>
      <c r="Q290" s="584">
        <v>2.5000000000000001E-2</v>
      </c>
      <c r="R290" s="585">
        <f t="shared" si="31"/>
        <v>44250</v>
      </c>
      <c r="S290" s="585">
        <f t="shared" si="32"/>
        <v>44198</v>
      </c>
      <c r="T290" s="585">
        <f t="shared" si="33"/>
        <v>44198</v>
      </c>
      <c r="U290" s="585">
        <f t="shared" si="34"/>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36">INT($C$239+3)</f>
        <v>4</v>
      </c>
      <c r="D291" s="471"/>
      <c r="E291" s="529">
        <v>2</v>
      </c>
      <c r="F291" s="529"/>
      <c r="G291" s="471"/>
      <c r="H291" s="476"/>
      <c r="I291" s="476">
        <v>2</v>
      </c>
      <c r="J291" s="476" t="s">
        <v>650</v>
      </c>
      <c r="K291" s="476"/>
      <c r="L291" s="476"/>
      <c r="M291" s="476"/>
      <c r="N291" s="584">
        <v>1.4999999999999999E-2</v>
      </c>
      <c r="O291" s="584">
        <v>1.4999999999999999E-2</v>
      </c>
      <c r="P291" s="584">
        <v>1.4999999999999999E-2</v>
      </c>
      <c r="Q291" s="584">
        <v>1.4999999999999999E-2</v>
      </c>
      <c r="R291" s="585">
        <f t="shared" si="31"/>
        <v>44615</v>
      </c>
      <c r="S291" s="585">
        <f t="shared" si="32"/>
        <v>44563</v>
      </c>
      <c r="T291" s="585">
        <f t="shared" si="33"/>
        <v>44563</v>
      </c>
      <c r="U291" s="585">
        <f t="shared" si="34"/>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36"/>
        <v>4</v>
      </c>
      <c r="D292" s="471"/>
      <c r="E292" s="529">
        <v>2</v>
      </c>
      <c r="F292" s="529"/>
      <c r="G292" s="471"/>
      <c r="H292" s="476"/>
      <c r="I292" s="476">
        <v>3</v>
      </c>
      <c r="J292" s="476" t="s">
        <v>635</v>
      </c>
      <c r="K292" s="476"/>
      <c r="L292" s="476"/>
      <c r="M292" s="476"/>
      <c r="N292" s="584">
        <v>1.4999999999999999E-2</v>
      </c>
      <c r="O292" s="584">
        <v>1.4999999999999999E-2</v>
      </c>
      <c r="P292" s="584">
        <v>1.4999999999999999E-2</v>
      </c>
      <c r="Q292" s="584">
        <v>1.4999999999999999E-2</v>
      </c>
      <c r="R292" s="585">
        <f t="shared" si="31"/>
        <v>44980</v>
      </c>
      <c r="S292" s="585">
        <f t="shared" si="32"/>
        <v>44928</v>
      </c>
      <c r="T292" s="585">
        <f t="shared" si="33"/>
        <v>44928</v>
      </c>
      <c r="U292" s="585">
        <f t="shared" si="34"/>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36"/>
        <v>4</v>
      </c>
      <c r="D293" s="471"/>
      <c r="E293" s="529">
        <v>2</v>
      </c>
      <c r="F293" s="529"/>
      <c r="G293" s="471"/>
      <c r="H293" s="476"/>
      <c r="I293" s="476">
        <v>4</v>
      </c>
      <c r="J293" s="476" t="s">
        <v>636</v>
      </c>
      <c r="K293" s="476"/>
      <c r="L293" s="476"/>
      <c r="M293" s="476"/>
      <c r="N293" s="584">
        <v>1.4999999999999999E-2</v>
      </c>
      <c r="O293" s="584">
        <v>1.4999999999999999E-2</v>
      </c>
      <c r="P293" s="584">
        <v>1.4999999999999999E-2</v>
      </c>
      <c r="Q293" s="584">
        <v>1.4999999999999999E-2</v>
      </c>
      <c r="R293" s="585">
        <f t="shared" si="31"/>
        <v>45346</v>
      </c>
      <c r="S293" s="585">
        <f t="shared" si="32"/>
        <v>45294</v>
      </c>
      <c r="T293" s="585">
        <f t="shared" si="33"/>
        <v>45294</v>
      </c>
      <c r="U293" s="585">
        <f t="shared" si="34"/>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36"/>
        <v>4</v>
      </c>
      <c r="D294" s="471"/>
      <c r="E294" s="529">
        <v>2</v>
      </c>
      <c r="F294" s="529"/>
      <c r="G294" s="471"/>
      <c r="H294" s="476"/>
      <c r="I294" s="476">
        <v>5</v>
      </c>
      <c r="J294" s="476" t="s">
        <v>637</v>
      </c>
      <c r="K294" s="476"/>
      <c r="L294" s="476"/>
      <c r="M294" s="476"/>
      <c r="N294" s="584">
        <v>1.4999999999999999E-2</v>
      </c>
      <c r="O294" s="584">
        <v>1.4999999999999999E-2</v>
      </c>
      <c r="P294" s="584">
        <v>1.4999999999999999E-2</v>
      </c>
      <c r="Q294" s="584">
        <v>1.4999999999999999E-2</v>
      </c>
      <c r="R294" s="585">
        <f t="shared" si="31"/>
        <v>45711</v>
      </c>
      <c r="S294" s="585">
        <f t="shared" si="32"/>
        <v>45659</v>
      </c>
      <c r="T294" s="585">
        <f t="shared" si="33"/>
        <v>45659</v>
      </c>
      <c r="U294" s="585">
        <f t="shared" si="34"/>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36"/>
        <v>4</v>
      </c>
      <c r="D295" s="471"/>
      <c r="E295" s="529">
        <v>2</v>
      </c>
      <c r="F295" s="529"/>
      <c r="G295" s="471"/>
      <c r="H295" s="476"/>
      <c r="I295" s="476">
        <v>6</v>
      </c>
      <c r="J295" s="476" t="s">
        <v>638</v>
      </c>
      <c r="K295" s="476"/>
      <c r="L295" s="476"/>
      <c r="M295" s="476"/>
      <c r="N295" s="584">
        <v>1.4999999999999999E-2</v>
      </c>
      <c r="O295" s="584">
        <v>1.4999999999999999E-2</v>
      </c>
      <c r="P295" s="584">
        <v>1.4999999999999999E-2</v>
      </c>
      <c r="Q295" s="584">
        <v>1.4999999999999999E-2</v>
      </c>
      <c r="R295" s="585">
        <f t="shared" si="31"/>
        <v>46076</v>
      </c>
      <c r="S295" s="585">
        <f t="shared" si="32"/>
        <v>46024</v>
      </c>
      <c r="T295" s="585">
        <f t="shared" si="33"/>
        <v>46024</v>
      </c>
      <c r="U295" s="585">
        <f t="shared" si="34"/>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36"/>
        <v>4</v>
      </c>
      <c r="D296" s="471"/>
      <c r="E296" s="529">
        <v>2</v>
      </c>
      <c r="F296" s="529"/>
      <c r="G296" s="471"/>
      <c r="H296" s="476"/>
      <c r="I296" s="476">
        <v>7</v>
      </c>
      <c r="J296" s="476" t="s">
        <v>639</v>
      </c>
      <c r="K296" s="476"/>
      <c r="L296" s="476"/>
      <c r="M296" s="476"/>
      <c r="N296" s="584">
        <v>1.4999999999999999E-2</v>
      </c>
      <c r="O296" s="584">
        <v>1.4999999999999999E-2</v>
      </c>
      <c r="P296" s="584">
        <v>1.4999999999999999E-2</v>
      </c>
      <c r="Q296" s="584">
        <v>1.4999999999999999E-2</v>
      </c>
      <c r="R296" s="585">
        <f t="shared" si="31"/>
        <v>46441</v>
      </c>
      <c r="S296" s="585">
        <f t="shared" si="32"/>
        <v>46389</v>
      </c>
      <c r="T296" s="585">
        <f t="shared" si="33"/>
        <v>46389</v>
      </c>
      <c r="U296" s="585">
        <f t="shared" si="34"/>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496</v>
      </c>
      <c r="AQ297" s="452"/>
      <c r="AR297" s="440"/>
      <c r="AS297" s="440"/>
      <c r="AT297" s="440"/>
    </row>
    <row r="298" spans="1:46" hidden="1" outlineLevel="2" collapsed="1" x14ac:dyDescent="0.25">
      <c r="A298" s="440"/>
      <c r="B298" s="449"/>
      <c r="C298" s="442">
        <f>INT($C$239+3)</f>
        <v>4</v>
      </c>
      <c r="D298" s="471"/>
      <c r="E298" s="529"/>
      <c r="F298" s="529"/>
      <c r="G298" s="471"/>
      <c r="H298" s="545" t="s">
        <v>651</v>
      </c>
      <c r="I298" s="499" t="s">
        <v>652</v>
      </c>
      <c r="J298" s="498"/>
      <c r="K298" s="476"/>
      <c r="L298" s="476"/>
      <c r="M298" s="476"/>
      <c r="N298" s="476"/>
      <c r="O298" s="842" t="s">
        <v>653</v>
      </c>
      <c r="P298" s="843"/>
      <c r="Q298" s="843"/>
      <c r="R298" s="843"/>
      <c r="S298" s="843"/>
      <c r="T298" s="843"/>
      <c r="U298" s="843"/>
      <c r="V298" s="843"/>
      <c r="W298" s="843"/>
      <c r="X298" s="844"/>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45"/>
      <c r="P299" s="846"/>
      <c r="Q299" s="846"/>
      <c r="R299" s="846"/>
      <c r="S299" s="846"/>
      <c r="T299" s="846"/>
      <c r="U299" s="846"/>
      <c r="V299" s="846"/>
      <c r="W299" s="846"/>
      <c r="X299" s="847"/>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654</v>
      </c>
      <c r="I300" s="476">
        <v>1</v>
      </c>
      <c r="J300" s="476" t="b">
        <f>COUNTA(K300:M300)&gt;0</f>
        <v>0</v>
      </c>
      <c r="K300" s="493"/>
      <c r="L300" s="493"/>
      <c r="M300" s="493"/>
      <c r="N300" s="476"/>
      <c r="O300" s="845"/>
      <c r="P300" s="846"/>
      <c r="Q300" s="846"/>
      <c r="R300" s="846"/>
      <c r="S300" s="846"/>
      <c r="T300" s="846"/>
      <c r="U300" s="846"/>
      <c r="V300" s="846"/>
      <c r="W300" s="846"/>
      <c r="X300" s="847"/>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8"/>
      <c r="P301" s="849"/>
      <c r="Q301" s="849"/>
      <c r="R301" s="849"/>
      <c r="S301" s="849"/>
      <c r="T301" s="849"/>
      <c r="U301" s="849"/>
      <c r="V301" s="849"/>
      <c r="W301" s="849"/>
      <c r="X301" s="850"/>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496</v>
      </c>
      <c r="AQ302" s="452"/>
      <c r="AR302" s="440"/>
      <c r="AS302" s="440"/>
      <c r="AT302" s="440"/>
    </row>
    <row r="303" spans="1:46" hidden="1" outlineLevel="2" collapsed="1" x14ac:dyDescent="0.25">
      <c r="A303" s="440"/>
      <c r="B303" s="449"/>
      <c r="C303" s="442">
        <f>INT($C$239+3)</f>
        <v>4</v>
      </c>
      <c r="D303" s="471"/>
      <c r="E303" s="529"/>
      <c r="F303" s="529"/>
      <c r="G303" s="471"/>
      <c r="H303" s="545" t="s">
        <v>625</v>
      </c>
      <c r="I303" s="476" t="s">
        <v>655</v>
      </c>
      <c r="J303" s="476"/>
      <c r="K303" s="476"/>
      <c r="L303" s="476"/>
      <c r="M303" s="476"/>
      <c r="N303" s="499" t="s">
        <v>656</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657</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496</v>
      </c>
      <c r="AQ306" s="452"/>
      <c r="AR306" s="440"/>
      <c r="AS306" s="440"/>
      <c r="AT306" s="440"/>
    </row>
    <row r="307" spans="1:46" hidden="1" outlineLevel="2" collapsed="1" x14ac:dyDescent="0.25">
      <c r="A307" s="440"/>
      <c r="B307" s="449"/>
      <c r="C307" s="442">
        <f>INT($C$239+3)</f>
        <v>4</v>
      </c>
      <c r="D307" s="471"/>
      <c r="E307" s="529"/>
      <c r="F307" s="529"/>
      <c r="G307" s="471"/>
      <c r="H307" s="588" t="s">
        <v>658</v>
      </c>
      <c r="I307" s="492" t="s">
        <v>601</v>
      </c>
      <c r="J307" s="476"/>
      <c r="K307" s="478" t="s">
        <v>659</v>
      </c>
      <c r="L307" s="492">
        <f>COUNTA($H$308:$H$311)</f>
        <v>3</v>
      </c>
      <c r="M307" s="479">
        <v>-6</v>
      </c>
      <c r="N307" s="476"/>
      <c r="O307" s="476"/>
      <c r="P307" s="476"/>
      <c r="Q307" s="476"/>
      <c r="R307" s="499" t="s">
        <v>660</v>
      </c>
      <c r="S307" s="498"/>
      <c r="T307" s="498"/>
      <c r="U307" s="498"/>
      <c r="V307" s="476"/>
      <c r="W307" s="476" t="s">
        <v>661</v>
      </c>
      <c r="X307" s="476" t="s">
        <v>662</v>
      </c>
      <c r="Y307" s="476" t="s">
        <v>663</v>
      </c>
      <c r="Z307" s="476" t="s">
        <v>664</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665</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971</v>
      </c>
      <c r="I309" s="537" t="b">
        <v>0</v>
      </c>
      <c r="J309" s="479">
        <v>1E-3</v>
      </c>
      <c r="K309" s="476"/>
      <c r="L309" s="476">
        <f>SUMPRODUCT(--i_mask_a)</f>
        <v>1</v>
      </c>
      <c r="M309" s="476"/>
      <c r="N309" s="476"/>
      <c r="O309" s="476"/>
      <c r="P309" s="476"/>
      <c r="Q309" s="476"/>
      <c r="R309" s="519">
        <f t="shared" ref="R309:U310" si="37">R308+30</f>
        <v>121</v>
      </c>
      <c r="S309" s="519">
        <f t="shared" si="37"/>
        <v>130</v>
      </c>
      <c r="T309" s="519">
        <f t="shared" si="37"/>
        <v>140</v>
      </c>
      <c r="U309" s="519">
        <f t="shared" si="37"/>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972</v>
      </c>
      <c r="I310" s="537" t="b">
        <v>0</v>
      </c>
      <c r="J310" s="479">
        <v>1E-3</v>
      </c>
      <c r="K310" s="476"/>
      <c r="L310" s="476">
        <f>COUNTIF(i_mask_a,TRUE)</f>
        <v>1</v>
      </c>
      <c r="M310" s="476"/>
      <c r="N310" s="476"/>
      <c r="O310" s="476"/>
      <c r="P310" s="476"/>
      <c r="Q310" s="553"/>
      <c r="R310" s="519">
        <f t="shared" si="37"/>
        <v>151</v>
      </c>
      <c r="S310" s="519">
        <f t="shared" si="37"/>
        <v>160</v>
      </c>
      <c r="T310" s="519">
        <f t="shared" si="37"/>
        <v>170</v>
      </c>
      <c r="U310" s="519">
        <f t="shared" si="37"/>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496</v>
      </c>
      <c r="AQ311" s="452"/>
      <c r="AR311" s="440"/>
      <c r="AS311" s="440"/>
      <c r="AT311" s="440"/>
    </row>
    <row r="312" spans="1:46" outlineLevel="1" collapsed="1" x14ac:dyDescent="0.25">
      <c r="A312" s="440"/>
      <c r="B312" s="449"/>
      <c r="C312" s="442">
        <f>INT($C$239)+1</f>
        <v>2</v>
      </c>
      <c r="D312" s="471"/>
      <c r="E312" s="529"/>
      <c r="F312" s="529"/>
      <c r="G312" s="471"/>
      <c r="H312" s="532" t="s">
        <v>666</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collapsed="1" x14ac:dyDescent="0.25">
      <c r="A314" s="440"/>
      <c r="B314" s="449"/>
      <c r="C314" s="442">
        <f>INT($C$239+3)</f>
        <v>4</v>
      </c>
      <c r="D314" s="471"/>
      <c r="E314" s="529"/>
      <c r="F314" s="529"/>
      <c r="G314" s="471"/>
      <c r="H314" s="545"/>
      <c r="I314" s="499" t="s">
        <v>626</v>
      </c>
      <c r="J314" s="499"/>
      <c r="K314" s="476"/>
      <c r="L314" s="476"/>
      <c r="M314" s="476"/>
      <c r="N314" s="499" t="s">
        <v>667</v>
      </c>
      <c r="O314" s="499"/>
      <c r="P314" s="499"/>
      <c r="Q314" s="499"/>
      <c r="R314" s="476"/>
      <c r="S314" s="476"/>
      <c r="T314" s="476"/>
      <c r="U314" s="476"/>
      <c r="V314" s="476" t="s">
        <v>668</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38">INT($C$239)+3</f>
        <v>4</v>
      </c>
      <c r="D315" s="471"/>
      <c r="E315" s="529"/>
      <c r="F315" s="529"/>
      <c r="G315" s="471"/>
      <c r="H315" s="476"/>
      <c r="I315" s="476">
        <v>0</v>
      </c>
      <c r="J315" s="476" t="s">
        <v>648</v>
      </c>
      <c r="K315" s="476"/>
      <c r="L315" s="476"/>
      <c r="M315" s="476"/>
      <c r="N315" s="493">
        <v>0</v>
      </c>
      <c r="O315" s="493">
        <v>0</v>
      </c>
      <c r="P315" s="493">
        <v>0</v>
      </c>
      <c r="Q315" s="493">
        <v>0</v>
      </c>
      <c r="R315" s="476"/>
      <c r="S315" s="476"/>
      <c r="T315" s="476"/>
      <c r="U315" s="476"/>
      <c r="V315" s="476">
        <f t="shared" ref="V315:Y322" si="39">INDEX(i_scan_day,N315+1,0)+17*N$304</f>
        <v>89</v>
      </c>
      <c r="W315" s="476">
        <f t="shared" si="39"/>
        <v>89</v>
      </c>
      <c r="X315" s="476">
        <f t="shared" si="39"/>
        <v>89</v>
      </c>
      <c r="Y315" s="476">
        <f t="shared" si="39"/>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38"/>
        <v>4</v>
      </c>
      <c r="D316" s="471"/>
      <c r="E316" s="529"/>
      <c r="F316" s="529"/>
      <c r="G316" s="471"/>
      <c r="H316" s="476"/>
      <c r="I316" s="476">
        <v>1</v>
      </c>
      <c r="J316" s="476" t="s">
        <v>649</v>
      </c>
      <c r="K316" s="476"/>
      <c r="L316" s="476"/>
      <c r="M316" s="476"/>
      <c r="N316" s="493">
        <v>0</v>
      </c>
      <c r="O316" s="493">
        <v>0</v>
      </c>
      <c r="P316" s="493">
        <v>0</v>
      </c>
      <c r="Q316" s="493">
        <v>0</v>
      </c>
      <c r="R316" s="476"/>
      <c r="S316" s="476"/>
      <c r="T316" s="476"/>
      <c r="U316" s="476"/>
      <c r="V316" s="476">
        <f t="shared" si="39"/>
        <v>89</v>
      </c>
      <c r="W316" s="476">
        <f t="shared" si="39"/>
        <v>89</v>
      </c>
      <c r="X316" s="476">
        <f t="shared" si="39"/>
        <v>89</v>
      </c>
      <c r="Y316" s="476">
        <f t="shared" si="39"/>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38"/>
        <v>4</v>
      </c>
      <c r="D317" s="471"/>
      <c r="E317" s="529"/>
      <c r="F317" s="529"/>
      <c r="G317" s="471"/>
      <c r="H317" s="476"/>
      <c r="I317" s="476">
        <v>2</v>
      </c>
      <c r="J317" s="476" t="s">
        <v>650</v>
      </c>
      <c r="K317" s="476"/>
      <c r="L317" s="476"/>
      <c r="M317" s="476"/>
      <c r="N317" s="493">
        <v>0</v>
      </c>
      <c r="O317" s="493">
        <v>0</v>
      </c>
      <c r="P317" s="493">
        <v>0</v>
      </c>
      <c r="Q317" s="493">
        <v>0</v>
      </c>
      <c r="R317" s="476"/>
      <c r="S317" s="476"/>
      <c r="T317" s="476"/>
      <c r="U317" s="476"/>
      <c r="V317" s="476">
        <f t="shared" si="39"/>
        <v>89</v>
      </c>
      <c r="W317" s="476">
        <f t="shared" si="39"/>
        <v>89</v>
      </c>
      <c r="X317" s="476">
        <f t="shared" si="39"/>
        <v>89</v>
      </c>
      <c r="Y317" s="476">
        <f t="shared" si="39"/>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38"/>
        <v>4</v>
      </c>
      <c r="D318" s="471"/>
      <c r="E318" s="529"/>
      <c r="F318" s="529"/>
      <c r="G318" s="471"/>
      <c r="H318" s="476"/>
      <c r="I318" s="476">
        <v>3</v>
      </c>
      <c r="J318" s="476" t="s">
        <v>635</v>
      </c>
      <c r="K318" s="476"/>
      <c r="L318" s="476"/>
      <c r="M318" s="476"/>
      <c r="N318" s="493">
        <v>0</v>
      </c>
      <c r="O318" s="493">
        <v>0</v>
      </c>
      <c r="P318" s="493">
        <v>0</v>
      </c>
      <c r="Q318" s="493">
        <v>0</v>
      </c>
      <c r="R318" s="476"/>
      <c r="S318" s="476"/>
      <c r="T318" s="476"/>
      <c r="U318" s="476"/>
      <c r="V318" s="476">
        <f t="shared" si="39"/>
        <v>89</v>
      </c>
      <c r="W318" s="476">
        <f t="shared" si="39"/>
        <v>89</v>
      </c>
      <c r="X318" s="476">
        <f t="shared" si="39"/>
        <v>89</v>
      </c>
      <c r="Y318" s="476">
        <f t="shared" si="39"/>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38"/>
        <v>4</v>
      </c>
      <c r="D319" s="471"/>
      <c r="E319" s="529"/>
      <c r="F319" s="529"/>
      <c r="G319" s="471"/>
      <c r="H319" s="476"/>
      <c r="I319" s="476">
        <v>4</v>
      </c>
      <c r="J319" s="476" t="s">
        <v>636</v>
      </c>
      <c r="K319" s="476"/>
      <c r="L319" s="476"/>
      <c r="M319" s="476"/>
      <c r="N319" s="493">
        <v>0</v>
      </c>
      <c r="O319" s="493">
        <v>0</v>
      </c>
      <c r="P319" s="493">
        <v>0</v>
      </c>
      <c r="Q319" s="493">
        <v>0</v>
      </c>
      <c r="R319" s="476"/>
      <c r="S319" s="476"/>
      <c r="T319" s="476"/>
      <c r="U319" s="476"/>
      <c r="V319" s="476">
        <f t="shared" si="39"/>
        <v>89</v>
      </c>
      <c r="W319" s="476">
        <f t="shared" si="39"/>
        <v>89</v>
      </c>
      <c r="X319" s="476">
        <f t="shared" si="39"/>
        <v>89</v>
      </c>
      <c r="Y319" s="476">
        <f t="shared" si="39"/>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38"/>
        <v>4</v>
      </c>
      <c r="D320" s="471"/>
      <c r="E320" s="529"/>
      <c r="F320" s="529"/>
      <c r="G320" s="471"/>
      <c r="H320" s="476"/>
      <c r="I320" s="476">
        <v>5</v>
      </c>
      <c r="J320" s="476" t="s">
        <v>637</v>
      </c>
      <c r="K320" s="476"/>
      <c r="L320" s="476"/>
      <c r="M320" s="476"/>
      <c r="N320" s="493">
        <v>0</v>
      </c>
      <c r="O320" s="493">
        <v>0</v>
      </c>
      <c r="P320" s="493">
        <v>0</v>
      </c>
      <c r="Q320" s="493">
        <v>0</v>
      </c>
      <c r="R320" s="476"/>
      <c r="S320" s="476"/>
      <c r="T320" s="476"/>
      <c r="U320" s="476"/>
      <c r="V320" s="476">
        <f t="shared" si="39"/>
        <v>89</v>
      </c>
      <c r="W320" s="476">
        <f t="shared" si="39"/>
        <v>89</v>
      </c>
      <c r="X320" s="476">
        <f t="shared" si="39"/>
        <v>89</v>
      </c>
      <c r="Y320" s="476">
        <f t="shared" si="39"/>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38"/>
        <v>4</v>
      </c>
      <c r="D321" s="471"/>
      <c r="E321" s="529"/>
      <c r="F321" s="529"/>
      <c r="G321" s="471"/>
      <c r="H321" s="476"/>
      <c r="I321" s="476">
        <v>6</v>
      </c>
      <c r="J321" s="476" t="s">
        <v>638</v>
      </c>
      <c r="K321" s="476"/>
      <c r="L321" s="476"/>
      <c r="M321" s="476"/>
      <c r="N321" s="493">
        <v>0</v>
      </c>
      <c r="O321" s="493">
        <v>0</v>
      </c>
      <c r="P321" s="493">
        <v>0</v>
      </c>
      <c r="Q321" s="493">
        <v>0</v>
      </c>
      <c r="R321" s="476"/>
      <c r="S321" s="476"/>
      <c r="T321" s="476"/>
      <c r="U321" s="476"/>
      <c r="V321" s="476">
        <f t="shared" si="39"/>
        <v>89</v>
      </c>
      <c r="W321" s="476">
        <f t="shared" si="39"/>
        <v>89</v>
      </c>
      <c r="X321" s="476">
        <f t="shared" si="39"/>
        <v>89</v>
      </c>
      <c r="Y321" s="476">
        <f t="shared" si="39"/>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38"/>
        <v>4</v>
      </c>
      <c r="D322" s="471"/>
      <c r="E322" s="529"/>
      <c r="F322" s="529"/>
      <c r="G322" s="471"/>
      <c r="H322" s="476"/>
      <c r="I322" s="476">
        <v>7</v>
      </c>
      <c r="J322" s="476" t="s">
        <v>639</v>
      </c>
      <c r="K322" s="476"/>
      <c r="L322" s="476"/>
      <c r="M322" s="476"/>
      <c r="N322" s="493">
        <v>0</v>
      </c>
      <c r="O322" s="493">
        <v>0</v>
      </c>
      <c r="P322" s="493">
        <v>0</v>
      </c>
      <c r="Q322" s="493">
        <v>0</v>
      </c>
      <c r="R322" s="476"/>
      <c r="S322" s="476"/>
      <c r="T322" s="476"/>
      <c r="U322" s="476"/>
      <c r="V322" s="476">
        <f t="shared" si="39"/>
        <v>89</v>
      </c>
      <c r="W322" s="476">
        <f t="shared" si="39"/>
        <v>89</v>
      </c>
      <c r="X322" s="476">
        <f t="shared" si="39"/>
        <v>89</v>
      </c>
      <c r="Y322" s="476">
        <f t="shared" si="39"/>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496</v>
      </c>
      <c r="AQ323" s="452"/>
      <c r="AR323" s="440"/>
      <c r="AS323" s="440"/>
      <c r="AT323" s="440"/>
    </row>
    <row r="324" spans="1:46" hidden="1" outlineLevel="2" collapsed="1" x14ac:dyDescent="0.25">
      <c r="A324" s="440"/>
      <c r="B324" s="449"/>
      <c r="C324" s="442">
        <f>INT($C$239+3)</f>
        <v>4</v>
      </c>
      <c r="D324" s="471"/>
      <c r="E324" s="529"/>
      <c r="F324" s="529"/>
      <c r="G324" s="471"/>
      <c r="H324" s="545"/>
      <c r="I324" s="499" t="s">
        <v>626</v>
      </c>
      <c r="J324" s="499"/>
      <c r="K324" s="476"/>
      <c r="L324" s="476"/>
      <c r="M324" s="476"/>
      <c r="N324" s="499" t="s">
        <v>976</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40">INT($C$239)+3</f>
        <v>4</v>
      </c>
      <c r="D325" s="471"/>
      <c r="E325" s="529"/>
      <c r="F325" s="529"/>
      <c r="G325" s="471"/>
      <c r="H325" s="476"/>
      <c r="I325" s="476">
        <v>0</v>
      </c>
      <c r="J325" s="476" t="s">
        <v>648</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40"/>
        <v>4</v>
      </c>
      <c r="D326" s="471"/>
      <c r="E326" s="529"/>
      <c r="F326" s="529"/>
      <c r="G326" s="471"/>
      <c r="H326" s="476"/>
      <c r="I326" s="476">
        <v>1</v>
      </c>
      <c r="J326" s="476" t="s">
        <v>649</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40"/>
        <v>4</v>
      </c>
      <c r="D327" s="471"/>
      <c r="E327" s="529"/>
      <c r="F327" s="529"/>
      <c r="G327" s="471"/>
      <c r="H327" s="476"/>
      <c r="I327" s="476">
        <v>2</v>
      </c>
      <c r="J327" s="476" t="s">
        <v>650</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40"/>
        <v>4</v>
      </c>
      <c r="D328" s="471"/>
      <c r="E328" s="529"/>
      <c r="F328" s="529"/>
      <c r="G328" s="471"/>
      <c r="H328" s="476"/>
      <c r="I328" s="476">
        <v>3</v>
      </c>
      <c r="J328" s="476" t="s">
        <v>635</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40"/>
        <v>4</v>
      </c>
      <c r="D329" s="471"/>
      <c r="E329" s="529"/>
      <c r="F329" s="529"/>
      <c r="G329" s="471"/>
      <c r="H329" s="476"/>
      <c r="I329" s="476">
        <v>4</v>
      </c>
      <c r="J329" s="476" t="s">
        <v>636</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40"/>
        <v>4</v>
      </c>
      <c r="D330" s="471"/>
      <c r="E330" s="529"/>
      <c r="F330" s="529"/>
      <c r="G330" s="471"/>
      <c r="H330" s="476"/>
      <c r="I330" s="476">
        <v>5</v>
      </c>
      <c r="J330" s="476" t="s">
        <v>637</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40"/>
        <v>4</v>
      </c>
      <c r="D331" s="471"/>
      <c r="E331" s="529"/>
      <c r="F331" s="529"/>
      <c r="G331" s="471"/>
      <c r="H331" s="476"/>
      <c r="I331" s="476">
        <v>6</v>
      </c>
      <c r="J331" s="476" t="s">
        <v>638</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40"/>
        <v>4</v>
      </c>
      <c r="D332" s="471"/>
      <c r="E332" s="529"/>
      <c r="F332" s="529"/>
      <c r="G332" s="471"/>
      <c r="H332" s="476"/>
      <c r="I332" s="476">
        <v>7</v>
      </c>
      <c r="J332" s="476" t="s">
        <v>639</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496</v>
      </c>
      <c r="AQ333" s="452"/>
      <c r="AR333" s="440"/>
      <c r="AS333" s="440"/>
      <c r="AT333" s="440"/>
    </row>
    <row r="334" spans="1:46" hidden="1" outlineLevel="2" collapsed="1" x14ac:dyDescent="0.25">
      <c r="A334" s="440"/>
      <c r="B334" s="449"/>
      <c r="C334" s="442">
        <f>INT($C$239+3)</f>
        <v>4</v>
      </c>
      <c r="D334" s="471"/>
      <c r="E334" s="529"/>
      <c r="F334" s="529"/>
      <c r="G334" s="471"/>
      <c r="H334" s="545"/>
      <c r="I334" s="499" t="s">
        <v>626</v>
      </c>
      <c r="J334" s="499"/>
      <c r="K334" s="476"/>
      <c r="L334" s="476"/>
      <c r="M334" s="476"/>
      <c r="N334" s="499" t="s">
        <v>669</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41">INT($C$239)+3</f>
        <v>4</v>
      </c>
      <c r="D335" s="471"/>
      <c r="E335" s="529"/>
      <c r="F335" s="529"/>
      <c r="G335" s="471"/>
      <c r="H335" s="476"/>
      <c r="I335" s="476">
        <v>0</v>
      </c>
      <c r="J335" s="476" t="s">
        <v>648</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41"/>
        <v>4</v>
      </c>
      <c r="D336" s="471"/>
      <c r="E336" s="529"/>
      <c r="F336" s="529"/>
      <c r="G336" s="471"/>
      <c r="H336" s="476"/>
      <c r="I336" s="476">
        <v>1</v>
      </c>
      <c r="J336" s="476" t="s">
        <v>649</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41"/>
        <v>4</v>
      </c>
      <c r="D337" s="471"/>
      <c r="E337" s="529"/>
      <c r="F337" s="529"/>
      <c r="G337" s="471"/>
      <c r="H337" s="476"/>
      <c r="I337" s="476">
        <v>2</v>
      </c>
      <c r="J337" s="476" t="s">
        <v>650</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41"/>
        <v>4</v>
      </c>
      <c r="D338" s="471"/>
      <c r="E338" s="529"/>
      <c r="F338" s="529"/>
      <c r="G338" s="471"/>
      <c r="H338" s="476"/>
      <c r="I338" s="476">
        <v>3</v>
      </c>
      <c r="J338" s="476" t="s">
        <v>635</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41"/>
        <v>4</v>
      </c>
      <c r="D339" s="471"/>
      <c r="E339" s="529"/>
      <c r="F339" s="529"/>
      <c r="G339" s="471"/>
      <c r="H339" s="476"/>
      <c r="I339" s="476">
        <v>4</v>
      </c>
      <c r="J339" s="476" t="s">
        <v>636</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41"/>
        <v>4</v>
      </c>
      <c r="D340" s="471"/>
      <c r="E340" s="529"/>
      <c r="F340" s="529"/>
      <c r="G340" s="471"/>
      <c r="H340" s="476"/>
      <c r="I340" s="476">
        <v>5</v>
      </c>
      <c r="J340" s="476" t="s">
        <v>637</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41"/>
        <v>4</v>
      </c>
      <c r="D341" s="471"/>
      <c r="E341" s="529"/>
      <c r="F341" s="529"/>
      <c r="G341" s="471"/>
      <c r="H341" s="476"/>
      <c r="I341" s="476">
        <v>6</v>
      </c>
      <c r="J341" s="476" t="s">
        <v>638</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41"/>
        <v>4</v>
      </c>
      <c r="D342" s="471"/>
      <c r="E342" s="529"/>
      <c r="F342" s="529"/>
      <c r="G342" s="471"/>
      <c r="H342" s="476"/>
      <c r="I342" s="476">
        <v>7</v>
      </c>
      <c r="J342" s="476" t="s">
        <v>639</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496</v>
      </c>
      <c r="AQ343" s="452"/>
      <c r="AR343" s="440"/>
      <c r="AS343" s="440"/>
      <c r="AT343" s="440"/>
    </row>
    <row r="344" spans="1:46" hidden="1" outlineLevel="2" x14ac:dyDescent="0.25">
      <c r="A344" s="440"/>
      <c r="B344" s="449"/>
      <c r="C344" s="442">
        <f t="shared" ref="C344:C349" si="42">INT($C$239)+3</f>
        <v>4</v>
      </c>
      <c r="D344" s="471"/>
      <c r="E344" s="529"/>
      <c r="F344" s="529"/>
      <c r="G344" s="471"/>
      <c r="H344" s="476" t="s">
        <v>670</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collapsed="1" x14ac:dyDescent="0.25">
      <c r="A345" s="440"/>
      <c r="B345" s="449"/>
      <c r="C345" s="442">
        <f t="shared" si="42"/>
        <v>4</v>
      </c>
      <c r="D345" s="471"/>
      <c r="E345" s="529"/>
      <c r="F345" s="529"/>
      <c r="G345" s="471"/>
      <c r="H345" s="476" t="s">
        <v>671</v>
      </c>
      <c r="I345" s="476">
        <v>55</v>
      </c>
      <c r="J345" s="476" t="s">
        <v>672</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42"/>
        <v>4</v>
      </c>
      <c r="D346" s="471"/>
      <c r="E346" s="529"/>
      <c r="F346" s="529"/>
      <c r="G346" s="471"/>
      <c r="H346" s="476" t="s">
        <v>673</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42"/>
        <v>4</v>
      </c>
      <c r="D347" s="471"/>
      <c r="E347" s="529"/>
      <c r="F347" s="529"/>
      <c r="G347" s="471"/>
      <c r="H347" s="476" t="s">
        <v>674</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42"/>
        <v>4</v>
      </c>
      <c r="D348" s="471"/>
      <c r="E348" s="529"/>
      <c r="F348" s="529"/>
      <c r="G348" s="471"/>
      <c r="H348" s="476" t="s">
        <v>675</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42"/>
        <v>4</v>
      </c>
      <c r="D349" s="471"/>
      <c r="E349" s="529"/>
      <c r="F349" s="529"/>
      <c r="G349" s="471"/>
      <c r="H349" s="476" t="s">
        <v>676</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677</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678</v>
      </c>
      <c r="I352" s="510">
        <v>1</v>
      </c>
      <c r="J352" s="476"/>
      <c r="K352" s="851" t="s">
        <v>679</v>
      </c>
      <c r="L352" s="852"/>
      <c r="M352" s="853"/>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 t="shared" ref="C353:C360" si="43">INT($C$239)+3</f>
        <v>4</v>
      </c>
      <c r="D353" s="471"/>
      <c r="E353" s="529"/>
      <c r="F353" s="529"/>
      <c r="G353" s="471"/>
      <c r="H353" s="592" t="s">
        <v>680</v>
      </c>
      <c r="I353" s="510">
        <v>1</v>
      </c>
      <c r="J353" s="476"/>
      <c r="K353" s="854"/>
      <c r="L353" s="855"/>
      <c r="M353" s="856"/>
      <c r="N353" s="476"/>
      <c r="O353" s="476"/>
      <c r="P353" s="851" t="s">
        <v>681</v>
      </c>
      <c r="Q353" s="852"/>
      <c r="R353" s="852"/>
      <c r="S353" s="852"/>
      <c r="T353" s="852"/>
      <c r="U353" s="852"/>
      <c r="V353" s="852"/>
      <c r="W353" s="852"/>
      <c r="X353" s="852"/>
      <c r="Y353" s="852"/>
      <c r="Z353" s="853"/>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 t="shared" si="43"/>
        <v>4</v>
      </c>
      <c r="D354" s="471"/>
      <c r="E354" s="529"/>
      <c r="F354" s="529"/>
      <c r="G354" s="471"/>
      <c r="H354" s="476" t="s">
        <v>682</v>
      </c>
      <c r="I354" s="476"/>
      <c r="J354" s="476"/>
      <c r="K354" s="476"/>
      <c r="L354" s="476"/>
      <c r="M354" s="476"/>
      <c r="N354" s="476"/>
      <c r="O354" s="476"/>
      <c r="P354" s="857"/>
      <c r="Q354" s="858"/>
      <c r="R354" s="858"/>
      <c r="S354" s="858"/>
      <c r="T354" s="858"/>
      <c r="U354" s="858"/>
      <c r="V354" s="858"/>
      <c r="W354" s="858"/>
      <c r="X354" s="858"/>
      <c r="Y354" s="858"/>
      <c r="Z354" s="859"/>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si="43"/>
        <v>4</v>
      </c>
      <c r="D355" s="471"/>
      <c r="E355" s="529"/>
      <c r="F355" s="529"/>
      <c r="G355" s="471"/>
      <c r="H355" s="476" t="s">
        <v>683</v>
      </c>
      <c r="I355" s="593" t="b">
        <v>0</v>
      </c>
      <c r="J355" s="476" t="s">
        <v>684</v>
      </c>
      <c r="K355" s="476"/>
      <c r="L355" s="476"/>
      <c r="M355" s="476"/>
      <c r="N355" s="476"/>
      <c r="O355" s="476"/>
      <c r="P355" s="857"/>
      <c r="Q355" s="858"/>
      <c r="R355" s="858"/>
      <c r="S355" s="858"/>
      <c r="T355" s="858"/>
      <c r="U355" s="858"/>
      <c r="V355" s="858"/>
      <c r="W355" s="858"/>
      <c r="X355" s="858"/>
      <c r="Y355" s="858"/>
      <c r="Z355" s="859"/>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43"/>
        <v>4</v>
      </c>
      <c r="D356" s="471"/>
      <c r="E356" s="529"/>
      <c r="F356" s="529"/>
      <c r="G356" s="471"/>
      <c r="H356" s="476" t="s">
        <v>685</v>
      </c>
      <c r="I356" s="593" t="b">
        <v>1</v>
      </c>
      <c r="J356" s="476" t="s">
        <v>686</v>
      </c>
      <c r="K356" s="476"/>
      <c r="L356" s="476"/>
      <c r="M356" s="476"/>
      <c r="N356" s="476"/>
      <c r="O356" s="476"/>
      <c r="P356" s="857"/>
      <c r="Q356" s="858"/>
      <c r="R356" s="858"/>
      <c r="S356" s="858"/>
      <c r="T356" s="858"/>
      <c r="U356" s="858"/>
      <c r="V356" s="858"/>
      <c r="W356" s="858"/>
      <c r="X356" s="858"/>
      <c r="Y356" s="858"/>
      <c r="Z356" s="859"/>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 t="shared" si="43"/>
        <v>4</v>
      </c>
      <c r="D357" s="471"/>
      <c r="E357" s="529"/>
      <c r="F357" s="529"/>
      <c r="G357" s="471"/>
      <c r="H357" s="551"/>
      <c r="I357" s="594"/>
      <c r="J357" s="594"/>
      <c r="K357" s="595" t="s">
        <v>687</v>
      </c>
      <c r="L357" s="498"/>
      <c r="M357" s="498"/>
      <c r="N357" s="596"/>
      <c r="O357" s="574"/>
      <c r="P357" s="857"/>
      <c r="Q357" s="858"/>
      <c r="R357" s="858"/>
      <c r="S357" s="858"/>
      <c r="T357" s="858"/>
      <c r="U357" s="858"/>
      <c r="V357" s="858"/>
      <c r="W357" s="858"/>
      <c r="X357" s="858"/>
      <c r="Y357" s="858"/>
      <c r="Z357" s="859"/>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 t="shared" si="43"/>
        <v>4</v>
      </c>
      <c r="D358" s="471"/>
      <c r="E358" s="529"/>
      <c r="F358" s="529"/>
      <c r="G358" s="471"/>
      <c r="H358" s="551"/>
      <c r="I358" s="597" t="s">
        <v>658</v>
      </c>
      <c r="J358" s="597" t="s">
        <v>688</v>
      </c>
      <c r="K358" s="598" t="s">
        <v>689</v>
      </c>
      <c r="L358" s="492" t="s">
        <v>690</v>
      </c>
      <c r="M358" s="492" t="s">
        <v>691</v>
      </c>
      <c r="N358" s="599" t="s">
        <v>658</v>
      </c>
      <c r="O358" s="574"/>
      <c r="P358" s="857"/>
      <c r="Q358" s="858"/>
      <c r="R358" s="858"/>
      <c r="S358" s="858"/>
      <c r="T358" s="858"/>
      <c r="U358" s="858"/>
      <c r="V358" s="858"/>
      <c r="W358" s="858"/>
      <c r="X358" s="858"/>
      <c r="Y358" s="858"/>
      <c r="Z358" s="859"/>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 t="shared" si="43"/>
        <v>4</v>
      </c>
      <c r="D359" s="471"/>
      <c r="E359" s="529"/>
      <c r="F359" s="529"/>
      <c r="G359" s="471"/>
      <c r="H359" s="600" t="s">
        <v>528</v>
      </c>
      <c r="I359" s="593" t="b">
        <v>1</v>
      </c>
      <c r="J359" s="593" t="b">
        <v>1</v>
      </c>
      <c r="K359" s="598" t="b">
        <v>0</v>
      </c>
      <c r="L359" s="493" t="b">
        <v>1</v>
      </c>
      <c r="M359" s="493" t="b">
        <v>1</v>
      </c>
      <c r="N359" s="601" t="b">
        <v>1</v>
      </c>
      <c r="O359" s="574"/>
      <c r="P359" s="857"/>
      <c r="Q359" s="858"/>
      <c r="R359" s="858"/>
      <c r="S359" s="858"/>
      <c r="T359" s="858"/>
      <c r="U359" s="858"/>
      <c r="V359" s="858"/>
      <c r="W359" s="858"/>
      <c r="X359" s="858"/>
      <c r="Y359" s="858"/>
      <c r="Z359" s="859"/>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 t="shared" si="43"/>
        <v>4</v>
      </c>
      <c r="D360" s="471"/>
      <c r="E360" s="529"/>
      <c r="F360" s="529"/>
      <c r="G360" s="471"/>
      <c r="H360" s="600" t="s">
        <v>530</v>
      </c>
      <c r="I360" s="593" t="b">
        <v>1</v>
      </c>
      <c r="J360" s="593" t="b">
        <v>1</v>
      </c>
      <c r="K360" s="598" t="b">
        <v>0</v>
      </c>
      <c r="L360" s="493" t="b">
        <v>1</v>
      </c>
      <c r="M360" s="493" t="b">
        <v>1</v>
      </c>
      <c r="N360" s="601" t="b">
        <v>1</v>
      </c>
      <c r="O360" s="574"/>
      <c r="P360" s="854"/>
      <c r="Q360" s="855"/>
      <c r="R360" s="855"/>
      <c r="S360" s="855"/>
      <c r="T360" s="855"/>
      <c r="U360" s="855"/>
      <c r="V360" s="855"/>
      <c r="W360" s="855"/>
      <c r="X360" s="855"/>
      <c r="Y360" s="855"/>
      <c r="Z360" s="856"/>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496</v>
      </c>
      <c r="AQ361" s="452"/>
      <c r="AR361" s="440"/>
      <c r="AS361" s="440"/>
      <c r="AT361" s="440"/>
    </row>
    <row r="362" spans="1:46" outlineLevel="1" collapsed="1" x14ac:dyDescent="0.25">
      <c r="A362" s="440"/>
      <c r="B362" s="449"/>
      <c r="C362" s="442">
        <f>INT($C$239)+1</f>
        <v>2</v>
      </c>
      <c r="D362" s="471"/>
      <c r="E362" s="529"/>
      <c r="F362" s="529"/>
      <c r="G362" s="471"/>
      <c r="H362" s="532" t="s">
        <v>692</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693</v>
      </c>
      <c r="I364" s="499" t="s">
        <v>694</v>
      </c>
      <c r="J364" s="602"/>
      <c r="K364" s="499" t="s">
        <v>958</v>
      </c>
      <c r="L364" s="499"/>
      <c r="M364" s="499"/>
      <c r="N364" s="499" t="s">
        <v>959</v>
      </c>
      <c r="O364" s="499"/>
      <c r="P364" s="499"/>
      <c r="Q364" s="499"/>
      <c r="R364" s="499" t="s">
        <v>960</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44">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961</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44"/>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44"/>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44"/>
        <v>4</v>
      </c>
      <c r="D368" s="471"/>
      <c r="E368" s="529"/>
      <c r="F368" s="529"/>
      <c r="G368" s="471"/>
      <c r="H368" s="492" t="str">
        <f>H$258</f>
        <v>May</v>
      </c>
      <c r="I368" s="498">
        <v>1</v>
      </c>
      <c r="J368" s="498"/>
      <c r="K368" s="476"/>
      <c r="L368" s="476"/>
      <c r="M368" s="476"/>
      <c r="N368" s="476"/>
      <c r="O368" s="476"/>
      <c r="P368" s="476"/>
      <c r="Q368" s="476"/>
      <c r="R368" s="493">
        <f>134-28</f>
        <v>106</v>
      </c>
      <c r="S368" s="493">
        <f t="shared" ref="S368:U369" si="45">134-28</f>
        <v>106</v>
      </c>
      <c r="T368" s="493">
        <f t="shared" si="45"/>
        <v>106</v>
      </c>
      <c r="U368" s="493">
        <f t="shared" si="45"/>
        <v>106</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44"/>
        <v>4</v>
      </c>
      <c r="D369" s="471"/>
      <c r="E369" s="529"/>
      <c r="F369" s="529"/>
      <c r="G369" s="471"/>
      <c r="H369" s="492" t="str">
        <f>H$259</f>
        <v>July</v>
      </c>
      <c r="I369" s="498"/>
      <c r="J369" s="498"/>
      <c r="K369" s="476"/>
      <c r="L369" s="476"/>
      <c r="M369" s="476"/>
      <c r="N369" s="476"/>
      <c r="O369" s="476"/>
      <c r="P369" s="476"/>
      <c r="Q369" s="476"/>
      <c r="R369" s="493">
        <f t="shared" ref="R369" si="46">134-28</f>
        <v>106</v>
      </c>
      <c r="S369" s="493">
        <f t="shared" si="45"/>
        <v>106</v>
      </c>
      <c r="T369" s="493">
        <f t="shared" si="45"/>
        <v>106</v>
      </c>
      <c r="U369" s="493">
        <f t="shared" si="45"/>
        <v>106</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44"/>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44"/>
        <v>4</v>
      </c>
      <c r="D371" s="471"/>
      <c r="E371" s="529"/>
      <c r="F371" s="529"/>
      <c r="G371" s="471"/>
      <c r="H371" s="492" t="str">
        <f>H$258</f>
        <v>May</v>
      </c>
      <c r="I371" s="498">
        <v>2</v>
      </c>
      <c r="J371" s="498"/>
      <c r="K371" s="476"/>
      <c r="L371" s="476"/>
      <c r="M371" s="476"/>
      <c r="N371" s="476"/>
      <c r="O371" s="476"/>
      <c r="P371" s="476"/>
      <c r="Q371" s="476"/>
      <c r="R371" s="493">
        <f>254-28</f>
        <v>226</v>
      </c>
      <c r="S371" s="493">
        <f t="shared" ref="S371:U372" si="47">254-28</f>
        <v>226</v>
      </c>
      <c r="T371" s="493">
        <f t="shared" si="47"/>
        <v>226</v>
      </c>
      <c r="U371" s="493">
        <f t="shared" si="47"/>
        <v>226</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44"/>
        <v>4</v>
      </c>
      <c r="D372" s="471"/>
      <c r="E372" s="529"/>
      <c r="F372" s="529"/>
      <c r="G372" s="471"/>
      <c r="H372" s="492" t="str">
        <f>H$259</f>
        <v>July</v>
      </c>
      <c r="I372" s="498"/>
      <c r="J372" s="498"/>
      <c r="K372" s="476"/>
      <c r="L372" s="476"/>
      <c r="M372" s="476"/>
      <c r="N372" s="476"/>
      <c r="O372" s="476"/>
      <c r="P372" s="476"/>
      <c r="Q372" s="476"/>
      <c r="R372" s="493">
        <f t="shared" ref="R372" si="48">254-28</f>
        <v>226</v>
      </c>
      <c r="S372" s="493">
        <f t="shared" si="47"/>
        <v>226</v>
      </c>
      <c r="T372" s="493">
        <f t="shared" si="47"/>
        <v>226</v>
      </c>
      <c r="U372" s="493">
        <f t="shared" si="47"/>
        <v>226</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496</v>
      </c>
      <c r="AQ373" s="452"/>
      <c r="AR373" s="440"/>
      <c r="AS373" s="440"/>
      <c r="AT373" s="440"/>
    </row>
    <row r="374" spans="1:46" hidden="1" outlineLevel="2" x14ac:dyDescent="0.25">
      <c r="A374" s="440"/>
      <c r="B374" s="449"/>
      <c r="C374" s="442">
        <f>INT($C$239)+2</f>
        <v>3</v>
      </c>
      <c r="D374" s="471"/>
      <c r="E374" s="529"/>
      <c r="F374" s="529"/>
      <c r="G374" s="471"/>
      <c r="H374" s="545" t="s">
        <v>693</v>
      </c>
      <c r="I374" s="499" t="s">
        <v>695</v>
      </c>
      <c r="J374" s="602"/>
      <c r="K374" s="603">
        <f>COUNTA($H375:$H$395)</f>
        <v>20</v>
      </c>
      <c r="L374" s="603">
        <f>COUNTA($I$375:$I$395)/K374</f>
        <v>1</v>
      </c>
      <c r="M374" s="479">
        <v>-9</v>
      </c>
      <c r="N374" s="499" t="s">
        <v>696</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 t="shared" ref="C375:C394" si="49">INT($C$239)+3</f>
        <v>4</v>
      </c>
      <c r="D375" s="471"/>
      <c r="E375" s="529"/>
      <c r="F375" s="529"/>
      <c r="G375" s="471"/>
      <c r="H375" s="492" t="str">
        <f t="shared" ref="H375:H384" si="50">H$258</f>
        <v>May</v>
      </c>
      <c r="I375" s="498" t="s">
        <v>970</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si="49"/>
        <v>4</v>
      </c>
      <c r="D376" s="471"/>
      <c r="E376" s="529"/>
      <c r="F376" s="529"/>
      <c r="G376" s="471"/>
      <c r="H376" s="492" t="str">
        <f t="shared" si="50"/>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49"/>
        <v>4</v>
      </c>
      <c r="D377" s="471"/>
      <c r="E377" s="529"/>
      <c r="F377" s="529"/>
      <c r="G377" s="471"/>
      <c r="H377" s="492" t="str">
        <f t="shared" si="50"/>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49"/>
        <v>4</v>
      </c>
      <c r="D378" s="471"/>
      <c r="E378" s="529"/>
      <c r="F378" s="529"/>
      <c r="G378" s="471"/>
      <c r="H378" s="492" t="str">
        <f t="shared" si="50"/>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49"/>
        <v>4</v>
      </c>
      <c r="D379" s="471"/>
      <c r="E379" s="529"/>
      <c r="F379" s="529"/>
      <c r="G379" s="471"/>
      <c r="H379" s="492" t="str">
        <f t="shared" si="50"/>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49"/>
        <v>4</v>
      </c>
      <c r="D380" s="471"/>
      <c r="E380" s="529"/>
      <c r="F380" s="529"/>
      <c r="G380" s="471"/>
      <c r="H380" s="492" t="str">
        <f t="shared" si="50"/>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49"/>
        <v>4</v>
      </c>
      <c r="D381" s="471"/>
      <c r="E381" s="529"/>
      <c r="F381" s="529"/>
      <c r="G381" s="471"/>
      <c r="H381" s="492" t="str">
        <f t="shared" si="50"/>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49"/>
        <v>4</v>
      </c>
      <c r="D382" s="471"/>
      <c r="E382" s="529"/>
      <c r="F382" s="529"/>
      <c r="G382" s="471"/>
      <c r="H382" s="492" t="str">
        <f t="shared" si="50"/>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49"/>
        <v>4</v>
      </c>
      <c r="D383" s="471"/>
      <c r="E383" s="529"/>
      <c r="F383" s="529"/>
      <c r="G383" s="471"/>
      <c r="H383" s="492" t="str">
        <f t="shared" si="50"/>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49"/>
        <v>4</v>
      </c>
      <c r="D384" s="471"/>
      <c r="E384" s="529"/>
      <c r="F384" s="529"/>
      <c r="G384" s="471"/>
      <c r="H384" s="492" t="str">
        <f t="shared" si="50"/>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 t="shared" si="49"/>
        <v>4</v>
      </c>
      <c r="D385" s="471"/>
      <c r="E385" s="529"/>
      <c r="F385" s="529"/>
      <c r="G385" s="471"/>
      <c r="H385" s="492" t="str">
        <f t="shared" ref="H385:H394" si="51">H$259</f>
        <v>July</v>
      </c>
      <c r="I385" s="498" t="s">
        <v>970</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si="49"/>
        <v>4</v>
      </c>
      <c r="D386" s="471"/>
      <c r="E386" s="529"/>
      <c r="F386" s="529"/>
      <c r="G386" s="471"/>
      <c r="H386" s="492" t="str">
        <f t="shared" si="51"/>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49"/>
        <v>4</v>
      </c>
      <c r="D387" s="471"/>
      <c r="E387" s="529"/>
      <c r="F387" s="529"/>
      <c r="G387" s="471"/>
      <c r="H387" s="492" t="str">
        <f t="shared" si="51"/>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49"/>
        <v>4</v>
      </c>
      <c r="D388" s="471"/>
      <c r="E388" s="529"/>
      <c r="F388" s="529"/>
      <c r="G388" s="471"/>
      <c r="H388" s="492" t="str">
        <f t="shared" si="51"/>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49"/>
        <v>4</v>
      </c>
      <c r="D389" s="471"/>
      <c r="E389" s="529"/>
      <c r="F389" s="529"/>
      <c r="G389" s="471"/>
      <c r="H389" s="492" t="str">
        <f t="shared" si="51"/>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49"/>
        <v>4</v>
      </c>
      <c r="D390" s="471"/>
      <c r="E390" s="529"/>
      <c r="F390" s="529"/>
      <c r="G390" s="471"/>
      <c r="H390" s="492" t="str">
        <f t="shared" si="51"/>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49"/>
        <v>4</v>
      </c>
      <c r="D391" s="471"/>
      <c r="E391" s="529"/>
      <c r="F391" s="529"/>
      <c r="G391" s="471"/>
      <c r="H391" s="492" t="str">
        <f t="shared" si="51"/>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49"/>
        <v>4</v>
      </c>
      <c r="D392" s="471"/>
      <c r="E392" s="529"/>
      <c r="F392" s="529"/>
      <c r="G392" s="471"/>
      <c r="H392" s="492" t="str">
        <f t="shared" si="51"/>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49"/>
        <v>4</v>
      </c>
      <c r="D393" s="471"/>
      <c r="E393" s="529"/>
      <c r="F393" s="529"/>
      <c r="G393" s="471"/>
      <c r="H393" s="492" t="str">
        <f t="shared" si="51"/>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 t="shared" si="49"/>
        <v>4</v>
      </c>
      <c r="D394" s="471"/>
      <c r="E394" s="529"/>
      <c r="F394" s="529"/>
      <c r="G394" s="471"/>
      <c r="H394" s="492" t="str">
        <f t="shared" si="51"/>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496</v>
      </c>
      <c r="AQ395" s="452"/>
      <c r="AR395" s="440"/>
      <c r="AS395" s="440"/>
      <c r="AT395" s="440"/>
    </row>
    <row r="396" spans="1:46" hidden="1" outlineLevel="2" collapsed="1" x14ac:dyDescent="0.25">
      <c r="A396" s="440"/>
      <c r="B396" s="449"/>
      <c r="C396" s="442">
        <f>INT($C$239)+2</f>
        <v>3</v>
      </c>
      <c r="D396" s="471"/>
      <c r="E396" s="529"/>
      <c r="F396" s="529"/>
      <c r="G396" s="471"/>
      <c r="H396" s="545" t="s">
        <v>693</v>
      </c>
      <c r="I396" s="499" t="s">
        <v>697</v>
      </c>
      <c r="J396" s="499"/>
      <c r="K396" s="606">
        <f>COUNTA($H397:$H$405)</f>
        <v>2</v>
      </c>
      <c r="L396" s="603">
        <f>COUNTA($I$397:$I$405)/K396</f>
        <v>4</v>
      </c>
      <c r="M396" s="574"/>
      <c r="N396" s="479">
        <v>-14</v>
      </c>
      <c r="O396" s="499" t="s">
        <v>698</v>
      </c>
      <c r="P396" s="499"/>
      <c r="Q396" s="499"/>
      <c r="R396" s="479" t="e">
        <f>i_a0_pos</f>
        <v>#NAME?</v>
      </c>
      <c r="S396" s="499" t="s">
        <v>699</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52">INT($C$239)+3</f>
        <v>4</v>
      </c>
      <c r="D397" s="471"/>
      <c r="E397" s="529"/>
      <c r="F397" s="529"/>
      <c r="G397" s="471"/>
      <c r="H397" s="492" t="str">
        <f>H$258</f>
        <v>May</v>
      </c>
      <c r="I397" s="498" t="s">
        <v>700</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52"/>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52"/>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52"/>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52"/>
        <v>4</v>
      </c>
      <c r="D401" s="471"/>
      <c r="E401" s="529"/>
      <c r="F401" s="529"/>
      <c r="G401" s="471"/>
      <c r="H401" s="492" t="str">
        <f>H$259</f>
        <v>July</v>
      </c>
      <c r="I401" s="498" t="s">
        <v>700</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52"/>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52"/>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52"/>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496</v>
      </c>
      <c r="AQ405" s="452"/>
      <c r="AR405" s="440"/>
      <c r="AS405" s="440"/>
      <c r="AT405" s="440"/>
    </row>
    <row r="406" spans="1:46" hidden="1" outlineLevel="2" collapsed="1" x14ac:dyDescent="0.25">
      <c r="A406" s="440"/>
      <c r="B406" s="449"/>
      <c r="C406" s="442">
        <f>INT($C$239)+2</f>
        <v>3</v>
      </c>
      <c r="D406" s="471"/>
      <c r="E406" s="529"/>
      <c r="F406" s="529"/>
      <c r="G406" s="471"/>
      <c r="H406" s="545" t="s">
        <v>693</v>
      </c>
      <c r="I406" s="499" t="s">
        <v>701</v>
      </c>
      <c r="J406" s="499"/>
      <c r="K406" s="606">
        <f>COUNTA($H407:$H$415)</f>
        <v>2</v>
      </c>
      <c r="L406" s="603">
        <f>COUNTA($I$407:$I$415)/K406</f>
        <v>4</v>
      </c>
      <c r="M406" s="479">
        <v>-13</v>
      </c>
      <c r="N406" s="499" t="s">
        <v>702</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53">INT($C$239)+3</f>
        <v>4</v>
      </c>
      <c r="D407" s="471"/>
      <c r="E407" s="529"/>
      <c r="F407" s="529"/>
      <c r="G407" s="471"/>
      <c r="H407" s="492" t="str">
        <f>H$258</f>
        <v>May</v>
      </c>
      <c r="I407" s="498" t="s">
        <v>700</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53"/>
        <v>4</v>
      </c>
      <c r="D408" s="471"/>
      <c r="E408" s="529"/>
      <c r="F408" s="529"/>
      <c r="G408" s="471"/>
      <c r="H408" s="492"/>
      <c r="I408" s="498" t="s">
        <v>703</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53"/>
        <v>4</v>
      </c>
      <c r="D409" s="471"/>
      <c r="E409" s="529"/>
      <c r="F409" s="529"/>
      <c r="G409" s="471"/>
      <c r="H409" s="492"/>
      <c r="I409" s="498" t="s">
        <v>704</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53"/>
        <v>4</v>
      </c>
      <c r="D410" s="471"/>
      <c r="E410" s="529"/>
      <c r="F410" s="529"/>
      <c r="G410" s="471"/>
      <c r="H410" s="492"/>
      <c r="I410" s="498" t="s">
        <v>705</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53"/>
        <v>4</v>
      </c>
      <c r="D411" s="471"/>
      <c r="E411" s="529"/>
      <c r="F411" s="529"/>
      <c r="G411" s="471"/>
      <c r="H411" s="492" t="str">
        <f>H$259</f>
        <v>July</v>
      </c>
      <c r="I411" s="498" t="s">
        <v>700</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53"/>
        <v>4</v>
      </c>
      <c r="D412" s="471"/>
      <c r="E412" s="529"/>
      <c r="F412" s="529"/>
      <c r="G412" s="471"/>
      <c r="H412" s="492"/>
      <c r="I412" s="498" t="s">
        <v>703</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53"/>
        <v>4</v>
      </c>
      <c r="D413" s="471"/>
      <c r="E413" s="529"/>
      <c r="F413" s="529"/>
      <c r="G413" s="471"/>
      <c r="H413" s="492"/>
      <c r="I413" s="498" t="s">
        <v>704</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53"/>
        <v>4</v>
      </c>
      <c r="D414" s="471"/>
      <c r="E414" s="529"/>
      <c r="F414" s="529"/>
      <c r="G414" s="471"/>
      <c r="H414" s="492"/>
      <c r="I414" s="498" t="s">
        <v>705</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496</v>
      </c>
      <c r="AQ415" s="452"/>
      <c r="AR415" s="440"/>
      <c r="AS415" s="440"/>
      <c r="AT415" s="440"/>
    </row>
    <row r="416" spans="1:46" hidden="1" outlineLevel="2" collapsed="1" x14ac:dyDescent="0.25">
      <c r="A416" s="440"/>
      <c r="B416" s="449"/>
      <c r="C416" s="442">
        <f>INT($C$239)+2</f>
        <v>3</v>
      </c>
      <c r="D416" s="471"/>
      <c r="E416" s="529"/>
      <c r="F416" s="529"/>
      <c r="G416" s="471"/>
      <c r="H416" s="545" t="s">
        <v>693</v>
      </c>
      <c r="I416" s="499" t="s">
        <v>706</v>
      </c>
      <c r="J416" s="499"/>
      <c r="K416" s="492">
        <f>COUNTA($H417:$H$431)</f>
        <v>2</v>
      </c>
      <c r="L416" s="492">
        <f>COUNTA($I$417:$I$431)/K416</f>
        <v>7</v>
      </c>
      <c r="M416" s="479">
        <v>-12</v>
      </c>
      <c r="N416" s="499" t="s">
        <v>702</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54">INT($C$239)+3</f>
        <v>4</v>
      </c>
      <c r="D417" s="471"/>
      <c r="E417" s="529"/>
      <c r="F417" s="529"/>
      <c r="G417" s="471"/>
      <c r="H417" s="492" t="str">
        <f>H$258</f>
        <v>May</v>
      </c>
      <c r="I417" s="498" t="s">
        <v>700</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54"/>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54"/>
        <v>4</v>
      </c>
      <c r="D419" s="471"/>
      <c r="E419" s="529"/>
      <c r="F419" s="529"/>
      <c r="G419" s="471"/>
      <c r="H419" s="476"/>
      <c r="I419" s="498" t="s">
        <v>707</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54"/>
        <v>4</v>
      </c>
      <c r="D420" s="471"/>
      <c r="E420" s="529"/>
      <c r="F420" s="529"/>
      <c r="G420" s="471"/>
      <c r="H420" s="476"/>
      <c r="I420" s="498" t="s">
        <v>708</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54"/>
        <v>4</v>
      </c>
      <c r="D421" s="471"/>
      <c r="E421" s="529"/>
      <c r="F421" s="529"/>
      <c r="G421" s="471"/>
      <c r="H421" s="476"/>
      <c r="I421" s="498" t="s">
        <v>709</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54"/>
        <v>4</v>
      </c>
      <c r="D422" s="471"/>
      <c r="E422" s="529"/>
      <c r="F422" s="529"/>
      <c r="G422" s="471"/>
      <c r="H422" s="476"/>
      <c r="I422" s="498" t="s">
        <v>710</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54"/>
        <v>4</v>
      </c>
      <c r="D423" s="471"/>
      <c r="E423" s="529"/>
      <c r="F423" s="529"/>
      <c r="G423" s="471"/>
      <c r="H423" s="476"/>
      <c r="I423" s="498" t="s">
        <v>675</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54"/>
        <v>4</v>
      </c>
      <c r="D424" s="471"/>
      <c r="E424" s="529"/>
      <c r="F424" s="529"/>
      <c r="G424" s="471"/>
      <c r="H424" s="492" t="str">
        <f>H$259</f>
        <v>July</v>
      </c>
      <c r="I424" s="498" t="s">
        <v>700</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54"/>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54"/>
        <v>4</v>
      </c>
      <c r="D426" s="471"/>
      <c r="E426" s="529"/>
      <c r="F426" s="529"/>
      <c r="G426" s="471"/>
      <c r="H426" s="476"/>
      <c r="I426" s="498" t="s">
        <v>707</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54"/>
        <v>4</v>
      </c>
      <c r="D427" s="471"/>
      <c r="E427" s="529"/>
      <c r="F427" s="529"/>
      <c r="G427" s="471"/>
      <c r="H427" s="476"/>
      <c r="I427" s="498" t="s">
        <v>708</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54"/>
        <v>4</v>
      </c>
      <c r="D428" s="471"/>
      <c r="E428" s="529"/>
      <c r="F428" s="529"/>
      <c r="G428" s="471"/>
      <c r="H428" s="476"/>
      <c r="I428" s="498" t="s">
        <v>709</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54"/>
        <v>4</v>
      </c>
      <c r="D429" s="471"/>
      <c r="E429" s="529"/>
      <c r="F429" s="529"/>
      <c r="G429" s="471"/>
      <c r="H429" s="476"/>
      <c r="I429" s="498" t="s">
        <v>710</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54"/>
        <v>4</v>
      </c>
      <c r="D430" s="471"/>
      <c r="E430" s="529"/>
      <c r="F430" s="529"/>
      <c r="G430" s="471"/>
      <c r="H430" s="476"/>
      <c r="I430" s="498" t="s">
        <v>675</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496</v>
      </c>
      <c r="AQ431" s="452"/>
      <c r="AR431" s="440"/>
      <c r="AS431" s="440"/>
      <c r="AT431" s="440"/>
    </row>
    <row r="432" spans="1:46" hidden="1" outlineLevel="2" collapsed="1" x14ac:dyDescent="0.25">
      <c r="A432" s="440"/>
      <c r="B432" s="449"/>
      <c r="C432" s="442">
        <f>INT($C$239)+2</f>
        <v>3</v>
      </c>
      <c r="D432" s="471"/>
      <c r="E432" s="529"/>
      <c r="F432" s="529"/>
      <c r="G432" s="471"/>
      <c r="H432" s="545" t="s">
        <v>693</v>
      </c>
      <c r="I432" s="499" t="s">
        <v>711</v>
      </c>
      <c r="J432" s="499"/>
      <c r="K432" s="606">
        <f>COUNTA($H433:$H$449)</f>
        <v>2</v>
      </c>
      <c r="L432" s="603">
        <f>COUNTA($I$433:$I$449)/K432</f>
        <v>8</v>
      </c>
      <c r="M432" s="479">
        <v>-7</v>
      </c>
      <c r="N432" s="499"/>
      <c r="O432" s="499"/>
      <c r="P432" s="499"/>
      <c r="Q432" s="499"/>
      <c r="R432" s="499" t="s">
        <v>712</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55">INT($C$239)+3</f>
        <v>4</v>
      </c>
      <c r="D433" s="471"/>
      <c r="E433" s="529"/>
      <c r="F433" s="529"/>
      <c r="G433" s="471"/>
      <c r="H433" s="492" t="str">
        <f>H$258</f>
        <v>May</v>
      </c>
      <c r="I433" s="498" t="s">
        <v>648</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55"/>
        <v>4</v>
      </c>
      <c r="D434" s="471"/>
      <c r="E434" s="529"/>
      <c r="F434" s="529"/>
      <c r="G434" s="471"/>
      <c r="H434" s="492"/>
      <c r="I434" s="498" t="s">
        <v>649</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55"/>
        <v>4</v>
      </c>
      <c r="D435" s="471"/>
      <c r="E435" s="529"/>
      <c r="F435" s="529"/>
      <c r="G435" s="471"/>
      <c r="H435" s="492"/>
      <c r="I435" s="498" t="s">
        <v>650</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55"/>
        <v>4</v>
      </c>
      <c r="D436" s="471"/>
      <c r="E436" s="529"/>
      <c r="F436" s="529"/>
      <c r="G436" s="471"/>
      <c r="H436" s="492"/>
      <c r="I436" s="498" t="s">
        <v>635</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55"/>
        <v>4</v>
      </c>
      <c r="D437" s="471"/>
      <c r="E437" s="529"/>
      <c r="F437" s="529"/>
      <c r="G437" s="471"/>
      <c r="H437" s="492"/>
      <c r="I437" s="498" t="s">
        <v>636</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55"/>
        <v>4</v>
      </c>
      <c r="D438" s="471"/>
      <c r="E438" s="529"/>
      <c r="F438" s="529"/>
      <c r="G438" s="471"/>
      <c r="H438" s="492"/>
      <c r="I438" s="498" t="s">
        <v>637</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55"/>
        <v>4</v>
      </c>
      <c r="D439" s="471"/>
      <c r="E439" s="529"/>
      <c r="F439" s="529"/>
      <c r="G439" s="471"/>
      <c r="H439" s="492"/>
      <c r="I439" s="498" t="s">
        <v>638</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55"/>
        <v>4</v>
      </c>
      <c r="D440" s="471"/>
      <c r="E440" s="529"/>
      <c r="F440" s="529"/>
      <c r="G440" s="471"/>
      <c r="H440" s="492"/>
      <c r="I440" s="498" t="s">
        <v>639</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55"/>
        <v>4</v>
      </c>
      <c r="D441" s="471"/>
      <c r="E441" s="529"/>
      <c r="F441" s="529"/>
      <c r="G441" s="471"/>
      <c r="H441" s="492" t="str">
        <f>H$259</f>
        <v>July</v>
      </c>
      <c r="I441" s="498" t="s">
        <v>648</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55"/>
        <v>4</v>
      </c>
      <c r="D442" s="471"/>
      <c r="E442" s="529"/>
      <c r="F442" s="529"/>
      <c r="G442" s="471"/>
      <c r="H442" s="492"/>
      <c r="I442" s="498" t="s">
        <v>649</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55"/>
        <v>4</v>
      </c>
      <c r="D443" s="471"/>
      <c r="E443" s="529"/>
      <c r="F443" s="529"/>
      <c r="G443" s="471"/>
      <c r="H443" s="492"/>
      <c r="I443" s="498" t="s">
        <v>650</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55"/>
        <v>4</v>
      </c>
      <c r="D444" s="471"/>
      <c r="E444" s="529"/>
      <c r="F444" s="529"/>
      <c r="G444" s="471"/>
      <c r="H444" s="492"/>
      <c r="I444" s="498" t="s">
        <v>635</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55"/>
        <v>4</v>
      </c>
      <c r="D445" s="471"/>
      <c r="E445" s="529"/>
      <c r="F445" s="529"/>
      <c r="G445" s="471"/>
      <c r="H445" s="492"/>
      <c r="I445" s="498" t="s">
        <v>636</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55"/>
        <v>4</v>
      </c>
      <c r="D446" s="471"/>
      <c r="E446" s="529"/>
      <c r="F446" s="529"/>
      <c r="G446" s="471"/>
      <c r="H446" s="492"/>
      <c r="I446" s="498" t="s">
        <v>637</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55"/>
        <v>4</v>
      </c>
      <c r="D447" s="471"/>
      <c r="E447" s="529"/>
      <c r="F447" s="529"/>
      <c r="G447" s="471"/>
      <c r="H447" s="492"/>
      <c r="I447" s="498" t="s">
        <v>638</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55"/>
        <v>4</v>
      </c>
      <c r="D448" s="471"/>
      <c r="E448" s="529"/>
      <c r="F448" s="529"/>
      <c r="G448" s="471"/>
      <c r="H448" s="492"/>
      <c r="I448" s="498" t="s">
        <v>639</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496</v>
      </c>
      <c r="AQ449" s="452"/>
      <c r="AR449" s="440"/>
      <c r="AS449" s="440"/>
      <c r="AT449" s="440"/>
    </row>
    <row r="450" spans="1:46" hidden="1" outlineLevel="2" collapsed="1" x14ac:dyDescent="0.25">
      <c r="A450" s="440"/>
      <c r="B450" s="449"/>
      <c r="C450" s="442">
        <f>INT($C$239)+2</f>
        <v>3</v>
      </c>
      <c r="D450" s="471"/>
      <c r="E450" s="529"/>
      <c r="F450" s="529"/>
      <c r="G450" s="471"/>
      <c r="H450" s="545" t="s">
        <v>693</v>
      </c>
      <c r="I450" s="499" t="s">
        <v>713</v>
      </c>
      <c r="J450" s="499"/>
      <c r="K450" s="606">
        <f>COUNTA($H451:$H$461)</f>
        <v>2</v>
      </c>
      <c r="L450" s="603">
        <f>COUNTA($I$451:$I$461)/K450</f>
        <v>5</v>
      </c>
      <c r="M450" s="479">
        <v>-4</v>
      </c>
      <c r="N450" s="499"/>
      <c r="O450" s="499"/>
      <c r="P450" s="499"/>
      <c r="Q450" s="499"/>
      <c r="R450" s="499" t="s">
        <v>712</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56">INT($C$239)+3</f>
        <v>4</v>
      </c>
      <c r="D451" s="471"/>
      <c r="E451" s="529"/>
      <c r="F451" s="529"/>
      <c r="G451" s="471"/>
      <c r="H451" s="492" t="str">
        <f>H$258</f>
        <v>May</v>
      </c>
      <c r="I451" s="498" t="s">
        <v>700</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56"/>
        <v>4</v>
      </c>
      <c r="D452" s="471"/>
      <c r="E452" s="529"/>
      <c r="F452" s="529"/>
      <c r="G452" s="471"/>
      <c r="H452" s="492"/>
      <c r="I452" s="498" t="s">
        <v>714</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56"/>
        <v>4</v>
      </c>
      <c r="D453" s="471"/>
      <c r="E453" s="529"/>
      <c r="F453" s="529"/>
      <c r="G453" s="471"/>
      <c r="H453" s="492"/>
      <c r="I453" s="498" t="s">
        <v>674</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56"/>
        <v>4</v>
      </c>
      <c r="D454" s="471"/>
      <c r="E454" s="529"/>
      <c r="F454" s="529"/>
      <c r="G454" s="471"/>
      <c r="H454" s="492"/>
      <c r="I454" s="498" t="s">
        <v>710</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56"/>
        <v>4</v>
      </c>
      <c r="D455" s="471"/>
      <c r="E455" s="529"/>
      <c r="F455" s="529"/>
      <c r="G455" s="471"/>
      <c r="H455" s="492"/>
      <c r="I455" s="498" t="s">
        <v>675</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56"/>
        <v>4</v>
      </c>
      <c r="D456" s="471"/>
      <c r="E456" s="529"/>
      <c r="F456" s="529"/>
      <c r="G456" s="471"/>
      <c r="H456" s="492" t="str">
        <f>H$259</f>
        <v>July</v>
      </c>
      <c r="I456" s="498" t="s">
        <v>700</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56"/>
        <v>4</v>
      </c>
      <c r="D457" s="471"/>
      <c r="E457" s="529"/>
      <c r="F457" s="529"/>
      <c r="G457" s="471"/>
      <c r="H457" s="492"/>
      <c r="I457" s="498" t="s">
        <v>714</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56"/>
        <v>4</v>
      </c>
      <c r="D458" s="471"/>
      <c r="E458" s="529"/>
      <c r="F458" s="529"/>
      <c r="G458" s="471"/>
      <c r="H458" s="492"/>
      <c r="I458" s="498" t="s">
        <v>674</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56"/>
        <v>4</v>
      </c>
      <c r="D459" s="471"/>
      <c r="E459" s="529"/>
      <c r="F459" s="529"/>
      <c r="G459" s="471"/>
      <c r="H459" s="492"/>
      <c r="I459" s="498" t="s">
        <v>710</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56"/>
        <v>4</v>
      </c>
      <c r="D460" s="471"/>
      <c r="E460" s="529"/>
      <c r="F460" s="529"/>
      <c r="G460" s="471"/>
      <c r="H460" s="492"/>
      <c r="I460" s="498" t="s">
        <v>675</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496</v>
      </c>
      <c r="AQ461" s="452"/>
      <c r="AR461" s="440"/>
      <c r="AS461" s="440"/>
      <c r="AT461" s="440"/>
    </row>
    <row r="462" spans="1:46" hidden="1" outlineLevel="2" collapsed="1" x14ac:dyDescent="0.25">
      <c r="A462" s="440"/>
      <c r="B462" s="449"/>
      <c r="C462" s="442">
        <f>INT($C$239)+2</f>
        <v>3</v>
      </c>
      <c r="D462" s="471"/>
      <c r="E462" s="529"/>
      <c r="F462" s="529"/>
      <c r="G462" s="471"/>
      <c r="H462" s="545" t="s">
        <v>693</v>
      </c>
      <c r="I462" s="499" t="s">
        <v>715</v>
      </c>
      <c r="J462" s="499"/>
      <c r="K462" s="606">
        <f>COUNTA($H463:$H$471)</f>
        <v>2</v>
      </c>
      <c r="L462" s="603">
        <f>COUNTA($I$463:$I$471)/K462</f>
        <v>4</v>
      </c>
      <c r="M462" s="479">
        <v>-3</v>
      </c>
      <c r="N462" s="499"/>
      <c r="O462" s="499"/>
      <c r="P462" s="499"/>
      <c r="Q462" s="499"/>
      <c r="R462" s="499" t="s">
        <v>712</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57">INT($C$239)+3</f>
        <v>4</v>
      </c>
      <c r="D463" s="471"/>
      <c r="E463" s="529"/>
      <c r="F463" s="529"/>
      <c r="G463" s="471"/>
      <c r="H463" s="492" t="str">
        <f>H$258</f>
        <v>May</v>
      </c>
      <c r="I463" s="498" t="s">
        <v>700</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57"/>
        <v>4</v>
      </c>
      <c r="D464" s="471"/>
      <c r="E464" s="529"/>
      <c r="F464" s="529"/>
      <c r="G464" s="471"/>
      <c r="H464" s="492"/>
      <c r="I464" s="498" t="s">
        <v>716</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57"/>
        <v>4</v>
      </c>
      <c r="D465" s="471"/>
      <c r="E465" s="529"/>
      <c r="F465" s="529"/>
      <c r="G465" s="471"/>
      <c r="H465" s="492"/>
      <c r="I465" s="498" t="s">
        <v>717</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57"/>
        <v>4</v>
      </c>
      <c r="D466" s="471"/>
      <c r="E466" s="529"/>
      <c r="F466" s="529"/>
      <c r="G466" s="471"/>
      <c r="H466" s="492"/>
      <c r="I466" s="498" t="s">
        <v>718</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57"/>
        <v>4</v>
      </c>
      <c r="D467" s="471"/>
      <c r="E467" s="529"/>
      <c r="F467" s="529"/>
      <c r="G467" s="471"/>
      <c r="H467" s="492" t="str">
        <f>H$259</f>
        <v>July</v>
      </c>
      <c r="I467" s="498" t="s">
        <v>700</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57"/>
        <v>4</v>
      </c>
      <c r="D468" s="471"/>
      <c r="E468" s="529"/>
      <c r="F468" s="529"/>
      <c r="G468" s="471"/>
      <c r="H468" s="492"/>
      <c r="I468" s="498" t="s">
        <v>716</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57"/>
        <v>4</v>
      </c>
      <c r="D469" s="471"/>
      <c r="E469" s="529"/>
      <c r="F469" s="529"/>
      <c r="G469" s="471"/>
      <c r="H469" s="492"/>
      <c r="I469" s="498" t="s">
        <v>717</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57"/>
        <v>4</v>
      </c>
      <c r="D470" s="471"/>
      <c r="E470" s="529"/>
      <c r="F470" s="529"/>
      <c r="G470" s="471"/>
      <c r="H470" s="492"/>
      <c r="I470" s="498" t="s">
        <v>718</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496</v>
      </c>
      <c r="AQ471" s="452"/>
      <c r="AR471" s="440"/>
      <c r="AS471" s="440"/>
      <c r="AT471" s="440"/>
    </row>
    <row r="472" spans="1:46" outlineLevel="1" collapsed="1" x14ac:dyDescent="0.25">
      <c r="A472" s="440"/>
      <c r="B472" s="449"/>
      <c r="C472" s="442">
        <f>INT($C$239)+1</f>
        <v>2</v>
      </c>
      <c r="D472" s="471"/>
      <c r="E472" s="529"/>
      <c r="F472" s="529"/>
      <c r="G472" s="471"/>
      <c r="H472" s="532" t="s">
        <v>719</v>
      </c>
      <c r="I472" s="489" t="s">
        <v>720</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58">INT($C$239)+2</f>
        <v>3</v>
      </c>
      <c r="D474" s="471"/>
      <c r="E474" s="529"/>
      <c r="F474" s="529"/>
      <c r="G474" s="471"/>
      <c r="H474" s="492" t="str">
        <f>"Birth: "&amp;H$258</f>
        <v>Birth: May</v>
      </c>
      <c r="I474" s="498" t="s">
        <v>615</v>
      </c>
      <c r="J474" s="498"/>
      <c r="K474" s="538">
        <f t="shared" ref="K474:Q474" si="59">K258</f>
        <v>43600</v>
      </c>
      <c r="L474" s="538">
        <f t="shared" si="59"/>
        <v>43600</v>
      </c>
      <c r="M474" s="538">
        <f t="shared" si="59"/>
        <v>43600</v>
      </c>
      <c r="N474" s="538">
        <f t="shared" si="59"/>
        <v>43600</v>
      </c>
      <c r="O474" s="538">
        <f t="shared" si="59"/>
        <v>43600</v>
      </c>
      <c r="P474" s="538">
        <f t="shared" si="59"/>
        <v>43600</v>
      </c>
      <c r="Q474" s="538">
        <f t="shared" si="59"/>
        <v>43570</v>
      </c>
      <c r="R474" s="608">
        <f>R266</f>
        <v>43600</v>
      </c>
      <c r="S474" s="608">
        <f>S266</f>
        <v>43570</v>
      </c>
      <c r="T474" s="608">
        <f>T266</f>
        <v>43570</v>
      </c>
      <c r="U474" s="608">
        <f>U266</f>
        <v>43570</v>
      </c>
      <c r="V474" s="476" t="s">
        <v>721</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58"/>
        <v>3</v>
      </c>
      <c r="D475" s="471"/>
      <c r="E475" s="529"/>
      <c r="F475" s="529"/>
      <c r="G475" s="471"/>
      <c r="H475" s="545"/>
      <c r="I475" s="498" t="s">
        <v>722</v>
      </c>
      <c r="J475" s="498"/>
      <c r="K475" s="609">
        <f t="shared" ref="K475:U475" si="60">K474+INDEX($R$308:$U$308,1,K$247+1)</f>
        <v>43691</v>
      </c>
      <c r="L475" s="609">
        <f t="shared" si="60"/>
        <v>43691</v>
      </c>
      <c r="M475" s="609">
        <f t="shared" si="60"/>
        <v>43691</v>
      </c>
      <c r="N475" s="609">
        <f t="shared" si="60"/>
        <v>43691</v>
      </c>
      <c r="O475" s="609">
        <f t="shared" si="60"/>
        <v>43691</v>
      </c>
      <c r="P475" s="609">
        <f t="shared" si="60"/>
        <v>43691</v>
      </c>
      <c r="Q475" s="609">
        <f t="shared" si="60"/>
        <v>43670</v>
      </c>
      <c r="R475" s="609">
        <f t="shared" si="60"/>
        <v>43691</v>
      </c>
      <c r="S475" s="609">
        <f t="shared" si="60"/>
        <v>43670</v>
      </c>
      <c r="T475" s="609">
        <f t="shared" si="60"/>
        <v>43680</v>
      </c>
      <c r="U475" s="609">
        <f t="shared" si="60"/>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58"/>
        <v>3</v>
      </c>
      <c r="D476" s="471"/>
      <c r="E476" s="529"/>
      <c r="F476" s="529"/>
      <c r="G476" s="471"/>
      <c r="H476" s="492" t="str">
        <f>"Birth: "&amp;H$259</f>
        <v>Birth: July</v>
      </c>
      <c r="I476" s="498" t="s">
        <v>615</v>
      </c>
      <c r="J476" s="498"/>
      <c r="K476" s="542">
        <f t="shared" ref="K476:Q476" si="61">K259</f>
        <v>43669</v>
      </c>
      <c r="L476" s="542">
        <f t="shared" si="61"/>
        <v>43669</v>
      </c>
      <c r="M476" s="542">
        <f t="shared" si="61"/>
        <v>43669</v>
      </c>
      <c r="N476" s="542">
        <f t="shared" si="61"/>
        <v>43669</v>
      </c>
      <c r="O476" s="542">
        <f t="shared" si="61"/>
        <v>43669</v>
      </c>
      <c r="P476" s="542">
        <f t="shared" si="61"/>
        <v>43669</v>
      </c>
      <c r="Q476" s="542">
        <f t="shared" si="61"/>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58"/>
        <v>3</v>
      </c>
      <c r="D477" s="471"/>
      <c r="E477" s="529"/>
      <c r="F477" s="529"/>
      <c r="G477" s="471"/>
      <c r="H477" s="545"/>
      <c r="I477" s="498" t="s">
        <v>722</v>
      </c>
      <c r="J477" s="498"/>
      <c r="K477" s="610">
        <f t="shared" ref="K477:U477" si="62">K476+INDEX($R$308:$U$308,1,K$247+1)</f>
        <v>43760</v>
      </c>
      <c r="L477" s="610">
        <f t="shared" si="62"/>
        <v>43760</v>
      </c>
      <c r="M477" s="609">
        <f t="shared" si="62"/>
        <v>43760</v>
      </c>
      <c r="N477" s="609">
        <f t="shared" si="62"/>
        <v>43760</v>
      </c>
      <c r="O477" s="609">
        <f t="shared" si="62"/>
        <v>43760</v>
      </c>
      <c r="P477" s="609">
        <f t="shared" si="62"/>
        <v>43760</v>
      </c>
      <c r="Q477" s="609">
        <f t="shared" si="62"/>
        <v>43717</v>
      </c>
      <c r="R477" s="609">
        <f t="shared" si="62"/>
        <v>43760</v>
      </c>
      <c r="S477" s="609">
        <f t="shared" si="62"/>
        <v>43717</v>
      </c>
      <c r="T477" s="609">
        <f t="shared" si="62"/>
        <v>43727</v>
      </c>
      <c r="U477" s="609">
        <f t="shared" si="62"/>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collapsed="1" x14ac:dyDescent="0.25">
      <c r="A478" s="440"/>
      <c r="B478" s="449"/>
      <c r="C478" s="442">
        <f t="shared" si="58"/>
        <v>3</v>
      </c>
      <c r="D478" s="471"/>
      <c r="E478" s="529"/>
      <c r="F478" s="529"/>
      <c r="G478" s="471"/>
      <c r="H478" s="545" t="s">
        <v>625</v>
      </c>
      <c r="I478" s="499" t="s">
        <v>723</v>
      </c>
      <c r="J478" s="602" t="s">
        <v>724</v>
      </c>
      <c r="K478" s="603">
        <f>COUNTA($H$479:$H$527)</f>
        <v>2</v>
      </c>
      <c r="L478" s="603">
        <f>COUNTA($I$479:$I$527)/K478</f>
        <v>8</v>
      </c>
      <c r="M478" s="547">
        <f>COUNTA($J$479:$J$527)/(L478*K478)</f>
        <v>3</v>
      </c>
      <c r="N478" s="611" t="s">
        <v>725</v>
      </c>
      <c r="O478" s="612"/>
      <c r="P478" s="612"/>
      <c r="Q478" s="612"/>
      <c r="R478" s="612"/>
      <c r="S478" s="612"/>
      <c r="T478" s="612"/>
      <c r="U478" s="585"/>
      <c r="V478" s="492" t="s">
        <v>726</v>
      </c>
      <c r="W478" s="476"/>
      <c r="X478" s="498" t="s">
        <v>727</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58"/>
        <v>3</v>
      </c>
      <c r="D479" s="471"/>
      <c r="E479" s="529"/>
      <c r="F479" s="529"/>
      <c r="G479" s="471"/>
      <c r="H479" s="492" t="str">
        <f>H$258</f>
        <v>May</v>
      </c>
      <c r="I479" s="492">
        <v>0</v>
      </c>
      <c r="J479" s="519" t="s">
        <v>603</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63">R479&lt;(MAX(R$263:R$270)+MAX($I$308*R$308,$I$309*R$309,$I$310*R$310))</f>
        <v>0</v>
      </c>
      <c r="Y479" s="476" t="b">
        <f t="shared" si="63"/>
        <v>0</v>
      </c>
      <c r="Z479" s="476" t="b">
        <f t="shared" si="63"/>
        <v>1</v>
      </c>
      <c r="AA479" s="476" t="b">
        <f t="shared" si="63"/>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58"/>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63"/>
        <v>0</v>
      </c>
      <c r="Y480" s="476" t="b">
        <f t="shared" si="63"/>
        <v>0</v>
      </c>
      <c r="Z480" s="476" t="b">
        <f t="shared" si="63"/>
        <v>1</v>
      </c>
      <c r="AA480" s="476" t="b">
        <f t="shared" si="63"/>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58"/>
        <v>3</v>
      </c>
      <c r="D481" s="471"/>
      <c r="E481" s="529"/>
      <c r="F481" s="529"/>
      <c r="G481" s="471"/>
      <c r="H481" s="492"/>
      <c r="I481" s="492"/>
      <c r="J481" s="519" t="s">
        <v>962</v>
      </c>
      <c r="K481" s="476"/>
      <c r="L481" s="476"/>
      <c r="M481" s="476"/>
      <c r="N481" s="476"/>
      <c r="O481" s="476"/>
      <c r="P481" s="476"/>
      <c r="Q481" s="476"/>
      <c r="R481" s="614">
        <v>43753</v>
      </c>
      <c r="S481" s="614">
        <v>43753</v>
      </c>
      <c r="T481" s="614">
        <v>43753</v>
      </c>
      <c r="U481" s="614">
        <v>43753</v>
      </c>
      <c r="V481" s="520">
        <v>0.5</v>
      </c>
      <c r="W481" s="476"/>
      <c r="X481" s="476" t="b">
        <f t="shared" si="63"/>
        <v>0</v>
      </c>
      <c r="Y481" s="476" t="b">
        <f t="shared" si="63"/>
        <v>0</v>
      </c>
      <c r="Z481" s="476" t="b">
        <f t="shared" si="63"/>
        <v>1</v>
      </c>
      <c r="AA481" s="476" t="b">
        <f t="shared" si="63"/>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728</v>
      </c>
      <c r="K482" s="575">
        <f>DATE(YEAR(K479)+1,MONTH(K479),DAY(K479))</f>
        <v>44119</v>
      </c>
      <c r="L482" s="575">
        <f>DATE(YEAR(L479)+1,MONTH(L479),DAY(L479))</f>
        <v>44119</v>
      </c>
      <c r="M482" s="575">
        <f>DATE(YEAR(M479)+1,MONTH(M479),DAY(M479))</f>
        <v>44119</v>
      </c>
      <c r="N482" s="476"/>
      <c r="O482" s="476"/>
      <c r="P482" s="476"/>
      <c r="Q482" s="476"/>
      <c r="R482" s="575">
        <f t="shared" ref="R482:U502" si="64">DATE(YEAR(R479)+1,MONTH(R479),DAY(R479))</f>
        <v>44119</v>
      </c>
      <c r="S482" s="575">
        <f t="shared" si="64"/>
        <v>44119</v>
      </c>
      <c r="T482" s="575">
        <f t="shared" si="64"/>
        <v>44119</v>
      </c>
      <c r="U482" s="575">
        <f t="shared" si="64"/>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717</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64"/>
        <v>44119</v>
      </c>
      <c r="S483" s="575">
        <f t="shared" si="64"/>
        <v>44119</v>
      </c>
      <c r="T483" s="575">
        <f t="shared" si="64"/>
        <v>44119</v>
      </c>
      <c r="U483" s="575">
        <f t="shared" si="64"/>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718</v>
      </c>
      <c r="K484" s="476"/>
      <c r="L484" s="476"/>
      <c r="M484" s="476"/>
      <c r="N484" s="476"/>
      <c r="O484" s="476"/>
      <c r="P484" s="476"/>
      <c r="Q484" s="476"/>
      <c r="R484" s="575">
        <f t="shared" si="64"/>
        <v>44119</v>
      </c>
      <c r="S484" s="575">
        <f t="shared" si="64"/>
        <v>44119</v>
      </c>
      <c r="T484" s="575">
        <f t="shared" si="64"/>
        <v>44119</v>
      </c>
      <c r="U484" s="575">
        <f t="shared" si="64"/>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65">INT($C$239+3)</f>
        <v>4</v>
      </c>
      <c r="D485" s="471"/>
      <c r="E485" s="529"/>
      <c r="F485" s="529"/>
      <c r="G485" s="471"/>
      <c r="H485" s="476"/>
      <c r="I485" s="492">
        <v>2</v>
      </c>
      <c r="J485" s="492" t="s">
        <v>728</v>
      </c>
      <c r="K485" s="575">
        <f>DATE(YEAR(K482)+1,MONTH(K482),DAY(K482))</f>
        <v>44484</v>
      </c>
      <c r="L485" s="575">
        <f>DATE(YEAR(L482)+1,MONTH(L482),DAY(L482))</f>
        <v>44484</v>
      </c>
      <c r="M485" s="575">
        <f>DATE(YEAR(M482)+1,MONTH(M482),DAY(M482))</f>
        <v>44484</v>
      </c>
      <c r="N485" s="476"/>
      <c r="O485" s="476"/>
      <c r="P485" s="476"/>
      <c r="Q485" s="476"/>
      <c r="R485" s="575">
        <f t="shared" si="64"/>
        <v>44484</v>
      </c>
      <c r="S485" s="575">
        <f t="shared" si="64"/>
        <v>44484</v>
      </c>
      <c r="T485" s="575">
        <f t="shared" si="64"/>
        <v>44484</v>
      </c>
      <c r="U485" s="575">
        <f t="shared" si="64"/>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65"/>
        <v>4</v>
      </c>
      <c r="D486" s="471"/>
      <c r="E486" s="529"/>
      <c r="F486" s="529"/>
      <c r="G486" s="471"/>
      <c r="H486" s="476"/>
      <c r="I486" s="492"/>
      <c r="J486" s="492" t="s">
        <v>717</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64"/>
        <v>44484</v>
      </c>
      <c r="S486" s="575">
        <f t="shared" si="64"/>
        <v>44484</v>
      </c>
      <c r="T486" s="575">
        <f t="shared" si="64"/>
        <v>44484</v>
      </c>
      <c r="U486" s="575">
        <f t="shared" si="64"/>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65"/>
        <v>4</v>
      </c>
      <c r="D487" s="471"/>
      <c r="E487" s="529"/>
      <c r="F487" s="529"/>
      <c r="G487" s="471"/>
      <c r="H487" s="476"/>
      <c r="I487" s="492"/>
      <c r="J487" s="492" t="s">
        <v>718</v>
      </c>
      <c r="K487" s="476"/>
      <c r="L487" s="476"/>
      <c r="M487" s="476"/>
      <c r="N487" s="476"/>
      <c r="O487" s="476"/>
      <c r="P487" s="476"/>
      <c r="Q487" s="476"/>
      <c r="R487" s="575">
        <f t="shared" si="64"/>
        <v>44484</v>
      </c>
      <c r="S487" s="575">
        <f t="shared" si="64"/>
        <v>44484</v>
      </c>
      <c r="T487" s="575">
        <f t="shared" si="64"/>
        <v>44484</v>
      </c>
      <c r="U487" s="575">
        <f t="shared" si="64"/>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65"/>
        <v>4</v>
      </c>
      <c r="D488" s="471"/>
      <c r="E488" s="529"/>
      <c r="F488" s="529"/>
      <c r="G488" s="471"/>
      <c r="H488" s="476"/>
      <c r="I488" s="492">
        <v>3</v>
      </c>
      <c r="J488" s="492" t="s">
        <v>728</v>
      </c>
      <c r="K488" s="575">
        <f>DATE(YEAR(K485)+1,MONTH(K485),DAY(K485))</f>
        <v>44849</v>
      </c>
      <c r="L488" s="575">
        <f>DATE(YEAR(L485)+1,MONTH(L485),DAY(L485))</f>
        <v>44849</v>
      </c>
      <c r="M488" s="575">
        <f>DATE(YEAR(M485)+1,MONTH(M485),DAY(M485))</f>
        <v>44849</v>
      </c>
      <c r="N488" s="476"/>
      <c r="O488" s="476"/>
      <c r="P488" s="476"/>
      <c r="Q488" s="476"/>
      <c r="R488" s="575">
        <f t="shared" si="64"/>
        <v>44849</v>
      </c>
      <c r="S488" s="575">
        <f t="shared" si="64"/>
        <v>44849</v>
      </c>
      <c r="T488" s="575">
        <f t="shared" si="64"/>
        <v>44849</v>
      </c>
      <c r="U488" s="575">
        <f t="shared" si="64"/>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65"/>
        <v>4</v>
      </c>
      <c r="D489" s="471"/>
      <c r="E489" s="529"/>
      <c r="F489" s="529"/>
      <c r="G489" s="471"/>
      <c r="H489" s="476"/>
      <c r="I489" s="492"/>
      <c r="J489" s="492" t="s">
        <v>717</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64"/>
        <v>44849</v>
      </c>
      <c r="S489" s="575">
        <f t="shared" si="64"/>
        <v>44849</v>
      </c>
      <c r="T489" s="575">
        <f t="shared" si="64"/>
        <v>44849</v>
      </c>
      <c r="U489" s="575">
        <f t="shared" si="64"/>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65"/>
        <v>4</v>
      </c>
      <c r="D490" s="471"/>
      <c r="E490" s="529"/>
      <c r="F490" s="529"/>
      <c r="G490" s="471"/>
      <c r="H490" s="476"/>
      <c r="I490" s="492"/>
      <c r="J490" s="492" t="s">
        <v>718</v>
      </c>
      <c r="K490" s="476"/>
      <c r="L490" s="476"/>
      <c r="M490" s="476"/>
      <c r="N490" s="476"/>
      <c r="O490" s="476"/>
      <c r="P490" s="476"/>
      <c r="Q490" s="476"/>
      <c r="R490" s="575">
        <f t="shared" si="64"/>
        <v>44849</v>
      </c>
      <c r="S490" s="575">
        <f t="shared" si="64"/>
        <v>44849</v>
      </c>
      <c r="T490" s="575">
        <f t="shared" si="64"/>
        <v>44849</v>
      </c>
      <c r="U490" s="575">
        <f t="shared" si="64"/>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65"/>
        <v>4</v>
      </c>
      <c r="D491" s="471"/>
      <c r="E491" s="529"/>
      <c r="F491" s="529"/>
      <c r="G491" s="471"/>
      <c r="H491" s="476"/>
      <c r="I491" s="492">
        <v>4</v>
      </c>
      <c r="J491" s="492" t="s">
        <v>728</v>
      </c>
      <c r="K491" s="575">
        <f>DATE(YEAR(K488)+1,MONTH(K488),DAY(K488))</f>
        <v>45214</v>
      </c>
      <c r="L491" s="575">
        <f>DATE(YEAR(L488)+1,MONTH(L488),DAY(L488))</f>
        <v>45214</v>
      </c>
      <c r="M491" s="575">
        <f>DATE(YEAR(M488)+1,MONTH(M488),DAY(M488))</f>
        <v>45214</v>
      </c>
      <c r="N491" s="476"/>
      <c r="O491" s="476"/>
      <c r="P491" s="476"/>
      <c r="Q491" s="476"/>
      <c r="R491" s="575">
        <f t="shared" si="64"/>
        <v>45214</v>
      </c>
      <c r="S491" s="575">
        <f t="shared" si="64"/>
        <v>45214</v>
      </c>
      <c r="T491" s="575">
        <f t="shared" si="64"/>
        <v>45214</v>
      </c>
      <c r="U491" s="575">
        <f t="shared" si="64"/>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65"/>
        <v>4</v>
      </c>
      <c r="D492" s="471"/>
      <c r="E492" s="529"/>
      <c r="F492" s="529"/>
      <c r="G492" s="471"/>
      <c r="H492" s="476"/>
      <c r="I492" s="492"/>
      <c r="J492" s="492" t="s">
        <v>717</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64"/>
        <v>45214</v>
      </c>
      <c r="S492" s="575">
        <f t="shared" si="64"/>
        <v>45214</v>
      </c>
      <c r="T492" s="575">
        <f t="shared" si="64"/>
        <v>45214</v>
      </c>
      <c r="U492" s="575">
        <f t="shared" si="64"/>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65"/>
        <v>4</v>
      </c>
      <c r="D493" s="471"/>
      <c r="E493" s="529"/>
      <c r="F493" s="529"/>
      <c r="G493" s="471"/>
      <c r="H493" s="476"/>
      <c r="I493" s="492"/>
      <c r="J493" s="492" t="s">
        <v>718</v>
      </c>
      <c r="K493" s="476"/>
      <c r="L493" s="476"/>
      <c r="M493" s="476"/>
      <c r="N493" s="476"/>
      <c r="O493" s="476"/>
      <c r="P493" s="476"/>
      <c r="Q493" s="476"/>
      <c r="R493" s="575">
        <f t="shared" si="64"/>
        <v>45214</v>
      </c>
      <c r="S493" s="575">
        <f t="shared" si="64"/>
        <v>45214</v>
      </c>
      <c r="T493" s="575">
        <f t="shared" si="64"/>
        <v>45214</v>
      </c>
      <c r="U493" s="575">
        <f t="shared" si="64"/>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65"/>
        <v>4</v>
      </c>
      <c r="D494" s="471"/>
      <c r="E494" s="529"/>
      <c r="F494" s="529"/>
      <c r="G494" s="471"/>
      <c r="H494" s="476"/>
      <c r="I494" s="492">
        <v>5</v>
      </c>
      <c r="J494" s="492" t="s">
        <v>728</v>
      </c>
      <c r="K494" s="575">
        <f>DATE(YEAR(K491)+1,MONTH(K491),DAY(K491))</f>
        <v>45580</v>
      </c>
      <c r="L494" s="575">
        <f>DATE(YEAR(L491)+1,MONTH(L491),DAY(L491))</f>
        <v>45580</v>
      </c>
      <c r="M494" s="575">
        <f>DATE(YEAR(M491)+1,MONTH(M491),DAY(M491))</f>
        <v>45580</v>
      </c>
      <c r="N494" s="476"/>
      <c r="O494" s="476"/>
      <c r="P494" s="476"/>
      <c r="Q494" s="476"/>
      <c r="R494" s="575">
        <f t="shared" si="64"/>
        <v>45580</v>
      </c>
      <c r="S494" s="575">
        <f t="shared" si="64"/>
        <v>45580</v>
      </c>
      <c r="T494" s="575">
        <f t="shared" si="64"/>
        <v>45580</v>
      </c>
      <c r="U494" s="575">
        <f t="shared" si="64"/>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65"/>
        <v>4</v>
      </c>
      <c r="D495" s="471"/>
      <c r="E495" s="529"/>
      <c r="F495" s="529"/>
      <c r="G495" s="471"/>
      <c r="H495" s="476"/>
      <c r="I495" s="492"/>
      <c r="J495" s="492" t="s">
        <v>717</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64"/>
        <v>45580</v>
      </c>
      <c r="S495" s="575">
        <f t="shared" si="64"/>
        <v>45580</v>
      </c>
      <c r="T495" s="575">
        <f t="shared" si="64"/>
        <v>45580</v>
      </c>
      <c r="U495" s="575">
        <f t="shared" si="64"/>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65"/>
        <v>4</v>
      </c>
      <c r="D496" s="471"/>
      <c r="E496" s="529"/>
      <c r="F496" s="529"/>
      <c r="G496" s="471"/>
      <c r="H496" s="476"/>
      <c r="I496" s="492"/>
      <c r="J496" s="492" t="s">
        <v>718</v>
      </c>
      <c r="K496" s="476"/>
      <c r="L496" s="476"/>
      <c r="M496" s="476"/>
      <c r="N496" s="476"/>
      <c r="O496" s="476"/>
      <c r="P496" s="476"/>
      <c r="Q496" s="476"/>
      <c r="R496" s="575">
        <f t="shared" si="64"/>
        <v>45580</v>
      </c>
      <c r="S496" s="575">
        <f t="shared" si="64"/>
        <v>45580</v>
      </c>
      <c r="T496" s="575">
        <f t="shared" si="64"/>
        <v>45580</v>
      </c>
      <c r="U496" s="575">
        <f t="shared" si="64"/>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65"/>
        <v>4</v>
      </c>
      <c r="D497" s="471"/>
      <c r="E497" s="529"/>
      <c r="F497" s="529"/>
      <c r="G497" s="471"/>
      <c r="H497" s="476"/>
      <c r="I497" s="492">
        <v>6</v>
      </c>
      <c r="J497" s="492" t="s">
        <v>728</v>
      </c>
      <c r="K497" s="575">
        <f>DATE(YEAR(K494)+1,MONTH(K494),DAY(K494))</f>
        <v>45945</v>
      </c>
      <c r="L497" s="575">
        <f>DATE(YEAR(L494)+1,MONTH(L494),DAY(L494))</f>
        <v>45945</v>
      </c>
      <c r="M497" s="575">
        <f>DATE(YEAR(M494)+1,MONTH(M494),DAY(M494))</f>
        <v>45945</v>
      </c>
      <c r="N497" s="476"/>
      <c r="O497" s="476"/>
      <c r="P497" s="476"/>
      <c r="Q497" s="476"/>
      <c r="R497" s="575">
        <f t="shared" si="64"/>
        <v>45945</v>
      </c>
      <c r="S497" s="575">
        <f t="shared" si="64"/>
        <v>45945</v>
      </c>
      <c r="T497" s="575">
        <f t="shared" si="64"/>
        <v>45945</v>
      </c>
      <c r="U497" s="575">
        <f t="shared" si="64"/>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65"/>
        <v>4</v>
      </c>
      <c r="D498" s="471"/>
      <c r="E498" s="529"/>
      <c r="F498" s="529"/>
      <c r="G498" s="471"/>
      <c r="H498" s="476"/>
      <c r="I498" s="492"/>
      <c r="J498" s="492" t="s">
        <v>717</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64"/>
        <v>45945</v>
      </c>
      <c r="S498" s="575">
        <f t="shared" si="64"/>
        <v>45945</v>
      </c>
      <c r="T498" s="575">
        <f t="shared" si="64"/>
        <v>45945</v>
      </c>
      <c r="U498" s="575">
        <f t="shared" si="64"/>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65"/>
        <v>4</v>
      </c>
      <c r="D499" s="471"/>
      <c r="E499" s="529"/>
      <c r="F499" s="529"/>
      <c r="G499" s="471"/>
      <c r="H499" s="476"/>
      <c r="I499" s="492"/>
      <c r="J499" s="492" t="s">
        <v>718</v>
      </c>
      <c r="K499" s="476"/>
      <c r="L499" s="476"/>
      <c r="M499" s="476"/>
      <c r="N499" s="476"/>
      <c r="O499" s="476"/>
      <c r="P499" s="476"/>
      <c r="Q499" s="476"/>
      <c r="R499" s="575">
        <f t="shared" si="64"/>
        <v>45945</v>
      </c>
      <c r="S499" s="575">
        <f t="shared" si="64"/>
        <v>45945</v>
      </c>
      <c r="T499" s="575">
        <f t="shared" si="64"/>
        <v>45945</v>
      </c>
      <c r="U499" s="575">
        <f t="shared" si="64"/>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65"/>
        <v>4</v>
      </c>
      <c r="D500" s="471"/>
      <c r="E500" s="529"/>
      <c r="F500" s="529"/>
      <c r="G500" s="471"/>
      <c r="H500" s="476"/>
      <c r="I500" s="492">
        <v>7</v>
      </c>
      <c r="J500" s="492" t="s">
        <v>728</v>
      </c>
      <c r="K500" s="575">
        <f>DATE(YEAR(K497)+1,MONTH(K497),DAY(K497))</f>
        <v>46310</v>
      </c>
      <c r="L500" s="575">
        <f>DATE(YEAR(L497)+1,MONTH(L497),DAY(L497))</f>
        <v>46310</v>
      </c>
      <c r="M500" s="575">
        <f>DATE(YEAR(M497)+1,MONTH(M497),DAY(M497))</f>
        <v>46310</v>
      </c>
      <c r="N500" s="476"/>
      <c r="O500" s="476"/>
      <c r="P500" s="476"/>
      <c r="Q500" s="476"/>
      <c r="R500" s="575">
        <f t="shared" si="64"/>
        <v>46310</v>
      </c>
      <c r="S500" s="575">
        <f t="shared" si="64"/>
        <v>46310</v>
      </c>
      <c r="T500" s="575">
        <f t="shared" si="64"/>
        <v>46310</v>
      </c>
      <c r="U500" s="575">
        <f t="shared" si="64"/>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65"/>
        <v>4</v>
      </c>
      <c r="D501" s="471"/>
      <c r="E501" s="529"/>
      <c r="F501" s="529"/>
      <c r="G501" s="471"/>
      <c r="H501" s="476"/>
      <c r="I501" s="492"/>
      <c r="J501" s="492" t="s">
        <v>717</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64"/>
        <v>46310</v>
      </c>
      <c r="S501" s="575">
        <f t="shared" si="64"/>
        <v>46310</v>
      </c>
      <c r="T501" s="575">
        <f t="shared" si="64"/>
        <v>46310</v>
      </c>
      <c r="U501" s="575">
        <f t="shared" si="64"/>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65"/>
        <v>4</v>
      </c>
      <c r="D502" s="471"/>
      <c r="E502" s="529"/>
      <c r="F502" s="529"/>
      <c r="G502" s="471"/>
      <c r="H502" s="476"/>
      <c r="I502" s="492"/>
      <c r="J502" s="492" t="s">
        <v>718</v>
      </c>
      <c r="K502" s="476"/>
      <c r="L502" s="476"/>
      <c r="M502" s="476"/>
      <c r="N502" s="476"/>
      <c r="O502" s="476"/>
      <c r="P502" s="476"/>
      <c r="Q502" s="476"/>
      <c r="R502" s="575">
        <f t="shared" si="64"/>
        <v>46310</v>
      </c>
      <c r="S502" s="575">
        <f t="shared" si="64"/>
        <v>46310</v>
      </c>
      <c r="T502" s="575">
        <f t="shared" si="64"/>
        <v>46310</v>
      </c>
      <c r="U502" s="575">
        <f t="shared" si="64"/>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65"/>
        <v>4</v>
      </c>
      <c r="D503" s="471"/>
      <c r="E503" s="529"/>
      <c r="F503" s="529"/>
      <c r="G503" s="471"/>
      <c r="H503" s="492" t="str">
        <f>H$259</f>
        <v>July</v>
      </c>
      <c r="I503" s="492">
        <v>0</v>
      </c>
      <c r="J503" s="492" t="s">
        <v>728</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66">R503&lt;(MAX(R$271:R$278)+MAX($I$308*R$308,$I$309*R$309,$I$310*R$310))</f>
        <v>0</v>
      </c>
      <c r="Y503" s="476" t="b">
        <f t="shared" si="66"/>
        <v>0</v>
      </c>
      <c r="Z503" s="476" t="b">
        <f t="shared" si="66"/>
        <v>0</v>
      </c>
      <c r="AA503" s="476" t="b">
        <f t="shared" si="6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65"/>
        <v>4</v>
      </c>
      <c r="D504" s="471"/>
      <c r="E504" s="529"/>
      <c r="F504" s="529"/>
      <c r="G504" s="471"/>
      <c r="H504" s="492"/>
      <c r="I504" s="492"/>
      <c r="J504" s="492" t="s">
        <v>717</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66"/>
        <v>0</v>
      </c>
      <c r="Y504" s="476" t="b">
        <f t="shared" si="66"/>
        <v>0</v>
      </c>
      <c r="Z504" s="476" t="b">
        <f t="shared" si="66"/>
        <v>0</v>
      </c>
      <c r="AA504" s="476" t="b">
        <f t="shared" si="6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65"/>
        <v>4</v>
      </c>
      <c r="D505" s="471"/>
      <c r="E505" s="529"/>
      <c r="F505" s="529"/>
      <c r="G505" s="471"/>
      <c r="H505" s="492"/>
      <c r="I505" s="492"/>
      <c r="J505" s="492" t="s">
        <v>718</v>
      </c>
      <c r="K505" s="476"/>
      <c r="L505" s="476"/>
      <c r="M505" s="476"/>
      <c r="N505" s="476"/>
      <c r="O505" s="476"/>
      <c r="P505" s="476"/>
      <c r="Q505" s="476"/>
      <c r="R505" s="614">
        <v>43845</v>
      </c>
      <c r="S505" s="614">
        <v>43845</v>
      </c>
      <c r="T505" s="614">
        <v>43845</v>
      </c>
      <c r="U505" s="614">
        <v>43845</v>
      </c>
      <c r="V505" s="476"/>
      <c r="W505" s="476"/>
      <c r="X505" s="476" t="b">
        <f t="shared" si="66"/>
        <v>0</v>
      </c>
      <c r="Y505" s="476" t="b">
        <f t="shared" si="66"/>
        <v>0</v>
      </c>
      <c r="Z505" s="476" t="b">
        <f t="shared" si="66"/>
        <v>0</v>
      </c>
      <c r="AA505" s="476" t="b">
        <f t="shared" si="6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65"/>
        <v>4</v>
      </c>
      <c r="D506" s="471"/>
      <c r="E506" s="529"/>
      <c r="F506" s="529"/>
      <c r="G506" s="471"/>
      <c r="H506" s="476"/>
      <c r="I506" s="492">
        <v>1</v>
      </c>
      <c r="J506" s="492" t="s">
        <v>728</v>
      </c>
      <c r="K506" s="575">
        <f>DATE(YEAR(K503)+1,MONTH(K503),DAY(K503))</f>
        <v>44211</v>
      </c>
      <c r="L506" s="575">
        <f>DATE(YEAR(L503)+1,MONTH(L503),DAY(L503))</f>
        <v>44211</v>
      </c>
      <c r="M506" s="575">
        <f>DATE(YEAR(M503)+1,MONTH(M503),DAY(M503))</f>
        <v>44211</v>
      </c>
      <c r="N506" s="476"/>
      <c r="O506" s="476"/>
      <c r="P506" s="476"/>
      <c r="Q506" s="476"/>
      <c r="R506" s="575">
        <f t="shared" ref="R506:U526" si="67">DATE(YEAR(R503)+1,MONTH(R503),DAY(R503))</f>
        <v>44211</v>
      </c>
      <c r="S506" s="575">
        <f t="shared" si="67"/>
        <v>44211</v>
      </c>
      <c r="T506" s="575">
        <f t="shared" si="67"/>
        <v>44211</v>
      </c>
      <c r="U506" s="575">
        <f t="shared" si="6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65"/>
        <v>4</v>
      </c>
      <c r="D507" s="471"/>
      <c r="E507" s="529"/>
      <c r="F507" s="529"/>
      <c r="G507" s="471"/>
      <c r="H507" s="476"/>
      <c r="I507" s="492"/>
      <c r="J507" s="492" t="s">
        <v>717</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7"/>
        <v>44211</v>
      </c>
      <c r="S507" s="575">
        <f t="shared" si="67"/>
        <v>44211</v>
      </c>
      <c r="T507" s="575">
        <f t="shared" si="67"/>
        <v>44211</v>
      </c>
      <c r="U507" s="575">
        <f t="shared" si="6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65"/>
        <v>4</v>
      </c>
      <c r="D508" s="471"/>
      <c r="E508" s="529"/>
      <c r="F508" s="529"/>
      <c r="G508" s="471"/>
      <c r="H508" s="476"/>
      <c r="I508" s="492"/>
      <c r="J508" s="492" t="s">
        <v>718</v>
      </c>
      <c r="K508" s="476"/>
      <c r="L508" s="476"/>
      <c r="M508" s="476"/>
      <c r="N508" s="476"/>
      <c r="O508" s="476"/>
      <c r="P508" s="476"/>
      <c r="Q508" s="476"/>
      <c r="R508" s="575">
        <f t="shared" si="67"/>
        <v>44211</v>
      </c>
      <c r="S508" s="575">
        <f t="shared" si="67"/>
        <v>44211</v>
      </c>
      <c r="T508" s="575">
        <f t="shared" si="67"/>
        <v>44211</v>
      </c>
      <c r="U508" s="575">
        <f t="shared" si="6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65"/>
        <v>4</v>
      </c>
      <c r="D509" s="471"/>
      <c r="E509" s="529"/>
      <c r="F509" s="529"/>
      <c r="G509" s="471"/>
      <c r="H509" s="476"/>
      <c r="I509" s="492">
        <v>2</v>
      </c>
      <c r="J509" s="492" t="s">
        <v>728</v>
      </c>
      <c r="K509" s="575">
        <f>DATE(YEAR(K506)+1,MONTH(K506),DAY(K506))</f>
        <v>44576</v>
      </c>
      <c r="L509" s="575">
        <f>DATE(YEAR(L506)+1,MONTH(L506),DAY(L506))</f>
        <v>44576</v>
      </c>
      <c r="M509" s="575">
        <f>DATE(YEAR(M506)+1,MONTH(M506),DAY(M506))</f>
        <v>44576</v>
      </c>
      <c r="N509" s="476"/>
      <c r="O509" s="476"/>
      <c r="P509" s="476"/>
      <c r="Q509" s="476"/>
      <c r="R509" s="575">
        <f t="shared" si="67"/>
        <v>44576</v>
      </c>
      <c r="S509" s="575">
        <f t="shared" si="67"/>
        <v>44576</v>
      </c>
      <c r="T509" s="575">
        <f t="shared" si="67"/>
        <v>44576</v>
      </c>
      <c r="U509" s="575">
        <f t="shared" si="6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65"/>
        <v>4</v>
      </c>
      <c r="D510" s="471"/>
      <c r="E510" s="529"/>
      <c r="F510" s="529"/>
      <c r="G510" s="471"/>
      <c r="H510" s="476"/>
      <c r="I510" s="492"/>
      <c r="J510" s="492" t="s">
        <v>717</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7"/>
        <v>44576</v>
      </c>
      <c r="S510" s="575">
        <f t="shared" si="67"/>
        <v>44576</v>
      </c>
      <c r="T510" s="575">
        <f t="shared" si="67"/>
        <v>44576</v>
      </c>
      <c r="U510" s="575">
        <f t="shared" si="6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65"/>
        <v>4</v>
      </c>
      <c r="D511" s="471"/>
      <c r="E511" s="529"/>
      <c r="F511" s="529"/>
      <c r="G511" s="471"/>
      <c r="H511" s="476"/>
      <c r="I511" s="492"/>
      <c r="J511" s="492" t="s">
        <v>718</v>
      </c>
      <c r="K511" s="476"/>
      <c r="L511" s="476"/>
      <c r="M511" s="476"/>
      <c r="N511" s="476"/>
      <c r="O511" s="476"/>
      <c r="P511" s="476"/>
      <c r="Q511" s="476"/>
      <c r="R511" s="575">
        <f t="shared" si="67"/>
        <v>44576</v>
      </c>
      <c r="S511" s="575">
        <f t="shared" si="67"/>
        <v>44576</v>
      </c>
      <c r="T511" s="575">
        <f t="shared" si="67"/>
        <v>44576</v>
      </c>
      <c r="U511" s="575">
        <f t="shared" si="6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65"/>
        <v>4</v>
      </c>
      <c r="D512" s="471"/>
      <c r="E512" s="529"/>
      <c r="F512" s="529"/>
      <c r="G512" s="471"/>
      <c r="H512" s="476"/>
      <c r="I512" s="492">
        <v>3</v>
      </c>
      <c r="J512" s="492" t="s">
        <v>728</v>
      </c>
      <c r="K512" s="575">
        <f>DATE(YEAR(K509)+1,MONTH(K509),DAY(K509))</f>
        <v>44941</v>
      </c>
      <c r="L512" s="575">
        <f>DATE(YEAR(L509)+1,MONTH(L509),DAY(L509))</f>
        <v>44941</v>
      </c>
      <c r="M512" s="575">
        <f>DATE(YEAR(M509)+1,MONTH(M509),DAY(M509))</f>
        <v>44941</v>
      </c>
      <c r="N512" s="476"/>
      <c r="O512" s="476"/>
      <c r="P512" s="476"/>
      <c r="Q512" s="476"/>
      <c r="R512" s="575">
        <f t="shared" si="67"/>
        <v>44941</v>
      </c>
      <c r="S512" s="575">
        <f t="shared" si="67"/>
        <v>44941</v>
      </c>
      <c r="T512" s="575">
        <f t="shared" si="67"/>
        <v>44941</v>
      </c>
      <c r="U512" s="575">
        <f t="shared" si="6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65"/>
        <v>4</v>
      </c>
      <c r="D513" s="471"/>
      <c r="E513" s="529"/>
      <c r="F513" s="529"/>
      <c r="G513" s="471"/>
      <c r="H513" s="476"/>
      <c r="I513" s="492"/>
      <c r="J513" s="492" t="s">
        <v>717</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7"/>
        <v>44941</v>
      </c>
      <c r="S513" s="575">
        <f t="shared" si="67"/>
        <v>44941</v>
      </c>
      <c r="T513" s="575">
        <f t="shared" si="67"/>
        <v>44941</v>
      </c>
      <c r="U513" s="575">
        <f t="shared" si="6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65"/>
        <v>4</v>
      </c>
      <c r="D514" s="471"/>
      <c r="E514" s="529"/>
      <c r="F514" s="529"/>
      <c r="G514" s="471"/>
      <c r="H514" s="476"/>
      <c r="I514" s="492"/>
      <c r="J514" s="492" t="s">
        <v>718</v>
      </c>
      <c r="K514" s="476"/>
      <c r="L514" s="476"/>
      <c r="M514" s="476"/>
      <c r="N514" s="476"/>
      <c r="O514" s="476"/>
      <c r="P514" s="476"/>
      <c r="Q514" s="476"/>
      <c r="R514" s="575">
        <f t="shared" si="67"/>
        <v>44941</v>
      </c>
      <c r="S514" s="575">
        <f t="shared" si="67"/>
        <v>44941</v>
      </c>
      <c r="T514" s="575">
        <f t="shared" si="67"/>
        <v>44941</v>
      </c>
      <c r="U514" s="575">
        <f t="shared" si="6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65"/>
        <v>4</v>
      </c>
      <c r="D515" s="471"/>
      <c r="E515" s="529"/>
      <c r="F515" s="529"/>
      <c r="G515" s="471"/>
      <c r="H515" s="476"/>
      <c r="I515" s="492">
        <v>4</v>
      </c>
      <c r="J515" s="492" t="s">
        <v>728</v>
      </c>
      <c r="K515" s="575">
        <f>DATE(YEAR(K512)+1,MONTH(K512),DAY(K512))</f>
        <v>45306</v>
      </c>
      <c r="L515" s="575">
        <f>DATE(YEAR(L512)+1,MONTH(L512),DAY(L512))</f>
        <v>45306</v>
      </c>
      <c r="M515" s="575">
        <f>DATE(YEAR(M512)+1,MONTH(M512),DAY(M512))</f>
        <v>45306</v>
      </c>
      <c r="N515" s="476"/>
      <c r="O515" s="476"/>
      <c r="P515" s="476"/>
      <c r="Q515" s="476"/>
      <c r="R515" s="575">
        <f t="shared" si="67"/>
        <v>45306</v>
      </c>
      <c r="S515" s="575">
        <f t="shared" si="67"/>
        <v>45306</v>
      </c>
      <c r="T515" s="575">
        <f t="shared" si="67"/>
        <v>45306</v>
      </c>
      <c r="U515" s="575">
        <f t="shared" si="6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65"/>
        <v>4</v>
      </c>
      <c r="D516" s="471"/>
      <c r="E516" s="529"/>
      <c r="F516" s="529"/>
      <c r="G516" s="471"/>
      <c r="H516" s="476"/>
      <c r="I516" s="492"/>
      <c r="J516" s="492" t="s">
        <v>717</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7"/>
        <v>45306</v>
      </c>
      <c r="S516" s="575">
        <f t="shared" si="67"/>
        <v>45306</v>
      </c>
      <c r="T516" s="575">
        <f t="shared" si="67"/>
        <v>45306</v>
      </c>
      <c r="U516" s="575">
        <f t="shared" si="6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65"/>
        <v>4</v>
      </c>
      <c r="D517" s="471"/>
      <c r="E517" s="529"/>
      <c r="F517" s="529"/>
      <c r="G517" s="471"/>
      <c r="H517" s="476"/>
      <c r="I517" s="492"/>
      <c r="J517" s="492" t="s">
        <v>718</v>
      </c>
      <c r="K517" s="476"/>
      <c r="L517" s="476"/>
      <c r="M517" s="476"/>
      <c r="N517" s="476"/>
      <c r="O517" s="476"/>
      <c r="P517" s="476"/>
      <c r="Q517" s="476"/>
      <c r="R517" s="575">
        <f t="shared" si="67"/>
        <v>45306</v>
      </c>
      <c r="S517" s="575">
        <f t="shared" si="67"/>
        <v>45306</v>
      </c>
      <c r="T517" s="575">
        <f t="shared" si="67"/>
        <v>45306</v>
      </c>
      <c r="U517" s="575">
        <f t="shared" si="6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68">INT($C$239)+3</f>
        <v>4</v>
      </c>
      <c r="D518" s="471"/>
      <c r="E518" s="529"/>
      <c r="F518" s="529"/>
      <c r="G518" s="471"/>
      <c r="H518" s="476"/>
      <c r="I518" s="492">
        <v>5</v>
      </c>
      <c r="J518" s="492" t="s">
        <v>728</v>
      </c>
      <c r="K518" s="575">
        <f>DATE(YEAR(K515)+1,MONTH(K515),DAY(K515))</f>
        <v>45672</v>
      </c>
      <c r="L518" s="575">
        <f>DATE(YEAR(L515)+1,MONTH(L515),DAY(L515))</f>
        <v>45672</v>
      </c>
      <c r="M518" s="575">
        <f>DATE(YEAR(M515)+1,MONTH(M515),DAY(M515))</f>
        <v>45672</v>
      </c>
      <c r="N518" s="476"/>
      <c r="O518" s="476"/>
      <c r="P518" s="476"/>
      <c r="Q518" s="476"/>
      <c r="R518" s="575">
        <f t="shared" si="67"/>
        <v>45672</v>
      </c>
      <c r="S518" s="575">
        <f t="shared" si="67"/>
        <v>45672</v>
      </c>
      <c r="T518" s="575">
        <f t="shared" si="67"/>
        <v>45672</v>
      </c>
      <c r="U518" s="575">
        <f t="shared" si="6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68"/>
        <v>4</v>
      </c>
      <c r="D519" s="471"/>
      <c r="E519" s="529"/>
      <c r="F519" s="529"/>
      <c r="G519" s="471"/>
      <c r="H519" s="476"/>
      <c r="I519" s="492"/>
      <c r="J519" s="492" t="s">
        <v>717</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7"/>
        <v>45672</v>
      </c>
      <c r="S519" s="575">
        <f t="shared" si="67"/>
        <v>45672</v>
      </c>
      <c r="T519" s="575">
        <f t="shared" si="67"/>
        <v>45672</v>
      </c>
      <c r="U519" s="575">
        <f t="shared" si="6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68"/>
        <v>4</v>
      </c>
      <c r="D520" s="471"/>
      <c r="E520" s="529"/>
      <c r="F520" s="529"/>
      <c r="G520" s="471"/>
      <c r="H520" s="476"/>
      <c r="I520" s="492"/>
      <c r="J520" s="492" t="s">
        <v>718</v>
      </c>
      <c r="K520" s="476"/>
      <c r="L520" s="476"/>
      <c r="M520" s="476"/>
      <c r="N520" s="476"/>
      <c r="O520" s="476"/>
      <c r="P520" s="476"/>
      <c r="Q520" s="476"/>
      <c r="R520" s="575">
        <f t="shared" si="67"/>
        <v>45672</v>
      </c>
      <c r="S520" s="575">
        <f t="shared" si="67"/>
        <v>45672</v>
      </c>
      <c r="T520" s="575">
        <f t="shared" si="67"/>
        <v>45672</v>
      </c>
      <c r="U520" s="575">
        <f t="shared" si="6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68"/>
        <v>4</v>
      </c>
      <c r="D521" s="471"/>
      <c r="E521" s="529"/>
      <c r="F521" s="529"/>
      <c r="G521" s="471"/>
      <c r="H521" s="476"/>
      <c r="I521" s="492">
        <v>6</v>
      </c>
      <c r="J521" s="492" t="s">
        <v>728</v>
      </c>
      <c r="K521" s="575">
        <f>DATE(YEAR(K518)+1,MONTH(K518),DAY(K518))</f>
        <v>46037</v>
      </c>
      <c r="L521" s="575">
        <f>DATE(YEAR(L518)+1,MONTH(L518),DAY(L518))</f>
        <v>46037</v>
      </c>
      <c r="M521" s="575">
        <f>DATE(YEAR(M518)+1,MONTH(M518),DAY(M518))</f>
        <v>46037</v>
      </c>
      <c r="N521" s="476"/>
      <c r="O521" s="476"/>
      <c r="P521" s="476"/>
      <c r="Q521" s="476"/>
      <c r="R521" s="575">
        <f t="shared" si="67"/>
        <v>46037</v>
      </c>
      <c r="S521" s="575">
        <f t="shared" si="67"/>
        <v>46037</v>
      </c>
      <c r="T521" s="575">
        <f t="shared" si="67"/>
        <v>46037</v>
      </c>
      <c r="U521" s="575">
        <f t="shared" si="6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68"/>
        <v>4</v>
      </c>
      <c r="D522" s="471"/>
      <c r="E522" s="529"/>
      <c r="F522" s="529"/>
      <c r="G522" s="471"/>
      <c r="H522" s="476"/>
      <c r="I522" s="492"/>
      <c r="J522" s="492" t="s">
        <v>717</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7"/>
        <v>46037</v>
      </c>
      <c r="S522" s="575">
        <f t="shared" si="67"/>
        <v>46037</v>
      </c>
      <c r="T522" s="575">
        <f t="shared" si="67"/>
        <v>46037</v>
      </c>
      <c r="U522" s="575">
        <f t="shared" si="67"/>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68"/>
        <v>4</v>
      </c>
      <c r="D523" s="471"/>
      <c r="E523" s="529"/>
      <c r="F523" s="529"/>
      <c r="G523" s="471"/>
      <c r="H523" s="476"/>
      <c r="I523" s="492"/>
      <c r="J523" s="492" t="s">
        <v>718</v>
      </c>
      <c r="K523" s="476"/>
      <c r="L523" s="476"/>
      <c r="M523" s="476"/>
      <c r="N523" s="476"/>
      <c r="O523" s="476"/>
      <c r="P523" s="476"/>
      <c r="Q523" s="476"/>
      <c r="R523" s="575">
        <f t="shared" si="67"/>
        <v>46037</v>
      </c>
      <c r="S523" s="575">
        <f t="shared" si="67"/>
        <v>46037</v>
      </c>
      <c r="T523" s="575">
        <f t="shared" si="67"/>
        <v>46037</v>
      </c>
      <c r="U523" s="575">
        <f t="shared" si="67"/>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68"/>
        <v>4</v>
      </c>
      <c r="D524" s="471"/>
      <c r="E524" s="529"/>
      <c r="F524" s="529"/>
      <c r="G524" s="471"/>
      <c r="H524" s="476"/>
      <c r="I524" s="492">
        <v>7</v>
      </c>
      <c r="J524" s="492" t="s">
        <v>728</v>
      </c>
      <c r="K524" s="575">
        <f>DATE(YEAR(K521)+1,MONTH(K521),DAY(K521))</f>
        <v>46402</v>
      </c>
      <c r="L524" s="575">
        <f>DATE(YEAR(L521)+1,MONTH(L521),DAY(L521))</f>
        <v>46402</v>
      </c>
      <c r="M524" s="575">
        <f>DATE(YEAR(M521)+1,MONTH(M521),DAY(M521))</f>
        <v>46402</v>
      </c>
      <c r="N524" s="476"/>
      <c r="O524" s="476"/>
      <c r="P524" s="476"/>
      <c r="Q524" s="476"/>
      <c r="R524" s="575">
        <f t="shared" si="67"/>
        <v>46402</v>
      </c>
      <c r="S524" s="575">
        <f t="shared" si="67"/>
        <v>46402</v>
      </c>
      <c r="T524" s="575">
        <f t="shared" si="67"/>
        <v>46402</v>
      </c>
      <c r="U524" s="575">
        <f t="shared" si="67"/>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68"/>
        <v>4</v>
      </c>
      <c r="D525" s="471"/>
      <c r="E525" s="529"/>
      <c r="F525" s="529"/>
      <c r="G525" s="471"/>
      <c r="H525" s="476"/>
      <c r="I525" s="492"/>
      <c r="J525" s="492" t="s">
        <v>717</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7"/>
        <v>46402</v>
      </c>
      <c r="S525" s="575">
        <f t="shared" si="67"/>
        <v>46402</v>
      </c>
      <c r="T525" s="575">
        <f t="shared" si="67"/>
        <v>46402</v>
      </c>
      <c r="U525" s="575">
        <f t="shared" si="67"/>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68"/>
        <v>4</v>
      </c>
      <c r="D526" s="471"/>
      <c r="E526" s="529"/>
      <c r="F526" s="529"/>
      <c r="G526" s="471"/>
      <c r="H526" s="476"/>
      <c r="I526" s="492"/>
      <c r="J526" s="492" t="s">
        <v>718</v>
      </c>
      <c r="K526" s="476"/>
      <c r="L526" s="476"/>
      <c r="M526" s="476"/>
      <c r="N526" s="476"/>
      <c r="O526" s="476"/>
      <c r="P526" s="476"/>
      <c r="Q526" s="476"/>
      <c r="R526" s="575">
        <f t="shared" si="67"/>
        <v>46402</v>
      </c>
      <c r="S526" s="575">
        <f t="shared" si="67"/>
        <v>46402</v>
      </c>
      <c r="T526" s="575">
        <f t="shared" si="67"/>
        <v>46402</v>
      </c>
      <c r="U526" s="575">
        <f t="shared" si="67"/>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496</v>
      </c>
      <c r="AQ527" s="452"/>
      <c r="AR527" s="440"/>
      <c r="AS527" s="440"/>
      <c r="AT527" s="440"/>
    </row>
    <row r="528" spans="1:46" hidden="1" outlineLevel="2" collapsed="1" x14ac:dyDescent="0.25">
      <c r="A528" s="440"/>
      <c r="B528" s="449"/>
      <c r="C528" s="442">
        <f>INT($C$239)+2</f>
        <v>3</v>
      </c>
      <c r="D528" s="471"/>
      <c r="E528" s="529"/>
      <c r="F528" s="529"/>
      <c r="G528" s="471"/>
      <c r="H528" s="545"/>
      <c r="I528" s="499" t="s">
        <v>723</v>
      </c>
      <c r="J528" s="499"/>
      <c r="K528" s="499" t="s">
        <v>729</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69">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69"/>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69"/>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69"/>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69"/>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69"/>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69"/>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69"/>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496</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485</v>
      </c>
      <c r="F547" s="526">
        <v>1</v>
      </c>
      <c r="G547" s="462"/>
      <c r="H547" s="463" t="s">
        <v>730</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527</v>
      </c>
      <c r="L551" s="530"/>
      <c r="M551" s="530"/>
      <c r="N551" s="530" t="s">
        <v>528</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603</v>
      </c>
      <c r="M552" s="519" t="s">
        <v>4</v>
      </c>
      <c r="N552" s="519" t="s">
        <v>628</v>
      </c>
      <c r="O552" s="519" t="s">
        <v>629</v>
      </c>
      <c r="P552" s="519" t="s">
        <v>630</v>
      </c>
      <c r="Q552" s="519" t="s">
        <v>631</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collapsed="1" x14ac:dyDescent="0.25">
      <c r="A553" s="440"/>
      <c r="B553" s="449" t="s">
        <v>489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490</v>
      </c>
      <c r="C555" s="442">
        <f>INT(MAX($C$557:$C$597))+1</f>
        <v>5</v>
      </c>
      <c r="D555" s="471" t="s">
        <v>491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731</v>
      </c>
      <c r="I556" s="489" t="s">
        <v>732</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733</v>
      </c>
      <c r="I558" s="478" t="s">
        <v>527</v>
      </c>
      <c r="J558" s="479">
        <v>1</v>
      </c>
      <c r="K558" s="476">
        <f>J558</f>
        <v>1</v>
      </c>
      <c r="L558" s="478" t="s">
        <v>528</v>
      </c>
      <c r="M558" s="479">
        <f>COUNTA($H$559:$H$578)</f>
        <v>2</v>
      </c>
      <c r="N558" s="476">
        <f>M558+3</f>
        <v>5</v>
      </c>
      <c r="O558" s="476" t="s">
        <v>734</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collapsed="1" x14ac:dyDescent="0.25">
      <c r="A559" s="440"/>
      <c r="B559" s="449"/>
      <c r="C559" s="442">
        <f>INT($C$546)+2</f>
        <v>3</v>
      </c>
      <c r="D559" s="471"/>
      <c r="E559" s="529"/>
      <c r="F559" s="529"/>
      <c r="G559" s="471"/>
      <c r="H559" s="545" t="s">
        <v>735</v>
      </c>
      <c r="I559" s="499" t="s">
        <v>723</v>
      </c>
      <c r="J559" s="499"/>
      <c r="K559" s="499" t="s">
        <v>736</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70">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70"/>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70"/>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70"/>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70"/>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70"/>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70"/>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70"/>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496</v>
      </c>
      <c r="AQ568" s="452"/>
      <c r="AR568" s="440"/>
      <c r="AS568" s="440"/>
      <c r="AT568" s="440"/>
    </row>
    <row r="569" spans="1:46" hidden="1" outlineLevel="2" collapsed="1" x14ac:dyDescent="0.25">
      <c r="A569" s="440"/>
      <c r="B569" s="449"/>
      <c r="C569" s="442">
        <f>INT($C$546)+2</f>
        <v>3</v>
      </c>
      <c r="D569" s="471"/>
      <c r="E569" s="529"/>
      <c r="F569" s="529"/>
      <c r="G569" s="471"/>
      <c r="H569" s="545" t="s">
        <v>737</v>
      </c>
      <c r="I569" s="499" t="s">
        <v>626</v>
      </c>
      <c r="J569" s="499"/>
      <c r="K569" s="476"/>
      <c r="L569" s="476"/>
      <c r="M569" s="476"/>
      <c r="N569" s="499" t="s">
        <v>738</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71">INT($C$546)+3</f>
        <v>4</v>
      </c>
      <c r="D570" s="471"/>
      <c r="E570" s="529"/>
      <c r="F570" s="529"/>
      <c r="G570" s="471"/>
      <c r="H570" s="476"/>
      <c r="I570" s="476">
        <v>0</v>
      </c>
      <c r="J570" s="476" t="s">
        <v>648</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71"/>
        <v>4</v>
      </c>
      <c r="D571" s="471"/>
      <c r="E571" s="529"/>
      <c r="F571" s="529"/>
      <c r="G571" s="471"/>
      <c r="H571" s="476"/>
      <c r="I571" s="476">
        <v>1</v>
      </c>
      <c r="J571" s="476" t="s">
        <v>649</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71"/>
        <v>4</v>
      </c>
      <c r="D572" s="471"/>
      <c r="E572" s="529"/>
      <c r="F572" s="529"/>
      <c r="G572" s="471"/>
      <c r="H572" s="476"/>
      <c r="I572" s="476">
        <v>2</v>
      </c>
      <c r="J572" s="476" t="s">
        <v>650</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71"/>
        <v>4</v>
      </c>
      <c r="D573" s="471"/>
      <c r="E573" s="529"/>
      <c r="F573" s="529"/>
      <c r="G573" s="471"/>
      <c r="H573" s="476"/>
      <c r="I573" s="476">
        <v>3</v>
      </c>
      <c r="J573" s="476" t="s">
        <v>635</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71"/>
        <v>4</v>
      </c>
      <c r="D574" s="471"/>
      <c r="E574" s="529"/>
      <c r="F574" s="529"/>
      <c r="G574" s="471"/>
      <c r="H574" s="476"/>
      <c r="I574" s="476">
        <v>4</v>
      </c>
      <c r="J574" s="476" t="s">
        <v>636</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71"/>
        <v>4</v>
      </c>
      <c r="D575" s="471"/>
      <c r="E575" s="529"/>
      <c r="F575" s="529"/>
      <c r="G575" s="471"/>
      <c r="H575" s="476"/>
      <c r="I575" s="476">
        <v>5</v>
      </c>
      <c r="J575" s="476" t="s">
        <v>637</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71"/>
        <v>4</v>
      </c>
      <c r="D576" s="471"/>
      <c r="E576" s="529"/>
      <c r="F576" s="529"/>
      <c r="G576" s="471"/>
      <c r="H576" s="476"/>
      <c r="I576" s="476">
        <v>6</v>
      </c>
      <c r="J576" s="476" t="s">
        <v>638</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71"/>
        <v>4</v>
      </c>
      <c r="D577" s="471"/>
      <c r="E577" s="529"/>
      <c r="F577" s="529"/>
      <c r="G577" s="471"/>
      <c r="H577" s="476"/>
      <c r="I577" s="476">
        <v>7</v>
      </c>
      <c r="J577" s="476" t="s">
        <v>639</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496</v>
      </c>
      <c r="AQ578" s="452"/>
      <c r="AR578" s="440"/>
      <c r="AS578" s="440"/>
      <c r="AT578" s="440"/>
    </row>
    <row r="579" spans="1:46" outlineLevel="1" collapsed="1" x14ac:dyDescent="0.25">
      <c r="A579" s="440"/>
      <c r="B579" s="449"/>
      <c r="C579" s="442">
        <f>INT($C$546)+1</f>
        <v>2</v>
      </c>
      <c r="D579" s="471"/>
      <c r="E579" s="529"/>
      <c r="F579" s="529"/>
      <c r="G579" s="471"/>
      <c r="H579" s="532" t="s">
        <v>739</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733</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collapsed="1" x14ac:dyDescent="0.25">
      <c r="A582" s="440"/>
      <c r="B582" s="449"/>
      <c r="C582" s="442">
        <f>INT($C$546)+2</f>
        <v>3</v>
      </c>
      <c r="D582" s="471"/>
      <c r="E582" s="529"/>
      <c r="F582" s="529"/>
      <c r="G582" s="471"/>
      <c r="H582" s="545" t="s">
        <v>693</v>
      </c>
      <c r="I582" s="499" t="s">
        <v>740</v>
      </c>
      <c r="J582" s="499"/>
      <c r="K582" s="499" t="s">
        <v>741</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72">INT($C$546)+3</f>
        <v>4</v>
      </c>
      <c r="D583" s="471"/>
      <c r="E583" s="529">
        <v>0</v>
      </c>
      <c r="F583" s="529"/>
      <c r="G583" s="471"/>
      <c r="H583" s="492" t="str">
        <f>H$258</f>
        <v>May</v>
      </c>
      <c r="I583" s="620">
        <v>2</v>
      </c>
      <c r="J583" s="620"/>
      <c r="K583" s="575">
        <f t="shared" ref="K583:M584" si="73">INDEX(i_date_shear_sixg0,($E583*i_s_len+$I583)*i_x_len+1,0)</f>
        <v>44484</v>
      </c>
      <c r="L583" s="575">
        <f t="shared" si="73"/>
        <v>44484</v>
      </c>
      <c r="M583" s="575">
        <f t="shared" si="73"/>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72"/>
        <v>4</v>
      </c>
      <c r="D584" s="471"/>
      <c r="E584" s="529">
        <v>1</v>
      </c>
      <c r="F584" s="529"/>
      <c r="G584" s="471"/>
      <c r="H584" s="492" t="str">
        <f>H$259</f>
        <v>July</v>
      </c>
      <c r="I584" s="620">
        <v>2</v>
      </c>
      <c r="J584" s="620"/>
      <c r="K584" s="575">
        <f t="shared" si="73"/>
        <v>44576</v>
      </c>
      <c r="L584" s="575">
        <f t="shared" si="73"/>
        <v>44576</v>
      </c>
      <c r="M584" s="575">
        <f t="shared" si="73"/>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72"/>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72"/>
        <v>4</v>
      </c>
      <c r="D586" s="471"/>
      <c r="E586" s="529"/>
      <c r="F586" s="529"/>
      <c r="G586" s="471"/>
      <c r="H586" s="476"/>
      <c r="I586" s="499" t="s">
        <v>742</v>
      </c>
      <c r="J586" s="498"/>
      <c r="K586" s="499" t="s">
        <v>743</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72"/>
        <v>4</v>
      </c>
      <c r="D587" s="471"/>
      <c r="E587" s="529">
        <v>0</v>
      </c>
      <c r="F587" s="529"/>
      <c r="G587" s="471"/>
      <c r="H587" s="492" t="str">
        <f>H$258</f>
        <v>May</v>
      </c>
      <c r="I587" s="620">
        <v>5</v>
      </c>
      <c r="J587" s="620"/>
      <c r="K587" s="575">
        <f t="shared" ref="K587:M588" si="74">INDEX(i_date_shear_sixg0,($E587*i_s_len+$I587)*i_x_len+1,0)</f>
        <v>45580</v>
      </c>
      <c r="L587" s="575">
        <f t="shared" si="74"/>
        <v>45580</v>
      </c>
      <c r="M587" s="575">
        <f t="shared" si="74"/>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72"/>
        <v>4</v>
      </c>
      <c r="D588" s="471"/>
      <c r="E588" s="529">
        <v>1</v>
      </c>
      <c r="F588" s="529"/>
      <c r="G588" s="471"/>
      <c r="H588" s="492" t="str">
        <f>H$259</f>
        <v>July</v>
      </c>
      <c r="I588" s="620">
        <v>5</v>
      </c>
      <c r="J588" s="620"/>
      <c r="K588" s="575">
        <f t="shared" si="74"/>
        <v>45672</v>
      </c>
      <c r="L588" s="575">
        <f t="shared" si="74"/>
        <v>45672</v>
      </c>
      <c r="M588" s="575">
        <f t="shared" si="74"/>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72"/>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72"/>
        <v>4</v>
      </c>
      <c r="D590" s="471"/>
      <c r="E590" s="529"/>
      <c r="F590" s="529"/>
      <c r="G590" s="471"/>
      <c r="H590" s="476"/>
      <c r="I590" s="476"/>
      <c r="J590" s="476"/>
      <c r="K590" s="499" t="s">
        <v>877</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72"/>
        <v>4</v>
      </c>
      <c r="D591" s="471"/>
      <c r="E591" s="529"/>
      <c r="F591" s="529"/>
      <c r="G591" s="471"/>
      <c r="H591" s="492" t="str">
        <f>H$258</f>
        <v>May</v>
      </c>
      <c r="I591" s="476"/>
      <c r="J591" s="476"/>
      <c r="K591" s="689">
        <v>1550</v>
      </c>
      <c r="L591" s="689">
        <v>1550</v>
      </c>
      <c r="M591" s="689">
        <v>1550</v>
      </c>
      <c r="N591" s="476"/>
      <c r="O591" s="476" t="s">
        <v>889</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72"/>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72"/>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72"/>
        <v>4</v>
      </c>
      <c r="D594" s="471"/>
      <c r="E594" s="529"/>
      <c r="F594" s="529"/>
      <c r="G594" s="471"/>
      <c r="H594" s="476"/>
      <c r="I594" s="476"/>
      <c r="J594" s="476"/>
      <c r="K594" s="499" t="s">
        <v>744</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72"/>
        <v>4</v>
      </c>
      <c r="D595" s="471"/>
      <c r="E595" s="529"/>
      <c r="F595" s="529"/>
      <c r="G595" s="471"/>
      <c r="H595" s="492" t="str">
        <f>H$258</f>
        <v>May</v>
      </c>
      <c r="I595" s="476"/>
      <c r="J595" s="476"/>
      <c r="K595" s="621">
        <f t="shared" ref="K595:M596" si="75">(K587-K583)/30.5</f>
        <v>35.934426229508198</v>
      </c>
      <c r="L595" s="621">
        <f t="shared" si="75"/>
        <v>35.934426229508198</v>
      </c>
      <c r="M595" s="621">
        <f t="shared" si="75"/>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72"/>
        <v>4</v>
      </c>
      <c r="D596" s="471"/>
      <c r="E596" s="529"/>
      <c r="F596" s="529"/>
      <c r="G596" s="471"/>
      <c r="H596" s="492" t="str">
        <f>H$259</f>
        <v>July</v>
      </c>
      <c r="I596" s="476"/>
      <c r="J596" s="476"/>
      <c r="K596" s="621">
        <f t="shared" si="75"/>
        <v>35.934426229508198</v>
      </c>
      <c r="L596" s="621">
        <f t="shared" si="75"/>
        <v>35.934426229508198</v>
      </c>
      <c r="M596" s="621">
        <f t="shared" si="75"/>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496</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485</v>
      </c>
      <c r="F607" s="526">
        <v>1</v>
      </c>
      <c r="G607" s="462"/>
      <c r="H607" s="622" t="s">
        <v>745</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530</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604</v>
      </c>
      <c r="L612" s="519" t="s">
        <v>605</v>
      </c>
      <c r="M612" s="519" t="s">
        <v>606</v>
      </c>
      <c r="N612" s="519" t="s">
        <v>607</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collapsed="1" x14ac:dyDescent="0.25">
      <c r="A613" s="440"/>
      <c r="B613" s="449" t="s">
        <v>489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490</v>
      </c>
      <c r="C615" s="442">
        <f>INT(MAX($C$625:$C$655))+1</f>
        <v>6</v>
      </c>
      <c r="D615" s="471" t="s">
        <v>491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746</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747</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collapsed="1" x14ac:dyDescent="0.25">
      <c r="A619" s="440"/>
      <c r="B619" s="449"/>
      <c r="C619" s="442">
        <f>INT($C$606)+2</f>
        <v>3</v>
      </c>
      <c r="D619" s="471"/>
      <c r="E619" s="529"/>
      <c r="F619" s="529"/>
      <c r="G619" s="471"/>
      <c r="H619" s="588"/>
      <c r="I619" s="624" t="s">
        <v>748</v>
      </c>
      <c r="J619" s="588" t="s">
        <v>749</v>
      </c>
      <c r="K619" s="546"/>
      <c r="L619" s="546"/>
      <c r="M619" s="546"/>
      <c r="N619" s="546"/>
      <c r="O619" s="546"/>
      <c r="P619" s="546"/>
      <c r="Q619" s="546"/>
      <c r="R619" s="546"/>
      <c r="S619" s="546"/>
      <c r="T619" s="546"/>
      <c r="U619" s="546"/>
      <c r="V619" s="546"/>
      <c r="W619" s="476"/>
      <c r="X619" s="476"/>
      <c r="Y619" s="476"/>
      <c r="Z619" s="476"/>
      <c r="AA619" s="476"/>
      <c r="AB619" s="476"/>
      <c r="AC619" s="476"/>
      <c r="AD619" s="498" t="s">
        <v>750</v>
      </c>
      <c r="AE619" s="498"/>
      <c r="AF619" s="498"/>
      <c r="AG619" s="498"/>
      <c r="AH619" s="498" t="s">
        <v>751</v>
      </c>
      <c r="AI619" s="498"/>
      <c r="AJ619" s="498"/>
      <c r="AK619" s="498"/>
      <c r="AL619" s="498" t="s">
        <v>752</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753</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76">K620</f>
        <v>0</v>
      </c>
      <c r="AE620" s="627">
        <f t="shared" si="76"/>
        <v>0</v>
      </c>
      <c r="AF620" s="627">
        <f t="shared" si="76"/>
        <v>0</v>
      </c>
      <c r="AG620" s="627">
        <f t="shared" si="76"/>
        <v>0</v>
      </c>
      <c r="AH620" s="627">
        <f t="shared" si="76"/>
        <v>0</v>
      </c>
      <c r="AI620" s="627">
        <f t="shared" si="76"/>
        <v>0</v>
      </c>
      <c r="AJ620" s="627">
        <f t="shared" si="76"/>
        <v>0</v>
      </c>
      <c r="AK620" s="627">
        <f t="shared" si="76"/>
        <v>0</v>
      </c>
      <c r="AL620" s="627">
        <f t="shared" si="76"/>
        <v>0</v>
      </c>
      <c r="AM620" s="627">
        <f t="shared" si="76"/>
        <v>0</v>
      </c>
      <c r="AN620" s="627">
        <f t="shared" si="76"/>
        <v>0</v>
      </c>
      <c r="AO620" s="627">
        <f t="shared" si="76"/>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754</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76"/>
        <v>0</v>
      </c>
      <c r="AE621" s="627">
        <f t="shared" si="76"/>
        <v>0</v>
      </c>
      <c r="AF621" s="627">
        <f t="shared" si="76"/>
        <v>0</v>
      </c>
      <c r="AG621" s="627">
        <f t="shared" si="76"/>
        <v>0</v>
      </c>
      <c r="AH621" s="627">
        <f t="shared" si="76"/>
        <v>0</v>
      </c>
      <c r="AI621" s="627">
        <f t="shared" si="76"/>
        <v>0</v>
      </c>
      <c r="AJ621" s="627">
        <f t="shared" si="76"/>
        <v>0</v>
      </c>
      <c r="AK621" s="627">
        <f t="shared" si="76"/>
        <v>0</v>
      </c>
      <c r="AL621" s="627">
        <f t="shared" si="76"/>
        <v>0</v>
      </c>
      <c r="AM621" s="627">
        <f t="shared" si="76"/>
        <v>0</v>
      </c>
      <c r="AN621" s="627">
        <f t="shared" si="76"/>
        <v>0</v>
      </c>
      <c r="AO621" s="627">
        <f t="shared" si="76"/>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755</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76"/>
        <v>0</v>
      </c>
      <c r="AE622" s="627">
        <f t="shared" si="76"/>
        <v>0</v>
      </c>
      <c r="AF622" s="627">
        <f t="shared" si="76"/>
        <v>0</v>
      </c>
      <c r="AG622" s="627">
        <f t="shared" si="76"/>
        <v>0</v>
      </c>
      <c r="AH622" s="627">
        <f t="shared" si="76"/>
        <v>0</v>
      </c>
      <c r="AI622" s="627">
        <f t="shared" si="76"/>
        <v>0</v>
      </c>
      <c r="AJ622" s="627">
        <f t="shared" si="76"/>
        <v>0</v>
      </c>
      <c r="AK622" s="627">
        <f t="shared" si="76"/>
        <v>0</v>
      </c>
      <c r="AL622" s="627">
        <f t="shared" si="76"/>
        <v>0</v>
      </c>
      <c r="AM622" s="627">
        <f t="shared" si="76"/>
        <v>0</v>
      </c>
      <c r="AN622" s="627">
        <f t="shared" si="76"/>
        <v>0</v>
      </c>
      <c r="AO622" s="627">
        <f t="shared" si="76"/>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496</v>
      </c>
      <c r="AQ623" s="452"/>
      <c r="AR623" s="440"/>
      <c r="AS623" s="440"/>
      <c r="AT623" s="440"/>
    </row>
    <row r="624" spans="1:46" outlineLevel="1" x14ac:dyDescent="0.25">
      <c r="A624" s="440"/>
      <c r="B624" s="449"/>
      <c r="C624" s="442">
        <f>INT($C$606)+1</f>
        <v>2</v>
      </c>
      <c r="D624" s="471"/>
      <c r="E624" s="529"/>
      <c r="F624" s="529"/>
      <c r="G624" s="471"/>
      <c r="H624" s="532" t="s">
        <v>756</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757</v>
      </c>
      <c r="O626" s="476"/>
      <c r="P626" s="476"/>
      <c r="Q626" s="476"/>
      <c r="R626" s="476"/>
      <c r="S626" s="476"/>
      <c r="T626" s="476"/>
      <c r="U626" s="476"/>
      <c r="V626" s="476"/>
      <c r="W626" s="476"/>
      <c r="X626" s="476"/>
      <c r="Y626" s="476"/>
      <c r="Z626" s="476"/>
      <c r="AA626" s="476"/>
      <c r="AB626" s="476"/>
      <c r="AC626" s="476"/>
      <c r="AD626" s="623" t="s">
        <v>747</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758</v>
      </c>
      <c r="I627" s="588" t="s">
        <v>748</v>
      </c>
      <c r="J627" s="588" t="s">
        <v>749</v>
      </c>
      <c r="K627" s="546" t="s">
        <v>759</v>
      </c>
      <c r="L627" s="546"/>
      <c r="M627" s="546"/>
      <c r="N627" s="546"/>
      <c r="O627" s="546" t="s">
        <v>760</v>
      </c>
      <c r="P627" s="546"/>
      <c r="Q627" s="546"/>
      <c r="R627" s="546"/>
      <c r="S627" s="546" t="s">
        <v>761</v>
      </c>
      <c r="T627" s="546"/>
      <c r="U627" s="546"/>
      <c r="V627" s="546"/>
      <c r="W627" s="476"/>
      <c r="X627" s="476"/>
      <c r="Y627" s="476"/>
      <c r="Z627" s="476"/>
      <c r="AA627" s="476"/>
      <c r="AB627" s="476"/>
      <c r="AC627" s="476"/>
      <c r="AD627" s="628" t="s">
        <v>750</v>
      </c>
      <c r="AE627" s="628"/>
      <c r="AF627" s="628"/>
      <c r="AG627" s="628"/>
      <c r="AH627" s="628" t="s">
        <v>751</v>
      </c>
      <c r="AI627" s="628"/>
      <c r="AJ627" s="628"/>
      <c r="AK627" s="628"/>
      <c r="AL627" s="628" t="s">
        <v>752</v>
      </c>
      <c r="AM627" s="628"/>
      <c r="AN627" s="628"/>
      <c r="AO627" s="628"/>
      <c r="AP627" s="471"/>
      <c r="AQ627" s="452"/>
      <c r="AR627" s="440"/>
      <c r="AS627" s="440"/>
      <c r="AT627" s="440"/>
    </row>
    <row r="628" spans="1:46" outlineLevel="4" x14ac:dyDescent="0.25">
      <c r="A628" s="440"/>
      <c r="B628" s="449"/>
      <c r="C628" s="442">
        <f t="shared" ref="C628:C636" si="77">INT($C$606)+4</f>
        <v>5</v>
      </c>
      <c r="D628" s="471"/>
      <c r="E628" s="529"/>
      <c r="F628" s="529"/>
      <c r="G628" s="471"/>
      <c r="H628" s="625" t="s">
        <v>762</v>
      </c>
      <c r="I628" s="626">
        <v>0</v>
      </c>
      <c r="J628" s="626" t="s">
        <v>763</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8">IF(K628="",3650,K628)</f>
        <v>3650</v>
      </c>
      <c r="AE628" s="631">
        <f t="shared" ref="AE628:AE636" si="79">IF(L628="",3650,L628)</f>
        <v>3650</v>
      </c>
      <c r="AF628" s="631">
        <f t="shared" ref="AF628:AF636" si="80">IF(M628="",3650,M628)</f>
        <v>3650</v>
      </c>
      <c r="AG628" s="631">
        <f t="shared" ref="AG628:AG636" si="81">IF(N628="",3650,N628)</f>
        <v>3650</v>
      </c>
      <c r="AH628" s="631">
        <f t="shared" ref="AH628:AH654" si="82">IF(O628="",1000,O628)</f>
        <v>1000</v>
      </c>
      <c r="AI628" s="631">
        <f t="shared" ref="AI628:AI654" si="83">IF(P628="",1000,P628)</f>
        <v>1000</v>
      </c>
      <c r="AJ628" s="631">
        <f t="shared" ref="AJ628:AJ654" si="84">IF(Q628="",1000,Q628)</f>
        <v>1000</v>
      </c>
      <c r="AK628" s="631">
        <f t="shared" ref="AK628:AK654" si="85">IF(R628="",1000,R628)</f>
        <v>1000</v>
      </c>
      <c r="AL628" s="631">
        <f t="shared" ref="AL628:AL654" si="86">S628</f>
        <v>0</v>
      </c>
      <c r="AM628" s="631">
        <f t="shared" ref="AM628:AM654" si="87">T628</f>
        <v>0</v>
      </c>
      <c r="AN628" s="631">
        <f t="shared" ref="AN628:AN654" si="88">U628</f>
        <v>0</v>
      </c>
      <c r="AO628" s="631">
        <f t="shared" ref="AO628:AO654" si="89">V628</f>
        <v>0</v>
      </c>
      <c r="AP628" s="471"/>
      <c r="AQ628" s="452"/>
      <c r="AR628" s="440"/>
      <c r="AS628" s="440"/>
      <c r="AT628" s="440"/>
    </row>
    <row r="629" spans="1:46" outlineLevel="4" x14ac:dyDescent="0.25">
      <c r="A629" s="440"/>
      <c r="B629" s="449"/>
      <c r="C629" s="442">
        <f t="shared" si="77"/>
        <v>5</v>
      </c>
      <c r="D629" s="471"/>
      <c r="E629" s="529"/>
      <c r="F629" s="529"/>
      <c r="G629" s="471"/>
      <c r="H629" s="492" t="s">
        <v>764</v>
      </c>
      <c r="I629" s="498"/>
      <c r="J629" s="492" t="s">
        <v>765</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8"/>
        <v>3650</v>
      </c>
      <c r="AE629" s="627">
        <f t="shared" si="79"/>
        <v>3650</v>
      </c>
      <c r="AF629" s="627">
        <f t="shared" si="80"/>
        <v>3650</v>
      </c>
      <c r="AG629" s="627">
        <f t="shared" si="81"/>
        <v>3650</v>
      </c>
      <c r="AH629" s="627">
        <f t="shared" si="82"/>
        <v>1000</v>
      </c>
      <c r="AI629" s="627">
        <f t="shared" si="83"/>
        <v>1000</v>
      </c>
      <c r="AJ629" s="627">
        <f t="shared" si="84"/>
        <v>1000</v>
      </c>
      <c r="AK629" s="627">
        <f t="shared" si="85"/>
        <v>1000</v>
      </c>
      <c r="AL629" s="627">
        <f t="shared" si="86"/>
        <v>0</v>
      </c>
      <c r="AM629" s="627">
        <f t="shared" si="87"/>
        <v>0</v>
      </c>
      <c r="AN629" s="627">
        <f t="shared" si="88"/>
        <v>0</v>
      </c>
      <c r="AO629" s="627">
        <f t="shared" si="89"/>
        <v>0</v>
      </c>
      <c r="AP629" s="471"/>
      <c r="AQ629" s="452"/>
      <c r="AR629" s="440"/>
      <c r="AS629" s="440"/>
      <c r="AT629" s="440"/>
    </row>
    <row r="630" spans="1:46" outlineLevel="4" x14ac:dyDescent="0.25">
      <c r="A630" s="440"/>
      <c r="B630" s="449"/>
      <c r="C630" s="442">
        <f t="shared" si="77"/>
        <v>5</v>
      </c>
      <c r="D630" s="471"/>
      <c r="E630" s="529"/>
      <c r="F630" s="529"/>
      <c r="G630" s="471"/>
      <c r="H630" s="492" t="s">
        <v>766</v>
      </c>
      <c r="I630" s="498"/>
      <c r="J630" s="492" t="s">
        <v>765</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8"/>
        <v>3650</v>
      </c>
      <c r="AE630" s="627">
        <f t="shared" si="79"/>
        <v>3650</v>
      </c>
      <c r="AF630" s="627">
        <f t="shared" si="80"/>
        <v>3650</v>
      </c>
      <c r="AG630" s="627">
        <f t="shared" si="81"/>
        <v>3650</v>
      </c>
      <c r="AH630" s="627">
        <f t="shared" si="82"/>
        <v>1000</v>
      </c>
      <c r="AI630" s="627">
        <f t="shared" si="83"/>
        <v>1000</v>
      </c>
      <c r="AJ630" s="627">
        <f t="shared" si="84"/>
        <v>1000</v>
      </c>
      <c r="AK630" s="627">
        <f t="shared" si="85"/>
        <v>1000</v>
      </c>
      <c r="AL630" s="627">
        <f t="shared" si="86"/>
        <v>0</v>
      </c>
      <c r="AM630" s="627">
        <f t="shared" si="87"/>
        <v>0</v>
      </c>
      <c r="AN630" s="627">
        <f t="shared" si="88"/>
        <v>0</v>
      </c>
      <c r="AO630" s="627">
        <f t="shared" si="89"/>
        <v>0</v>
      </c>
      <c r="AP630" s="471"/>
      <c r="AQ630" s="452"/>
      <c r="AR630" s="440"/>
      <c r="AS630" s="440"/>
      <c r="AT630" s="440"/>
    </row>
    <row r="631" spans="1:46" outlineLevel="4" x14ac:dyDescent="0.25">
      <c r="A631" s="440"/>
      <c r="B631" s="449"/>
      <c r="C631" s="442">
        <f t="shared" si="77"/>
        <v>5</v>
      </c>
      <c r="D631" s="471"/>
      <c r="E631" s="529"/>
      <c r="F631" s="529"/>
      <c r="G631" s="471"/>
      <c r="H631" s="492">
        <v>3</v>
      </c>
      <c r="I631" s="498"/>
      <c r="J631" s="492" t="s">
        <v>765</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8"/>
        <v>3650</v>
      </c>
      <c r="AE631" s="627">
        <f t="shared" si="79"/>
        <v>3650</v>
      </c>
      <c r="AF631" s="627">
        <f t="shared" si="80"/>
        <v>3650</v>
      </c>
      <c r="AG631" s="627">
        <f t="shared" si="81"/>
        <v>3650</v>
      </c>
      <c r="AH631" s="627">
        <f t="shared" si="82"/>
        <v>1000</v>
      </c>
      <c r="AI631" s="627">
        <f t="shared" si="83"/>
        <v>1000</v>
      </c>
      <c r="AJ631" s="627">
        <f t="shared" si="84"/>
        <v>1000</v>
      </c>
      <c r="AK631" s="627">
        <f t="shared" si="85"/>
        <v>1000</v>
      </c>
      <c r="AL631" s="627">
        <f t="shared" si="86"/>
        <v>0</v>
      </c>
      <c r="AM631" s="627">
        <f t="shared" si="87"/>
        <v>0</v>
      </c>
      <c r="AN631" s="627">
        <f t="shared" si="88"/>
        <v>0</v>
      </c>
      <c r="AO631" s="627">
        <f t="shared" si="89"/>
        <v>0</v>
      </c>
      <c r="AP631" s="471"/>
      <c r="AQ631" s="452"/>
      <c r="AR631" s="440"/>
      <c r="AS631" s="440"/>
      <c r="AT631" s="440"/>
    </row>
    <row r="632" spans="1:46" outlineLevel="4" x14ac:dyDescent="0.25">
      <c r="A632" s="440"/>
      <c r="B632" s="449"/>
      <c r="C632" s="442">
        <f t="shared" si="77"/>
        <v>5</v>
      </c>
      <c r="D632" s="471"/>
      <c r="E632" s="529"/>
      <c r="F632" s="529"/>
      <c r="G632" s="471"/>
      <c r="H632" s="492">
        <v>4</v>
      </c>
      <c r="I632" s="498"/>
      <c r="J632" s="492" t="s">
        <v>765</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8"/>
        <v>3650</v>
      </c>
      <c r="AE632" s="627">
        <f t="shared" si="79"/>
        <v>3650</v>
      </c>
      <c r="AF632" s="627">
        <f t="shared" si="80"/>
        <v>3650</v>
      </c>
      <c r="AG632" s="627">
        <f t="shared" si="81"/>
        <v>3650</v>
      </c>
      <c r="AH632" s="627">
        <f t="shared" si="82"/>
        <v>1000</v>
      </c>
      <c r="AI632" s="627">
        <f t="shared" si="83"/>
        <v>1000</v>
      </c>
      <c r="AJ632" s="627">
        <f t="shared" si="84"/>
        <v>1000</v>
      </c>
      <c r="AK632" s="627">
        <f t="shared" si="85"/>
        <v>1000</v>
      </c>
      <c r="AL632" s="627">
        <f t="shared" si="86"/>
        <v>0</v>
      </c>
      <c r="AM632" s="627">
        <f t="shared" si="87"/>
        <v>0</v>
      </c>
      <c r="AN632" s="627">
        <f t="shared" si="88"/>
        <v>0</v>
      </c>
      <c r="AO632" s="627">
        <f t="shared" si="89"/>
        <v>0</v>
      </c>
      <c r="AP632" s="471"/>
      <c r="AQ632" s="452"/>
      <c r="AR632" s="440"/>
      <c r="AS632" s="440"/>
      <c r="AT632" s="440"/>
    </row>
    <row r="633" spans="1:46" outlineLevel="4" x14ac:dyDescent="0.25">
      <c r="A633" s="440"/>
      <c r="B633" s="449"/>
      <c r="C633" s="442">
        <f t="shared" si="77"/>
        <v>5</v>
      </c>
      <c r="D633" s="471"/>
      <c r="E633" s="529"/>
      <c r="F633" s="529"/>
      <c r="G633" s="471"/>
      <c r="H633" s="492">
        <v>5</v>
      </c>
      <c r="I633" s="498"/>
      <c r="J633" s="492" t="s">
        <v>765</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8"/>
        <v>3650</v>
      </c>
      <c r="AE633" s="627">
        <f t="shared" si="79"/>
        <v>3650</v>
      </c>
      <c r="AF633" s="627">
        <f t="shared" si="80"/>
        <v>3650</v>
      </c>
      <c r="AG633" s="627">
        <f t="shared" si="81"/>
        <v>3650</v>
      </c>
      <c r="AH633" s="627">
        <f t="shared" si="82"/>
        <v>1000</v>
      </c>
      <c r="AI633" s="627">
        <f t="shared" si="83"/>
        <v>1000</v>
      </c>
      <c r="AJ633" s="627">
        <f t="shared" si="84"/>
        <v>1000</v>
      </c>
      <c r="AK633" s="627">
        <f t="shared" si="85"/>
        <v>1000</v>
      </c>
      <c r="AL633" s="627">
        <f t="shared" si="86"/>
        <v>0</v>
      </c>
      <c r="AM633" s="627">
        <f t="shared" si="87"/>
        <v>0</v>
      </c>
      <c r="AN633" s="627">
        <f t="shared" si="88"/>
        <v>0</v>
      </c>
      <c r="AO633" s="627">
        <f t="shared" si="89"/>
        <v>0</v>
      </c>
      <c r="AP633" s="471"/>
      <c r="AQ633" s="452"/>
      <c r="AR633" s="440"/>
      <c r="AS633" s="440"/>
      <c r="AT633" s="440"/>
    </row>
    <row r="634" spans="1:46" outlineLevel="4" x14ac:dyDescent="0.25">
      <c r="A634" s="440"/>
      <c r="B634" s="449"/>
      <c r="C634" s="442">
        <f t="shared" si="77"/>
        <v>5</v>
      </c>
      <c r="D634" s="471"/>
      <c r="E634" s="529"/>
      <c r="F634" s="529"/>
      <c r="G634" s="471"/>
      <c r="H634" s="492">
        <v>6</v>
      </c>
      <c r="I634" s="498"/>
      <c r="J634" s="492" t="s">
        <v>765</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8"/>
        <v>3650</v>
      </c>
      <c r="AE634" s="627">
        <f t="shared" si="79"/>
        <v>3650</v>
      </c>
      <c r="AF634" s="627">
        <f t="shared" si="80"/>
        <v>3650</v>
      </c>
      <c r="AG634" s="627">
        <f t="shared" si="81"/>
        <v>3650</v>
      </c>
      <c r="AH634" s="627">
        <f t="shared" si="82"/>
        <v>1000</v>
      </c>
      <c r="AI634" s="627">
        <f t="shared" si="83"/>
        <v>1000</v>
      </c>
      <c r="AJ634" s="627">
        <f t="shared" si="84"/>
        <v>1000</v>
      </c>
      <c r="AK634" s="627">
        <f t="shared" si="85"/>
        <v>1000</v>
      </c>
      <c r="AL634" s="627">
        <f t="shared" si="86"/>
        <v>0</v>
      </c>
      <c r="AM634" s="627">
        <f t="shared" si="87"/>
        <v>0</v>
      </c>
      <c r="AN634" s="627">
        <f t="shared" si="88"/>
        <v>0</v>
      </c>
      <c r="AO634" s="627">
        <f t="shared" si="89"/>
        <v>0</v>
      </c>
      <c r="AP634" s="471"/>
      <c r="AQ634" s="452"/>
      <c r="AR634" s="440"/>
      <c r="AS634" s="440"/>
      <c r="AT634" s="440"/>
    </row>
    <row r="635" spans="1:46" outlineLevel="4" x14ac:dyDescent="0.25">
      <c r="A635" s="440"/>
      <c r="B635" s="449"/>
      <c r="C635" s="442">
        <f t="shared" si="77"/>
        <v>5</v>
      </c>
      <c r="D635" s="471"/>
      <c r="E635" s="529"/>
      <c r="F635" s="529"/>
      <c r="G635" s="471"/>
      <c r="H635" s="492">
        <v>7</v>
      </c>
      <c r="I635" s="498"/>
      <c r="J635" s="492" t="s">
        <v>765</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8"/>
        <v>3650</v>
      </c>
      <c r="AE635" s="627">
        <f t="shared" si="79"/>
        <v>3650</v>
      </c>
      <c r="AF635" s="627">
        <f t="shared" si="80"/>
        <v>3650</v>
      </c>
      <c r="AG635" s="627">
        <f t="shared" si="81"/>
        <v>3650</v>
      </c>
      <c r="AH635" s="627">
        <f t="shared" si="82"/>
        <v>1000</v>
      </c>
      <c r="AI635" s="627">
        <f t="shared" si="83"/>
        <v>1000</v>
      </c>
      <c r="AJ635" s="627">
        <f t="shared" si="84"/>
        <v>1000</v>
      </c>
      <c r="AK635" s="627">
        <f t="shared" si="85"/>
        <v>1000</v>
      </c>
      <c r="AL635" s="627">
        <f t="shared" si="86"/>
        <v>0</v>
      </c>
      <c r="AM635" s="627">
        <f t="shared" si="87"/>
        <v>0</v>
      </c>
      <c r="AN635" s="627">
        <f t="shared" si="88"/>
        <v>0</v>
      </c>
      <c r="AO635" s="627">
        <f t="shared" si="89"/>
        <v>0</v>
      </c>
      <c r="AP635" s="471"/>
      <c r="AQ635" s="452"/>
      <c r="AR635" s="440"/>
      <c r="AS635" s="440"/>
      <c r="AT635" s="440"/>
    </row>
    <row r="636" spans="1:46" outlineLevel="4" x14ac:dyDescent="0.25">
      <c r="A636" s="440"/>
      <c r="B636" s="449"/>
      <c r="C636" s="442">
        <f t="shared" si="77"/>
        <v>5</v>
      </c>
      <c r="D636" s="471"/>
      <c r="E636" s="529"/>
      <c r="F636" s="529"/>
      <c r="G636" s="471"/>
      <c r="H636" s="633">
        <v>8</v>
      </c>
      <c r="I636" s="634"/>
      <c r="J636" s="633" t="s">
        <v>765</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8"/>
        <v>3650</v>
      </c>
      <c r="AE636" s="637">
        <f t="shared" si="79"/>
        <v>3650</v>
      </c>
      <c r="AF636" s="637">
        <f t="shared" si="80"/>
        <v>3650</v>
      </c>
      <c r="AG636" s="637">
        <f t="shared" si="81"/>
        <v>3650</v>
      </c>
      <c r="AH636" s="637">
        <f t="shared" si="82"/>
        <v>1000</v>
      </c>
      <c r="AI636" s="637">
        <f t="shared" si="83"/>
        <v>1000</v>
      </c>
      <c r="AJ636" s="637">
        <f t="shared" si="84"/>
        <v>1000</v>
      </c>
      <c r="AK636" s="637">
        <f t="shared" si="85"/>
        <v>1000</v>
      </c>
      <c r="AL636" s="637">
        <f t="shared" si="86"/>
        <v>0</v>
      </c>
      <c r="AM636" s="637">
        <f t="shared" si="87"/>
        <v>0</v>
      </c>
      <c r="AN636" s="637">
        <f t="shared" si="88"/>
        <v>0</v>
      </c>
      <c r="AO636" s="637">
        <f t="shared" si="89"/>
        <v>0</v>
      </c>
      <c r="AP636" s="471"/>
      <c r="AQ636" s="452"/>
      <c r="AR636" s="440"/>
      <c r="AS636" s="440"/>
      <c r="AT636" s="440"/>
    </row>
    <row r="637" spans="1:46" ht="15" customHeight="1" outlineLevel="3" x14ac:dyDescent="0.25">
      <c r="A637" s="440"/>
      <c r="B637" s="449"/>
      <c r="C637" s="442">
        <f t="shared" ref="C637:C654" si="90">INT($C$606)+3</f>
        <v>4</v>
      </c>
      <c r="D637" s="471"/>
      <c r="E637" s="529"/>
      <c r="F637" s="529"/>
      <c r="G637" s="471"/>
      <c r="H637" s="625" t="s">
        <v>762</v>
      </c>
      <c r="I637" s="626">
        <v>1</v>
      </c>
      <c r="J637" s="626" t="s">
        <v>769</v>
      </c>
      <c r="K637" s="632">
        <v>350</v>
      </c>
      <c r="L637" s="632">
        <v>350</v>
      </c>
      <c r="M637" s="632">
        <v>350</v>
      </c>
      <c r="N637" s="632">
        <v>350</v>
      </c>
      <c r="O637" s="630">
        <v>45</v>
      </c>
      <c r="P637" s="630">
        <v>45</v>
      </c>
      <c r="Q637" s="630">
        <v>45</v>
      </c>
      <c r="R637" s="630">
        <v>47</v>
      </c>
      <c r="S637" s="630">
        <v>3</v>
      </c>
      <c r="T637" s="630">
        <v>3</v>
      </c>
      <c r="U637" s="630">
        <v>3</v>
      </c>
      <c r="V637" s="630">
        <v>3</v>
      </c>
      <c r="W637" s="860" t="s">
        <v>1002</v>
      </c>
      <c r="X637" s="861"/>
      <c r="Y637" s="861"/>
      <c r="Z637" s="861"/>
      <c r="AA637" s="862"/>
      <c r="AB637" s="745"/>
      <c r="AC637" s="745"/>
      <c r="AD637" s="638">
        <f t="shared" ref="AD637:AD645" si="91">IF(K637="",0,K637)</f>
        <v>350</v>
      </c>
      <c r="AE637" s="638">
        <f t="shared" ref="AE637:AE645" si="92">IF(L637="",0,L637)</f>
        <v>350</v>
      </c>
      <c r="AF637" s="638">
        <f t="shared" ref="AF637:AF645" si="93">IF(M637="",0,M637)</f>
        <v>350</v>
      </c>
      <c r="AG637" s="638">
        <f t="shared" ref="AG637:AG645" si="94">IF(N637="",0,N637)</f>
        <v>350</v>
      </c>
      <c r="AH637" s="631">
        <f t="shared" si="82"/>
        <v>45</v>
      </c>
      <c r="AI637" s="631">
        <f t="shared" si="83"/>
        <v>45</v>
      </c>
      <c r="AJ637" s="631">
        <f t="shared" si="84"/>
        <v>45</v>
      </c>
      <c r="AK637" s="631">
        <f t="shared" si="85"/>
        <v>47</v>
      </c>
      <c r="AL637" s="631">
        <f t="shared" si="86"/>
        <v>3</v>
      </c>
      <c r="AM637" s="631">
        <f t="shared" si="87"/>
        <v>3</v>
      </c>
      <c r="AN637" s="631">
        <f t="shared" si="88"/>
        <v>3</v>
      </c>
      <c r="AO637" s="631">
        <f t="shared" si="89"/>
        <v>3</v>
      </c>
      <c r="AP637" s="471"/>
      <c r="AQ637" s="452"/>
      <c r="AR637" s="440"/>
      <c r="AS637" s="440"/>
      <c r="AT637" s="440"/>
    </row>
    <row r="638" spans="1:46" outlineLevel="3" x14ac:dyDescent="0.25">
      <c r="A638" s="440"/>
      <c r="B638" s="449"/>
      <c r="C638" s="442">
        <f t="shared" si="90"/>
        <v>4</v>
      </c>
      <c r="D638" s="471"/>
      <c r="E638" s="529"/>
      <c r="F638" s="529"/>
      <c r="G638" s="471"/>
      <c r="H638" s="492" t="s">
        <v>764</v>
      </c>
      <c r="I638" s="498"/>
      <c r="J638" s="498" t="s">
        <v>769</v>
      </c>
      <c r="K638" s="632">
        <v>350</v>
      </c>
      <c r="L638" s="632">
        <v>350</v>
      </c>
      <c r="M638" s="632">
        <v>350</v>
      </c>
      <c r="N638" s="632">
        <v>350</v>
      </c>
      <c r="O638" s="619">
        <v>45</v>
      </c>
      <c r="P638" s="619">
        <v>45</v>
      </c>
      <c r="Q638" s="619">
        <v>45</v>
      </c>
      <c r="R638" s="619">
        <v>47</v>
      </c>
      <c r="S638" s="619">
        <v>3</v>
      </c>
      <c r="T638" s="619">
        <v>3</v>
      </c>
      <c r="U638" s="619">
        <v>3</v>
      </c>
      <c r="V638" s="619">
        <v>3</v>
      </c>
      <c r="W638" s="863"/>
      <c r="X638" s="864"/>
      <c r="Y638" s="864"/>
      <c r="Z638" s="864"/>
      <c r="AA638" s="865"/>
      <c r="AB638" s="745"/>
      <c r="AC638" s="745"/>
      <c r="AD638" s="638">
        <f t="shared" si="91"/>
        <v>350</v>
      </c>
      <c r="AE638" s="638">
        <f t="shared" si="92"/>
        <v>350</v>
      </c>
      <c r="AF638" s="638">
        <f t="shared" si="93"/>
        <v>350</v>
      </c>
      <c r="AG638" s="638">
        <f t="shared" si="94"/>
        <v>350</v>
      </c>
      <c r="AH638" s="627">
        <f t="shared" si="82"/>
        <v>45</v>
      </c>
      <c r="AI638" s="627">
        <f t="shared" si="83"/>
        <v>45</v>
      </c>
      <c r="AJ638" s="627">
        <f t="shared" si="84"/>
        <v>45</v>
      </c>
      <c r="AK638" s="627">
        <f t="shared" si="85"/>
        <v>47</v>
      </c>
      <c r="AL638" s="627">
        <f t="shared" si="86"/>
        <v>3</v>
      </c>
      <c r="AM638" s="627">
        <f t="shared" si="87"/>
        <v>3</v>
      </c>
      <c r="AN638" s="627">
        <f t="shared" si="88"/>
        <v>3</v>
      </c>
      <c r="AO638" s="627">
        <f t="shared" si="89"/>
        <v>3</v>
      </c>
      <c r="AP638" s="471"/>
      <c r="AQ638" s="452"/>
      <c r="AR638" s="440"/>
      <c r="AS638" s="440"/>
      <c r="AT638" s="440"/>
    </row>
    <row r="639" spans="1:46" outlineLevel="3" x14ac:dyDescent="0.25">
      <c r="A639" s="440"/>
      <c r="B639" s="449"/>
      <c r="C639" s="442">
        <f t="shared" si="90"/>
        <v>4</v>
      </c>
      <c r="D639" s="471"/>
      <c r="E639" s="529"/>
      <c r="F639" s="529"/>
      <c r="G639" s="471"/>
      <c r="H639" s="492" t="s">
        <v>766</v>
      </c>
      <c r="I639" s="498"/>
      <c r="J639" s="498" t="s">
        <v>768</v>
      </c>
      <c r="K639" s="632">
        <v>180</v>
      </c>
      <c r="L639" s="632">
        <v>180</v>
      </c>
      <c r="M639" s="632">
        <v>180</v>
      </c>
      <c r="N639" s="632">
        <v>180</v>
      </c>
      <c r="O639" s="619"/>
      <c r="P639" s="619"/>
      <c r="Q639" s="619"/>
      <c r="R639" s="619"/>
      <c r="S639" s="619">
        <v>1</v>
      </c>
      <c r="T639" s="619">
        <v>1</v>
      </c>
      <c r="U639" s="619">
        <v>1</v>
      </c>
      <c r="V639" s="619">
        <v>1</v>
      </c>
      <c r="W639" s="863"/>
      <c r="X639" s="864"/>
      <c r="Y639" s="864"/>
      <c r="Z639" s="864"/>
      <c r="AA639" s="865"/>
      <c r="AB639" s="745"/>
      <c r="AC639" s="745"/>
      <c r="AD639" s="638">
        <f t="shared" si="91"/>
        <v>180</v>
      </c>
      <c r="AE639" s="638">
        <f t="shared" si="92"/>
        <v>180</v>
      </c>
      <c r="AF639" s="638">
        <f t="shared" si="93"/>
        <v>180</v>
      </c>
      <c r="AG639" s="638">
        <f t="shared" si="94"/>
        <v>180</v>
      </c>
      <c r="AH639" s="627">
        <f t="shared" si="82"/>
        <v>1000</v>
      </c>
      <c r="AI639" s="627">
        <f t="shared" si="83"/>
        <v>1000</v>
      </c>
      <c r="AJ639" s="627">
        <f t="shared" si="84"/>
        <v>1000</v>
      </c>
      <c r="AK639" s="627">
        <f t="shared" si="85"/>
        <v>1000</v>
      </c>
      <c r="AL639" s="627">
        <f t="shared" si="86"/>
        <v>1</v>
      </c>
      <c r="AM639" s="627">
        <f t="shared" si="87"/>
        <v>1</v>
      </c>
      <c r="AN639" s="627">
        <f t="shared" si="88"/>
        <v>1</v>
      </c>
      <c r="AO639" s="627">
        <f t="shared" si="89"/>
        <v>1</v>
      </c>
      <c r="AP639" s="471"/>
      <c r="AQ639" s="452"/>
      <c r="AR639" s="440"/>
      <c r="AS639" s="440"/>
      <c r="AT639" s="440"/>
    </row>
    <row r="640" spans="1:46" outlineLevel="3" x14ac:dyDescent="0.25">
      <c r="A640" s="440"/>
      <c r="B640" s="449"/>
      <c r="C640" s="442">
        <f t="shared" si="90"/>
        <v>4</v>
      </c>
      <c r="D640" s="471"/>
      <c r="E640" s="529"/>
      <c r="F640" s="529"/>
      <c r="G640" s="471"/>
      <c r="H640" s="492">
        <v>3</v>
      </c>
      <c r="I640" s="498"/>
      <c r="J640" s="492" t="s">
        <v>765</v>
      </c>
      <c r="K640" s="632">
        <v>180</v>
      </c>
      <c r="L640" s="632">
        <v>180</v>
      </c>
      <c r="M640" s="632">
        <v>180</v>
      </c>
      <c r="N640" s="632">
        <v>180</v>
      </c>
      <c r="O640" s="619"/>
      <c r="P640" s="619"/>
      <c r="Q640" s="619"/>
      <c r="R640" s="619"/>
      <c r="S640" s="619">
        <v>1</v>
      </c>
      <c r="T640" s="619">
        <v>1</v>
      </c>
      <c r="U640" s="619">
        <v>1</v>
      </c>
      <c r="V640" s="619">
        <v>1</v>
      </c>
      <c r="W640" s="863"/>
      <c r="X640" s="864"/>
      <c r="Y640" s="864"/>
      <c r="Z640" s="864"/>
      <c r="AA640" s="865"/>
      <c r="AB640" s="745"/>
      <c r="AC640" s="745"/>
      <c r="AD640" s="638">
        <f t="shared" si="91"/>
        <v>180</v>
      </c>
      <c r="AE640" s="638">
        <f t="shared" si="92"/>
        <v>180</v>
      </c>
      <c r="AF640" s="638">
        <f t="shared" si="93"/>
        <v>180</v>
      </c>
      <c r="AG640" s="638">
        <f t="shared" si="94"/>
        <v>180</v>
      </c>
      <c r="AH640" s="627">
        <f t="shared" si="82"/>
        <v>1000</v>
      </c>
      <c r="AI640" s="627">
        <f t="shared" si="83"/>
        <v>1000</v>
      </c>
      <c r="AJ640" s="627">
        <f t="shared" si="84"/>
        <v>1000</v>
      </c>
      <c r="AK640" s="627">
        <f t="shared" si="85"/>
        <v>1000</v>
      </c>
      <c r="AL640" s="627">
        <f t="shared" si="86"/>
        <v>1</v>
      </c>
      <c r="AM640" s="627">
        <f t="shared" si="87"/>
        <v>1</v>
      </c>
      <c r="AN640" s="627">
        <f t="shared" si="88"/>
        <v>1</v>
      </c>
      <c r="AO640" s="627">
        <f t="shared" si="89"/>
        <v>1</v>
      </c>
      <c r="AP640" s="471"/>
      <c r="AQ640" s="452"/>
      <c r="AR640" s="440"/>
      <c r="AS640" s="440"/>
      <c r="AT640" s="440"/>
    </row>
    <row r="641" spans="1:46" outlineLevel="3" x14ac:dyDescent="0.25">
      <c r="A641" s="440"/>
      <c r="B641" s="449"/>
      <c r="C641" s="442">
        <f t="shared" si="90"/>
        <v>4</v>
      </c>
      <c r="D641" s="471"/>
      <c r="E641" s="529"/>
      <c r="F641" s="529"/>
      <c r="G641" s="471"/>
      <c r="H641" s="492">
        <v>4</v>
      </c>
      <c r="I641" s="498"/>
      <c r="J641" s="492" t="s">
        <v>765</v>
      </c>
      <c r="K641" s="632">
        <v>180</v>
      </c>
      <c r="L641" s="632">
        <v>180</v>
      </c>
      <c r="M641" s="632">
        <v>180</v>
      </c>
      <c r="N641" s="632">
        <v>180</v>
      </c>
      <c r="O641" s="619"/>
      <c r="P641" s="619"/>
      <c r="Q641" s="619"/>
      <c r="R641" s="619"/>
      <c r="S641" s="619">
        <v>1</v>
      </c>
      <c r="T641" s="619">
        <v>1</v>
      </c>
      <c r="U641" s="619">
        <v>1</v>
      </c>
      <c r="V641" s="619">
        <v>1</v>
      </c>
      <c r="W641" s="863"/>
      <c r="X641" s="864"/>
      <c r="Y641" s="864"/>
      <c r="Z641" s="864"/>
      <c r="AA641" s="865"/>
      <c r="AB641" s="745"/>
      <c r="AC641" s="745"/>
      <c r="AD641" s="638">
        <f t="shared" si="91"/>
        <v>180</v>
      </c>
      <c r="AE641" s="638">
        <f t="shared" si="92"/>
        <v>180</v>
      </c>
      <c r="AF641" s="638">
        <f t="shared" si="93"/>
        <v>180</v>
      </c>
      <c r="AG641" s="638">
        <f t="shared" si="94"/>
        <v>180</v>
      </c>
      <c r="AH641" s="627">
        <f t="shared" si="82"/>
        <v>1000</v>
      </c>
      <c r="AI641" s="627">
        <f t="shared" si="83"/>
        <v>1000</v>
      </c>
      <c r="AJ641" s="627">
        <f t="shared" si="84"/>
        <v>1000</v>
      </c>
      <c r="AK641" s="627">
        <f t="shared" si="85"/>
        <v>1000</v>
      </c>
      <c r="AL641" s="627">
        <f t="shared" si="86"/>
        <v>1</v>
      </c>
      <c r="AM641" s="627">
        <f t="shared" si="87"/>
        <v>1</v>
      </c>
      <c r="AN641" s="627">
        <f t="shared" si="88"/>
        <v>1</v>
      </c>
      <c r="AO641" s="627">
        <f t="shared" si="89"/>
        <v>1</v>
      </c>
      <c r="AP641" s="471"/>
      <c r="AQ641" s="452"/>
      <c r="AR641" s="440"/>
      <c r="AS641" s="440"/>
      <c r="AT641" s="440"/>
    </row>
    <row r="642" spans="1:46" outlineLevel="3" x14ac:dyDescent="0.25">
      <c r="A642" s="440"/>
      <c r="B642" s="449"/>
      <c r="C642" s="442">
        <f t="shared" si="90"/>
        <v>4</v>
      </c>
      <c r="D642" s="471"/>
      <c r="E642" s="529"/>
      <c r="F642" s="529"/>
      <c r="G642" s="471"/>
      <c r="H642" s="492">
        <v>5</v>
      </c>
      <c r="I642" s="498"/>
      <c r="J642" s="492" t="s">
        <v>765</v>
      </c>
      <c r="K642" s="632">
        <v>180</v>
      </c>
      <c r="L642" s="632">
        <v>180</v>
      </c>
      <c r="M642" s="632">
        <v>180</v>
      </c>
      <c r="N642" s="632">
        <v>180</v>
      </c>
      <c r="O642" s="619"/>
      <c r="P642" s="619"/>
      <c r="Q642" s="619"/>
      <c r="R642" s="619"/>
      <c r="S642" s="619">
        <v>1</v>
      </c>
      <c r="T642" s="619">
        <v>1</v>
      </c>
      <c r="U642" s="619">
        <v>1</v>
      </c>
      <c r="V642" s="619">
        <v>1</v>
      </c>
      <c r="W642" s="863"/>
      <c r="X642" s="864"/>
      <c r="Y642" s="864"/>
      <c r="Z642" s="864"/>
      <c r="AA642" s="865"/>
      <c r="AB642" s="745"/>
      <c r="AC642" s="745"/>
      <c r="AD642" s="638">
        <f t="shared" si="91"/>
        <v>180</v>
      </c>
      <c r="AE642" s="638">
        <f t="shared" si="92"/>
        <v>180</v>
      </c>
      <c r="AF642" s="638">
        <f t="shared" si="93"/>
        <v>180</v>
      </c>
      <c r="AG642" s="638">
        <f t="shared" si="94"/>
        <v>180</v>
      </c>
      <c r="AH642" s="627">
        <f t="shared" si="82"/>
        <v>1000</v>
      </c>
      <c r="AI642" s="627">
        <f t="shared" si="83"/>
        <v>1000</v>
      </c>
      <c r="AJ642" s="627">
        <f t="shared" si="84"/>
        <v>1000</v>
      </c>
      <c r="AK642" s="627">
        <f t="shared" si="85"/>
        <v>1000</v>
      </c>
      <c r="AL642" s="627">
        <f t="shared" si="86"/>
        <v>1</v>
      </c>
      <c r="AM642" s="627">
        <f t="shared" si="87"/>
        <v>1</v>
      </c>
      <c r="AN642" s="627">
        <f t="shared" si="88"/>
        <v>1</v>
      </c>
      <c r="AO642" s="627">
        <f t="shared" si="89"/>
        <v>1</v>
      </c>
      <c r="AP642" s="471"/>
      <c r="AQ642" s="452"/>
      <c r="AR642" s="440"/>
      <c r="AS642" s="440"/>
      <c r="AT642" s="440"/>
    </row>
    <row r="643" spans="1:46" outlineLevel="3" x14ac:dyDescent="0.25">
      <c r="A643" s="440"/>
      <c r="B643" s="449"/>
      <c r="C643" s="442">
        <f t="shared" si="90"/>
        <v>4</v>
      </c>
      <c r="D643" s="471"/>
      <c r="E643" s="529"/>
      <c r="F643" s="529"/>
      <c r="G643" s="471"/>
      <c r="H643" s="492">
        <v>6</v>
      </c>
      <c r="I643" s="498"/>
      <c r="J643" s="492" t="s">
        <v>765</v>
      </c>
      <c r="K643" s="632">
        <v>180</v>
      </c>
      <c r="L643" s="632">
        <v>180</v>
      </c>
      <c r="M643" s="632">
        <v>180</v>
      </c>
      <c r="N643" s="632">
        <v>180</v>
      </c>
      <c r="O643" s="619"/>
      <c r="P643" s="619"/>
      <c r="Q643" s="619"/>
      <c r="R643" s="619"/>
      <c r="S643" s="619">
        <v>1</v>
      </c>
      <c r="T643" s="619">
        <v>1</v>
      </c>
      <c r="U643" s="619">
        <v>1</v>
      </c>
      <c r="V643" s="619">
        <v>1</v>
      </c>
      <c r="W643" s="863"/>
      <c r="X643" s="864"/>
      <c r="Y643" s="864"/>
      <c r="Z643" s="864"/>
      <c r="AA643" s="865"/>
      <c r="AB643" s="745"/>
      <c r="AC643" s="745"/>
      <c r="AD643" s="638">
        <f t="shared" si="91"/>
        <v>180</v>
      </c>
      <c r="AE643" s="638">
        <f t="shared" si="92"/>
        <v>180</v>
      </c>
      <c r="AF643" s="638">
        <f t="shared" si="93"/>
        <v>180</v>
      </c>
      <c r="AG643" s="638">
        <f t="shared" si="94"/>
        <v>180</v>
      </c>
      <c r="AH643" s="627">
        <f t="shared" si="82"/>
        <v>1000</v>
      </c>
      <c r="AI643" s="627">
        <f t="shared" si="83"/>
        <v>1000</v>
      </c>
      <c r="AJ643" s="627">
        <f t="shared" si="84"/>
        <v>1000</v>
      </c>
      <c r="AK643" s="627">
        <f t="shared" si="85"/>
        <v>1000</v>
      </c>
      <c r="AL643" s="627">
        <f t="shared" si="86"/>
        <v>1</v>
      </c>
      <c r="AM643" s="627">
        <f t="shared" si="87"/>
        <v>1</v>
      </c>
      <c r="AN643" s="627">
        <f t="shared" si="88"/>
        <v>1</v>
      </c>
      <c r="AO643" s="627">
        <f t="shared" si="89"/>
        <v>1</v>
      </c>
      <c r="AP643" s="471"/>
      <c r="AQ643" s="452"/>
      <c r="AR643" s="440"/>
      <c r="AS643" s="440"/>
      <c r="AT643" s="440"/>
    </row>
    <row r="644" spans="1:46" outlineLevel="3" x14ac:dyDescent="0.25">
      <c r="A644" s="440"/>
      <c r="B644" s="449"/>
      <c r="C644" s="442">
        <f t="shared" si="90"/>
        <v>4</v>
      </c>
      <c r="D644" s="471"/>
      <c r="E644" s="529"/>
      <c r="F644" s="529"/>
      <c r="G644" s="471"/>
      <c r="H644" s="492">
        <v>7</v>
      </c>
      <c r="I644" s="498"/>
      <c r="J644" s="492" t="s">
        <v>765</v>
      </c>
      <c r="K644" s="632">
        <v>180</v>
      </c>
      <c r="L644" s="632">
        <v>180</v>
      </c>
      <c r="M644" s="632">
        <v>180</v>
      </c>
      <c r="N644" s="632">
        <v>180</v>
      </c>
      <c r="O644" s="619"/>
      <c r="P644" s="619"/>
      <c r="Q644" s="619"/>
      <c r="R644" s="619"/>
      <c r="S644" s="619">
        <v>1</v>
      </c>
      <c r="T644" s="619">
        <v>1</v>
      </c>
      <c r="U644" s="619">
        <v>1</v>
      </c>
      <c r="V644" s="619">
        <v>1</v>
      </c>
      <c r="W644" s="863"/>
      <c r="X644" s="864"/>
      <c r="Y644" s="864"/>
      <c r="Z644" s="864"/>
      <c r="AA644" s="865"/>
      <c r="AB644" s="745"/>
      <c r="AC644" s="745"/>
      <c r="AD644" s="638">
        <f t="shared" si="91"/>
        <v>180</v>
      </c>
      <c r="AE644" s="638">
        <f t="shared" si="92"/>
        <v>180</v>
      </c>
      <c r="AF644" s="638">
        <f t="shared" si="93"/>
        <v>180</v>
      </c>
      <c r="AG644" s="638">
        <f t="shared" si="94"/>
        <v>180</v>
      </c>
      <c r="AH644" s="627">
        <f t="shared" si="82"/>
        <v>1000</v>
      </c>
      <c r="AI644" s="627">
        <f t="shared" si="83"/>
        <v>1000</v>
      </c>
      <c r="AJ644" s="627">
        <f t="shared" si="84"/>
        <v>1000</v>
      </c>
      <c r="AK644" s="627">
        <f t="shared" si="85"/>
        <v>1000</v>
      </c>
      <c r="AL644" s="627">
        <f t="shared" si="86"/>
        <v>1</v>
      </c>
      <c r="AM644" s="627">
        <f t="shared" si="87"/>
        <v>1</v>
      </c>
      <c r="AN644" s="627">
        <f t="shared" si="88"/>
        <v>1</v>
      </c>
      <c r="AO644" s="627">
        <f t="shared" si="89"/>
        <v>1</v>
      </c>
      <c r="AP644" s="471"/>
      <c r="AQ644" s="452"/>
      <c r="AR644" s="440"/>
      <c r="AS644" s="440"/>
      <c r="AT644" s="440"/>
    </row>
    <row r="645" spans="1:46" outlineLevel="3" x14ac:dyDescent="0.25">
      <c r="A645" s="440"/>
      <c r="B645" s="449"/>
      <c r="C645" s="442">
        <f t="shared" si="90"/>
        <v>4</v>
      </c>
      <c r="D645" s="471"/>
      <c r="E645" s="529"/>
      <c r="F645" s="529"/>
      <c r="G645" s="471"/>
      <c r="H645" s="633">
        <v>8</v>
      </c>
      <c r="I645" s="634"/>
      <c r="J645" s="633" t="s">
        <v>765</v>
      </c>
      <c r="K645" s="632">
        <v>180</v>
      </c>
      <c r="L645" s="632">
        <v>180</v>
      </c>
      <c r="M645" s="632">
        <v>180</v>
      </c>
      <c r="N645" s="632">
        <v>180</v>
      </c>
      <c r="O645" s="636"/>
      <c r="P645" s="636"/>
      <c r="Q645" s="636"/>
      <c r="R645" s="636"/>
      <c r="S645" s="636">
        <v>1</v>
      </c>
      <c r="T645" s="636">
        <v>1</v>
      </c>
      <c r="U645" s="636">
        <v>1</v>
      </c>
      <c r="V645" s="636">
        <v>1</v>
      </c>
      <c r="W645" s="863"/>
      <c r="X645" s="864"/>
      <c r="Y645" s="864"/>
      <c r="Z645" s="864"/>
      <c r="AA645" s="865"/>
      <c r="AB645" s="745"/>
      <c r="AC645" s="745"/>
      <c r="AD645" s="638">
        <f t="shared" si="91"/>
        <v>180</v>
      </c>
      <c r="AE645" s="638">
        <f t="shared" si="92"/>
        <v>180</v>
      </c>
      <c r="AF645" s="638">
        <f t="shared" si="93"/>
        <v>180</v>
      </c>
      <c r="AG645" s="638">
        <f t="shared" si="94"/>
        <v>180</v>
      </c>
      <c r="AH645" s="637">
        <f t="shared" si="82"/>
        <v>1000</v>
      </c>
      <c r="AI645" s="637">
        <f t="shared" si="83"/>
        <v>1000</v>
      </c>
      <c r="AJ645" s="637">
        <f t="shared" si="84"/>
        <v>1000</v>
      </c>
      <c r="AK645" s="637">
        <f t="shared" si="85"/>
        <v>1000</v>
      </c>
      <c r="AL645" s="637">
        <f t="shared" si="86"/>
        <v>1</v>
      </c>
      <c r="AM645" s="637">
        <f t="shared" si="87"/>
        <v>1</v>
      </c>
      <c r="AN645" s="637">
        <f t="shared" si="88"/>
        <v>1</v>
      </c>
      <c r="AO645" s="637">
        <f t="shared" si="89"/>
        <v>1</v>
      </c>
      <c r="AP645" s="471"/>
      <c r="AQ645" s="452"/>
      <c r="AR645" s="440"/>
      <c r="AS645" s="440"/>
      <c r="AT645" s="440"/>
    </row>
    <row r="646" spans="1:46" outlineLevel="3" x14ac:dyDescent="0.25">
      <c r="A646" s="440"/>
      <c r="B646" s="449"/>
      <c r="C646" s="442">
        <f t="shared" si="90"/>
        <v>4</v>
      </c>
      <c r="D646" s="471"/>
      <c r="E646" s="529"/>
      <c r="F646" s="529"/>
      <c r="G646" s="471"/>
      <c r="H646" s="625" t="s">
        <v>762</v>
      </c>
      <c r="I646" s="626">
        <v>2</v>
      </c>
      <c r="J646" s="626" t="s">
        <v>767</v>
      </c>
      <c r="K646" s="632"/>
      <c r="L646" s="632"/>
      <c r="M646" s="632"/>
      <c r="N646" s="632"/>
      <c r="O646" s="619"/>
      <c r="P646" s="619"/>
      <c r="Q646" s="619"/>
      <c r="R646" s="619"/>
      <c r="S646" s="619">
        <v>1</v>
      </c>
      <c r="T646" s="619">
        <v>1</v>
      </c>
      <c r="U646" s="619">
        <v>1</v>
      </c>
      <c r="V646" s="619">
        <v>1</v>
      </c>
      <c r="W646" s="863"/>
      <c r="X646" s="864"/>
      <c r="Y646" s="864"/>
      <c r="Z646" s="864"/>
      <c r="AA646" s="865"/>
      <c r="AB646" s="745"/>
      <c r="AC646" s="745"/>
      <c r="AD646" s="639">
        <f t="shared" ref="AD646:AD654" si="95">IF(K646="",350,K646)</f>
        <v>350</v>
      </c>
      <c r="AE646" s="639">
        <f t="shared" ref="AE646:AE654" si="96">IF(L646="",350,L646)</f>
        <v>350</v>
      </c>
      <c r="AF646" s="639">
        <f t="shared" ref="AF646:AF654" si="97">IF(M646="",350,M646)</f>
        <v>350</v>
      </c>
      <c r="AG646" s="639">
        <f t="shared" ref="AG646:AG654" si="98">IF(N646="",350,N646)</f>
        <v>350</v>
      </c>
      <c r="AH646" s="631">
        <f t="shared" si="82"/>
        <v>1000</v>
      </c>
      <c r="AI646" s="631">
        <f t="shared" si="83"/>
        <v>1000</v>
      </c>
      <c r="AJ646" s="631">
        <f t="shared" si="84"/>
        <v>1000</v>
      </c>
      <c r="AK646" s="631">
        <f t="shared" si="85"/>
        <v>1000</v>
      </c>
      <c r="AL646" s="631">
        <f t="shared" si="86"/>
        <v>1</v>
      </c>
      <c r="AM646" s="631">
        <f t="shared" si="87"/>
        <v>1</v>
      </c>
      <c r="AN646" s="631">
        <f t="shared" si="88"/>
        <v>1</v>
      </c>
      <c r="AO646" s="631">
        <f t="shared" si="89"/>
        <v>1</v>
      </c>
      <c r="AP646" s="471"/>
      <c r="AQ646" s="452"/>
      <c r="AR646" s="440"/>
      <c r="AS646" s="440"/>
      <c r="AT646" s="440"/>
    </row>
    <row r="647" spans="1:46" outlineLevel="3" x14ac:dyDescent="0.25">
      <c r="A647" s="440"/>
      <c r="B647" s="449"/>
      <c r="C647" s="442">
        <f t="shared" si="90"/>
        <v>4</v>
      </c>
      <c r="D647" s="471"/>
      <c r="E647" s="529"/>
      <c r="F647" s="529"/>
      <c r="G647" s="471"/>
      <c r="H647" s="492" t="s">
        <v>764</v>
      </c>
      <c r="I647" s="498"/>
      <c r="J647" s="492" t="s">
        <v>1003</v>
      </c>
      <c r="K647" s="632"/>
      <c r="L647" s="632"/>
      <c r="M647" s="632"/>
      <c r="N647" s="632"/>
      <c r="O647" s="619"/>
      <c r="P647" s="619"/>
      <c r="Q647" s="619"/>
      <c r="R647" s="619"/>
      <c r="S647" s="619">
        <v>1</v>
      </c>
      <c r="T647" s="619">
        <v>1</v>
      </c>
      <c r="U647" s="619">
        <v>1</v>
      </c>
      <c r="V647" s="619">
        <v>1</v>
      </c>
      <c r="W647" s="863"/>
      <c r="X647" s="864"/>
      <c r="Y647" s="864"/>
      <c r="Z647" s="864"/>
      <c r="AA647" s="865"/>
      <c r="AB647" s="745"/>
      <c r="AC647" s="745"/>
      <c r="AD647" s="639">
        <f t="shared" si="95"/>
        <v>350</v>
      </c>
      <c r="AE647" s="639">
        <f t="shared" si="96"/>
        <v>350</v>
      </c>
      <c r="AF647" s="639">
        <f t="shared" si="97"/>
        <v>350</v>
      </c>
      <c r="AG647" s="639">
        <f t="shared" si="98"/>
        <v>350</v>
      </c>
      <c r="AH647" s="627">
        <f t="shared" si="82"/>
        <v>1000</v>
      </c>
      <c r="AI647" s="627">
        <f t="shared" si="83"/>
        <v>1000</v>
      </c>
      <c r="AJ647" s="627">
        <f t="shared" si="84"/>
        <v>1000</v>
      </c>
      <c r="AK647" s="627">
        <f t="shared" si="85"/>
        <v>1000</v>
      </c>
      <c r="AL647" s="627">
        <f t="shared" si="86"/>
        <v>1</v>
      </c>
      <c r="AM647" s="627">
        <f t="shared" si="87"/>
        <v>1</v>
      </c>
      <c r="AN647" s="627">
        <f t="shared" si="88"/>
        <v>1</v>
      </c>
      <c r="AO647" s="627">
        <f t="shared" si="89"/>
        <v>1</v>
      </c>
      <c r="AP647" s="471"/>
      <c r="AQ647" s="452"/>
      <c r="AR647" s="440"/>
      <c r="AS647" s="440"/>
      <c r="AT647" s="440"/>
    </row>
    <row r="648" spans="1:46" outlineLevel="3" x14ac:dyDescent="0.25">
      <c r="A648" s="440"/>
      <c r="B648" s="449"/>
      <c r="C648" s="442">
        <f t="shared" si="90"/>
        <v>4</v>
      </c>
      <c r="D648" s="471"/>
      <c r="E648" s="529"/>
      <c r="F648" s="529"/>
      <c r="G648" s="471"/>
      <c r="H648" s="492" t="s">
        <v>766</v>
      </c>
      <c r="I648" s="498"/>
      <c r="J648" s="492" t="s">
        <v>765</v>
      </c>
      <c r="K648" s="632"/>
      <c r="L648" s="632"/>
      <c r="M648" s="632"/>
      <c r="N648" s="632"/>
      <c r="O648" s="619"/>
      <c r="P648" s="619"/>
      <c r="Q648" s="619"/>
      <c r="R648" s="619"/>
      <c r="S648" s="619">
        <v>1</v>
      </c>
      <c r="T648" s="619">
        <v>1</v>
      </c>
      <c r="U648" s="619">
        <v>1</v>
      </c>
      <c r="V648" s="619">
        <v>1</v>
      </c>
      <c r="W648" s="863"/>
      <c r="X648" s="864"/>
      <c r="Y648" s="864"/>
      <c r="Z648" s="864"/>
      <c r="AA648" s="865"/>
      <c r="AB648" s="745"/>
      <c r="AC648" s="745"/>
      <c r="AD648" s="639">
        <f t="shared" si="95"/>
        <v>350</v>
      </c>
      <c r="AE648" s="639">
        <f t="shared" si="96"/>
        <v>350</v>
      </c>
      <c r="AF648" s="639">
        <f t="shared" si="97"/>
        <v>350</v>
      </c>
      <c r="AG648" s="639">
        <f t="shared" si="98"/>
        <v>350</v>
      </c>
      <c r="AH648" s="627">
        <f t="shared" si="82"/>
        <v>1000</v>
      </c>
      <c r="AI648" s="627">
        <f t="shared" si="83"/>
        <v>1000</v>
      </c>
      <c r="AJ648" s="627">
        <f t="shared" si="84"/>
        <v>1000</v>
      </c>
      <c r="AK648" s="627">
        <f t="shared" si="85"/>
        <v>1000</v>
      </c>
      <c r="AL648" s="627">
        <f t="shared" si="86"/>
        <v>1</v>
      </c>
      <c r="AM648" s="627">
        <f t="shared" si="87"/>
        <v>1</v>
      </c>
      <c r="AN648" s="627">
        <f t="shared" si="88"/>
        <v>1</v>
      </c>
      <c r="AO648" s="627">
        <f t="shared" si="89"/>
        <v>1</v>
      </c>
      <c r="AP648" s="471"/>
      <c r="AQ648" s="452"/>
      <c r="AR648" s="440"/>
      <c r="AS648" s="440"/>
      <c r="AT648" s="440"/>
    </row>
    <row r="649" spans="1:46" outlineLevel="3" x14ac:dyDescent="0.25">
      <c r="A649" s="440"/>
      <c r="B649" s="449"/>
      <c r="C649" s="442">
        <f t="shared" si="90"/>
        <v>4</v>
      </c>
      <c r="D649" s="471"/>
      <c r="E649" s="529"/>
      <c r="F649" s="529"/>
      <c r="G649" s="471"/>
      <c r="H649" s="492">
        <v>3</v>
      </c>
      <c r="I649" s="498"/>
      <c r="J649" s="492" t="s">
        <v>765</v>
      </c>
      <c r="K649" s="632"/>
      <c r="L649" s="632"/>
      <c r="M649" s="632"/>
      <c r="N649" s="632"/>
      <c r="O649" s="619"/>
      <c r="P649" s="619"/>
      <c r="Q649" s="619"/>
      <c r="R649" s="619"/>
      <c r="S649" s="619">
        <v>1</v>
      </c>
      <c r="T649" s="619">
        <v>1</v>
      </c>
      <c r="U649" s="619">
        <v>1</v>
      </c>
      <c r="V649" s="619">
        <v>1</v>
      </c>
      <c r="W649" s="863"/>
      <c r="X649" s="864"/>
      <c r="Y649" s="864"/>
      <c r="Z649" s="864"/>
      <c r="AA649" s="865"/>
      <c r="AB649" s="745"/>
      <c r="AC649" s="745"/>
      <c r="AD649" s="639">
        <f t="shared" si="95"/>
        <v>350</v>
      </c>
      <c r="AE649" s="639">
        <f t="shared" si="96"/>
        <v>350</v>
      </c>
      <c r="AF649" s="639">
        <f t="shared" si="97"/>
        <v>350</v>
      </c>
      <c r="AG649" s="639">
        <f t="shared" si="98"/>
        <v>350</v>
      </c>
      <c r="AH649" s="627">
        <f t="shared" si="82"/>
        <v>1000</v>
      </c>
      <c r="AI649" s="627">
        <f t="shared" si="83"/>
        <v>1000</v>
      </c>
      <c r="AJ649" s="627">
        <f t="shared" si="84"/>
        <v>1000</v>
      </c>
      <c r="AK649" s="627">
        <f t="shared" si="85"/>
        <v>1000</v>
      </c>
      <c r="AL649" s="627">
        <f t="shared" si="86"/>
        <v>1</v>
      </c>
      <c r="AM649" s="627">
        <f t="shared" si="87"/>
        <v>1</v>
      </c>
      <c r="AN649" s="627">
        <f t="shared" si="88"/>
        <v>1</v>
      </c>
      <c r="AO649" s="627">
        <f t="shared" si="89"/>
        <v>1</v>
      </c>
      <c r="AP649" s="471"/>
      <c r="AQ649" s="452"/>
      <c r="AR649" s="440"/>
      <c r="AS649" s="440"/>
      <c r="AT649" s="440"/>
    </row>
    <row r="650" spans="1:46" outlineLevel="3" x14ac:dyDescent="0.25">
      <c r="A650" s="440"/>
      <c r="B650" s="449"/>
      <c r="C650" s="442">
        <f t="shared" si="90"/>
        <v>4</v>
      </c>
      <c r="D650" s="471"/>
      <c r="E650" s="529"/>
      <c r="F650" s="529"/>
      <c r="G650" s="471"/>
      <c r="H650" s="492">
        <v>4</v>
      </c>
      <c r="I650" s="498"/>
      <c r="J650" s="492" t="s">
        <v>765</v>
      </c>
      <c r="K650" s="632"/>
      <c r="L650" s="632"/>
      <c r="M650" s="632"/>
      <c r="N650" s="632"/>
      <c r="O650" s="619"/>
      <c r="P650" s="619"/>
      <c r="Q650" s="619"/>
      <c r="R650" s="619"/>
      <c r="S650" s="619">
        <v>1</v>
      </c>
      <c r="T650" s="619">
        <v>1</v>
      </c>
      <c r="U650" s="619">
        <v>1</v>
      </c>
      <c r="V650" s="619">
        <v>1</v>
      </c>
      <c r="W650" s="863"/>
      <c r="X650" s="864"/>
      <c r="Y650" s="864"/>
      <c r="Z650" s="864"/>
      <c r="AA650" s="865"/>
      <c r="AB650" s="745"/>
      <c r="AC650" s="745"/>
      <c r="AD650" s="639">
        <f t="shared" si="95"/>
        <v>350</v>
      </c>
      <c r="AE650" s="639">
        <f t="shared" si="96"/>
        <v>350</v>
      </c>
      <c r="AF650" s="639">
        <f t="shared" si="97"/>
        <v>350</v>
      </c>
      <c r="AG650" s="639">
        <f t="shared" si="98"/>
        <v>350</v>
      </c>
      <c r="AH650" s="627">
        <f t="shared" si="82"/>
        <v>1000</v>
      </c>
      <c r="AI650" s="627">
        <f t="shared" si="83"/>
        <v>1000</v>
      </c>
      <c r="AJ650" s="627">
        <f t="shared" si="84"/>
        <v>1000</v>
      </c>
      <c r="AK650" s="627">
        <f t="shared" si="85"/>
        <v>1000</v>
      </c>
      <c r="AL650" s="627">
        <f t="shared" si="86"/>
        <v>1</v>
      </c>
      <c r="AM650" s="627">
        <f t="shared" si="87"/>
        <v>1</v>
      </c>
      <c r="AN650" s="627">
        <f t="shared" si="88"/>
        <v>1</v>
      </c>
      <c r="AO650" s="627">
        <f t="shared" si="89"/>
        <v>1</v>
      </c>
      <c r="AP650" s="471"/>
      <c r="AQ650" s="452"/>
      <c r="AR650" s="440"/>
      <c r="AS650" s="440"/>
      <c r="AT650" s="440"/>
    </row>
    <row r="651" spans="1:46" outlineLevel="3" x14ac:dyDescent="0.25">
      <c r="A651" s="440"/>
      <c r="B651" s="449"/>
      <c r="C651" s="442">
        <f t="shared" si="90"/>
        <v>4</v>
      </c>
      <c r="D651" s="471"/>
      <c r="E651" s="529"/>
      <c r="F651" s="529"/>
      <c r="G651" s="471"/>
      <c r="H651" s="492">
        <v>5</v>
      </c>
      <c r="I651" s="498"/>
      <c r="J651" s="492" t="s">
        <v>765</v>
      </c>
      <c r="K651" s="632"/>
      <c r="L651" s="632"/>
      <c r="M651" s="632"/>
      <c r="N651" s="632"/>
      <c r="O651" s="619"/>
      <c r="P651" s="619"/>
      <c r="Q651" s="619"/>
      <c r="R651" s="619"/>
      <c r="S651" s="619">
        <v>1</v>
      </c>
      <c r="T651" s="619">
        <v>1</v>
      </c>
      <c r="U651" s="619">
        <v>1</v>
      </c>
      <c r="V651" s="619">
        <v>1</v>
      </c>
      <c r="W651" s="863"/>
      <c r="X651" s="864"/>
      <c r="Y651" s="864"/>
      <c r="Z651" s="864"/>
      <c r="AA651" s="865"/>
      <c r="AB651" s="745"/>
      <c r="AC651" s="745"/>
      <c r="AD651" s="639">
        <f t="shared" si="95"/>
        <v>350</v>
      </c>
      <c r="AE651" s="639">
        <f t="shared" si="96"/>
        <v>350</v>
      </c>
      <c r="AF651" s="639">
        <f t="shared" si="97"/>
        <v>350</v>
      </c>
      <c r="AG651" s="639">
        <f t="shared" si="98"/>
        <v>350</v>
      </c>
      <c r="AH651" s="627">
        <f t="shared" si="82"/>
        <v>1000</v>
      </c>
      <c r="AI651" s="627">
        <f t="shared" si="83"/>
        <v>1000</v>
      </c>
      <c r="AJ651" s="627">
        <f t="shared" si="84"/>
        <v>1000</v>
      </c>
      <c r="AK651" s="627">
        <f t="shared" si="85"/>
        <v>1000</v>
      </c>
      <c r="AL651" s="627">
        <f t="shared" si="86"/>
        <v>1</v>
      </c>
      <c r="AM651" s="627">
        <f t="shared" si="87"/>
        <v>1</v>
      </c>
      <c r="AN651" s="627">
        <f t="shared" si="88"/>
        <v>1</v>
      </c>
      <c r="AO651" s="627">
        <f t="shared" si="89"/>
        <v>1</v>
      </c>
      <c r="AP651" s="471"/>
      <c r="AQ651" s="452"/>
      <c r="AR651" s="440"/>
      <c r="AS651" s="440"/>
      <c r="AT651" s="440"/>
    </row>
    <row r="652" spans="1:46" outlineLevel="3" x14ac:dyDescent="0.25">
      <c r="A652" s="440"/>
      <c r="B652" s="449"/>
      <c r="C652" s="442">
        <f t="shared" si="90"/>
        <v>4</v>
      </c>
      <c r="D652" s="471"/>
      <c r="E652" s="529"/>
      <c r="F652" s="529"/>
      <c r="G652" s="471"/>
      <c r="H652" s="492">
        <v>6</v>
      </c>
      <c r="I652" s="498"/>
      <c r="J652" s="492" t="s">
        <v>765</v>
      </c>
      <c r="K652" s="632"/>
      <c r="L652" s="632"/>
      <c r="M652" s="632"/>
      <c r="N652" s="632"/>
      <c r="O652" s="619"/>
      <c r="P652" s="619"/>
      <c r="Q652" s="619"/>
      <c r="R652" s="619"/>
      <c r="S652" s="619">
        <v>1</v>
      </c>
      <c r="T652" s="619">
        <v>1</v>
      </c>
      <c r="U652" s="619">
        <v>1</v>
      </c>
      <c r="V652" s="619">
        <v>1</v>
      </c>
      <c r="W652" s="863"/>
      <c r="X652" s="864"/>
      <c r="Y652" s="864"/>
      <c r="Z652" s="864"/>
      <c r="AA652" s="865"/>
      <c r="AB652" s="746"/>
      <c r="AC652" s="746"/>
      <c r="AD652" s="639">
        <f t="shared" si="95"/>
        <v>350</v>
      </c>
      <c r="AE652" s="639">
        <f t="shared" si="96"/>
        <v>350</v>
      </c>
      <c r="AF652" s="639">
        <f t="shared" si="97"/>
        <v>350</v>
      </c>
      <c r="AG652" s="639">
        <f t="shared" si="98"/>
        <v>350</v>
      </c>
      <c r="AH652" s="627">
        <f t="shared" si="82"/>
        <v>1000</v>
      </c>
      <c r="AI652" s="627">
        <f t="shared" si="83"/>
        <v>1000</v>
      </c>
      <c r="AJ652" s="627">
        <f t="shared" si="84"/>
        <v>1000</v>
      </c>
      <c r="AK652" s="627">
        <f t="shared" si="85"/>
        <v>1000</v>
      </c>
      <c r="AL652" s="627">
        <f t="shared" si="86"/>
        <v>1</v>
      </c>
      <c r="AM652" s="627">
        <f t="shared" si="87"/>
        <v>1</v>
      </c>
      <c r="AN652" s="627">
        <f t="shared" si="88"/>
        <v>1</v>
      </c>
      <c r="AO652" s="627">
        <f t="shared" si="89"/>
        <v>1</v>
      </c>
      <c r="AP652" s="471"/>
      <c r="AQ652" s="452"/>
      <c r="AR652" s="440"/>
      <c r="AS652" s="440"/>
      <c r="AT652" s="440"/>
    </row>
    <row r="653" spans="1:46" outlineLevel="3" x14ac:dyDescent="0.25">
      <c r="A653" s="440"/>
      <c r="B653" s="449"/>
      <c r="C653" s="442">
        <f t="shared" si="90"/>
        <v>4</v>
      </c>
      <c r="D653" s="471"/>
      <c r="E653" s="529"/>
      <c r="F653" s="529"/>
      <c r="G653" s="471"/>
      <c r="H653" s="492">
        <v>7</v>
      </c>
      <c r="I653" s="498"/>
      <c r="J653" s="492" t="s">
        <v>765</v>
      </c>
      <c r="K653" s="632"/>
      <c r="L653" s="632"/>
      <c r="M653" s="632"/>
      <c r="N653" s="632"/>
      <c r="O653" s="619"/>
      <c r="P653" s="619"/>
      <c r="Q653" s="619"/>
      <c r="R653" s="619"/>
      <c r="S653" s="619">
        <v>1</v>
      </c>
      <c r="T653" s="619">
        <v>1</v>
      </c>
      <c r="U653" s="619">
        <v>1</v>
      </c>
      <c r="V653" s="619">
        <v>1</v>
      </c>
      <c r="W653" s="863"/>
      <c r="X653" s="864"/>
      <c r="Y653" s="864"/>
      <c r="Z653" s="864"/>
      <c r="AA653" s="865"/>
      <c r="AB653" s="476"/>
      <c r="AC653" s="476"/>
      <c r="AD653" s="639">
        <f t="shared" si="95"/>
        <v>350</v>
      </c>
      <c r="AE653" s="639">
        <f t="shared" si="96"/>
        <v>350</v>
      </c>
      <c r="AF653" s="639">
        <f t="shared" si="97"/>
        <v>350</v>
      </c>
      <c r="AG653" s="639">
        <f t="shared" si="98"/>
        <v>350</v>
      </c>
      <c r="AH653" s="627">
        <f t="shared" si="82"/>
        <v>1000</v>
      </c>
      <c r="AI653" s="627">
        <f t="shared" si="83"/>
        <v>1000</v>
      </c>
      <c r="AJ653" s="627">
        <f t="shared" si="84"/>
        <v>1000</v>
      </c>
      <c r="AK653" s="627">
        <f t="shared" si="85"/>
        <v>1000</v>
      </c>
      <c r="AL653" s="627">
        <f t="shared" si="86"/>
        <v>1</v>
      </c>
      <c r="AM653" s="627">
        <f t="shared" si="87"/>
        <v>1</v>
      </c>
      <c r="AN653" s="627">
        <f t="shared" si="88"/>
        <v>1</v>
      </c>
      <c r="AO653" s="627">
        <f t="shared" si="89"/>
        <v>1</v>
      </c>
      <c r="AP653" s="471"/>
      <c r="AQ653" s="452"/>
      <c r="AR653" s="440"/>
      <c r="AS653" s="440"/>
      <c r="AT653" s="440"/>
    </row>
    <row r="654" spans="1:46" outlineLevel="3" x14ac:dyDescent="0.25">
      <c r="A654" s="440"/>
      <c r="B654" s="449"/>
      <c r="C654" s="442">
        <f t="shared" si="90"/>
        <v>4</v>
      </c>
      <c r="D654" s="471"/>
      <c r="E654" s="529"/>
      <c r="F654" s="529"/>
      <c r="G654" s="471"/>
      <c r="H654" s="633">
        <v>8</v>
      </c>
      <c r="I654" s="634"/>
      <c r="J654" s="633" t="s">
        <v>765</v>
      </c>
      <c r="K654" s="632"/>
      <c r="L654" s="632"/>
      <c r="M654" s="632"/>
      <c r="N654" s="632"/>
      <c r="O654" s="636"/>
      <c r="P654" s="636"/>
      <c r="Q654" s="636"/>
      <c r="R654" s="636"/>
      <c r="S654" s="636">
        <v>1</v>
      </c>
      <c r="T654" s="636">
        <v>1</v>
      </c>
      <c r="U654" s="636">
        <v>1</v>
      </c>
      <c r="V654" s="636">
        <v>1</v>
      </c>
      <c r="W654" s="866"/>
      <c r="X654" s="867"/>
      <c r="Y654" s="867"/>
      <c r="Z654" s="867"/>
      <c r="AA654" s="868"/>
      <c r="AB654" s="476"/>
      <c r="AC654" s="476"/>
      <c r="AD654" s="639">
        <f t="shared" si="95"/>
        <v>350</v>
      </c>
      <c r="AE654" s="639">
        <f t="shared" si="96"/>
        <v>350</v>
      </c>
      <c r="AF654" s="639">
        <f t="shared" si="97"/>
        <v>350</v>
      </c>
      <c r="AG654" s="639">
        <f t="shared" si="98"/>
        <v>350</v>
      </c>
      <c r="AH654" s="637">
        <f t="shared" si="82"/>
        <v>1000</v>
      </c>
      <c r="AI654" s="637">
        <f t="shared" si="83"/>
        <v>1000</v>
      </c>
      <c r="AJ654" s="637">
        <f t="shared" si="84"/>
        <v>1000</v>
      </c>
      <c r="AK654" s="637">
        <f t="shared" si="85"/>
        <v>1000</v>
      </c>
      <c r="AL654" s="637">
        <f t="shared" si="86"/>
        <v>1</v>
      </c>
      <c r="AM654" s="637">
        <f t="shared" si="87"/>
        <v>1</v>
      </c>
      <c r="AN654" s="637">
        <f t="shared" si="88"/>
        <v>1</v>
      </c>
      <c r="AO654" s="637">
        <f t="shared" si="89"/>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496</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485</v>
      </c>
      <c r="F665" s="526">
        <v>1</v>
      </c>
      <c r="G665" s="462"/>
      <c r="H665" s="463" t="s">
        <v>770</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771</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772</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773</v>
      </c>
      <c r="I670" s="469"/>
      <c r="J670" s="469" t="s">
        <v>774</v>
      </c>
      <c r="K670" s="469" t="s">
        <v>183</v>
      </c>
      <c r="L670" s="469" t="s">
        <v>775</v>
      </c>
      <c r="M670" s="469" t="s">
        <v>776</v>
      </c>
      <c r="N670" s="469" t="s">
        <v>777</v>
      </c>
      <c r="O670" s="469" t="s">
        <v>778</v>
      </c>
      <c r="P670" s="469" t="s">
        <v>779</v>
      </c>
      <c r="Q670" s="640" t="s">
        <v>780</v>
      </c>
      <c r="R670" s="469" t="s">
        <v>781</v>
      </c>
      <c r="S670" s="469" t="s">
        <v>782</v>
      </c>
      <c r="T670" s="469" t="s">
        <v>724</v>
      </c>
      <c r="U670" s="469" t="s">
        <v>783</v>
      </c>
      <c r="V670" s="469" t="s">
        <v>784</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collapsed="1" x14ac:dyDescent="0.25">
      <c r="A671" s="440"/>
      <c r="B671" s="449" t="s">
        <v>489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490</v>
      </c>
      <c r="C673" s="442">
        <f>INT(MAX($C$674:$C$784))+1</f>
        <v>5</v>
      </c>
      <c r="D673" s="471" t="s">
        <v>491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785</v>
      </c>
      <c r="F675" s="523" t="s">
        <v>786</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 t="shared" ref="F676:F707" si="99">COUNTIFS($L676:$V676,"-")&lt;&gt;COUNTA($L676:$V676)</f>
        <v>1</v>
      </c>
      <c r="G676" s="471"/>
      <c r="H676" s="644" t="s">
        <v>787</v>
      </c>
      <c r="I676" s="644"/>
      <c r="J676" s="625" t="s">
        <v>788</v>
      </c>
      <c r="K676" s="645" t="str">
        <f t="shared" ref="K676:K707" si="100">IFERROR(DATE(2019,1,($L676-1)*7+1),"-")</f>
        <v>-</v>
      </c>
      <c r="L676" s="646" t="s">
        <v>789</v>
      </c>
      <c r="M676" s="646" t="s">
        <v>789</v>
      </c>
      <c r="N676" s="646" t="s">
        <v>789</v>
      </c>
      <c r="O676" s="646" t="s">
        <v>789</v>
      </c>
      <c r="P676" s="646" t="s">
        <v>789</v>
      </c>
      <c r="Q676" s="646" t="s">
        <v>789</v>
      </c>
      <c r="R676" s="646" t="s">
        <v>789</v>
      </c>
      <c r="S676" s="646" t="s">
        <v>789</v>
      </c>
      <c r="T676" s="646" t="s">
        <v>789</v>
      </c>
      <c r="U676" s="646" t="s">
        <v>789</v>
      </c>
      <c r="V676" s="646" t="s">
        <v>789</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si="99"/>
        <v>1</v>
      </c>
      <c r="G677" s="471"/>
      <c r="H677" s="826" t="s">
        <v>790</v>
      </c>
      <c r="I677" s="827"/>
      <c r="J677" s="648" t="s">
        <v>791</v>
      </c>
      <c r="K677" s="649">
        <f t="shared" si="100"/>
        <v>43795</v>
      </c>
      <c r="L677" s="519">
        <v>48</v>
      </c>
      <c r="M677" s="650" t="s">
        <v>789</v>
      </c>
      <c r="N677" s="650" t="s">
        <v>789</v>
      </c>
      <c r="O677" s="650" t="s">
        <v>789</v>
      </c>
      <c r="P677" s="650" t="s">
        <v>789</v>
      </c>
      <c r="Q677" s="650" t="s">
        <v>789</v>
      </c>
      <c r="R677" s="650" t="s">
        <v>789</v>
      </c>
      <c r="S677" s="650" t="s">
        <v>789</v>
      </c>
      <c r="T677" s="650" t="s">
        <v>789</v>
      </c>
      <c r="U677" s="650" t="s">
        <v>789</v>
      </c>
      <c r="V677" s="650" t="s">
        <v>789</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99"/>
        <v>1</v>
      </c>
      <c r="G678" s="471"/>
      <c r="H678" s="828"/>
      <c r="I678" s="829"/>
      <c r="J678" s="648" t="s">
        <v>792</v>
      </c>
      <c r="K678" s="649" t="str">
        <f t="shared" si="100"/>
        <v>-</v>
      </c>
      <c r="L678" s="650" t="s">
        <v>793</v>
      </c>
      <c r="M678" s="519">
        <v>26</v>
      </c>
      <c r="N678" s="650" t="s">
        <v>793</v>
      </c>
      <c r="O678" s="650" t="s">
        <v>793</v>
      </c>
      <c r="P678" s="650" t="s">
        <v>793</v>
      </c>
      <c r="Q678" s="650" t="s">
        <v>793</v>
      </c>
      <c r="R678" s="650" t="s">
        <v>793</v>
      </c>
      <c r="S678" s="650" t="s">
        <v>793</v>
      </c>
      <c r="T678" s="650" t="s">
        <v>793</v>
      </c>
      <c r="U678" s="650" t="s">
        <v>793</v>
      </c>
      <c r="V678" s="650" t="s">
        <v>793</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collapsed="1" x14ac:dyDescent="0.25">
      <c r="A679" s="440"/>
      <c r="B679" s="449"/>
      <c r="C679" s="442">
        <f>INT($C$664)+2</f>
        <v>3</v>
      </c>
      <c r="D679" s="471"/>
      <c r="E679" s="647">
        <f>E678</f>
        <v>0</v>
      </c>
      <c r="F679" s="523" t="b">
        <f t="shared" si="99"/>
        <v>1</v>
      </c>
      <c r="G679" s="471"/>
      <c r="H679" s="830"/>
      <c r="I679" s="831"/>
      <c r="J679" s="633" t="s">
        <v>794</v>
      </c>
      <c r="K679" s="651" t="str">
        <f t="shared" si="100"/>
        <v>-</v>
      </c>
      <c r="L679" s="648" t="s">
        <v>789</v>
      </c>
      <c r="M679" s="648" t="s">
        <v>789</v>
      </c>
      <c r="N679" s="648" t="s">
        <v>789</v>
      </c>
      <c r="O679" s="648" t="s">
        <v>789</v>
      </c>
      <c r="P679" s="648" t="s">
        <v>789</v>
      </c>
      <c r="Q679" s="648" t="s">
        <v>789</v>
      </c>
      <c r="R679" s="648" t="s">
        <v>789</v>
      </c>
      <c r="S679" s="648" t="s">
        <v>789</v>
      </c>
      <c r="T679" s="648" t="s">
        <v>789</v>
      </c>
      <c r="U679" s="652" t="s">
        <v>789</v>
      </c>
      <c r="V679" s="652" t="s">
        <v>789</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 t="shared" ref="C680:C711" si="101">INT($C$664)+3</f>
        <v>4</v>
      </c>
      <c r="D680" s="471"/>
      <c r="E680" s="529">
        <v>1</v>
      </c>
      <c r="F680" s="523" t="b">
        <f t="shared" si="99"/>
        <v>1</v>
      </c>
      <c r="G680" s="471"/>
      <c r="H680" s="644" t="s">
        <v>795</v>
      </c>
      <c r="I680" s="644"/>
      <c r="J680" s="625" t="s">
        <v>788</v>
      </c>
      <c r="K680" s="645" t="str">
        <f t="shared" si="100"/>
        <v>-</v>
      </c>
      <c r="L680" s="646" t="s">
        <v>789</v>
      </c>
      <c r="M680" s="646" t="s">
        <v>789</v>
      </c>
      <c r="N680" s="646" t="s">
        <v>789</v>
      </c>
      <c r="O680" s="646" t="s">
        <v>789</v>
      </c>
      <c r="P680" s="646" t="s">
        <v>789</v>
      </c>
      <c r="Q680" s="646" t="s">
        <v>789</v>
      </c>
      <c r="R680" s="646" t="s">
        <v>789</v>
      </c>
      <c r="S680" s="646" t="s">
        <v>789</v>
      </c>
      <c r="T680" s="646" t="s">
        <v>789</v>
      </c>
      <c r="U680" s="646" t="s">
        <v>789</v>
      </c>
      <c r="V680" s="646" t="s">
        <v>789</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 t="shared" si="101"/>
        <v>4</v>
      </c>
      <c r="D681" s="471"/>
      <c r="E681" s="647">
        <f>E680</f>
        <v>1</v>
      </c>
      <c r="F681" s="523" t="b">
        <f t="shared" si="99"/>
        <v>1</v>
      </c>
      <c r="G681" s="471"/>
      <c r="H681" s="826" t="s">
        <v>796</v>
      </c>
      <c r="I681" s="827"/>
      <c r="J681" s="648" t="s">
        <v>791</v>
      </c>
      <c r="K681" s="649">
        <f t="shared" si="100"/>
        <v>43529</v>
      </c>
      <c r="L681" s="519">
        <v>10</v>
      </c>
      <c r="M681" s="650" t="s">
        <v>789</v>
      </c>
      <c r="N681" s="650" t="s">
        <v>789</v>
      </c>
      <c r="O681" s="650" t="s">
        <v>789</v>
      </c>
      <c r="P681" s="650" t="s">
        <v>789</v>
      </c>
      <c r="Q681" s="650" t="s">
        <v>789</v>
      </c>
      <c r="R681" s="650" t="s">
        <v>789</v>
      </c>
      <c r="S681" s="519" t="b">
        <v>1</v>
      </c>
      <c r="T681" s="650" t="s">
        <v>789</v>
      </c>
      <c r="U681" s="650" t="s">
        <v>789</v>
      </c>
      <c r="V681" s="650" t="s">
        <v>789</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 t="shared" si="101"/>
        <v>4</v>
      </c>
      <c r="D682" s="471"/>
      <c r="E682" s="647">
        <f>E681</f>
        <v>1</v>
      </c>
      <c r="F682" s="523" t="b">
        <f t="shared" si="99"/>
        <v>1</v>
      </c>
      <c r="G682" s="471"/>
      <c r="H682" s="828"/>
      <c r="I682" s="829"/>
      <c r="J682" s="648" t="s">
        <v>792</v>
      </c>
      <c r="K682" s="649" t="str">
        <f t="shared" si="100"/>
        <v>-</v>
      </c>
      <c r="L682" s="650" t="s">
        <v>793</v>
      </c>
      <c r="M682" s="650" t="s">
        <v>793</v>
      </c>
      <c r="N682" s="650" t="s">
        <v>793</v>
      </c>
      <c r="O682" s="650" t="s">
        <v>793</v>
      </c>
      <c r="P682" s="650" t="s">
        <v>793</v>
      </c>
      <c r="Q682" s="650" t="s">
        <v>793</v>
      </c>
      <c r="R682" s="650" t="s">
        <v>793</v>
      </c>
      <c r="S682" s="650" t="s">
        <v>793</v>
      </c>
      <c r="T682" s="650" t="s">
        <v>793</v>
      </c>
      <c r="U682" s="650" t="s">
        <v>793</v>
      </c>
      <c r="V682" s="650" t="s">
        <v>793</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 t="shared" si="101"/>
        <v>4</v>
      </c>
      <c r="D683" s="471"/>
      <c r="E683" s="647">
        <f>E682</f>
        <v>1</v>
      </c>
      <c r="F683" s="523" t="b">
        <f t="shared" si="99"/>
        <v>1</v>
      </c>
      <c r="G683" s="471"/>
      <c r="H683" s="830"/>
      <c r="I683" s="831"/>
      <c r="J683" s="633" t="s">
        <v>794</v>
      </c>
      <c r="K683" s="651" t="str">
        <f t="shared" si="100"/>
        <v>-</v>
      </c>
      <c r="L683" s="648" t="s">
        <v>789</v>
      </c>
      <c r="M683" s="648" t="s">
        <v>789</v>
      </c>
      <c r="N683" s="648" t="s">
        <v>789</v>
      </c>
      <c r="O683" s="648" t="s">
        <v>789</v>
      </c>
      <c r="P683" s="648" t="s">
        <v>789</v>
      </c>
      <c r="Q683" s="648" t="s">
        <v>789</v>
      </c>
      <c r="R683" s="648" t="s">
        <v>789</v>
      </c>
      <c r="S683" s="648" t="s">
        <v>789</v>
      </c>
      <c r="T683" s="648" t="s">
        <v>789</v>
      </c>
      <c r="U683" s="652" t="s">
        <v>789</v>
      </c>
      <c r="V683" s="652" t="s">
        <v>789</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 t="shared" si="101"/>
        <v>4</v>
      </c>
      <c r="D684" s="471"/>
      <c r="E684" s="529">
        <v>2</v>
      </c>
      <c r="F684" s="523" t="b">
        <f t="shared" si="99"/>
        <v>1</v>
      </c>
      <c r="G684" s="471"/>
      <c r="H684" s="644" t="s">
        <v>797</v>
      </c>
      <c r="I684" s="644"/>
      <c r="J684" s="625" t="s">
        <v>788</v>
      </c>
      <c r="K684" s="645" t="str">
        <f t="shared" si="100"/>
        <v>-</v>
      </c>
      <c r="L684" s="646" t="s">
        <v>789</v>
      </c>
      <c r="M684" s="653">
        <v>42</v>
      </c>
      <c r="N684" s="646" t="s">
        <v>789</v>
      </c>
      <c r="O684" s="646" t="s">
        <v>789</v>
      </c>
      <c r="P684" s="646" t="s">
        <v>789</v>
      </c>
      <c r="Q684" s="646" t="s">
        <v>789</v>
      </c>
      <c r="R684" s="646" t="s">
        <v>789</v>
      </c>
      <c r="S684" s="646" t="s">
        <v>789</v>
      </c>
      <c r="T684" s="646" t="s">
        <v>789</v>
      </c>
      <c r="U684" s="646" t="s">
        <v>789</v>
      </c>
      <c r="V684" s="646" t="s">
        <v>789</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si="101"/>
        <v>4</v>
      </c>
      <c r="D685" s="471"/>
      <c r="E685" s="647">
        <f>E684</f>
        <v>2</v>
      </c>
      <c r="F685" s="523" t="b">
        <f t="shared" si="99"/>
        <v>1</v>
      </c>
      <c r="G685" s="471"/>
      <c r="H685" s="826" t="s">
        <v>798</v>
      </c>
      <c r="I685" s="827"/>
      <c r="J685" s="648" t="s">
        <v>791</v>
      </c>
      <c r="K685" s="649">
        <f t="shared" si="100"/>
        <v>43529</v>
      </c>
      <c r="L685" s="519">
        <v>10</v>
      </c>
      <c r="M685" s="650" t="s">
        <v>789</v>
      </c>
      <c r="N685" s="650" t="s">
        <v>789</v>
      </c>
      <c r="O685" s="650" t="s">
        <v>789</v>
      </c>
      <c r="P685" s="650" t="s">
        <v>789</v>
      </c>
      <c r="Q685" s="650" t="s">
        <v>789</v>
      </c>
      <c r="R685" s="650" t="s">
        <v>789</v>
      </c>
      <c r="S685" s="650" t="s">
        <v>789</v>
      </c>
      <c r="T685" s="650" t="s">
        <v>789</v>
      </c>
      <c r="U685" s="650" t="s">
        <v>789</v>
      </c>
      <c r="V685" s="650" t="s">
        <v>789</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101"/>
        <v>4</v>
      </c>
      <c r="D686" s="471"/>
      <c r="E686" s="647">
        <f>E685</f>
        <v>2</v>
      </c>
      <c r="F686" s="523" t="b">
        <f t="shared" si="99"/>
        <v>1</v>
      </c>
      <c r="G686" s="471"/>
      <c r="H686" s="828"/>
      <c r="I686" s="829"/>
      <c r="J686" s="648" t="s">
        <v>792</v>
      </c>
      <c r="K686" s="649" t="str">
        <f t="shared" si="100"/>
        <v>-</v>
      </c>
      <c r="L686" s="650" t="s">
        <v>793</v>
      </c>
      <c r="M686" s="650" t="s">
        <v>793</v>
      </c>
      <c r="N686" s="650" t="s">
        <v>793</v>
      </c>
      <c r="O686" s="650" t="s">
        <v>793</v>
      </c>
      <c r="P686" s="650" t="s">
        <v>793</v>
      </c>
      <c r="Q686" s="650" t="s">
        <v>793</v>
      </c>
      <c r="R686" s="650" t="s">
        <v>793</v>
      </c>
      <c r="S686" s="650" t="s">
        <v>793</v>
      </c>
      <c r="T686" s="650" t="s">
        <v>793</v>
      </c>
      <c r="U686" s="650" t="s">
        <v>793</v>
      </c>
      <c r="V686" s="650" t="s">
        <v>793</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101"/>
        <v>4</v>
      </c>
      <c r="D687" s="471"/>
      <c r="E687" s="647">
        <f>E686</f>
        <v>2</v>
      </c>
      <c r="F687" s="523" t="b">
        <f t="shared" si="99"/>
        <v>1</v>
      </c>
      <c r="G687" s="471"/>
      <c r="H687" s="830"/>
      <c r="I687" s="831"/>
      <c r="J687" s="633" t="s">
        <v>794</v>
      </c>
      <c r="K687" s="651" t="str">
        <f t="shared" si="100"/>
        <v>-</v>
      </c>
      <c r="L687" s="648" t="s">
        <v>789</v>
      </c>
      <c r="M687" s="648" t="s">
        <v>789</v>
      </c>
      <c r="N687" s="648" t="s">
        <v>789</v>
      </c>
      <c r="O687" s="648" t="s">
        <v>789</v>
      </c>
      <c r="P687" s="648" t="s">
        <v>789</v>
      </c>
      <c r="Q687" s="648" t="s">
        <v>789</v>
      </c>
      <c r="R687" s="648" t="s">
        <v>789</v>
      </c>
      <c r="S687" s="648" t="s">
        <v>789</v>
      </c>
      <c r="T687" s="648" t="s">
        <v>789</v>
      </c>
      <c r="U687" s="652" t="s">
        <v>789</v>
      </c>
      <c r="V687" s="652" t="s">
        <v>789</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101"/>
        <v>4</v>
      </c>
      <c r="D688" s="471"/>
      <c r="E688" s="529">
        <v>3</v>
      </c>
      <c r="F688" s="523" t="b">
        <f t="shared" si="99"/>
        <v>1</v>
      </c>
      <c r="G688" s="471"/>
      <c r="H688" s="644" t="s">
        <v>799</v>
      </c>
      <c r="I688" s="644"/>
      <c r="J688" s="625" t="s">
        <v>788</v>
      </c>
      <c r="K688" s="645" t="str">
        <f t="shared" si="100"/>
        <v>-</v>
      </c>
      <c r="L688" s="646" t="s">
        <v>789</v>
      </c>
      <c r="M688" s="646" t="s">
        <v>789</v>
      </c>
      <c r="N688" s="646" t="s">
        <v>789</v>
      </c>
      <c r="O688" s="646" t="s">
        <v>789</v>
      </c>
      <c r="P688" s="646" t="s">
        <v>789</v>
      </c>
      <c r="Q688" s="646" t="s">
        <v>789</v>
      </c>
      <c r="R688" s="646" t="s">
        <v>789</v>
      </c>
      <c r="S688" s="646" t="s">
        <v>789</v>
      </c>
      <c r="T688" s="646" t="s">
        <v>789</v>
      </c>
      <c r="U688" s="646" t="s">
        <v>789</v>
      </c>
      <c r="V688" s="646" t="s">
        <v>789</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101"/>
        <v>4</v>
      </c>
      <c r="D689" s="471"/>
      <c r="E689" s="647">
        <f>E688</f>
        <v>3</v>
      </c>
      <c r="F689" s="523" t="b">
        <f t="shared" si="99"/>
        <v>1</v>
      </c>
      <c r="G689" s="471"/>
      <c r="H689" s="826" t="s">
        <v>800</v>
      </c>
      <c r="I689" s="827"/>
      <c r="J689" s="648" t="s">
        <v>791</v>
      </c>
      <c r="K689" s="649">
        <f t="shared" si="100"/>
        <v>43795</v>
      </c>
      <c r="L689" s="519">
        <v>48</v>
      </c>
      <c r="M689" s="650" t="s">
        <v>789</v>
      </c>
      <c r="N689" s="650" t="s">
        <v>789</v>
      </c>
      <c r="O689" s="650" t="s">
        <v>789</v>
      </c>
      <c r="P689" s="650" t="s">
        <v>789</v>
      </c>
      <c r="Q689" s="650" t="s">
        <v>789</v>
      </c>
      <c r="R689" s="650" t="s">
        <v>789</v>
      </c>
      <c r="S689" s="650" t="s">
        <v>789</v>
      </c>
      <c r="T689" s="650" t="s">
        <v>789</v>
      </c>
      <c r="U689" s="650" t="s">
        <v>789</v>
      </c>
      <c r="V689" s="650" t="s">
        <v>789</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101"/>
        <v>4</v>
      </c>
      <c r="D690" s="471"/>
      <c r="E690" s="647">
        <f>E689</f>
        <v>3</v>
      </c>
      <c r="F690" s="523" t="b">
        <f t="shared" si="99"/>
        <v>1</v>
      </c>
      <c r="G690" s="471"/>
      <c r="H690" s="828"/>
      <c r="I690" s="829"/>
      <c r="J690" s="648" t="s">
        <v>792</v>
      </c>
      <c r="K690" s="649" t="str">
        <f t="shared" si="100"/>
        <v>-</v>
      </c>
      <c r="L690" s="650" t="s">
        <v>793</v>
      </c>
      <c r="M690" s="519">
        <v>26</v>
      </c>
      <c r="N690" s="650" t="s">
        <v>793</v>
      </c>
      <c r="O690" s="650" t="s">
        <v>793</v>
      </c>
      <c r="P690" s="650" t="s">
        <v>793</v>
      </c>
      <c r="Q690" s="650" t="s">
        <v>793</v>
      </c>
      <c r="R690" s="650" t="s">
        <v>793</v>
      </c>
      <c r="S690" s="650" t="s">
        <v>793</v>
      </c>
      <c r="T690" s="650" t="s">
        <v>793</v>
      </c>
      <c r="U690" s="650" t="s">
        <v>793</v>
      </c>
      <c r="V690" s="650" t="s">
        <v>793</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101"/>
        <v>4</v>
      </c>
      <c r="D691" s="471"/>
      <c r="E691" s="647">
        <f>E690</f>
        <v>3</v>
      </c>
      <c r="F691" s="523" t="b">
        <f t="shared" si="99"/>
        <v>1</v>
      </c>
      <c r="G691" s="471"/>
      <c r="H691" s="830"/>
      <c r="I691" s="831"/>
      <c r="J691" s="633" t="s">
        <v>794</v>
      </c>
      <c r="K691" s="651" t="str">
        <f t="shared" si="100"/>
        <v>-</v>
      </c>
      <c r="L691" s="648" t="s">
        <v>789</v>
      </c>
      <c r="M691" s="648" t="s">
        <v>789</v>
      </c>
      <c r="N691" s="648" t="s">
        <v>789</v>
      </c>
      <c r="O691" s="648" t="s">
        <v>789</v>
      </c>
      <c r="P691" s="648" t="s">
        <v>789</v>
      </c>
      <c r="Q691" s="648" t="s">
        <v>789</v>
      </c>
      <c r="R691" s="648" t="s">
        <v>789</v>
      </c>
      <c r="S691" s="648" t="s">
        <v>789</v>
      </c>
      <c r="T691" s="648" t="s">
        <v>789</v>
      </c>
      <c r="U691" s="652" t="s">
        <v>789</v>
      </c>
      <c r="V691" s="652" t="s">
        <v>789</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101"/>
        <v>4</v>
      </c>
      <c r="D692" s="471"/>
      <c r="E692" s="529">
        <v>4</v>
      </c>
      <c r="F692" s="523" t="b">
        <f t="shared" si="99"/>
        <v>1</v>
      </c>
      <c r="G692" s="471"/>
      <c r="H692" s="644" t="s">
        <v>801</v>
      </c>
      <c r="I692" s="644"/>
      <c r="J692" s="625" t="s">
        <v>788</v>
      </c>
      <c r="K692" s="645" t="str">
        <f t="shared" si="100"/>
        <v>-</v>
      </c>
      <c r="L692" s="646" t="s">
        <v>789</v>
      </c>
      <c r="M692" s="646" t="s">
        <v>789</v>
      </c>
      <c r="N692" s="646" t="s">
        <v>789</v>
      </c>
      <c r="O692" s="646" t="s">
        <v>789</v>
      </c>
      <c r="P692" s="646" t="s">
        <v>789</v>
      </c>
      <c r="Q692" s="646" t="s">
        <v>789</v>
      </c>
      <c r="R692" s="646" t="s">
        <v>789</v>
      </c>
      <c r="S692" s="646" t="s">
        <v>789</v>
      </c>
      <c r="T692" s="646" t="s">
        <v>789</v>
      </c>
      <c r="U692" s="646" t="s">
        <v>789</v>
      </c>
      <c r="V692" s="646" t="s">
        <v>789</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101"/>
        <v>4</v>
      </c>
      <c r="D693" s="471"/>
      <c r="E693" s="647">
        <f>E692</f>
        <v>4</v>
      </c>
      <c r="F693" s="523" t="b">
        <f t="shared" si="99"/>
        <v>1</v>
      </c>
      <c r="G693" s="471"/>
      <c r="H693" s="826" t="s">
        <v>802</v>
      </c>
      <c r="I693" s="827"/>
      <c r="J693" s="648" t="s">
        <v>791</v>
      </c>
      <c r="K693" s="649">
        <f t="shared" si="100"/>
        <v>43795</v>
      </c>
      <c r="L693" s="519">
        <v>48</v>
      </c>
      <c r="M693" s="650" t="s">
        <v>789</v>
      </c>
      <c r="N693" s="650" t="s">
        <v>789</v>
      </c>
      <c r="O693" s="650" t="s">
        <v>789</v>
      </c>
      <c r="P693" s="650" t="s">
        <v>789</v>
      </c>
      <c r="Q693" s="650" t="s">
        <v>789</v>
      </c>
      <c r="R693" s="650" t="s">
        <v>789</v>
      </c>
      <c r="S693" s="650" t="s">
        <v>789</v>
      </c>
      <c r="T693" s="650" t="s">
        <v>789</v>
      </c>
      <c r="U693" s="650" t="s">
        <v>789</v>
      </c>
      <c r="V693" s="650" t="s">
        <v>789</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101"/>
        <v>4</v>
      </c>
      <c r="D694" s="471"/>
      <c r="E694" s="647">
        <f>E693</f>
        <v>4</v>
      </c>
      <c r="F694" s="523" t="b">
        <f t="shared" si="99"/>
        <v>1</v>
      </c>
      <c r="G694" s="471"/>
      <c r="H694" s="828"/>
      <c r="I694" s="829"/>
      <c r="J694" s="648" t="s">
        <v>792</v>
      </c>
      <c r="K694" s="649" t="str">
        <f t="shared" si="100"/>
        <v>-</v>
      </c>
      <c r="L694" s="650" t="s">
        <v>793</v>
      </c>
      <c r="M694" s="519">
        <v>34</v>
      </c>
      <c r="N694" s="650" t="s">
        <v>793</v>
      </c>
      <c r="O694" s="650" t="s">
        <v>793</v>
      </c>
      <c r="P694" s="650" t="s">
        <v>793</v>
      </c>
      <c r="Q694" s="650" t="s">
        <v>793</v>
      </c>
      <c r="R694" s="650" t="s">
        <v>793</v>
      </c>
      <c r="S694" s="650" t="s">
        <v>793</v>
      </c>
      <c r="T694" s="650" t="s">
        <v>793</v>
      </c>
      <c r="U694" s="650" t="s">
        <v>793</v>
      </c>
      <c r="V694" s="650" t="s">
        <v>793</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101"/>
        <v>4</v>
      </c>
      <c r="D695" s="471"/>
      <c r="E695" s="647">
        <f>E694</f>
        <v>4</v>
      </c>
      <c r="F695" s="523" t="b">
        <f t="shared" si="99"/>
        <v>1</v>
      </c>
      <c r="G695" s="471"/>
      <c r="H695" s="830"/>
      <c r="I695" s="831"/>
      <c r="J695" s="633" t="s">
        <v>794</v>
      </c>
      <c r="K695" s="651" t="str">
        <f t="shared" si="100"/>
        <v>-</v>
      </c>
      <c r="L695" s="648" t="s">
        <v>789</v>
      </c>
      <c r="M695" s="648" t="s">
        <v>789</v>
      </c>
      <c r="N695" s="648" t="s">
        <v>789</v>
      </c>
      <c r="O695" s="648" t="s">
        <v>789</v>
      </c>
      <c r="P695" s="648" t="s">
        <v>789</v>
      </c>
      <c r="Q695" s="648" t="s">
        <v>789</v>
      </c>
      <c r="R695" s="648" t="s">
        <v>789</v>
      </c>
      <c r="S695" s="648" t="s">
        <v>789</v>
      </c>
      <c r="T695" s="648" t="s">
        <v>789</v>
      </c>
      <c r="U695" s="652" t="s">
        <v>789</v>
      </c>
      <c r="V695" s="652" t="s">
        <v>789</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101"/>
        <v>4</v>
      </c>
      <c r="D696" s="471"/>
      <c r="E696" s="529">
        <v>5</v>
      </c>
      <c r="F696" s="523" t="b">
        <f t="shared" si="99"/>
        <v>1</v>
      </c>
      <c r="G696" s="471"/>
      <c r="H696" s="644" t="s">
        <v>803</v>
      </c>
      <c r="I696" s="644"/>
      <c r="J696" s="625" t="s">
        <v>788</v>
      </c>
      <c r="K696" s="645">
        <f t="shared" si="100"/>
        <v>43452</v>
      </c>
      <c r="L696" s="654">
        <v>-1</v>
      </c>
      <c r="M696" s="646" t="s">
        <v>789</v>
      </c>
      <c r="N696" s="646" t="s">
        <v>789</v>
      </c>
      <c r="O696" s="646" t="s">
        <v>789</v>
      </c>
      <c r="P696" s="646" t="s">
        <v>789</v>
      </c>
      <c r="Q696" s="646" t="s">
        <v>789</v>
      </c>
      <c r="R696" s="646" t="s">
        <v>789</v>
      </c>
      <c r="S696" s="646" t="s">
        <v>789</v>
      </c>
      <c r="T696" s="646" t="s">
        <v>789</v>
      </c>
      <c r="U696" s="646" t="s">
        <v>789</v>
      </c>
      <c r="V696" s="646" t="s">
        <v>789</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101"/>
        <v>4</v>
      </c>
      <c r="D697" s="471"/>
      <c r="E697" s="647">
        <f>E696</f>
        <v>5</v>
      </c>
      <c r="F697" s="523" t="b">
        <f t="shared" si="99"/>
        <v>1</v>
      </c>
      <c r="G697" s="471"/>
      <c r="H697" s="826"/>
      <c r="I697" s="827"/>
      <c r="J697" s="648" t="s">
        <v>791</v>
      </c>
      <c r="K697" s="649" t="str">
        <f t="shared" si="100"/>
        <v>-</v>
      </c>
      <c r="L697" s="650" t="s">
        <v>789</v>
      </c>
      <c r="M697" s="650" t="s">
        <v>789</v>
      </c>
      <c r="N697" s="650" t="s">
        <v>789</v>
      </c>
      <c r="O697" s="650" t="s">
        <v>789</v>
      </c>
      <c r="P697" s="650" t="s">
        <v>789</v>
      </c>
      <c r="Q697" s="650" t="s">
        <v>789</v>
      </c>
      <c r="R697" s="650" t="s">
        <v>789</v>
      </c>
      <c r="S697" s="650" t="s">
        <v>789</v>
      </c>
      <c r="T697" s="650" t="s">
        <v>789</v>
      </c>
      <c r="U697" s="650" t="s">
        <v>789</v>
      </c>
      <c r="V697" s="650" t="s">
        <v>789</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101"/>
        <v>4</v>
      </c>
      <c r="D698" s="471"/>
      <c r="E698" s="647">
        <f>E697</f>
        <v>5</v>
      </c>
      <c r="F698" s="523" t="b">
        <f t="shared" si="99"/>
        <v>1</v>
      </c>
      <c r="G698" s="471"/>
      <c r="H698" s="828"/>
      <c r="I698" s="829"/>
      <c r="J698" s="648" t="s">
        <v>792</v>
      </c>
      <c r="K698" s="649" t="str">
        <f t="shared" si="100"/>
        <v>-</v>
      </c>
      <c r="L698" s="650" t="s">
        <v>793</v>
      </c>
      <c r="M698" s="650" t="s">
        <v>793</v>
      </c>
      <c r="N698" s="650" t="s">
        <v>793</v>
      </c>
      <c r="O698" s="650" t="s">
        <v>793</v>
      </c>
      <c r="P698" s="650" t="s">
        <v>793</v>
      </c>
      <c r="Q698" s="650" t="s">
        <v>793</v>
      </c>
      <c r="R698" s="650" t="s">
        <v>793</v>
      </c>
      <c r="S698" s="650" t="s">
        <v>793</v>
      </c>
      <c r="T698" s="650" t="s">
        <v>793</v>
      </c>
      <c r="U698" s="650" t="s">
        <v>793</v>
      </c>
      <c r="V698" s="650" t="s">
        <v>793</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101"/>
        <v>4</v>
      </c>
      <c r="D699" s="471"/>
      <c r="E699" s="647">
        <f>E698</f>
        <v>5</v>
      </c>
      <c r="F699" s="523" t="b">
        <f t="shared" si="99"/>
        <v>1</v>
      </c>
      <c r="G699" s="471"/>
      <c r="H699" s="830"/>
      <c r="I699" s="831"/>
      <c r="J699" s="633" t="s">
        <v>794</v>
      </c>
      <c r="K699" s="651" t="str">
        <f t="shared" si="100"/>
        <v>-</v>
      </c>
      <c r="L699" s="648" t="s">
        <v>789</v>
      </c>
      <c r="M699" s="648" t="s">
        <v>789</v>
      </c>
      <c r="N699" s="648" t="s">
        <v>789</v>
      </c>
      <c r="O699" s="648" t="s">
        <v>789</v>
      </c>
      <c r="P699" s="648" t="s">
        <v>789</v>
      </c>
      <c r="Q699" s="648" t="s">
        <v>789</v>
      </c>
      <c r="R699" s="648" t="s">
        <v>789</v>
      </c>
      <c r="S699" s="648" t="s">
        <v>789</v>
      </c>
      <c r="T699" s="648" t="s">
        <v>789</v>
      </c>
      <c r="U699" s="652" t="s">
        <v>789</v>
      </c>
      <c r="V699" s="652" t="s">
        <v>789</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101"/>
        <v>4</v>
      </c>
      <c r="D700" s="471"/>
      <c r="E700" s="529">
        <v>6</v>
      </c>
      <c r="F700" s="523" t="b">
        <f t="shared" si="99"/>
        <v>1</v>
      </c>
      <c r="G700" s="471"/>
      <c r="H700" s="644" t="s">
        <v>804</v>
      </c>
      <c r="I700" s="644"/>
      <c r="J700" s="625" t="s">
        <v>788</v>
      </c>
      <c r="K700" s="645">
        <f t="shared" si="100"/>
        <v>43452</v>
      </c>
      <c r="L700" s="654">
        <v>-1</v>
      </c>
      <c r="M700" s="646" t="s">
        <v>789</v>
      </c>
      <c r="N700" s="646" t="s">
        <v>789</v>
      </c>
      <c r="O700" s="646" t="s">
        <v>789</v>
      </c>
      <c r="P700" s="646" t="s">
        <v>789</v>
      </c>
      <c r="Q700" s="646" t="s">
        <v>789</v>
      </c>
      <c r="R700" s="646" t="s">
        <v>789</v>
      </c>
      <c r="S700" s="646" t="s">
        <v>789</v>
      </c>
      <c r="T700" s="646" t="s">
        <v>789</v>
      </c>
      <c r="U700" s="646" t="s">
        <v>789</v>
      </c>
      <c r="V700" s="646" t="s">
        <v>789</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101"/>
        <v>4</v>
      </c>
      <c r="D701" s="471"/>
      <c r="E701" s="647">
        <f>E700</f>
        <v>6</v>
      </c>
      <c r="F701" s="523" t="b">
        <f t="shared" si="99"/>
        <v>1</v>
      </c>
      <c r="G701" s="471"/>
      <c r="H701" s="826"/>
      <c r="I701" s="827"/>
      <c r="J701" s="648" t="s">
        <v>791</v>
      </c>
      <c r="K701" s="649" t="str">
        <f t="shared" si="100"/>
        <v>-</v>
      </c>
      <c r="L701" s="650" t="s">
        <v>789</v>
      </c>
      <c r="M701" s="650" t="s">
        <v>789</v>
      </c>
      <c r="N701" s="650" t="s">
        <v>789</v>
      </c>
      <c r="O701" s="650" t="s">
        <v>789</v>
      </c>
      <c r="P701" s="650" t="s">
        <v>789</v>
      </c>
      <c r="Q701" s="650" t="s">
        <v>789</v>
      </c>
      <c r="R701" s="650" t="s">
        <v>789</v>
      </c>
      <c r="S701" s="650" t="s">
        <v>789</v>
      </c>
      <c r="T701" s="650" t="s">
        <v>789</v>
      </c>
      <c r="U701" s="650" t="s">
        <v>789</v>
      </c>
      <c r="V701" s="650" t="s">
        <v>789</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101"/>
        <v>4</v>
      </c>
      <c r="D702" s="471"/>
      <c r="E702" s="647">
        <f>E701</f>
        <v>6</v>
      </c>
      <c r="F702" s="523" t="b">
        <f t="shared" si="99"/>
        <v>1</v>
      </c>
      <c r="G702" s="471"/>
      <c r="H702" s="828"/>
      <c r="I702" s="829"/>
      <c r="J702" s="648" t="s">
        <v>792</v>
      </c>
      <c r="K702" s="649" t="str">
        <f t="shared" si="100"/>
        <v>-</v>
      </c>
      <c r="L702" s="650" t="s">
        <v>793</v>
      </c>
      <c r="M702" s="650" t="s">
        <v>793</v>
      </c>
      <c r="N702" s="650" t="s">
        <v>793</v>
      </c>
      <c r="O702" s="650" t="s">
        <v>793</v>
      </c>
      <c r="P702" s="650" t="s">
        <v>793</v>
      </c>
      <c r="Q702" s="650" t="s">
        <v>793</v>
      </c>
      <c r="R702" s="650" t="s">
        <v>793</v>
      </c>
      <c r="S702" s="650" t="s">
        <v>793</v>
      </c>
      <c r="T702" s="650" t="s">
        <v>793</v>
      </c>
      <c r="U702" s="650" t="s">
        <v>793</v>
      </c>
      <c r="V702" s="650" t="s">
        <v>793</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101"/>
        <v>4</v>
      </c>
      <c r="D703" s="471"/>
      <c r="E703" s="647">
        <f>E702</f>
        <v>6</v>
      </c>
      <c r="F703" s="523" t="b">
        <f t="shared" si="99"/>
        <v>1</v>
      </c>
      <c r="G703" s="471"/>
      <c r="H703" s="830"/>
      <c r="I703" s="831"/>
      <c r="J703" s="633" t="s">
        <v>794</v>
      </c>
      <c r="K703" s="651" t="str">
        <f t="shared" si="100"/>
        <v>-</v>
      </c>
      <c r="L703" s="648" t="s">
        <v>789</v>
      </c>
      <c r="M703" s="648" t="s">
        <v>789</v>
      </c>
      <c r="N703" s="648" t="s">
        <v>789</v>
      </c>
      <c r="O703" s="648" t="s">
        <v>789</v>
      </c>
      <c r="P703" s="648" t="s">
        <v>789</v>
      </c>
      <c r="Q703" s="648" t="s">
        <v>789</v>
      </c>
      <c r="R703" s="648" t="s">
        <v>789</v>
      </c>
      <c r="S703" s="648" t="s">
        <v>789</v>
      </c>
      <c r="T703" s="648" t="s">
        <v>789</v>
      </c>
      <c r="U703" s="652" t="s">
        <v>789</v>
      </c>
      <c r="V703" s="652" t="s">
        <v>789</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101"/>
        <v>4</v>
      </c>
      <c r="D704" s="471"/>
      <c r="E704" s="529">
        <v>7</v>
      </c>
      <c r="F704" s="523" t="b">
        <f t="shared" si="99"/>
        <v>1</v>
      </c>
      <c r="G704" s="471"/>
      <c r="H704" s="644" t="s">
        <v>805</v>
      </c>
      <c r="I704" s="644"/>
      <c r="J704" s="625" t="s">
        <v>788</v>
      </c>
      <c r="K704" s="645">
        <f t="shared" si="100"/>
        <v>43452</v>
      </c>
      <c r="L704" s="654">
        <v>-1</v>
      </c>
      <c r="M704" s="646" t="s">
        <v>789</v>
      </c>
      <c r="N704" s="646" t="s">
        <v>789</v>
      </c>
      <c r="O704" s="646" t="s">
        <v>789</v>
      </c>
      <c r="P704" s="646" t="s">
        <v>789</v>
      </c>
      <c r="Q704" s="646" t="s">
        <v>789</v>
      </c>
      <c r="R704" s="646" t="s">
        <v>789</v>
      </c>
      <c r="S704" s="646" t="s">
        <v>789</v>
      </c>
      <c r="T704" s="646" t="s">
        <v>789</v>
      </c>
      <c r="U704" s="646" t="s">
        <v>789</v>
      </c>
      <c r="V704" s="646" t="s">
        <v>789</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101"/>
        <v>4</v>
      </c>
      <c r="D705" s="471"/>
      <c r="E705" s="647">
        <f>E704</f>
        <v>7</v>
      </c>
      <c r="F705" s="523" t="b">
        <f t="shared" si="99"/>
        <v>1</v>
      </c>
      <c r="G705" s="471"/>
      <c r="H705" s="826"/>
      <c r="I705" s="827"/>
      <c r="J705" s="648" t="s">
        <v>791</v>
      </c>
      <c r="K705" s="649" t="str">
        <f t="shared" si="100"/>
        <v>-</v>
      </c>
      <c r="L705" s="650" t="s">
        <v>789</v>
      </c>
      <c r="M705" s="650" t="s">
        <v>789</v>
      </c>
      <c r="N705" s="650" t="s">
        <v>789</v>
      </c>
      <c r="O705" s="650" t="s">
        <v>789</v>
      </c>
      <c r="P705" s="650" t="s">
        <v>789</v>
      </c>
      <c r="Q705" s="650" t="s">
        <v>789</v>
      </c>
      <c r="R705" s="650" t="s">
        <v>789</v>
      </c>
      <c r="S705" s="650" t="s">
        <v>789</v>
      </c>
      <c r="T705" s="650" t="s">
        <v>789</v>
      </c>
      <c r="U705" s="650" t="s">
        <v>789</v>
      </c>
      <c r="V705" s="650" t="s">
        <v>789</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101"/>
        <v>4</v>
      </c>
      <c r="D706" s="471"/>
      <c r="E706" s="647">
        <f>E705</f>
        <v>7</v>
      </c>
      <c r="F706" s="523" t="b">
        <f t="shared" si="99"/>
        <v>1</v>
      </c>
      <c r="G706" s="471"/>
      <c r="H706" s="828"/>
      <c r="I706" s="829"/>
      <c r="J706" s="648" t="s">
        <v>792</v>
      </c>
      <c r="K706" s="649" t="str">
        <f t="shared" si="100"/>
        <v>-</v>
      </c>
      <c r="L706" s="650" t="s">
        <v>793</v>
      </c>
      <c r="M706" s="650" t="s">
        <v>793</v>
      </c>
      <c r="N706" s="650" t="s">
        <v>793</v>
      </c>
      <c r="O706" s="650" t="s">
        <v>793</v>
      </c>
      <c r="P706" s="650" t="s">
        <v>793</v>
      </c>
      <c r="Q706" s="650" t="s">
        <v>793</v>
      </c>
      <c r="R706" s="650" t="s">
        <v>793</v>
      </c>
      <c r="S706" s="650" t="s">
        <v>793</v>
      </c>
      <c r="T706" s="650" t="s">
        <v>793</v>
      </c>
      <c r="U706" s="650" t="s">
        <v>793</v>
      </c>
      <c r="V706" s="650" t="s">
        <v>793</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101"/>
        <v>4</v>
      </c>
      <c r="D707" s="471"/>
      <c r="E707" s="647">
        <f>E706</f>
        <v>7</v>
      </c>
      <c r="F707" s="523" t="b">
        <f t="shared" si="99"/>
        <v>1</v>
      </c>
      <c r="G707" s="471"/>
      <c r="H707" s="830"/>
      <c r="I707" s="831"/>
      <c r="J707" s="633" t="s">
        <v>794</v>
      </c>
      <c r="K707" s="651" t="str">
        <f t="shared" si="100"/>
        <v>-</v>
      </c>
      <c r="L707" s="648" t="s">
        <v>789</v>
      </c>
      <c r="M707" s="648" t="s">
        <v>789</v>
      </c>
      <c r="N707" s="648" t="s">
        <v>789</v>
      </c>
      <c r="O707" s="648" t="s">
        <v>789</v>
      </c>
      <c r="P707" s="648" t="s">
        <v>789</v>
      </c>
      <c r="Q707" s="648" t="s">
        <v>789</v>
      </c>
      <c r="R707" s="648" t="s">
        <v>789</v>
      </c>
      <c r="S707" s="648" t="s">
        <v>789</v>
      </c>
      <c r="T707" s="648" t="s">
        <v>789</v>
      </c>
      <c r="U707" s="652" t="s">
        <v>789</v>
      </c>
      <c r="V707" s="652" t="s">
        <v>789</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101"/>
        <v>4</v>
      </c>
      <c r="D708" s="471"/>
      <c r="E708" s="529">
        <v>8</v>
      </c>
      <c r="F708" s="523" t="b">
        <f t="shared" ref="F708:F739" si="102">COUNTIFS($L708:$V708,"-")&lt;&gt;COUNTA($L708:$V708)</f>
        <v>1</v>
      </c>
      <c r="G708" s="471"/>
      <c r="H708" s="644" t="s">
        <v>806</v>
      </c>
      <c r="I708" s="644"/>
      <c r="J708" s="625" t="s">
        <v>788</v>
      </c>
      <c r="K708" s="645" t="str">
        <f t="shared" ref="K708:K739" si="103">IFERROR(DATE(2019,1,($L708-1)*7+1),"-")</f>
        <v>-</v>
      </c>
      <c r="L708" s="646" t="s">
        <v>789</v>
      </c>
      <c r="M708" s="646" t="s">
        <v>789</v>
      </c>
      <c r="N708" s="646" t="s">
        <v>789</v>
      </c>
      <c r="O708" s="646" t="s">
        <v>789</v>
      </c>
      <c r="P708" s="646" t="s">
        <v>789</v>
      </c>
      <c r="Q708" s="646" t="s">
        <v>789</v>
      </c>
      <c r="R708" s="646" t="s">
        <v>789</v>
      </c>
      <c r="S708" s="646" t="s">
        <v>789</v>
      </c>
      <c r="T708" s="646" t="s">
        <v>789</v>
      </c>
      <c r="U708" s="646" t="s">
        <v>789</v>
      </c>
      <c r="V708" s="646" t="s">
        <v>789</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101"/>
        <v>4</v>
      </c>
      <c r="D709" s="471"/>
      <c r="E709" s="647">
        <f>E708</f>
        <v>8</v>
      </c>
      <c r="F709" s="523" t="b">
        <f t="shared" si="102"/>
        <v>1</v>
      </c>
      <c r="G709" s="471"/>
      <c r="H709" s="826" t="s">
        <v>807</v>
      </c>
      <c r="I709" s="827"/>
      <c r="J709" s="648" t="s">
        <v>791</v>
      </c>
      <c r="K709" s="649" t="str">
        <f t="shared" si="103"/>
        <v>-</v>
      </c>
      <c r="L709" s="650" t="s">
        <v>789</v>
      </c>
      <c r="M709" s="650" t="s">
        <v>789</v>
      </c>
      <c r="N709" s="650" t="s">
        <v>789</v>
      </c>
      <c r="O709" s="650" t="s">
        <v>789</v>
      </c>
      <c r="P709" s="650" t="s">
        <v>789</v>
      </c>
      <c r="Q709" s="519">
        <v>0</v>
      </c>
      <c r="R709" s="650" t="s">
        <v>789</v>
      </c>
      <c r="S709" s="519" t="b">
        <v>1</v>
      </c>
      <c r="T709" s="650" t="s">
        <v>789</v>
      </c>
      <c r="U709" s="650" t="s">
        <v>789</v>
      </c>
      <c r="V709" s="650" t="s">
        <v>789</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101"/>
        <v>4</v>
      </c>
      <c r="D710" s="471"/>
      <c r="E710" s="647">
        <f>E709</f>
        <v>8</v>
      </c>
      <c r="F710" s="523" t="b">
        <f t="shared" si="102"/>
        <v>1</v>
      </c>
      <c r="G710" s="471"/>
      <c r="H710" s="828"/>
      <c r="I710" s="829"/>
      <c r="J710" s="648" t="s">
        <v>792</v>
      </c>
      <c r="K710" s="649" t="str">
        <f t="shared" si="103"/>
        <v>-</v>
      </c>
      <c r="L710" s="650" t="s">
        <v>793</v>
      </c>
      <c r="M710" s="650" t="s">
        <v>793</v>
      </c>
      <c r="N710" s="650" t="s">
        <v>793</v>
      </c>
      <c r="O710" s="650" t="s">
        <v>793</v>
      </c>
      <c r="P710" s="650" t="s">
        <v>793</v>
      </c>
      <c r="Q710" s="650" t="s">
        <v>793</v>
      </c>
      <c r="R710" s="650" t="s">
        <v>793</v>
      </c>
      <c r="S710" s="650" t="s">
        <v>793</v>
      </c>
      <c r="T710" s="650" t="s">
        <v>793</v>
      </c>
      <c r="U710" s="650" t="s">
        <v>793</v>
      </c>
      <c r="V710" s="650" t="s">
        <v>793</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101"/>
        <v>4</v>
      </c>
      <c r="D711" s="471"/>
      <c r="E711" s="647">
        <f>E710</f>
        <v>8</v>
      </c>
      <c r="F711" s="523" t="b">
        <f t="shared" si="102"/>
        <v>1</v>
      </c>
      <c r="G711" s="471"/>
      <c r="H711" s="830"/>
      <c r="I711" s="831"/>
      <c r="J711" s="633" t="s">
        <v>794</v>
      </c>
      <c r="K711" s="651" t="str">
        <f t="shared" si="103"/>
        <v>-</v>
      </c>
      <c r="L711" s="648" t="s">
        <v>789</v>
      </c>
      <c r="M711" s="648" t="s">
        <v>789</v>
      </c>
      <c r="N711" s="648" t="s">
        <v>789</v>
      </c>
      <c r="O711" s="648" t="s">
        <v>789</v>
      </c>
      <c r="P711" s="648" t="s">
        <v>789</v>
      </c>
      <c r="Q711" s="648" t="s">
        <v>789</v>
      </c>
      <c r="R711" s="648" t="s">
        <v>789</v>
      </c>
      <c r="S711" s="648" t="s">
        <v>789</v>
      </c>
      <c r="T711" s="648" t="s">
        <v>789</v>
      </c>
      <c r="U711" s="652" t="s">
        <v>789</v>
      </c>
      <c r="V711" s="652" t="s">
        <v>789</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ref="C712:C743" si="104">INT($C$664)+3</f>
        <v>4</v>
      </c>
      <c r="D712" s="471"/>
      <c r="E712" s="529">
        <v>9</v>
      </c>
      <c r="F712" s="523" t="b">
        <f t="shared" si="102"/>
        <v>1</v>
      </c>
      <c r="G712" s="471"/>
      <c r="H712" s="644" t="s">
        <v>808</v>
      </c>
      <c r="I712" s="644"/>
      <c r="J712" s="625" t="s">
        <v>788</v>
      </c>
      <c r="K712" s="645" t="str">
        <f t="shared" si="103"/>
        <v>-</v>
      </c>
      <c r="L712" s="646" t="s">
        <v>789</v>
      </c>
      <c r="M712" s="646" t="s">
        <v>789</v>
      </c>
      <c r="N712" s="646" t="s">
        <v>789</v>
      </c>
      <c r="O712" s="646" t="s">
        <v>789</v>
      </c>
      <c r="P712" s="646" t="s">
        <v>789</v>
      </c>
      <c r="Q712" s="646" t="s">
        <v>789</v>
      </c>
      <c r="R712" s="646" t="s">
        <v>789</v>
      </c>
      <c r="S712" s="646" t="s">
        <v>789</v>
      </c>
      <c r="T712" s="646" t="s">
        <v>789</v>
      </c>
      <c r="U712" s="646" t="s">
        <v>789</v>
      </c>
      <c r="V712" s="646" t="s">
        <v>789</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104"/>
        <v>4</v>
      </c>
      <c r="D713" s="471"/>
      <c r="E713" s="647">
        <f>E712</f>
        <v>9</v>
      </c>
      <c r="F713" s="523" t="b">
        <f t="shared" si="102"/>
        <v>1</v>
      </c>
      <c r="G713" s="471"/>
      <c r="H713" s="826" t="s">
        <v>809</v>
      </c>
      <c r="I713" s="827"/>
      <c r="J713" s="648" t="s">
        <v>791</v>
      </c>
      <c r="K713" s="649" t="str">
        <f t="shared" si="103"/>
        <v>-</v>
      </c>
      <c r="L713" s="650" t="s">
        <v>789</v>
      </c>
      <c r="M713" s="650" t="s">
        <v>789</v>
      </c>
      <c r="N713" s="650" t="s">
        <v>789</v>
      </c>
      <c r="O713" s="650" t="s">
        <v>789</v>
      </c>
      <c r="P713" s="650" t="s">
        <v>789</v>
      </c>
      <c r="Q713" s="655">
        <f>INT($I$346/7)</f>
        <v>5</v>
      </c>
      <c r="R713" s="650" t="s">
        <v>789</v>
      </c>
      <c r="S713" s="519" t="b">
        <v>1</v>
      </c>
      <c r="T713" s="650" t="s">
        <v>789</v>
      </c>
      <c r="U713" s="650" t="s">
        <v>789</v>
      </c>
      <c r="V713" s="650" t="s">
        <v>789</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104"/>
        <v>4</v>
      </c>
      <c r="D714" s="471"/>
      <c r="E714" s="647">
        <f>E713</f>
        <v>9</v>
      </c>
      <c r="F714" s="523" t="b">
        <f t="shared" si="102"/>
        <v>1</v>
      </c>
      <c r="G714" s="471"/>
      <c r="H714" s="828"/>
      <c r="I714" s="829"/>
      <c r="J714" s="648" t="s">
        <v>792</v>
      </c>
      <c r="K714" s="649" t="str">
        <f t="shared" si="103"/>
        <v>-</v>
      </c>
      <c r="L714" s="650" t="s">
        <v>793</v>
      </c>
      <c r="M714" s="650" t="s">
        <v>793</v>
      </c>
      <c r="N714" s="650" t="s">
        <v>793</v>
      </c>
      <c r="O714" s="650" t="s">
        <v>793</v>
      </c>
      <c r="P714" s="650" t="s">
        <v>793</v>
      </c>
      <c r="Q714" s="650" t="s">
        <v>793</v>
      </c>
      <c r="R714" s="650" t="s">
        <v>793</v>
      </c>
      <c r="S714" s="650" t="s">
        <v>793</v>
      </c>
      <c r="T714" s="650" t="s">
        <v>793</v>
      </c>
      <c r="U714" s="650" t="s">
        <v>793</v>
      </c>
      <c r="V714" s="650" t="s">
        <v>793</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104"/>
        <v>4</v>
      </c>
      <c r="D715" s="471"/>
      <c r="E715" s="647">
        <f>E714</f>
        <v>9</v>
      </c>
      <c r="F715" s="523" t="b">
        <f t="shared" si="102"/>
        <v>1</v>
      </c>
      <c r="G715" s="471"/>
      <c r="H715" s="830"/>
      <c r="I715" s="831"/>
      <c r="J715" s="633" t="s">
        <v>794</v>
      </c>
      <c r="K715" s="651" t="str">
        <f t="shared" si="103"/>
        <v>-</v>
      </c>
      <c r="L715" s="648" t="s">
        <v>789</v>
      </c>
      <c r="M715" s="648" t="s">
        <v>789</v>
      </c>
      <c r="N715" s="648" t="s">
        <v>789</v>
      </c>
      <c r="O715" s="648" t="s">
        <v>789</v>
      </c>
      <c r="P715" s="648" t="s">
        <v>789</v>
      </c>
      <c r="Q715" s="648" t="s">
        <v>789</v>
      </c>
      <c r="R715" s="648" t="s">
        <v>789</v>
      </c>
      <c r="S715" s="648" t="s">
        <v>789</v>
      </c>
      <c r="T715" s="648" t="s">
        <v>789</v>
      </c>
      <c r="U715" s="652" t="s">
        <v>789</v>
      </c>
      <c r="V715" s="652" t="s">
        <v>789</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104"/>
        <v>4</v>
      </c>
      <c r="D716" s="471"/>
      <c r="E716" s="529">
        <v>10</v>
      </c>
      <c r="F716" s="523" t="b">
        <f t="shared" si="102"/>
        <v>1</v>
      </c>
      <c r="G716" s="471"/>
      <c r="H716" s="644" t="s">
        <v>810</v>
      </c>
      <c r="I716" s="644"/>
      <c r="J716" s="625" t="s">
        <v>788</v>
      </c>
      <c r="K716" s="645" t="str">
        <f t="shared" si="103"/>
        <v>-</v>
      </c>
      <c r="L716" s="646" t="s">
        <v>789</v>
      </c>
      <c r="M716" s="646" t="s">
        <v>789</v>
      </c>
      <c r="N716" s="646" t="s">
        <v>789</v>
      </c>
      <c r="O716" s="646" t="s">
        <v>789</v>
      </c>
      <c r="P716" s="646" t="s">
        <v>789</v>
      </c>
      <c r="Q716" s="646" t="s">
        <v>789</v>
      </c>
      <c r="R716" s="646" t="s">
        <v>789</v>
      </c>
      <c r="S716" s="646" t="s">
        <v>789</v>
      </c>
      <c r="T716" s="646" t="s">
        <v>789</v>
      </c>
      <c r="U716" s="646" t="s">
        <v>789</v>
      </c>
      <c r="V716" s="646" t="s">
        <v>789</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104"/>
        <v>4</v>
      </c>
      <c r="D717" s="471"/>
      <c r="E717" s="647">
        <f>E716</f>
        <v>10</v>
      </c>
      <c r="F717" s="523" t="b">
        <f t="shared" si="102"/>
        <v>1</v>
      </c>
      <c r="G717" s="471"/>
      <c r="H717" s="826" t="s">
        <v>811</v>
      </c>
      <c r="I717" s="827"/>
      <c r="J717" s="648" t="s">
        <v>791</v>
      </c>
      <c r="K717" s="649" t="str">
        <f t="shared" si="103"/>
        <v>-</v>
      </c>
      <c r="L717" s="650" t="s">
        <v>789</v>
      </c>
      <c r="M717" s="650" t="s">
        <v>789</v>
      </c>
      <c r="N717" s="650" t="s">
        <v>789</v>
      </c>
      <c r="O717" s="650" t="s">
        <v>789</v>
      </c>
      <c r="P717" s="650" t="s">
        <v>789</v>
      </c>
      <c r="Q717" s="655">
        <f>INT($I$347/7)</f>
        <v>7</v>
      </c>
      <c r="R717" s="650" t="s">
        <v>789</v>
      </c>
      <c r="S717" s="519" t="b">
        <v>1</v>
      </c>
      <c r="T717" s="650" t="s">
        <v>789</v>
      </c>
      <c r="U717" s="650" t="s">
        <v>789</v>
      </c>
      <c r="V717" s="650" t="s">
        <v>789</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104"/>
        <v>4</v>
      </c>
      <c r="D718" s="471"/>
      <c r="E718" s="647">
        <f>E717</f>
        <v>10</v>
      </c>
      <c r="F718" s="523" t="b">
        <f t="shared" si="102"/>
        <v>1</v>
      </c>
      <c r="G718" s="471"/>
      <c r="H718" s="828"/>
      <c r="I718" s="829"/>
      <c r="J718" s="648" t="s">
        <v>792</v>
      </c>
      <c r="K718" s="649" t="str">
        <f t="shared" si="103"/>
        <v>-</v>
      </c>
      <c r="L718" s="650" t="s">
        <v>793</v>
      </c>
      <c r="M718" s="650" t="s">
        <v>793</v>
      </c>
      <c r="N718" s="650" t="s">
        <v>793</v>
      </c>
      <c r="O718" s="650" t="s">
        <v>793</v>
      </c>
      <c r="P718" s="650" t="s">
        <v>793</v>
      </c>
      <c r="Q718" s="650" t="s">
        <v>793</v>
      </c>
      <c r="R718" s="650" t="s">
        <v>793</v>
      </c>
      <c r="S718" s="650" t="s">
        <v>793</v>
      </c>
      <c r="T718" s="650" t="s">
        <v>793</v>
      </c>
      <c r="U718" s="650" t="s">
        <v>793</v>
      </c>
      <c r="V718" s="650" t="s">
        <v>793</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104"/>
        <v>4</v>
      </c>
      <c r="D719" s="471"/>
      <c r="E719" s="647">
        <f>E718</f>
        <v>10</v>
      </c>
      <c r="F719" s="523" t="b">
        <f t="shared" si="102"/>
        <v>1</v>
      </c>
      <c r="G719" s="471"/>
      <c r="H719" s="830"/>
      <c r="I719" s="831"/>
      <c r="J719" s="633" t="s">
        <v>794</v>
      </c>
      <c r="K719" s="651" t="str">
        <f t="shared" si="103"/>
        <v>-</v>
      </c>
      <c r="L719" s="648" t="s">
        <v>789</v>
      </c>
      <c r="M719" s="648" t="s">
        <v>789</v>
      </c>
      <c r="N719" s="648" t="s">
        <v>789</v>
      </c>
      <c r="O719" s="648" t="s">
        <v>789</v>
      </c>
      <c r="P719" s="648" t="s">
        <v>789</v>
      </c>
      <c r="Q719" s="648" t="s">
        <v>789</v>
      </c>
      <c r="R719" s="648" t="s">
        <v>789</v>
      </c>
      <c r="S719" s="648" t="s">
        <v>789</v>
      </c>
      <c r="T719" s="648" t="s">
        <v>789</v>
      </c>
      <c r="U719" s="652" t="s">
        <v>789</v>
      </c>
      <c r="V719" s="652" t="s">
        <v>789</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104"/>
        <v>4</v>
      </c>
      <c r="D720" s="471"/>
      <c r="E720" s="529">
        <v>11</v>
      </c>
      <c r="F720" s="523" t="b">
        <f t="shared" si="102"/>
        <v>1</v>
      </c>
      <c r="G720" s="471"/>
      <c r="H720" s="644" t="s">
        <v>812</v>
      </c>
      <c r="I720" s="644"/>
      <c r="J720" s="625" t="s">
        <v>788</v>
      </c>
      <c r="K720" s="645" t="str">
        <f t="shared" si="103"/>
        <v>-</v>
      </c>
      <c r="L720" s="646" t="s">
        <v>789</v>
      </c>
      <c r="M720" s="646" t="s">
        <v>789</v>
      </c>
      <c r="N720" s="646" t="s">
        <v>789</v>
      </c>
      <c r="O720" s="646" t="s">
        <v>789</v>
      </c>
      <c r="P720" s="646" t="s">
        <v>789</v>
      </c>
      <c r="Q720" s="646" t="s">
        <v>789</v>
      </c>
      <c r="R720" s="646" t="s">
        <v>789</v>
      </c>
      <c r="S720" s="646" t="s">
        <v>789</v>
      </c>
      <c r="T720" s="646" t="s">
        <v>789</v>
      </c>
      <c r="U720" s="646" t="s">
        <v>789</v>
      </c>
      <c r="V720" s="646" t="s">
        <v>789</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104"/>
        <v>4</v>
      </c>
      <c r="D721" s="471"/>
      <c r="E721" s="647">
        <f>E720</f>
        <v>11</v>
      </c>
      <c r="F721" s="523" t="b">
        <f t="shared" si="102"/>
        <v>1</v>
      </c>
      <c r="G721" s="471"/>
      <c r="H721" s="826" t="s">
        <v>811</v>
      </c>
      <c r="I721" s="827"/>
      <c r="J721" s="648" t="s">
        <v>791</v>
      </c>
      <c r="K721" s="649" t="str">
        <f t="shared" si="103"/>
        <v>-</v>
      </c>
      <c r="L721" s="650" t="s">
        <v>789</v>
      </c>
      <c r="M721" s="650" t="s">
        <v>789</v>
      </c>
      <c r="N721" s="650" t="s">
        <v>789</v>
      </c>
      <c r="O721" s="650" t="s">
        <v>789</v>
      </c>
      <c r="P721" s="650" t="s">
        <v>789</v>
      </c>
      <c r="Q721" s="655">
        <f>INT($I$348/7)</f>
        <v>7</v>
      </c>
      <c r="R721" s="650" t="s">
        <v>789</v>
      </c>
      <c r="S721" s="519" t="b">
        <v>1</v>
      </c>
      <c r="T721" s="650" t="s">
        <v>789</v>
      </c>
      <c r="U721" s="650" t="s">
        <v>789</v>
      </c>
      <c r="V721" s="650" t="s">
        <v>789</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104"/>
        <v>4</v>
      </c>
      <c r="D722" s="471"/>
      <c r="E722" s="647">
        <f>E721</f>
        <v>11</v>
      </c>
      <c r="F722" s="523" t="b">
        <f t="shared" si="102"/>
        <v>1</v>
      </c>
      <c r="G722" s="471"/>
      <c r="H722" s="828"/>
      <c r="I722" s="829"/>
      <c r="J722" s="648" t="s">
        <v>792</v>
      </c>
      <c r="K722" s="649" t="str">
        <f t="shared" si="103"/>
        <v>-</v>
      </c>
      <c r="L722" s="650" t="s">
        <v>793</v>
      </c>
      <c r="M722" s="650" t="s">
        <v>793</v>
      </c>
      <c r="N722" s="650" t="s">
        <v>793</v>
      </c>
      <c r="O722" s="650" t="s">
        <v>793</v>
      </c>
      <c r="P722" s="650" t="s">
        <v>793</v>
      </c>
      <c r="Q722" s="650" t="s">
        <v>793</v>
      </c>
      <c r="R722" s="650" t="s">
        <v>793</v>
      </c>
      <c r="S722" s="650" t="s">
        <v>793</v>
      </c>
      <c r="T722" s="650" t="s">
        <v>793</v>
      </c>
      <c r="U722" s="650" t="s">
        <v>793</v>
      </c>
      <c r="V722" s="650" t="s">
        <v>793</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104"/>
        <v>4</v>
      </c>
      <c r="D723" s="471"/>
      <c r="E723" s="647">
        <f>E722</f>
        <v>11</v>
      </c>
      <c r="F723" s="523" t="b">
        <f t="shared" si="102"/>
        <v>1</v>
      </c>
      <c r="G723" s="471"/>
      <c r="H723" s="830"/>
      <c r="I723" s="831"/>
      <c r="J723" s="633" t="s">
        <v>794</v>
      </c>
      <c r="K723" s="651" t="str">
        <f t="shared" si="103"/>
        <v>-</v>
      </c>
      <c r="L723" s="648" t="s">
        <v>789</v>
      </c>
      <c r="M723" s="648" t="s">
        <v>789</v>
      </c>
      <c r="N723" s="648" t="s">
        <v>789</v>
      </c>
      <c r="O723" s="648" t="s">
        <v>789</v>
      </c>
      <c r="P723" s="648" t="s">
        <v>789</v>
      </c>
      <c r="Q723" s="648" t="s">
        <v>789</v>
      </c>
      <c r="R723" s="648" t="s">
        <v>789</v>
      </c>
      <c r="S723" s="648" t="s">
        <v>789</v>
      </c>
      <c r="T723" s="648" t="s">
        <v>789</v>
      </c>
      <c r="U723" s="652" t="s">
        <v>789</v>
      </c>
      <c r="V723" s="652" t="s">
        <v>789</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104"/>
        <v>4</v>
      </c>
      <c r="D724" s="471"/>
      <c r="E724" s="529">
        <v>12</v>
      </c>
      <c r="F724" s="523" t="b">
        <f t="shared" si="102"/>
        <v>1</v>
      </c>
      <c r="G724" s="471"/>
      <c r="H724" s="644" t="s">
        <v>813</v>
      </c>
      <c r="I724" s="644"/>
      <c r="J724" s="625" t="s">
        <v>788</v>
      </c>
      <c r="K724" s="645" t="str">
        <f t="shared" si="103"/>
        <v>-</v>
      </c>
      <c r="L724" s="646" t="s">
        <v>789</v>
      </c>
      <c r="M724" s="646" t="s">
        <v>789</v>
      </c>
      <c r="N724" s="646" t="s">
        <v>789</v>
      </c>
      <c r="O724" s="646" t="s">
        <v>789</v>
      </c>
      <c r="P724" s="646" t="s">
        <v>789</v>
      </c>
      <c r="Q724" s="646" t="s">
        <v>789</v>
      </c>
      <c r="R724" s="646" t="s">
        <v>789</v>
      </c>
      <c r="S724" s="646" t="s">
        <v>789</v>
      </c>
      <c r="T724" s="646" t="s">
        <v>789</v>
      </c>
      <c r="U724" s="646" t="s">
        <v>789</v>
      </c>
      <c r="V724" s="646" t="s">
        <v>789</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104"/>
        <v>4</v>
      </c>
      <c r="D725" s="471"/>
      <c r="E725" s="647">
        <f>E724</f>
        <v>12</v>
      </c>
      <c r="F725" s="523" t="b">
        <f t="shared" si="102"/>
        <v>1</v>
      </c>
      <c r="G725" s="471"/>
      <c r="H725" s="826" t="s">
        <v>811</v>
      </c>
      <c r="I725" s="827"/>
      <c r="J725" s="648" t="s">
        <v>791</v>
      </c>
      <c r="K725" s="649" t="str">
        <f t="shared" si="103"/>
        <v>-</v>
      </c>
      <c r="L725" s="650" t="s">
        <v>789</v>
      </c>
      <c r="M725" s="650" t="s">
        <v>789</v>
      </c>
      <c r="N725" s="650" t="s">
        <v>789</v>
      </c>
      <c r="O725" s="650" t="s">
        <v>789</v>
      </c>
      <c r="P725" s="650" t="s">
        <v>789</v>
      </c>
      <c r="Q725" s="655">
        <f>INT($I$349/7)</f>
        <v>7</v>
      </c>
      <c r="R725" s="650" t="s">
        <v>789</v>
      </c>
      <c r="S725" s="519" t="b">
        <v>1</v>
      </c>
      <c r="T725" s="650" t="s">
        <v>789</v>
      </c>
      <c r="U725" s="650" t="s">
        <v>789</v>
      </c>
      <c r="V725" s="650" t="s">
        <v>789</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104"/>
        <v>4</v>
      </c>
      <c r="D726" s="471"/>
      <c r="E726" s="647">
        <f>E725</f>
        <v>12</v>
      </c>
      <c r="F726" s="523" t="b">
        <f t="shared" si="102"/>
        <v>1</v>
      </c>
      <c r="G726" s="471"/>
      <c r="H726" s="828"/>
      <c r="I726" s="829"/>
      <c r="J726" s="648" t="s">
        <v>792</v>
      </c>
      <c r="K726" s="649" t="str">
        <f t="shared" si="103"/>
        <v>-</v>
      </c>
      <c r="L726" s="650" t="s">
        <v>793</v>
      </c>
      <c r="M726" s="650" t="s">
        <v>793</v>
      </c>
      <c r="N726" s="650" t="s">
        <v>793</v>
      </c>
      <c r="O726" s="650" t="s">
        <v>793</v>
      </c>
      <c r="P726" s="650" t="s">
        <v>793</v>
      </c>
      <c r="Q726" s="650" t="s">
        <v>793</v>
      </c>
      <c r="R726" s="650" t="s">
        <v>793</v>
      </c>
      <c r="S726" s="650" t="s">
        <v>793</v>
      </c>
      <c r="T726" s="650" t="s">
        <v>793</v>
      </c>
      <c r="U726" s="650" t="s">
        <v>793</v>
      </c>
      <c r="V726" s="650" t="s">
        <v>793</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104"/>
        <v>4</v>
      </c>
      <c r="D727" s="471"/>
      <c r="E727" s="647">
        <f>E726</f>
        <v>12</v>
      </c>
      <c r="F727" s="523" t="b">
        <f t="shared" si="102"/>
        <v>1</v>
      </c>
      <c r="G727" s="471"/>
      <c r="H727" s="830"/>
      <c r="I727" s="831"/>
      <c r="J727" s="633" t="s">
        <v>794</v>
      </c>
      <c r="K727" s="651" t="str">
        <f t="shared" si="103"/>
        <v>-</v>
      </c>
      <c r="L727" s="648" t="s">
        <v>789</v>
      </c>
      <c r="M727" s="648" t="s">
        <v>789</v>
      </c>
      <c r="N727" s="648" t="s">
        <v>789</v>
      </c>
      <c r="O727" s="648" t="s">
        <v>789</v>
      </c>
      <c r="P727" s="648" t="s">
        <v>789</v>
      </c>
      <c r="Q727" s="648" t="s">
        <v>789</v>
      </c>
      <c r="R727" s="648" t="s">
        <v>789</v>
      </c>
      <c r="S727" s="648" t="s">
        <v>789</v>
      </c>
      <c r="T727" s="648" t="s">
        <v>789</v>
      </c>
      <c r="U727" s="652" t="s">
        <v>789</v>
      </c>
      <c r="V727" s="652" t="s">
        <v>789</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104"/>
        <v>4</v>
      </c>
      <c r="D728" s="471"/>
      <c r="E728" s="529">
        <v>13</v>
      </c>
      <c r="F728" s="523" t="b">
        <f t="shared" si="102"/>
        <v>1</v>
      </c>
      <c r="G728" s="471"/>
      <c r="H728" s="644" t="s">
        <v>814</v>
      </c>
      <c r="I728" s="644"/>
      <c r="J728" s="625" t="s">
        <v>788</v>
      </c>
      <c r="K728" s="645">
        <f t="shared" si="103"/>
        <v>43452</v>
      </c>
      <c r="L728" s="654">
        <v>-1</v>
      </c>
      <c r="M728" s="646" t="s">
        <v>789</v>
      </c>
      <c r="N728" s="646" t="s">
        <v>789</v>
      </c>
      <c r="O728" s="646" t="s">
        <v>789</v>
      </c>
      <c r="P728" s="646" t="s">
        <v>789</v>
      </c>
      <c r="Q728" s="646" t="s">
        <v>789</v>
      </c>
      <c r="R728" s="646" t="s">
        <v>789</v>
      </c>
      <c r="S728" s="646" t="s">
        <v>789</v>
      </c>
      <c r="T728" s="646" t="s">
        <v>789</v>
      </c>
      <c r="U728" s="646" t="s">
        <v>789</v>
      </c>
      <c r="V728" s="646" t="s">
        <v>789</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104"/>
        <v>4</v>
      </c>
      <c r="D729" s="471"/>
      <c r="E729" s="647">
        <f>E728</f>
        <v>13</v>
      </c>
      <c r="F729" s="523" t="b">
        <f t="shared" si="102"/>
        <v>1</v>
      </c>
      <c r="G729" s="471"/>
      <c r="H729" s="826" t="s">
        <v>815</v>
      </c>
      <c r="I729" s="827"/>
      <c r="J729" s="648" t="s">
        <v>791</v>
      </c>
      <c r="K729" s="649" t="str">
        <f t="shared" si="103"/>
        <v>-</v>
      </c>
      <c r="L729" s="650" t="s">
        <v>789</v>
      </c>
      <c r="M729" s="650" t="s">
        <v>789</v>
      </c>
      <c r="N729" s="650" t="s">
        <v>789</v>
      </c>
      <c r="O729" s="650" t="s">
        <v>789</v>
      </c>
      <c r="P729" s="650" t="s">
        <v>789</v>
      </c>
      <c r="Q729" s="519">
        <f>INT(150/7)+2</f>
        <v>23</v>
      </c>
      <c r="R729" s="650" t="s">
        <v>789</v>
      </c>
      <c r="S729" s="519" t="b">
        <v>1</v>
      </c>
      <c r="T729" s="650" t="s">
        <v>789</v>
      </c>
      <c r="U729" s="650" t="s">
        <v>789</v>
      </c>
      <c r="V729" s="650" t="s">
        <v>789</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104"/>
        <v>4</v>
      </c>
      <c r="D730" s="471"/>
      <c r="E730" s="647">
        <f>E729</f>
        <v>13</v>
      </c>
      <c r="F730" s="523" t="b">
        <f t="shared" si="102"/>
        <v>1</v>
      </c>
      <c r="G730" s="471"/>
      <c r="H730" s="828"/>
      <c r="I730" s="829"/>
      <c r="J730" s="648" t="s">
        <v>792</v>
      </c>
      <c r="K730" s="649" t="str">
        <f t="shared" si="103"/>
        <v>-</v>
      </c>
      <c r="L730" s="650" t="s">
        <v>793</v>
      </c>
      <c r="M730" s="650" t="s">
        <v>793</v>
      </c>
      <c r="N730" s="650" t="s">
        <v>793</v>
      </c>
      <c r="O730" s="650" t="s">
        <v>793</v>
      </c>
      <c r="P730" s="650" t="s">
        <v>793</v>
      </c>
      <c r="Q730" s="650" t="s">
        <v>793</v>
      </c>
      <c r="R730" s="650" t="s">
        <v>793</v>
      </c>
      <c r="S730" s="650" t="s">
        <v>793</v>
      </c>
      <c r="T730" s="650" t="s">
        <v>793</v>
      </c>
      <c r="U730" s="650" t="s">
        <v>793</v>
      </c>
      <c r="V730" s="650" t="s">
        <v>793</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104"/>
        <v>4</v>
      </c>
      <c r="D731" s="471"/>
      <c r="E731" s="647">
        <f>E730</f>
        <v>13</v>
      </c>
      <c r="F731" s="523" t="b">
        <f t="shared" si="102"/>
        <v>1</v>
      </c>
      <c r="G731" s="471"/>
      <c r="H731" s="830"/>
      <c r="I731" s="831"/>
      <c r="J731" s="633" t="s">
        <v>794</v>
      </c>
      <c r="K731" s="651" t="str">
        <f t="shared" si="103"/>
        <v>-</v>
      </c>
      <c r="L731" s="648" t="s">
        <v>789</v>
      </c>
      <c r="M731" s="648" t="s">
        <v>789</v>
      </c>
      <c r="N731" s="648" t="s">
        <v>789</v>
      </c>
      <c r="O731" s="648" t="s">
        <v>789</v>
      </c>
      <c r="P731" s="648" t="s">
        <v>789</v>
      </c>
      <c r="Q731" s="648" t="s">
        <v>789</v>
      </c>
      <c r="R731" s="648" t="s">
        <v>789</v>
      </c>
      <c r="S731" s="648" t="s">
        <v>789</v>
      </c>
      <c r="T731" s="648" t="s">
        <v>789</v>
      </c>
      <c r="U731" s="652" t="s">
        <v>789</v>
      </c>
      <c r="V731" s="652" t="s">
        <v>789</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104"/>
        <v>4</v>
      </c>
      <c r="D732" s="471"/>
      <c r="E732" s="529">
        <v>14</v>
      </c>
      <c r="F732" s="523" t="b">
        <f t="shared" si="102"/>
        <v>1</v>
      </c>
      <c r="G732" s="471"/>
      <c r="H732" s="644" t="s">
        <v>816</v>
      </c>
      <c r="I732" s="644"/>
      <c r="J732" s="625" t="s">
        <v>788</v>
      </c>
      <c r="K732" s="645" t="str">
        <f t="shared" si="103"/>
        <v>-</v>
      </c>
      <c r="L732" s="646" t="s">
        <v>789</v>
      </c>
      <c r="M732" s="646" t="s">
        <v>789</v>
      </c>
      <c r="N732" s="646" t="s">
        <v>789</v>
      </c>
      <c r="O732" s="646" t="s">
        <v>789</v>
      </c>
      <c r="P732" s="646" t="s">
        <v>789</v>
      </c>
      <c r="Q732" s="646" t="s">
        <v>789</v>
      </c>
      <c r="R732" s="646" t="s">
        <v>789</v>
      </c>
      <c r="S732" s="646" t="s">
        <v>789</v>
      </c>
      <c r="T732" s="646" t="s">
        <v>789</v>
      </c>
      <c r="U732" s="646" t="s">
        <v>789</v>
      </c>
      <c r="V732" s="646" t="s">
        <v>789</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104"/>
        <v>4</v>
      </c>
      <c r="D733" s="471"/>
      <c r="E733" s="647">
        <f>E732</f>
        <v>14</v>
      </c>
      <c r="F733" s="523" t="b">
        <f t="shared" si="102"/>
        <v>1</v>
      </c>
      <c r="G733" s="471"/>
      <c r="H733" s="826" t="s">
        <v>817</v>
      </c>
      <c r="I733" s="827"/>
      <c r="J733" s="648" t="s">
        <v>791</v>
      </c>
      <c r="K733" s="649" t="str">
        <f t="shared" si="103"/>
        <v>-</v>
      </c>
      <c r="L733" s="650" t="s">
        <v>789</v>
      </c>
      <c r="M733" s="650" t="s">
        <v>789</v>
      </c>
      <c r="N733" s="650" t="s">
        <v>789</v>
      </c>
      <c r="O733" s="650" t="s">
        <v>789</v>
      </c>
      <c r="P733" s="650" t="s">
        <v>789</v>
      </c>
      <c r="Q733" s="519">
        <f>INT(150/7)+2</f>
        <v>23</v>
      </c>
      <c r="R733" s="650" t="s">
        <v>789</v>
      </c>
      <c r="S733" s="519" t="b">
        <v>1</v>
      </c>
      <c r="T733" s="650" t="s">
        <v>789</v>
      </c>
      <c r="U733" s="650" t="s">
        <v>789</v>
      </c>
      <c r="V733" s="650" t="s">
        <v>789</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104"/>
        <v>4</v>
      </c>
      <c r="D734" s="471"/>
      <c r="E734" s="647">
        <f>E733</f>
        <v>14</v>
      </c>
      <c r="F734" s="523" t="b">
        <f t="shared" si="102"/>
        <v>1</v>
      </c>
      <c r="G734" s="471"/>
      <c r="H734" s="828"/>
      <c r="I734" s="829"/>
      <c r="J734" s="648" t="s">
        <v>792</v>
      </c>
      <c r="K734" s="649" t="str">
        <f t="shared" si="103"/>
        <v>-</v>
      </c>
      <c r="L734" s="650" t="s">
        <v>793</v>
      </c>
      <c r="M734" s="650" t="s">
        <v>793</v>
      </c>
      <c r="N734" s="650" t="s">
        <v>793</v>
      </c>
      <c r="O734" s="650" t="s">
        <v>793</v>
      </c>
      <c r="P734" s="650" t="s">
        <v>793</v>
      </c>
      <c r="Q734" s="650" t="s">
        <v>793</v>
      </c>
      <c r="R734" s="650" t="s">
        <v>793</v>
      </c>
      <c r="S734" s="650" t="s">
        <v>793</v>
      </c>
      <c r="T734" s="650" t="s">
        <v>793</v>
      </c>
      <c r="U734" s="650" t="s">
        <v>793</v>
      </c>
      <c r="V734" s="650" t="s">
        <v>793</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104"/>
        <v>4</v>
      </c>
      <c r="D735" s="471"/>
      <c r="E735" s="647">
        <f>E734</f>
        <v>14</v>
      </c>
      <c r="F735" s="523" t="b">
        <f t="shared" si="102"/>
        <v>1</v>
      </c>
      <c r="G735" s="471"/>
      <c r="H735" s="830"/>
      <c r="I735" s="831"/>
      <c r="J735" s="633" t="s">
        <v>794</v>
      </c>
      <c r="K735" s="651" t="str">
        <f t="shared" si="103"/>
        <v>-</v>
      </c>
      <c r="L735" s="648" t="s">
        <v>789</v>
      </c>
      <c r="M735" s="648" t="s">
        <v>789</v>
      </c>
      <c r="N735" s="648" t="s">
        <v>789</v>
      </c>
      <c r="O735" s="648" t="s">
        <v>789</v>
      </c>
      <c r="P735" s="648" t="s">
        <v>789</v>
      </c>
      <c r="Q735" s="648" t="s">
        <v>789</v>
      </c>
      <c r="R735" s="648" t="s">
        <v>789</v>
      </c>
      <c r="S735" s="648" t="s">
        <v>789</v>
      </c>
      <c r="T735" s="648" t="s">
        <v>789</v>
      </c>
      <c r="U735" s="652" t="s">
        <v>789</v>
      </c>
      <c r="V735" s="652" t="s">
        <v>789</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104"/>
        <v>4</v>
      </c>
      <c r="D736" s="471"/>
      <c r="E736" s="529">
        <v>15</v>
      </c>
      <c r="F736" s="523" t="b">
        <f t="shared" si="102"/>
        <v>1</v>
      </c>
      <c r="G736" s="471"/>
      <c r="H736" s="644" t="s">
        <v>818</v>
      </c>
      <c r="I736" s="644"/>
      <c r="J736" s="625" t="s">
        <v>788</v>
      </c>
      <c r="K736" s="645" t="str">
        <f t="shared" si="103"/>
        <v>-</v>
      </c>
      <c r="L736" s="646" t="s">
        <v>789</v>
      </c>
      <c r="M736" s="646" t="s">
        <v>789</v>
      </c>
      <c r="N736" s="646" t="s">
        <v>789</v>
      </c>
      <c r="O736" s="646" t="s">
        <v>789</v>
      </c>
      <c r="P736" s="646" t="s">
        <v>789</v>
      </c>
      <c r="Q736" s="646" t="s">
        <v>789</v>
      </c>
      <c r="R736" s="646" t="s">
        <v>789</v>
      </c>
      <c r="S736" s="646" t="s">
        <v>789</v>
      </c>
      <c r="T736" s="646" t="s">
        <v>789</v>
      </c>
      <c r="U736" s="646" t="s">
        <v>789</v>
      </c>
      <c r="V736" s="646" t="s">
        <v>789</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104"/>
        <v>4</v>
      </c>
      <c r="D737" s="471"/>
      <c r="E737" s="647">
        <f>E736</f>
        <v>15</v>
      </c>
      <c r="F737" s="523" t="b">
        <f t="shared" si="102"/>
        <v>1</v>
      </c>
      <c r="G737" s="471"/>
      <c r="H737" s="826" t="s">
        <v>819</v>
      </c>
      <c r="I737" s="827"/>
      <c r="J737" s="648" t="s">
        <v>791</v>
      </c>
      <c r="K737" s="649" t="str">
        <f t="shared" si="103"/>
        <v>-</v>
      </c>
      <c r="L737" s="650" t="s">
        <v>789</v>
      </c>
      <c r="M737" s="650" t="s">
        <v>789</v>
      </c>
      <c r="N737" s="650" t="s">
        <v>789</v>
      </c>
      <c r="O737" s="650" t="s">
        <v>789</v>
      </c>
      <c r="P737" s="650" t="s">
        <v>789</v>
      </c>
      <c r="Q737" s="519">
        <f>INT(150/7)+2</f>
        <v>23</v>
      </c>
      <c r="R737" s="650" t="s">
        <v>789</v>
      </c>
      <c r="S737" s="519" t="b">
        <v>1</v>
      </c>
      <c r="T737" s="650" t="s">
        <v>789</v>
      </c>
      <c r="U737" s="650" t="s">
        <v>789</v>
      </c>
      <c r="V737" s="650" t="s">
        <v>789</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104"/>
        <v>4</v>
      </c>
      <c r="D738" s="471"/>
      <c r="E738" s="647">
        <f>E737</f>
        <v>15</v>
      </c>
      <c r="F738" s="523" t="b">
        <f t="shared" si="102"/>
        <v>1</v>
      </c>
      <c r="G738" s="471"/>
      <c r="H738" s="828"/>
      <c r="I738" s="829"/>
      <c r="J738" s="648" t="s">
        <v>792</v>
      </c>
      <c r="K738" s="649" t="str">
        <f t="shared" si="103"/>
        <v>-</v>
      </c>
      <c r="L738" s="650" t="s">
        <v>793</v>
      </c>
      <c r="M738" s="650" t="s">
        <v>793</v>
      </c>
      <c r="N738" s="650" t="s">
        <v>793</v>
      </c>
      <c r="O738" s="650" t="s">
        <v>793</v>
      </c>
      <c r="P738" s="650" t="s">
        <v>793</v>
      </c>
      <c r="Q738" s="650" t="s">
        <v>793</v>
      </c>
      <c r="R738" s="650" t="s">
        <v>793</v>
      </c>
      <c r="S738" s="650" t="s">
        <v>793</v>
      </c>
      <c r="T738" s="650" t="s">
        <v>793</v>
      </c>
      <c r="U738" s="650" t="s">
        <v>793</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104"/>
        <v>4</v>
      </c>
      <c r="D739" s="471"/>
      <c r="E739" s="647">
        <f>E738</f>
        <v>15</v>
      </c>
      <c r="F739" s="523" t="b">
        <f t="shared" si="102"/>
        <v>1</v>
      </c>
      <c r="G739" s="471"/>
      <c r="H739" s="830"/>
      <c r="I739" s="831"/>
      <c r="J739" s="633" t="s">
        <v>794</v>
      </c>
      <c r="K739" s="651" t="str">
        <f t="shared" si="103"/>
        <v>-</v>
      </c>
      <c r="L739" s="648" t="s">
        <v>789</v>
      </c>
      <c r="M739" s="648" t="s">
        <v>789</v>
      </c>
      <c r="N739" s="648" t="s">
        <v>789</v>
      </c>
      <c r="O739" s="648" t="s">
        <v>789</v>
      </c>
      <c r="P739" s="648" t="s">
        <v>789</v>
      </c>
      <c r="Q739" s="648" t="s">
        <v>789</v>
      </c>
      <c r="R739" s="648" t="s">
        <v>789</v>
      </c>
      <c r="S739" s="648" t="s">
        <v>789</v>
      </c>
      <c r="T739" s="648" t="s">
        <v>789</v>
      </c>
      <c r="U739" s="652" t="s">
        <v>789</v>
      </c>
      <c r="V739" s="652" t="s">
        <v>789</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104"/>
        <v>4</v>
      </c>
      <c r="D740" s="471"/>
      <c r="E740" s="529">
        <v>16</v>
      </c>
      <c r="F740" s="523" t="b">
        <f t="shared" ref="F740:F771" si="105">COUNTIFS($L740:$V740,"-")&lt;&gt;COUNTA($L740:$V740)</f>
        <v>1</v>
      </c>
      <c r="G740" s="471"/>
      <c r="H740" s="644" t="s">
        <v>820</v>
      </c>
      <c r="I740" s="644"/>
      <c r="J740" s="625" t="s">
        <v>788</v>
      </c>
      <c r="K740" s="645" t="str">
        <f t="shared" ref="K740:K771" si="106">IFERROR(DATE(2019,1,($L740-1)*7+1),"-")</f>
        <v>-</v>
      </c>
      <c r="L740" s="646" t="s">
        <v>789</v>
      </c>
      <c r="M740" s="646" t="s">
        <v>789</v>
      </c>
      <c r="N740" s="646" t="s">
        <v>789</v>
      </c>
      <c r="O740" s="646" t="s">
        <v>789</v>
      </c>
      <c r="P740" s="646" t="s">
        <v>789</v>
      </c>
      <c r="Q740" s="646" t="s">
        <v>789</v>
      </c>
      <c r="R740" s="646" t="s">
        <v>789</v>
      </c>
      <c r="S740" s="646" t="s">
        <v>789</v>
      </c>
      <c r="T740" s="646" t="s">
        <v>789</v>
      </c>
      <c r="U740" s="646" t="s">
        <v>789</v>
      </c>
      <c r="V740" s="646" t="s">
        <v>789</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104"/>
        <v>4</v>
      </c>
      <c r="D741" s="471"/>
      <c r="E741" s="647">
        <f>E740</f>
        <v>16</v>
      </c>
      <c r="F741" s="523" t="b">
        <f t="shared" si="105"/>
        <v>1</v>
      </c>
      <c r="G741" s="471"/>
      <c r="H741" s="826"/>
      <c r="I741" s="827"/>
      <c r="J741" s="648" t="s">
        <v>791</v>
      </c>
      <c r="K741" s="649" t="str">
        <f t="shared" si="106"/>
        <v>-</v>
      </c>
      <c r="L741" s="650" t="s">
        <v>789</v>
      </c>
      <c r="M741" s="650" t="s">
        <v>789</v>
      </c>
      <c r="N741" s="650" t="s">
        <v>789</v>
      </c>
      <c r="O741" s="650" t="s">
        <v>789</v>
      </c>
      <c r="P741" s="650" t="s">
        <v>789</v>
      </c>
      <c r="Q741" s="650" t="s">
        <v>789</v>
      </c>
      <c r="R741" s="519">
        <v>0</v>
      </c>
      <c r="S741" s="519" t="b">
        <v>1</v>
      </c>
      <c r="T741" s="650" t="s">
        <v>789</v>
      </c>
      <c r="U741" s="650" t="s">
        <v>789</v>
      </c>
      <c r="V741" s="650" t="s">
        <v>789</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104"/>
        <v>4</v>
      </c>
      <c r="D742" s="471"/>
      <c r="E742" s="647">
        <f>E741</f>
        <v>16</v>
      </c>
      <c r="F742" s="523" t="b">
        <f t="shared" si="105"/>
        <v>1</v>
      </c>
      <c r="G742" s="471"/>
      <c r="H742" s="828"/>
      <c r="I742" s="829"/>
      <c r="J742" s="648" t="s">
        <v>792</v>
      </c>
      <c r="K742" s="649" t="str">
        <f t="shared" si="106"/>
        <v>-</v>
      </c>
      <c r="L742" s="650" t="s">
        <v>793</v>
      </c>
      <c r="M742" s="650" t="s">
        <v>793</v>
      </c>
      <c r="N742" s="650" t="s">
        <v>793</v>
      </c>
      <c r="O742" s="650" t="s">
        <v>793</v>
      </c>
      <c r="P742" s="650" t="s">
        <v>793</v>
      </c>
      <c r="Q742" s="650" t="s">
        <v>793</v>
      </c>
      <c r="R742" s="650" t="s">
        <v>793</v>
      </c>
      <c r="S742" s="650" t="s">
        <v>793</v>
      </c>
      <c r="T742" s="650" t="s">
        <v>793</v>
      </c>
      <c r="U742" s="650" t="s">
        <v>793</v>
      </c>
      <c r="V742" s="650" t="s">
        <v>793</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104"/>
        <v>4</v>
      </c>
      <c r="D743" s="471"/>
      <c r="E743" s="647">
        <f>E742</f>
        <v>16</v>
      </c>
      <c r="F743" s="523" t="b">
        <f t="shared" si="105"/>
        <v>1</v>
      </c>
      <c r="G743" s="471"/>
      <c r="H743" s="830"/>
      <c r="I743" s="831"/>
      <c r="J743" s="633" t="s">
        <v>794</v>
      </c>
      <c r="K743" s="651" t="str">
        <f t="shared" si="106"/>
        <v>-</v>
      </c>
      <c r="L743" s="648" t="s">
        <v>789</v>
      </c>
      <c r="M743" s="648" t="s">
        <v>789</v>
      </c>
      <c r="N743" s="648" t="s">
        <v>789</v>
      </c>
      <c r="O743" s="648" t="s">
        <v>789</v>
      </c>
      <c r="P743" s="648" t="s">
        <v>789</v>
      </c>
      <c r="Q743" s="648" t="s">
        <v>789</v>
      </c>
      <c r="R743" s="648" t="s">
        <v>789</v>
      </c>
      <c r="S743" s="648" t="s">
        <v>789</v>
      </c>
      <c r="T743" s="648" t="s">
        <v>789</v>
      </c>
      <c r="U743" s="652" t="s">
        <v>789</v>
      </c>
      <c r="V743" s="652" t="s">
        <v>789</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ref="C744:C775" si="107">INT($C$664)+3</f>
        <v>4</v>
      </c>
      <c r="D744" s="471"/>
      <c r="E744" s="529">
        <v>17</v>
      </c>
      <c r="F744" s="523" t="b">
        <f t="shared" si="105"/>
        <v>1</v>
      </c>
      <c r="G744" s="471"/>
      <c r="H744" s="644" t="s">
        <v>821</v>
      </c>
      <c r="I744" s="644"/>
      <c r="J744" s="625" t="s">
        <v>788</v>
      </c>
      <c r="K744" s="645" t="str">
        <f t="shared" si="106"/>
        <v>-</v>
      </c>
      <c r="L744" s="646" t="s">
        <v>789</v>
      </c>
      <c r="M744" s="653">
        <v>42</v>
      </c>
      <c r="N744" s="646" t="s">
        <v>789</v>
      </c>
      <c r="O744" s="646" t="s">
        <v>789</v>
      </c>
      <c r="P744" s="646" t="s">
        <v>789</v>
      </c>
      <c r="Q744" s="646" t="s">
        <v>789</v>
      </c>
      <c r="R744" s="646" t="s">
        <v>789</v>
      </c>
      <c r="S744" s="646" t="s">
        <v>789</v>
      </c>
      <c r="T744" s="646" t="s">
        <v>789</v>
      </c>
      <c r="U744" s="646" t="s">
        <v>789</v>
      </c>
      <c r="V744" s="646" t="s">
        <v>789</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107"/>
        <v>4</v>
      </c>
      <c r="D745" s="471"/>
      <c r="E745" s="647">
        <f>E744</f>
        <v>17</v>
      </c>
      <c r="F745" s="523" t="b">
        <f t="shared" si="105"/>
        <v>1</v>
      </c>
      <c r="G745" s="471"/>
      <c r="H745" s="826" t="s">
        <v>822</v>
      </c>
      <c r="I745" s="827"/>
      <c r="J745" s="648" t="s">
        <v>791</v>
      </c>
      <c r="K745" s="649" t="str">
        <f t="shared" si="106"/>
        <v>-</v>
      </c>
      <c r="L745" s="650" t="s">
        <v>789</v>
      </c>
      <c r="M745" s="650" t="s">
        <v>789</v>
      </c>
      <c r="N745" s="650" t="s">
        <v>789</v>
      </c>
      <c r="O745" s="650" t="s">
        <v>789</v>
      </c>
      <c r="P745" s="650" t="s">
        <v>789</v>
      </c>
      <c r="Q745" s="650" t="s">
        <v>789</v>
      </c>
      <c r="R745" s="519">
        <v>0</v>
      </c>
      <c r="S745" s="650" t="s">
        <v>789</v>
      </c>
      <c r="T745" s="650" t="s">
        <v>789</v>
      </c>
      <c r="U745" s="650" t="s">
        <v>789</v>
      </c>
      <c r="V745" s="650" t="s">
        <v>789</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107"/>
        <v>4</v>
      </c>
      <c r="D746" s="471"/>
      <c r="E746" s="647">
        <f>E745</f>
        <v>17</v>
      </c>
      <c r="F746" s="523" t="b">
        <f t="shared" si="105"/>
        <v>1</v>
      </c>
      <c r="G746" s="471"/>
      <c r="H746" s="828"/>
      <c r="I746" s="829"/>
      <c r="J746" s="648" t="s">
        <v>792</v>
      </c>
      <c r="K746" s="649" t="str">
        <f t="shared" si="106"/>
        <v>-</v>
      </c>
      <c r="L746" s="650" t="s">
        <v>793</v>
      </c>
      <c r="M746" s="650" t="s">
        <v>793</v>
      </c>
      <c r="N746" s="650" t="s">
        <v>793</v>
      </c>
      <c r="O746" s="650" t="s">
        <v>793</v>
      </c>
      <c r="P746" s="650" t="s">
        <v>793</v>
      </c>
      <c r="Q746" s="650" t="s">
        <v>793</v>
      </c>
      <c r="R746" s="650" t="s">
        <v>793</v>
      </c>
      <c r="S746" s="650" t="s">
        <v>793</v>
      </c>
      <c r="T746" s="650" t="s">
        <v>793</v>
      </c>
      <c r="U746" s="650" t="s">
        <v>793</v>
      </c>
      <c r="V746" s="650" t="s">
        <v>793</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107"/>
        <v>4</v>
      </c>
      <c r="D747" s="471"/>
      <c r="E747" s="647">
        <f>E746</f>
        <v>17</v>
      </c>
      <c r="F747" s="523" t="b">
        <f t="shared" si="105"/>
        <v>1</v>
      </c>
      <c r="G747" s="471"/>
      <c r="H747" s="830"/>
      <c r="I747" s="831"/>
      <c r="J747" s="633" t="s">
        <v>794</v>
      </c>
      <c r="K747" s="651" t="str">
        <f t="shared" si="106"/>
        <v>-</v>
      </c>
      <c r="L747" s="648" t="s">
        <v>789</v>
      </c>
      <c r="M747" s="648" t="s">
        <v>789</v>
      </c>
      <c r="N747" s="648" t="s">
        <v>789</v>
      </c>
      <c r="O747" s="648" t="s">
        <v>789</v>
      </c>
      <c r="P747" s="648" t="s">
        <v>789</v>
      </c>
      <c r="Q747" s="648" t="s">
        <v>789</v>
      </c>
      <c r="R747" s="648" t="s">
        <v>789</v>
      </c>
      <c r="S747" s="648" t="s">
        <v>789</v>
      </c>
      <c r="T747" s="648" t="s">
        <v>789</v>
      </c>
      <c r="U747" s="652" t="s">
        <v>789</v>
      </c>
      <c r="V747" s="652" t="s">
        <v>789</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107"/>
        <v>4</v>
      </c>
      <c r="D748" s="471"/>
      <c r="E748" s="529">
        <v>18</v>
      </c>
      <c r="F748" s="523" t="b">
        <f t="shared" si="105"/>
        <v>1</v>
      </c>
      <c r="G748" s="471"/>
      <c r="H748" s="644" t="s">
        <v>823</v>
      </c>
      <c r="I748" s="644"/>
      <c r="J748" s="625" t="s">
        <v>788</v>
      </c>
      <c r="K748" s="645" t="str">
        <f t="shared" si="106"/>
        <v>-</v>
      </c>
      <c r="L748" s="646" t="s">
        <v>789</v>
      </c>
      <c r="M748" s="646" t="s">
        <v>789</v>
      </c>
      <c r="N748" s="646" t="s">
        <v>789</v>
      </c>
      <c r="O748" s="646" t="s">
        <v>789</v>
      </c>
      <c r="P748" s="646" t="s">
        <v>789</v>
      </c>
      <c r="Q748" s="646" t="s">
        <v>789</v>
      </c>
      <c r="R748" s="646" t="s">
        <v>789</v>
      </c>
      <c r="S748" s="646" t="s">
        <v>789</v>
      </c>
      <c r="T748" s="646" t="s">
        <v>789</v>
      </c>
      <c r="U748" s="646" t="s">
        <v>789</v>
      </c>
      <c r="V748" s="646" t="s">
        <v>789</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107"/>
        <v>4</v>
      </c>
      <c r="D749" s="471"/>
      <c r="E749" s="647">
        <f>E748</f>
        <v>18</v>
      </c>
      <c r="F749" s="523" t="b">
        <f t="shared" si="105"/>
        <v>1</v>
      </c>
      <c r="G749" s="471"/>
      <c r="H749" s="826" t="s">
        <v>824</v>
      </c>
      <c r="I749" s="827"/>
      <c r="J749" s="648" t="s">
        <v>791</v>
      </c>
      <c r="K749" s="649" t="str">
        <f t="shared" si="106"/>
        <v>-</v>
      </c>
      <c r="L749" s="650" t="s">
        <v>789</v>
      </c>
      <c r="M749" s="650" t="s">
        <v>789</v>
      </c>
      <c r="N749" s="650" t="s">
        <v>789</v>
      </c>
      <c r="O749" s="519">
        <v>1</v>
      </c>
      <c r="P749" s="650" t="s">
        <v>789</v>
      </c>
      <c r="Q749" s="650" t="s">
        <v>789</v>
      </c>
      <c r="R749" s="650" t="s">
        <v>789</v>
      </c>
      <c r="S749" s="650" t="s">
        <v>789</v>
      </c>
      <c r="T749" s="650" t="s">
        <v>789</v>
      </c>
      <c r="U749" s="650" t="s">
        <v>789</v>
      </c>
      <c r="V749" s="650" t="s">
        <v>789</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107"/>
        <v>4</v>
      </c>
      <c r="D750" s="471"/>
      <c r="E750" s="647">
        <f>E749</f>
        <v>18</v>
      </c>
      <c r="F750" s="523" t="b">
        <f t="shared" si="105"/>
        <v>1</v>
      </c>
      <c r="G750" s="471"/>
      <c r="H750" s="828"/>
      <c r="I750" s="829"/>
      <c r="J750" s="648" t="s">
        <v>792</v>
      </c>
      <c r="K750" s="649" t="str">
        <f t="shared" si="106"/>
        <v>-</v>
      </c>
      <c r="L750" s="650" t="s">
        <v>793</v>
      </c>
      <c r="M750" s="519">
        <v>38</v>
      </c>
      <c r="N750" s="650" t="s">
        <v>793</v>
      </c>
      <c r="O750" s="650" t="s">
        <v>793</v>
      </c>
      <c r="P750" s="650" t="s">
        <v>793</v>
      </c>
      <c r="Q750" s="650" t="s">
        <v>793</v>
      </c>
      <c r="R750" s="650" t="s">
        <v>793</v>
      </c>
      <c r="S750" s="650" t="s">
        <v>793</v>
      </c>
      <c r="T750" s="650" t="s">
        <v>793</v>
      </c>
      <c r="U750" s="650" t="s">
        <v>793</v>
      </c>
      <c r="V750" s="650" t="s">
        <v>793</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107"/>
        <v>4</v>
      </c>
      <c r="D751" s="471"/>
      <c r="E751" s="647">
        <f>E750</f>
        <v>18</v>
      </c>
      <c r="F751" s="523" t="b">
        <f t="shared" si="105"/>
        <v>1</v>
      </c>
      <c r="G751" s="471"/>
      <c r="H751" s="830"/>
      <c r="I751" s="831"/>
      <c r="J751" s="633" t="s">
        <v>794</v>
      </c>
      <c r="K751" s="651" t="str">
        <f t="shared" si="106"/>
        <v>-</v>
      </c>
      <c r="L751" s="648" t="s">
        <v>789</v>
      </c>
      <c r="M751" s="648" t="s">
        <v>789</v>
      </c>
      <c r="N751" s="648" t="s">
        <v>789</v>
      </c>
      <c r="O751" s="648" t="s">
        <v>789</v>
      </c>
      <c r="P751" s="648" t="s">
        <v>789</v>
      </c>
      <c r="Q751" s="648" t="s">
        <v>789</v>
      </c>
      <c r="R751" s="648" t="s">
        <v>789</v>
      </c>
      <c r="S751" s="648" t="s">
        <v>789</v>
      </c>
      <c r="T751" s="648" t="s">
        <v>789</v>
      </c>
      <c r="U751" s="652" t="s">
        <v>789</v>
      </c>
      <c r="V751" s="652" t="s">
        <v>789</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107"/>
        <v>4</v>
      </c>
      <c r="D752" s="471"/>
      <c r="E752" s="529">
        <v>19</v>
      </c>
      <c r="F752" s="523" t="b">
        <f t="shared" si="105"/>
        <v>1</v>
      </c>
      <c r="G752" s="471"/>
      <c r="H752" s="644" t="s">
        <v>825</v>
      </c>
      <c r="I752" s="644"/>
      <c r="J752" s="625" t="s">
        <v>788</v>
      </c>
      <c r="K752" s="645" t="str">
        <f t="shared" si="106"/>
        <v>-</v>
      </c>
      <c r="L752" s="646" t="s">
        <v>789</v>
      </c>
      <c r="M752" s="646" t="s">
        <v>789</v>
      </c>
      <c r="N752" s="646" t="s">
        <v>789</v>
      </c>
      <c r="O752" s="646" t="s">
        <v>789</v>
      </c>
      <c r="P752" s="646" t="s">
        <v>789</v>
      </c>
      <c r="Q752" s="646" t="s">
        <v>789</v>
      </c>
      <c r="R752" s="646" t="s">
        <v>789</v>
      </c>
      <c r="S752" s="646" t="s">
        <v>789</v>
      </c>
      <c r="T752" s="646" t="s">
        <v>789</v>
      </c>
      <c r="U752" s="646" t="s">
        <v>789</v>
      </c>
      <c r="V752" s="646" t="s">
        <v>789</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107"/>
        <v>4</v>
      </c>
      <c r="D753" s="471"/>
      <c r="E753" s="647">
        <f>E752</f>
        <v>19</v>
      </c>
      <c r="F753" s="523" t="b">
        <f t="shared" si="105"/>
        <v>1</v>
      </c>
      <c r="G753" s="471"/>
      <c r="H753" s="826" t="s">
        <v>826</v>
      </c>
      <c r="I753" s="827"/>
      <c r="J753" s="648" t="s">
        <v>791</v>
      </c>
      <c r="K753" s="649">
        <f t="shared" si="106"/>
        <v>43536</v>
      </c>
      <c r="L753" s="519">
        <v>11</v>
      </c>
      <c r="M753" s="650" t="s">
        <v>789</v>
      </c>
      <c r="N753" s="650" t="s">
        <v>789</v>
      </c>
      <c r="O753" s="650" t="s">
        <v>789</v>
      </c>
      <c r="P753" s="650" t="s">
        <v>789</v>
      </c>
      <c r="Q753" s="650" t="s">
        <v>789</v>
      </c>
      <c r="R753" s="650" t="s">
        <v>789</v>
      </c>
      <c r="S753" s="650" t="s">
        <v>789</v>
      </c>
      <c r="T753" s="650" t="s">
        <v>789</v>
      </c>
      <c r="U753" s="650" t="s">
        <v>789</v>
      </c>
      <c r="V753" s="650" t="s">
        <v>789</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107"/>
        <v>4</v>
      </c>
      <c r="D754" s="471"/>
      <c r="E754" s="647">
        <f>E753</f>
        <v>19</v>
      </c>
      <c r="F754" s="523" t="b">
        <f t="shared" si="105"/>
        <v>1</v>
      </c>
      <c r="G754" s="471"/>
      <c r="H754" s="828"/>
      <c r="I754" s="829"/>
      <c r="J754" s="648" t="s">
        <v>792</v>
      </c>
      <c r="K754" s="649" t="str">
        <f t="shared" si="106"/>
        <v>-</v>
      </c>
      <c r="L754" s="650" t="s">
        <v>793</v>
      </c>
      <c r="M754" s="650" t="s">
        <v>793</v>
      </c>
      <c r="N754" s="519">
        <v>20</v>
      </c>
      <c r="O754" s="519">
        <v>3</v>
      </c>
      <c r="P754" s="650" t="s">
        <v>793</v>
      </c>
      <c r="Q754" s="650" t="s">
        <v>793</v>
      </c>
      <c r="R754" s="650" t="s">
        <v>793</v>
      </c>
      <c r="S754" s="650" t="s">
        <v>793</v>
      </c>
      <c r="T754" s="650" t="s">
        <v>793</v>
      </c>
      <c r="U754" s="650" t="s">
        <v>793</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107"/>
        <v>4</v>
      </c>
      <c r="D755" s="471"/>
      <c r="E755" s="647">
        <f>E754</f>
        <v>19</v>
      </c>
      <c r="F755" s="523" t="b">
        <f t="shared" si="105"/>
        <v>1</v>
      </c>
      <c r="G755" s="471"/>
      <c r="H755" s="830"/>
      <c r="I755" s="831"/>
      <c r="J755" s="633" t="s">
        <v>794</v>
      </c>
      <c r="K755" s="651" t="str">
        <f t="shared" si="106"/>
        <v>-</v>
      </c>
      <c r="L755" s="648" t="s">
        <v>789</v>
      </c>
      <c r="M755" s="648" t="s">
        <v>789</v>
      </c>
      <c r="N755" s="648" t="s">
        <v>789</v>
      </c>
      <c r="O755" s="648" t="s">
        <v>789</v>
      </c>
      <c r="P755" s="648" t="s">
        <v>789</v>
      </c>
      <c r="Q755" s="648" t="s">
        <v>789</v>
      </c>
      <c r="R755" s="648" t="s">
        <v>789</v>
      </c>
      <c r="S755" s="648" t="s">
        <v>789</v>
      </c>
      <c r="T755" s="648" t="s">
        <v>789</v>
      </c>
      <c r="U755" s="652" t="s">
        <v>789</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107"/>
        <v>4</v>
      </c>
      <c r="D756" s="471"/>
      <c r="E756" s="529">
        <v>20</v>
      </c>
      <c r="F756" s="523" t="b">
        <f t="shared" si="105"/>
        <v>1</v>
      </c>
      <c r="G756" s="471"/>
      <c r="H756" s="644" t="s">
        <v>827</v>
      </c>
      <c r="I756" s="644"/>
      <c r="J756" s="625" t="s">
        <v>788</v>
      </c>
      <c r="K756" s="645" t="str">
        <f t="shared" si="106"/>
        <v>-</v>
      </c>
      <c r="L756" s="646" t="s">
        <v>789</v>
      </c>
      <c r="M756" s="646" t="s">
        <v>789</v>
      </c>
      <c r="N756" s="646" t="s">
        <v>789</v>
      </c>
      <c r="O756" s="646" t="s">
        <v>789</v>
      </c>
      <c r="P756" s="646" t="s">
        <v>789</v>
      </c>
      <c r="Q756" s="646" t="s">
        <v>789</v>
      </c>
      <c r="R756" s="646" t="s">
        <v>789</v>
      </c>
      <c r="S756" s="646" t="s">
        <v>789</v>
      </c>
      <c r="T756" s="646" t="s">
        <v>789</v>
      </c>
      <c r="U756" s="646" t="s">
        <v>789</v>
      </c>
      <c r="V756" s="646" t="s">
        <v>789</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107"/>
        <v>4</v>
      </c>
      <c r="D757" s="471"/>
      <c r="E757" s="647">
        <f>E756</f>
        <v>20</v>
      </c>
      <c r="F757" s="523" t="b">
        <f t="shared" si="105"/>
        <v>1</v>
      </c>
      <c r="G757" s="471"/>
      <c r="H757" s="826" t="s">
        <v>828</v>
      </c>
      <c r="I757" s="827"/>
      <c r="J757" s="648" t="s">
        <v>791</v>
      </c>
      <c r="K757" s="649">
        <f t="shared" si="106"/>
        <v>43711</v>
      </c>
      <c r="L757" s="519">
        <v>36</v>
      </c>
      <c r="M757" s="650" t="s">
        <v>789</v>
      </c>
      <c r="N757" s="650" t="s">
        <v>789</v>
      </c>
      <c r="O757" s="650" t="s">
        <v>789</v>
      </c>
      <c r="P757" s="650" t="s">
        <v>789</v>
      </c>
      <c r="Q757" s="650" t="s">
        <v>789</v>
      </c>
      <c r="R757" s="650" t="s">
        <v>789</v>
      </c>
      <c r="S757" s="650" t="s">
        <v>789</v>
      </c>
      <c r="T757" s="650" t="s">
        <v>789</v>
      </c>
      <c r="U757" s="650" t="s">
        <v>789</v>
      </c>
      <c r="V757" s="650" t="s">
        <v>789</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107"/>
        <v>4</v>
      </c>
      <c r="D758" s="471"/>
      <c r="E758" s="647">
        <f>E757</f>
        <v>20</v>
      </c>
      <c r="F758" s="523" t="b">
        <f t="shared" si="105"/>
        <v>1</v>
      </c>
      <c r="G758" s="471"/>
      <c r="H758" s="828"/>
      <c r="I758" s="829"/>
      <c r="J758" s="648" t="s">
        <v>792</v>
      </c>
      <c r="K758" s="649" t="str">
        <f t="shared" si="106"/>
        <v>-</v>
      </c>
      <c r="L758" s="650" t="s">
        <v>793</v>
      </c>
      <c r="M758" s="650" t="s">
        <v>793</v>
      </c>
      <c r="N758" s="519">
        <v>20</v>
      </c>
      <c r="O758" s="519">
        <v>6</v>
      </c>
      <c r="P758" s="650" t="s">
        <v>793</v>
      </c>
      <c r="Q758" s="650" t="s">
        <v>793</v>
      </c>
      <c r="R758" s="650" t="s">
        <v>793</v>
      </c>
      <c r="S758" s="650" t="s">
        <v>793</v>
      </c>
      <c r="T758" s="650" t="s">
        <v>793</v>
      </c>
      <c r="U758" s="650" t="s">
        <v>793</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107"/>
        <v>4</v>
      </c>
      <c r="D759" s="471"/>
      <c r="E759" s="647">
        <f>E758</f>
        <v>20</v>
      </c>
      <c r="F759" s="523" t="b">
        <f t="shared" si="105"/>
        <v>1</v>
      </c>
      <c r="G759" s="471"/>
      <c r="H759" s="830"/>
      <c r="I759" s="831"/>
      <c r="J759" s="633" t="s">
        <v>794</v>
      </c>
      <c r="K759" s="651" t="str">
        <f t="shared" si="106"/>
        <v>-</v>
      </c>
      <c r="L759" s="648" t="s">
        <v>789</v>
      </c>
      <c r="M759" s="648" t="s">
        <v>789</v>
      </c>
      <c r="N759" s="648" t="s">
        <v>789</v>
      </c>
      <c r="O759" s="648" t="s">
        <v>789</v>
      </c>
      <c r="P759" s="648" t="s">
        <v>789</v>
      </c>
      <c r="Q759" s="648" t="s">
        <v>789</v>
      </c>
      <c r="R759" s="648" t="s">
        <v>789</v>
      </c>
      <c r="S759" s="648" t="s">
        <v>789</v>
      </c>
      <c r="T759" s="648" t="s">
        <v>789</v>
      </c>
      <c r="U759" s="652" t="s">
        <v>789</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107"/>
        <v>4</v>
      </c>
      <c r="D760" s="471"/>
      <c r="E760" s="529">
        <v>21</v>
      </c>
      <c r="F760" s="523" t="b">
        <f t="shared" si="105"/>
        <v>1</v>
      </c>
      <c r="G760" s="471"/>
      <c r="H760" s="644" t="s">
        <v>829</v>
      </c>
      <c r="I760" s="644"/>
      <c r="J760" s="625" t="s">
        <v>788</v>
      </c>
      <c r="K760" s="645" t="str">
        <f t="shared" si="106"/>
        <v>-</v>
      </c>
      <c r="L760" s="646" t="s">
        <v>789</v>
      </c>
      <c r="M760" s="646" t="s">
        <v>789</v>
      </c>
      <c r="N760" s="646" t="s">
        <v>789</v>
      </c>
      <c r="O760" s="646" t="s">
        <v>789</v>
      </c>
      <c r="P760" s="646" t="s">
        <v>789</v>
      </c>
      <c r="Q760" s="646" t="s">
        <v>789</v>
      </c>
      <c r="R760" s="646" t="s">
        <v>789</v>
      </c>
      <c r="S760" s="646" t="s">
        <v>789</v>
      </c>
      <c r="T760" s="646" t="s">
        <v>789</v>
      </c>
      <c r="U760" s="646" t="s">
        <v>789</v>
      </c>
      <c r="V760" s="646" t="s">
        <v>789</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107"/>
        <v>4</v>
      </c>
      <c r="D761" s="471"/>
      <c r="E761" s="647">
        <f>E760</f>
        <v>21</v>
      </c>
      <c r="F761" s="523" t="b">
        <f t="shared" si="105"/>
        <v>1</v>
      </c>
      <c r="G761" s="471"/>
      <c r="H761" s="826" t="s">
        <v>830</v>
      </c>
      <c r="I761" s="827"/>
      <c r="J761" s="648" t="s">
        <v>791</v>
      </c>
      <c r="K761" s="649">
        <f t="shared" si="106"/>
        <v>43753</v>
      </c>
      <c r="L761" s="519">
        <v>42</v>
      </c>
      <c r="M761" s="650" t="s">
        <v>789</v>
      </c>
      <c r="N761" s="650" t="s">
        <v>789</v>
      </c>
      <c r="O761" s="650" t="s">
        <v>789</v>
      </c>
      <c r="P761" s="650" t="s">
        <v>789</v>
      </c>
      <c r="Q761" s="650" t="s">
        <v>789</v>
      </c>
      <c r="R761" s="650" t="s">
        <v>789</v>
      </c>
      <c r="S761" s="650" t="s">
        <v>789</v>
      </c>
      <c r="T761" s="650" t="s">
        <v>789</v>
      </c>
      <c r="U761" s="650" t="s">
        <v>789</v>
      </c>
      <c r="V761" s="650" t="s">
        <v>789</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107"/>
        <v>4</v>
      </c>
      <c r="D762" s="471"/>
      <c r="E762" s="647">
        <f>E761</f>
        <v>21</v>
      </c>
      <c r="F762" s="523" t="b">
        <f t="shared" si="105"/>
        <v>1</v>
      </c>
      <c r="G762" s="471"/>
      <c r="H762" s="828"/>
      <c r="I762" s="829"/>
      <c r="J762" s="648" t="s">
        <v>792</v>
      </c>
      <c r="K762" s="649" t="str">
        <f t="shared" si="106"/>
        <v>-</v>
      </c>
      <c r="L762" s="650" t="s">
        <v>793</v>
      </c>
      <c r="M762" s="650" t="s">
        <v>793</v>
      </c>
      <c r="N762" s="519">
        <v>28</v>
      </c>
      <c r="O762" s="519">
        <v>3</v>
      </c>
      <c r="P762" s="650" t="s">
        <v>793</v>
      </c>
      <c r="Q762" s="650" t="s">
        <v>793</v>
      </c>
      <c r="R762" s="650" t="s">
        <v>793</v>
      </c>
      <c r="S762" s="650" t="s">
        <v>793</v>
      </c>
      <c r="T762" s="650" t="s">
        <v>793</v>
      </c>
      <c r="U762" s="650" t="s">
        <v>793</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107"/>
        <v>4</v>
      </c>
      <c r="D763" s="471"/>
      <c r="E763" s="647">
        <f>E762</f>
        <v>21</v>
      </c>
      <c r="F763" s="523" t="b">
        <f t="shared" si="105"/>
        <v>1</v>
      </c>
      <c r="G763" s="471"/>
      <c r="H763" s="830"/>
      <c r="I763" s="831"/>
      <c r="J763" s="633" t="s">
        <v>794</v>
      </c>
      <c r="K763" s="651" t="str">
        <f t="shared" si="106"/>
        <v>-</v>
      </c>
      <c r="L763" s="648" t="s">
        <v>789</v>
      </c>
      <c r="M763" s="648" t="s">
        <v>789</v>
      </c>
      <c r="N763" s="648" t="s">
        <v>789</v>
      </c>
      <c r="O763" s="648" t="s">
        <v>789</v>
      </c>
      <c r="P763" s="648" t="s">
        <v>789</v>
      </c>
      <c r="Q763" s="648" t="s">
        <v>789</v>
      </c>
      <c r="R763" s="648" t="s">
        <v>789</v>
      </c>
      <c r="S763" s="648" t="s">
        <v>789</v>
      </c>
      <c r="T763" s="648" t="s">
        <v>789</v>
      </c>
      <c r="U763" s="652" t="s">
        <v>789</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107"/>
        <v>4</v>
      </c>
      <c r="D764" s="471"/>
      <c r="E764" s="529">
        <v>22</v>
      </c>
      <c r="F764" s="523" t="b">
        <f t="shared" si="105"/>
        <v>1</v>
      </c>
      <c r="G764" s="471"/>
      <c r="H764" s="644" t="s">
        <v>831</v>
      </c>
      <c r="I764" s="644"/>
      <c r="J764" s="625" t="s">
        <v>788</v>
      </c>
      <c r="K764" s="645" t="str">
        <f t="shared" si="106"/>
        <v>-</v>
      </c>
      <c r="L764" s="646" t="s">
        <v>789</v>
      </c>
      <c r="M764" s="646" t="s">
        <v>789</v>
      </c>
      <c r="N764" s="646" t="s">
        <v>789</v>
      </c>
      <c r="O764" s="646" t="s">
        <v>789</v>
      </c>
      <c r="P764" s="646" t="s">
        <v>789</v>
      </c>
      <c r="Q764" s="646" t="s">
        <v>789</v>
      </c>
      <c r="R764" s="646" t="s">
        <v>789</v>
      </c>
      <c r="S764" s="646" t="s">
        <v>789</v>
      </c>
      <c r="T764" s="646" t="s">
        <v>789</v>
      </c>
      <c r="U764" s="646" t="s">
        <v>789</v>
      </c>
      <c r="V764" s="646" t="s">
        <v>789</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107"/>
        <v>4</v>
      </c>
      <c r="D765" s="471"/>
      <c r="E765" s="647">
        <f>E764</f>
        <v>22</v>
      </c>
      <c r="F765" s="523" t="b">
        <f t="shared" si="105"/>
        <v>1</v>
      </c>
      <c r="G765" s="471"/>
      <c r="H765" s="826" t="s">
        <v>832</v>
      </c>
      <c r="I765" s="827"/>
      <c r="J765" s="648" t="s">
        <v>791</v>
      </c>
      <c r="K765" s="649" t="str">
        <f t="shared" si="106"/>
        <v>-</v>
      </c>
      <c r="L765" s="650" t="s">
        <v>789</v>
      </c>
      <c r="M765" s="650" t="s">
        <v>789</v>
      </c>
      <c r="N765" s="519">
        <v>0</v>
      </c>
      <c r="O765" s="650" t="s">
        <v>789</v>
      </c>
      <c r="P765" s="650" t="s">
        <v>789</v>
      </c>
      <c r="Q765" s="650" t="s">
        <v>789</v>
      </c>
      <c r="R765" s="650" t="s">
        <v>789</v>
      </c>
      <c r="S765" s="650" t="s">
        <v>789</v>
      </c>
      <c r="T765" s="650" t="s">
        <v>789</v>
      </c>
      <c r="U765" s="650" t="s">
        <v>789</v>
      </c>
      <c r="V765" s="650" t="s">
        <v>789</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107"/>
        <v>4</v>
      </c>
      <c r="D766" s="471"/>
      <c r="E766" s="647">
        <f>E765</f>
        <v>22</v>
      </c>
      <c r="F766" s="523" t="b">
        <f t="shared" si="105"/>
        <v>1</v>
      </c>
      <c r="G766" s="471"/>
      <c r="H766" s="828"/>
      <c r="I766" s="829"/>
      <c r="J766" s="648" t="s">
        <v>792</v>
      </c>
      <c r="K766" s="649" t="str">
        <f t="shared" si="106"/>
        <v>-</v>
      </c>
      <c r="L766" s="650" t="s">
        <v>793</v>
      </c>
      <c r="M766" s="650" t="s">
        <v>793</v>
      </c>
      <c r="N766" s="650" t="s">
        <v>793</v>
      </c>
      <c r="O766" s="650" t="s">
        <v>793</v>
      </c>
      <c r="P766" s="650" t="s">
        <v>793</v>
      </c>
      <c r="Q766" s="650" t="s">
        <v>793</v>
      </c>
      <c r="R766" s="650" t="s">
        <v>793</v>
      </c>
      <c r="S766" s="650" t="s">
        <v>793</v>
      </c>
      <c r="T766" s="650" t="s">
        <v>793</v>
      </c>
      <c r="U766" s="650" t="s">
        <v>793</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107"/>
        <v>4</v>
      </c>
      <c r="D767" s="471"/>
      <c r="E767" s="647">
        <f>E766</f>
        <v>22</v>
      </c>
      <c r="F767" s="523" t="b">
        <f t="shared" si="105"/>
        <v>1</v>
      </c>
      <c r="G767" s="471"/>
      <c r="H767" s="830"/>
      <c r="I767" s="831"/>
      <c r="J767" s="633" t="s">
        <v>794</v>
      </c>
      <c r="K767" s="651" t="str">
        <f t="shared" si="106"/>
        <v>-</v>
      </c>
      <c r="L767" s="648" t="s">
        <v>789</v>
      </c>
      <c r="M767" s="648" t="s">
        <v>789</v>
      </c>
      <c r="N767" s="648" t="s">
        <v>789</v>
      </c>
      <c r="O767" s="648" t="s">
        <v>789</v>
      </c>
      <c r="P767" s="648" t="s">
        <v>789</v>
      </c>
      <c r="Q767" s="648" t="s">
        <v>789</v>
      </c>
      <c r="R767" s="648" t="s">
        <v>789</v>
      </c>
      <c r="S767" s="648" t="s">
        <v>789</v>
      </c>
      <c r="T767" s="648" t="s">
        <v>789</v>
      </c>
      <c r="U767" s="652" t="s">
        <v>789</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107"/>
        <v>4</v>
      </c>
      <c r="D768" s="471"/>
      <c r="E768" s="529">
        <v>23</v>
      </c>
      <c r="F768" s="523" t="b">
        <f t="shared" si="105"/>
        <v>1</v>
      </c>
      <c r="G768" s="471"/>
      <c r="H768" s="644" t="s">
        <v>833</v>
      </c>
      <c r="I768" s="644"/>
      <c r="J768" s="625" t="s">
        <v>788</v>
      </c>
      <c r="K768" s="645" t="str">
        <f t="shared" si="106"/>
        <v>-</v>
      </c>
      <c r="L768" s="646" t="s">
        <v>789</v>
      </c>
      <c r="M768" s="646" t="s">
        <v>789</v>
      </c>
      <c r="N768" s="646" t="s">
        <v>789</v>
      </c>
      <c r="O768" s="646" t="s">
        <v>789</v>
      </c>
      <c r="P768" s="646" t="s">
        <v>789</v>
      </c>
      <c r="Q768" s="646" t="s">
        <v>789</v>
      </c>
      <c r="R768" s="646" t="s">
        <v>789</v>
      </c>
      <c r="S768" s="646" t="s">
        <v>789</v>
      </c>
      <c r="T768" s="646" t="s">
        <v>789</v>
      </c>
      <c r="U768" s="646" t="s">
        <v>789</v>
      </c>
      <c r="V768" s="646" t="s">
        <v>789</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107"/>
        <v>4</v>
      </c>
      <c r="D769" s="471"/>
      <c r="E769" s="647">
        <f>E768</f>
        <v>23</v>
      </c>
      <c r="F769" s="523" t="b">
        <f t="shared" si="105"/>
        <v>1</v>
      </c>
      <c r="G769" s="471"/>
      <c r="H769" s="826" t="s">
        <v>834</v>
      </c>
      <c r="I769" s="827"/>
      <c r="J769" s="648" t="s">
        <v>791</v>
      </c>
      <c r="K769" s="649" t="str">
        <f t="shared" si="106"/>
        <v>-</v>
      </c>
      <c r="L769" s="650" t="s">
        <v>789</v>
      </c>
      <c r="M769" s="650" t="s">
        <v>789</v>
      </c>
      <c r="N769" s="519">
        <v>0</v>
      </c>
      <c r="O769" s="650" t="s">
        <v>789</v>
      </c>
      <c r="P769" s="650" t="s">
        <v>789</v>
      </c>
      <c r="Q769" s="650" t="s">
        <v>789</v>
      </c>
      <c r="R769" s="650" t="s">
        <v>789</v>
      </c>
      <c r="S769" s="650" t="s">
        <v>789</v>
      </c>
      <c r="T769" s="650" t="s">
        <v>789</v>
      </c>
      <c r="U769" s="650" t="s">
        <v>789</v>
      </c>
      <c r="V769" s="650" t="s">
        <v>789</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107"/>
        <v>4</v>
      </c>
      <c r="D770" s="471"/>
      <c r="E770" s="647">
        <f>E769</f>
        <v>23</v>
      </c>
      <c r="F770" s="523" t="b">
        <f t="shared" si="105"/>
        <v>1</v>
      </c>
      <c r="G770" s="471"/>
      <c r="H770" s="828"/>
      <c r="I770" s="829"/>
      <c r="J770" s="648" t="s">
        <v>792</v>
      </c>
      <c r="K770" s="649" t="str">
        <f t="shared" si="106"/>
        <v>-</v>
      </c>
      <c r="L770" s="650" t="s">
        <v>793</v>
      </c>
      <c r="M770" s="650" t="s">
        <v>793</v>
      </c>
      <c r="N770" s="650" t="s">
        <v>793</v>
      </c>
      <c r="O770" s="650" t="s">
        <v>793</v>
      </c>
      <c r="P770" s="650" t="s">
        <v>793</v>
      </c>
      <c r="Q770" s="650" t="s">
        <v>793</v>
      </c>
      <c r="R770" s="650" t="s">
        <v>793</v>
      </c>
      <c r="S770" s="650" t="s">
        <v>793</v>
      </c>
      <c r="T770" s="650" t="s">
        <v>793</v>
      </c>
      <c r="U770" s="650" t="s">
        <v>793</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107"/>
        <v>4</v>
      </c>
      <c r="D771" s="471"/>
      <c r="E771" s="647">
        <f>E770</f>
        <v>23</v>
      </c>
      <c r="F771" s="523" t="b">
        <f t="shared" si="105"/>
        <v>1</v>
      </c>
      <c r="G771" s="471"/>
      <c r="H771" s="830"/>
      <c r="I771" s="831"/>
      <c r="J771" s="633" t="s">
        <v>794</v>
      </c>
      <c r="K771" s="651" t="str">
        <f t="shared" si="106"/>
        <v>-</v>
      </c>
      <c r="L771" s="648" t="s">
        <v>789</v>
      </c>
      <c r="M771" s="648" t="s">
        <v>789</v>
      </c>
      <c r="N771" s="648" t="s">
        <v>789</v>
      </c>
      <c r="O771" s="648" t="s">
        <v>789</v>
      </c>
      <c r="P771" s="648" t="s">
        <v>789</v>
      </c>
      <c r="Q771" s="648" t="s">
        <v>789</v>
      </c>
      <c r="R771" s="648" t="s">
        <v>789</v>
      </c>
      <c r="S771" s="648" t="s">
        <v>789</v>
      </c>
      <c r="T771" s="648" t="s">
        <v>789</v>
      </c>
      <c r="U771" s="652" t="s">
        <v>789</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107"/>
        <v>4</v>
      </c>
      <c r="D772" s="471"/>
      <c r="E772" s="529">
        <v>24</v>
      </c>
      <c r="F772" s="523" t="b">
        <f t="shared" ref="F772:F783" si="108">COUNTIFS($L772:$V772,"-")&lt;&gt;COUNTA($L772:$V772)</f>
        <v>1</v>
      </c>
      <c r="G772" s="471"/>
      <c r="H772" s="644" t="s">
        <v>835</v>
      </c>
      <c r="I772" s="644"/>
      <c r="J772" s="625" t="s">
        <v>788</v>
      </c>
      <c r="K772" s="645" t="str">
        <f t="shared" ref="K772:K783" si="109">IFERROR(DATE(2019,1,($L772-1)*7+1),"-")</f>
        <v>-</v>
      </c>
      <c r="L772" s="646" t="s">
        <v>789</v>
      </c>
      <c r="M772" s="646" t="s">
        <v>789</v>
      </c>
      <c r="N772" s="646" t="s">
        <v>789</v>
      </c>
      <c r="O772" s="646" t="s">
        <v>789</v>
      </c>
      <c r="P772" s="646" t="s">
        <v>789</v>
      </c>
      <c r="Q772" s="646" t="s">
        <v>789</v>
      </c>
      <c r="R772" s="646" t="s">
        <v>789</v>
      </c>
      <c r="S772" s="646" t="s">
        <v>789</v>
      </c>
      <c r="T772" s="646" t="s">
        <v>789</v>
      </c>
      <c r="U772" s="646" t="s">
        <v>789</v>
      </c>
      <c r="V772" s="646" t="s">
        <v>789</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107"/>
        <v>4</v>
      </c>
      <c r="D773" s="471"/>
      <c r="E773" s="647">
        <f>E772</f>
        <v>24</v>
      </c>
      <c r="F773" s="523" t="b">
        <f t="shared" si="108"/>
        <v>1</v>
      </c>
      <c r="G773" s="471"/>
      <c r="H773" s="826" t="s">
        <v>836</v>
      </c>
      <c r="I773" s="827"/>
      <c r="J773" s="648" t="s">
        <v>791</v>
      </c>
      <c r="K773" s="649" t="str">
        <f t="shared" si="109"/>
        <v>-</v>
      </c>
      <c r="L773" s="650" t="s">
        <v>789</v>
      </c>
      <c r="M773" s="650" t="s">
        <v>789</v>
      </c>
      <c r="N773" s="650" t="s">
        <v>789</v>
      </c>
      <c r="O773" s="650" t="s">
        <v>789</v>
      </c>
      <c r="P773" s="650" t="s">
        <v>789</v>
      </c>
      <c r="Q773" s="650" t="s">
        <v>789</v>
      </c>
      <c r="R773" s="650" t="s">
        <v>789</v>
      </c>
      <c r="S773" s="650" t="s">
        <v>789</v>
      </c>
      <c r="T773" s="650" t="s">
        <v>789</v>
      </c>
      <c r="U773" s="650" t="s">
        <v>789</v>
      </c>
      <c r="V773" s="650" t="s">
        <v>789</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107"/>
        <v>4</v>
      </c>
      <c r="D774" s="471"/>
      <c r="E774" s="647">
        <f>E773</f>
        <v>24</v>
      </c>
      <c r="F774" s="523" t="b">
        <f t="shared" si="108"/>
        <v>1</v>
      </c>
      <c r="G774" s="471"/>
      <c r="H774" s="828"/>
      <c r="I774" s="829"/>
      <c r="J774" s="648" t="s">
        <v>792</v>
      </c>
      <c r="K774" s="649" t="str">
        <f t="shared" si="109"/>
        <v>-</v>
      </c>
      <c r="L774" s="650" t="s">
        <v>793</v>
      </c>
      <c r="M774" s="650" t="s">
        <v>793</v>
      </c>
      <c r="N774" s="650" t="s">
        <v>793</v>
      </c>
      <c r="O774" s="650" t="s">
        <v>793</v>
      </c>
      <c r="P774" s="650" t="s">
        <v>793</v>
      </c>
      <c r="Q774" s="650" t="s">
        <v>793</v>
      </c>
      <c r="R774" s="650" t="s">
        <v>793</v>
      </c>
      <c r="S774" s="650" t="s">
        <v>793</v>
      </c>
      <c r="T774" s="650" t="s">
        <v>793</v>
      </c>
      <c r="U774" s="650" t="s">
        <v>793</v>
      </c>
      <c r="V774" s="650" t="s">
        <v>793</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107"/>
        <v>4</v>
      </c>
      <c r="D775" s="471"/>
      <c r="E775" s="647">
        <f>E774</f>
        <v>24</v>
      </c>
      <c r="F775" s="523" t="b">
        <f t="shared" si="108"/>
        <v>1</v>
      </c>
      <c r="G775" s="471"/>
      <c r="H775" s="830"/>
      <c r="I775" s="831"/>
      <c r="J775" s="633" t="s">
        <v>794</v>
      </c>
      <c r="K775" s="651" t="str">
        <f t="shared" si="109"/>
        <v>-</v>
      </c>
      <c r="L775" s="648" t="s">
        <v>789</v>
      </c>
      <c r="M775" s="648" t="s">
        <v>789</v>
      </c>
      <c r="N775" s="648" t="s">
        <v>789</v>
      </c>
      <c r="O775" s="648" t="s">
        <v>789</v>
      </c>
      <c r="P775" s="648" t="s">
        <v>789</v>
      </c>
      <c r="Q775" s="648" t="s">
        <v>789</v>
      </c>
      <c r="R775" s="648" t="s">
        <v>789</v>
      </c>
      <c r="S775" s="648" t="s">
        <v>789</v>
      </c>
      <c r="T775" s="648" t="s">
        <v>789</v>
      </c>
      <c r="U775" s="652" t="s">
        <v>789</v>
      </c>
      <c r="V775" s="652" t="s">
        <v>789</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110">INT($C$664)+3</f>
        <v>4</v>
      </c>
      <c r="D776" s="471"/>
      <c r="E776" s="529">
        <v>25</v>
      </c>
      <c r="F776" s="523" t="b">
        <f t="shared" si="108"/>
        <v>1</v>
      </c>
      <c r="G776" s="471"/>
      <c r="H776" s="644" t="s">
        <v>837</v>
      </c>
      <c r="I776" s="644"/>
      <c r="J776" s="625" t="s">
        <v>788</v>
      </c>
      <c r="K776" s="645" t="str">
        <f t="shared" si="109"/>
        <v>-</v>
      </c>
      <c r="L776" s="646" t="s">
        <v>789</v>
      </c>
      <c r="M776" s="646" t="s">
        <v>789</v>
      </c>
      <c r="N776" s="646" t="s">
        <v>789</v>
      </c>
      <c r="O776" s="646" t="s">
        <v>789</v>
      </c>
      <c r="P776" s="646" t="s">
        <v>789</v>
      </c>
      <c r="Q776" s="653">
        <v>21</v>
      </c>
      <c r="R776" s="646" t="s">
        <v>789</v>
      </c>
      <c r="S776" s="646" t="s">
        <v>789</v>
      </c>
      <c r="T776" s="646" t="s">
        <v>789</v>
      </c>
      <c r="U776" s="646" t="s">
        <v>789</v>
      </c>
      <c r="V776" s="646" t="s">
        <v>789</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110"/>
        <v>4</v>
      </c>
      <c r="D777" s="471"/>
      <c r="E777" s="647">
        <f>E776</f>
        <v>25</v>
      </c>
      <c r="F777" s="523" t="b">
        <f t="shared" si="108"/>
        <v>1</v>
      </c>
      <c r="G777" s="471"/>
      <c r="H777" s="826" t="s">
        <v>838</v>
      </c>
      <c r="I777" s="827"/>
      <c r="J777" s="648" t="s">
        <v>791</v>
      </c>
      <c r="K777" s="649" t="str">
        <f t="shared" si="109"/>
        <v>-</v>
      </c>
      <c r="L777" s="650" t="s">
        <v>789</v>
      </c>
      <c r="M777" s="650" t="s">
        <v>789</v>
      </c>
      <c r="N777" s="650" t="s">
        <v>789</v>
      </c>
      <c r="O777" s="650" t="s">
        <v>789</v>
      </c>
      <c r="P777" s="650" t="s">
        <v>789</v>
      </c>
      <c r="Q777" s="650" t="s">
        <v>789</v>
      </c>
      <c r="R777" s="650" t="s">
        <v>789</v>
      </c>
      <c r="S777" s="519" t="b">
        <v>1</v>
      </c>
      <c r="T777" s="650" t="s">
        <v>789</v>
      </c>
      <c r="U777" s="650" t="s">
        <v>789</v>
      </c>
      <c r="V777" s="650" t="s">
        <v>789</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110"/>
        <v>4</v>
      </c>
      <c r="D778" s="471"/>
      <c r="E778" s="647">
        <f>E777</f>
        <v>25</v>
      </c>
      <c r="F778" s="523" t="b">
        <f t="shared" si="108"/>
        <v>1</v>
      </c>
      <c r="G778" s="471"/>
      <c r="H778" s="828"/>
      <c r="I778" s="829"/>
      <c r="J778" s="648" t="s">
        <v>792</v>
      </c>
      <c r="K778" s="649" t="str">
        <f t="shared" si="109"/>
        <v>-</v>
      </c>
      <c r="L778" s="650" t="s">
        <v>793</v>
      </c>
      <c r="M778" s="650" t="s">
        <v>793</v>
      </c>
      <c r="N778" s="650" t="s">
        <v>793</v>
      </c>
      <c r="O778" s="650" t="s">
        <v>793</v>
      </c>
      <c r="P778" s="519">
        <v>21</v>
      </c>
      <c r="Q778" s="650" t="s">
        <v>793</v>
      </c>
      <c r="R778" s="650" t="s">
        <v>793</v>
      </c>
      <c r="S778" s="650" t="s">
        <v>793</v>
      </c>
      <c r="T778" s="650" t="s">
        <v>793</v>
      </c>
      <c r="U778" s="650" t="s">
        <v>793</v>
      </c>
      <c r="V778" s="650" t="s">
        <v>793</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110"/>
        <v>4</v>
      </c>
      <c r="D779" s="471"/>
      <c r="E779" s="647">
        <f>E778</f>
        <v>25</v>
      </c>
      <c r="F779" s="523" t="b">
        <f t="shared" si="108"/>
        <v>1</v>
      </c>
      <c r="G779" s="471"/>
      <c r="H779" s="830"/>
      <c r="I779" s="831"/>
      <c r="J779" s="633" t="s">
        <v>794</v>
      </c>
      <c r="K779" s="651" t="str">
        <f t="shared" si="109"/>
        <v>-</v>
      </c>
      <c r="L779" s="648" t="s">
        <v>789</v>
      </c>
      <c r="M779" s="648" t="s">
        <v>789</v>
      </c>
      <c r="N779" s="648" t="s">
        <v>789</v>
      </c>
      <c r="O779" s="648" t="s">
        <v>789</v>
      </c>
      <c r="P779" s="648" t="s">
        <v>789</v>
      </c>
      <c r="Q779" s="648" t="s">
        <v>789</v>
      </c>
      <c r="R779" s="648" t="s">
        <v>789</v>
      </c>
      <c r="S779" s="648" t="s">
        <v>789</v>
      </c>
      <c r="T779" s="648" t="s">
        <v>789</v>
      </c>
      <c r="U779" s="652" t="s">
        <v>789</v>
      </c>
      <c r="V779" s="652" t="s">
        <v>789</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110"/>
        <v>4</v>
      </c>
      <c r="D780" s="471"/>
      <c r="E780" s="529">
        <v>26</v>
      </c>
      <c r="F780" s="523" t="b">
        <f t="shared" si="108"/>
        <v>1</v>
      </c>
      <c r="G780" s="471"/>
      <c r="H780" s="644" t="s">
        <v>839</v>
      </c>
      <c r="I780" s="644"/>
      <c r="J780" s="625" t="s">
        <v>788</v>
      </c>
      <c r="K780" s="645">
        <f t="shared" si="109"/>
        <v>43452</v>
      </c>
      <c r="L780" s="654">
        <v>-1</v>
      </c>
      <c r="M780" s="646" t="s">
        <v>789</v>
      </c>
      <c r="N780" s="646" t="s">
        <v>789</v>
      </c>
      <c r="O780" s="646" t="s">
        <v>789</v>
      </c>
      <c r="P780" s="646" t="s">
        <v>789</v>
      </c>
      <c r="Q780" s="646" t="s">
        <v>789</v>
      </c>
      <c r="R780" s="646" t="s">
        <v>789</v>
      </c>
      <c r="S780" s="646" t="s">
        <v>789</v>
      </c>
      <c r="T780" s="646" t="s">
        <v>789</v>
      </c>
      <c r="U780" s="653">
        <v>0.05</v>
      </c>
      <c r="V780" s="646" t="s">
        <v>789</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110"/>
        <v>4</v>
      </c>
      <c r="D781" s="471"/>
      <c r="E781" s="647">
        <f>E780</f>
        <v>26</v>
      </c>
      <c r="F781" s="523" t="b">
        <f t="shared" si="108"/>
        <v>1</v>
      </c>
      <c r="G781" s="471"/>
      <c r="H781" s="826" t="s">
        <v>840</v>
      </c>
      <c r="I781" s="827"/>
      <c r="J781" s="648" t="s">
        <v>791</v>
      </c>
      <c r="K781" s="649" t="str">
        <f t="shared" si="109"/>
        <v>-</v>
      </c>
      <c r="L781" s="650" t="s">
        <v>789</v>
      </c>
      <c r="M781" s="650" t="s">
        <v>789</v>
      </c>
      <c r="N781" s="650" t="s">
        <v>789</v>
      </c>
      <c r="O781" s="650" t="s">
        <v>789</v>
      </c>
      <c r="P781" s="650" t="s">
        <v>789</v>
      </c>
      <c r="Q781" s="650" t="s">
        <v>789</v>
      </c>
      <c r="R781" s="650" t="s">
        <v>789</v>
      </c>
      <c r="S781" s="650" t="s">
        <v>789</v>
      </c>
      <c r="T781" s="650" t="s">
        <v>789</v>
      </c>
      <c r="U781" s="650" t="s">
        <v>789</v>
      </c>
      <c r="V781" s="650" t="s">
        <v>789</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110"/>
        <v>4</v>
      </c>
      <c r="D782" s="471"/>
      <c r="E782" s="647">
        <f>E781</f>
        <v>26</v>
      </c>
      <c r="F782" s="523" t="b">
        <f t="shared" si="108"/>
        <v>1</v>
      </c>
      <c r="G782" s="471"/>
      <c r="H782" s="828"/>
      <c r="I782" s="829"/>
      <c r="J782" s="648" t="s">
        <v>792</v>
      </c>
      <c r="K782" s="649" t="str">
        <f t="shared" si="109"/>
        <v>-</v>
      </c>
      <c r="L782" s="650" t="s">
        <v>793</v>
      </c>
      <c r="M782" s="650" t="s">
        <v>793</v>
      </c>
      <c r="N782" s="650" t="s">
        <v>793</v>
      </c>
      <c r="O782" s="650" t="s">
        <v>793</v>
      </c>
      <c r="P782" s="650" t="s">
        <v>793</v>
      </c>
      <c r="Q782" s="650" t="s">
        <v>793</v>
      </c>
      <c r="R782" s="650" t="s">
        <v>793</v>
      </c>
      <c r="S782" s="650" t="s">
        <v>793</v>
      </c>
      <c r="T782" s="650" t="s">
        <v>793</v>
      </c>
      <c r="U782" s="650" t="s">
        <v>793</v>
      </c>
      <c r="V782" s="650" t="s">
        <v>793</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110"/>
        <v>4</v>
      </c>
      <c r="D783" s="471"/>
      <c r="E783" s="647">
        <f>E782</f>
        <v>26</v>
      </c>
      <c r="F783" s="523" t="b">
        <f t="shared" si="108"/>
        <v>1</v>
      </c>
      <c r="G783" s="471"/>
      <c r="H783" s="830"/>
      <c r="I783" s="831"/>
      <c r="J783" s="633" t="s">
        <v>794</v>
      </c>
      <c r="K783" s="651" t="str">
        <f t="shared" si="109"/>
        <v>-</v>
      </c>
      <c r="L783" s="657" t="s">
        <v>789</v>
      </c>
      <c r="M783" s="657" t="s">
        <v>789</v>
      </c>
      <c r="N783" s="657" t="s">
        <v>789</v>
      </c>
      <c r="O783" s="657" t="s">
        <v>789</v>
      </c>
      <c r="P783" s="657" t="s">
        <v>789</v>
      </c>
      <c r="Q783" s="657" t="s">
        <v>789</v>
      </c>
      <c r="R783" s="657" t="s">
        <v>789</v>
      </c>
      <c r="S783" s="657" t="s">
        <v>789</v>
      </c>
      <c r="T783" s="657" t="s">
        <v>789</v>
      </c>
      <c r="U783" s="656">
        <v>-0.05</v>
      </c>
      <c r="V783" s="652" t="s">
        <v>789</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496</v>
      </c>
      <c r="AQ784" s="452"/>
      <c r="AR784" s="440"/>
      <c r="AS784" s="440"/>
      <c r="AT784" s="440"/>
    </row>
    <row r="785" spans="1:46" ht="5.0999999999999996" hidden="1" customHeight="1" outlineLevel="2" x14ac:dyDescent="0.25">
      <c r="A785" s="440"/>
      <c r="B785" s="449"/>
      <c r="C785" s="442">
        <f>INT($C$664)+2.005</f>
        <v>3.0049999999999999</v>
      </c>
      <c r="D785" s="471" t="s">
        <v>492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841</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842</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collapsed="1" x14ac:dyDescent="0.25">
      <c r="A788" s="440"/>
      <c r="B788" s="449"/>
      <c r="C788" s="442">
        <v>4</v>
      </c>
      <c r="D788" s="471"/>
      <c r="E788" s="529"/>
      <c r="F788" s="529"/>
      <c r="G788" s="471"/>
      <c r="H788" s="476"/>
      <c r="I788" s="476"/>
      <c r="J788" s="520">
        <v>0.3</v>
      </c>
      <c r="K788" s="520">
        <v>0.35</v>
      </c>
      <c r="L788" s="520">
        <v>0.45</v>
      </c>
      <c r="M788" s="615">
        <v>1</v>
      </c>
      <c r="N788" s="520">
        <v>0.55000000000000004</v>
      </c>
      <c r="O788" s="476" t="s">
        <v>843</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844</v>
      </c>
      <c r="I789" s="476"/>
      <c r="J789" s="519">
        <v>0</v>
      </c>
      <c r="K789" s="519">
        <v>0.5</v>
      </c>
      <c r="L789" s="519">
        <v>1.25</v>
      </c>
      <c r="M789" s="492">
        <f>FORECAST(M788,CHOOSE({1,2},L789,N789),CHOOSE({1,2},L788,N788))</f>
        <v>13.624999999999998</v>
      </c>
      <c r="N789" s="519">
        <v>3.5</v>
      </c>
      <c r="O789" s="476" t="s">
        <v>845</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496</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846</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abSelected="1" topLeftCell="A16" workbookViewId="0">
      <pane xSplit="10" ySplit="41" topLeftCell="K66"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483</v>
      </c>
      <c r="F6" s="523">
        <v>2</v>
      </c>
      <c r="G6" s="456"/>
      <c r="H6" s="457" t="s">
        <v>847</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485</v>
      </c>
      <c r="F7" s="526">
        <v>1</v>
      </c>
      <c r="G7" s="462"/>
      <c r="H7" s="463" t="s">
        <v>486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487</v>
      </c>
      <c r="K12" s="662" t="s">
        <v>488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489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490</v>
      </c>
      <c r="C15" s="659">
        <f>INT(MAX($C$16:$C$31))+1</f>
        <v>5</v>
      </c>
      <c r="D15" s="471" t="s">
        <v>491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494</v>
      </c>
      <c r="I18" s="476"/>
      <c r="J18" s="799">
        <v>44308.689690509302</v>
      </c>
      <c r="K18" s="872" t="s">
        <v>986</v>
      </c>
      <c r="L18" s="873"/>
      <c r="M18" s="873"/>
      <c r="N18" s="873"/>
      <c r="O18" s="873"/>
      <c r="P18" s="873"/>
      <c r="Q18" s="873"/>
      <c r="R18" s="873"/>
      <c r="S18" s="873"/>
      <c r="T18" s="873"/>
      <c r="U18" s="873"/>
      <c r="V18" s="873"/>
      <c r="W18" s="873"/>
      <c r="X18" s="873"/>
      <c r="Y18" s="873"/>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495</v>
      </c>
      <c r="I21" s="476"/>
      <c r="J21" s="789">
        <v>44321.320445254598</v>
      </c>
      <c r="K21" s="874" t="s">
        <v>1005</v>
      </c>
      <c r="L21" s="875"/>
      <c r="M21" s="875"/>
      <c r="N21" s="875"/>
      <c r="O21" s="875"/>
      <c r="P21" s="875"/>
      <c r="Q21" s="875"/>
      <c r="R21" s="875"/>
      <c r="S21" s="875"/>
      <c r="T21" s="875"/>
      <c r="U21" s="875"/>
      <c r="V21" s="875"/>
      <c r="W21" s="875"/>
      <c r="X21" s="875"/>
      <c r="Y21" s="876"/>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496</v>
      </c>
      <c r="SK24" s="452"/>
      <c r="SL24" s="440"/>
      <c r="SM24" s="440"/>
      <c r="SN24" s="440"/>
    </row>
    <row r="25" spans="1:508" ht="5.0999999999999996" hidden="1" customHeight="1" outlineLevel="3" x14ac:dyDescent="0.25">
      <c r="A25" s="440"/>
      <c r="B25" s="449"/>
      <c r="C25" s="659">
        <f>INT($C$6)+3.005</f>
        <v>4.0049999999999999</v>
      </c>
      <c r="D25" s="471" t="s">
        <v>492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497</v>
      </c>
      <c r="I26" s="665"/>
      <c r="J26" s="478" t="s">
        <v>498</v>
      </c>
      <c r="K26" s="479">
        <v>15</v>
      </c>
      <c r="L26" s="478" t="s">
        <v>499</v>
      </c>
      <c r="M26" s="479">
        <v>8.43</v>
      </c>
      <c r="N26" s="476" t="s">
        <v>500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496</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485</v>
      </c>
      <c r="F41" s="526">
        <v>1</v>
      </c>
      <c r="G41" s="462"/>
      <c r="H41" s="671" t="s">
        <v>770</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848</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849</v>
      </c>
      <c r="K46" s="752">
        <f>IFERROR(INDEX(Sheep!$R$281:$R$288,K45,1),0)</f>
        <v>0</v>
      </c>
      <c r="L46" s="752">
        <f>IFERROR(INDEX(Sheep!$R$281:$R$288,L45,1),0)</f>
        <v>0</v>
      </c>
      <c r="M46" s="752">
        <f>IFERROR(INDEX(Sheep!$R$281:$R$288,M45,1),0)</f>
        <v>0</v>
      </c>
      <c r="N46" s="752">
        <f>IFERROR(INDEX(Sheep!$R$281:$R$288,N45,1),0)</f>
        <v>0</v>
      </c>
      <c r="O46" s="752">
        <f>IFERROR(INDEX(Sheep!$R$281:$R$288,O45,1),0)</f>
        <v>0</v>
      </c>
      <c r="P46" s="752">
        <f>IFERROR(INDEX(Sheep!$R$281:$R$288,P45,1),0)</f>
        <v>0</v>
      </c>
      <c r="Q46" s="752">
        <f>IFERROR(INDEX(Sheep!$R$281:$R$288,Q45,1),0)</f>
        <v>0</v>
      </c>
      <c r="R46" s="752">
        <f>IFERROR(INDEX(Sheep!$R$281:$R$288,R45,1),0)</f>
        <v>0</v>
      </c>
      <c r="S46" s="752">
        <f>IFERROR(INDEX(Sheep!$R$281:$R$288,S45,1),0)</f>
        <v>0</v>
      </c>
      <c r="T46" s="752">
        <f>IFERROR(INDEX(Sheep!$R$281:$R$288,T45,1),0)</f>
        <v>0</v>
      </c>
      <c r="U46" s="752">
        <f>IFERROR(INDEX(Sheep!$R$281:$R$288,U45,1),0)</f>
        <v>0</v>
      </c>
      <c r="V46" s="752">
        <f>IFERROR(INDEX(Sheep!$R$281:$R$288,V45,1),0)</f>
        <v>0</v>
      </c>
      <c r="W46" s="752">
        <f>IFERROR(INDEX(Sheep!$R$281:$R$288,W45,1),0)</f>
        <v>0</v>
      </c>
      <c r="X46" s="752">
        <f>IFERROR(INDEX(Sheep!$R$281:$R$288,X45,1),0)</f>
        <v>0</v>
      </c>
      <c r="Y46" s="752">
        <f>IFERROR(INDEX(Sheep!$R$281:$R$288,Y45,1),0)</f>
        <v>0</v>
      </c>
      <c r="Z46" s="752">
        <f>IFERROR(INDEX(Sheep!$R$281:$R$288,Z45,1),0)</f>
        <v>0</v>
      </c>
      <c r="AA46" s="752">
        <f>IFERROR(INDEX(Sheep!$R$281:$R$288,AA45,1),0)</f>
        <v>0</v>
      </c>
      <c r="AB46" s="752">
        <f>IFERROR(INDEX(Sheep!$R$281:$R$288,AB45,1),0)</f>
        <v>0</v>
      </c>
      <c r="AC46" s="752">
        <f>IFERROR(INDEX(Sheep!$R$281:$R$288,AC45,1),0)</f>
        <v>0</v>
      </c>
      <c r="AD46" s="752">
        <f>IFERROR(INDEX(Sheep!$R$281:$R$288,AD45,1),0)</f>
        <v>0</v>
      </c>
      <c r="AE46" s="752">
        <f>IFERROR(INDEX(Sheep!$R$281:$R$288,AE45,1),0)</f>
        <v>0</v>
      </c>
      <c r="AF46" s="752">
        <f>IFERROR(INDEX(Sheep!$R$281:$R$288,AF45,1),0)</f>
        <v>0</v>
      </c>
      <c r="AG46" s="752">
        <f>IFERROR(INDEX(Sheep!$R$281:$R$288,AG45,1),0)</f>
        <v>0</v>
      </c>
      <c r="AH46" s="752">
        <f>IFERROR(INDEX(Sheep!$R$281:$R$288,AH45,1),0)</f>
        <v>0</v>
      </c>
      <c r="AI46" s="752">
        <f>IFERROR(INDEX(Sheep!$R$281:$R$288,AI45,1),0)</f>
        <v>0</v>
      </c>
      <c r="AJ46" s="752">
        <f>IFERROR(INDEX(Sheep!$R$281:$R$288,AJ45,1),0)</f>
        <v>0</v>
      </c>
      <c r="AK46" s="752">
        <f>IFERROR(INDEX(Sheep!$R$281:$R$288,AK45,1),0)</f>
        <v>0</v>
      </c>
      <c r="AL46" s="752">
        <f>IFERROR(INDEX(Sheep!$R$281:$R$288,AL45,1),0)</f>
        <v>0</v>
      </c>
      <c r="AM46" s="752">
        <f>IFERROR(INDEX(Sheep!$R$281:$R$288,AM45,1),0)</f>
        <v>0</v>
      </c>
      <c r="AN46" s="752">
        <f>IFERROR(INDEX(Sheep!$R$281:$R$288,AN45,1),0)</f>
        <v>0</v>
      </c>
      <c r="AO46" s="752">
        <f>IFERROR(INDEX(Sheep!$R$281:$R$288,AO45,1),0)</f>
        <v>0</v>
      </c>
      <c r="AP46" s="752">
        <f>IFERROR(INDEX(Sheep!$R$281:$R$288,AP45,1),0)</f>
        <v>0</v>
      </c>
      <c r="AQ46" s="752">
        <f>IFERROR(INDEX(Sheep!$R$281:$R$288,AQ45,1),0)</f>
        <v>0</v>
      </c>
      <c r="AR46" s="752">
        <f>IFERROR(INDEX(Sheep!$R$281:$R$288,AR45,1),0)</f>
        <v>0</v>
      </c>
      <c r="AS46" s="752">
        <f>IFERROR(INDEX(Sheep!$R$281:$R$288,AS45,1),0)</f>
        <v>0</v>
      </c>
      <c r="AT46" s="752">
        <f>IFERROR(INDEX(Sheep!$R$281:$R$288,AT45,1),0)</f>
        <v>0</v>
      </c>
      <c r="AU46" s="752">
        <f>IFERROR(INDEX(Sheep!$R$281:$R$288,AU45,1),0)</f>
        <v>0</v>
      </c>
      <c r="AV46" s="752">
        <f>IFERROR(INDEX(Sheep!$R$281:$R$288,AV45,1),0)</f>
        <v>0</v>
      </c>
      <c r="AW46" s="752">
        <f>IFERROR(INDEX(Sheep!$R$281:$R$288,AW45,1),0)</f>
        <v>0</v>
      </c>
      <c r="AX46" s="752">
        <f>IFERROR(INDEX(Sheep!$R$281:$R$288,AX45,1),0)</f>
        <v>0</v>
      </c>
      <c r="AY46" s="752">
        <f>IFERROR(INDEX(Sheep!$R$281:$R$288,AY45,1),0)</f>
        <v>0</v>
      </c>
      <c r="AZ46" s="752">
        <f>IFERROR(INDEX(Sheep!$R$281:$R$288,AZ45,1),0)</f>
        <v>0</v>
      </c>
      <c r="BA46" s="752">
        <f>IFERROR(INDEX(Sheep!$R$281:$R$288,BA45,1),0)</f>
        <v>0</v>
      </c>
      <c r="BB46" s="752">
        <f>IFERROR(INDEX(Sheep!$R$281:$R$288,BB45,1),0)</f>
        <v>0</v>
      </c>
      <c r="BC46" s="752">
        <f>IFERROR(INDEX(Sheep!$R$281:$R$288,BC45,1),0)</f>
        <v>0</v>
      </c>
      <c r="BD46" s="752">
        <f>IFERROR(INDEX(Sheep!$R$281:$R$288,BD45,1),0)</f>
        <v>0</v>
      </c>
      <c r="BE46" s="752">
        <f>IFERROR(INDEX(Sheep!$R$281:$R$288,BE45,1),0)</f>
        <v>0</v>
      </c>
      <c r="BF46" s="752">
        <f>IFERROR(INDEX(Sheep!$R$281:$R$288,BF45,1),0)</f>
        <v>0</v>
      </c>
      <c r="BG46" s="752">
        <f>IFERROR(INDEX(Sheep!$R$281:$R$288,BG45,1),0)</f>
        <v>0</v>
      </c>
      <c r="BH46" s="752">
        <f>IFERROR(INDEX(Sheep!$R$281:$R$288,BH45,1),0)</f>
        <v>0</v>
      </c>
      <c r="BI46" s="752">
        <f>IFERROR(INDEX(Sheep!$R$281:$R$288,BI45,1),0)</f>
        <v>0</v>
      </c>
      <c r="BJ46" s="752">
        <f>IFERROR(INDEX(Sheep!$R$281:$R$288,BJ45,1),0)</f>
        <v>0</v>
      </c>
      <c r="BK46" s="752">
        <f>IFERROR(INDEX(Sheep!$R$281:$R$288,BK45,1),0)</f>
        <v>0</v>
      </c>
      <c r="BL46" s="752">
        <f>IFERROR(INDEX(Sheep!$R$281:$R$288,BL45,1),0)</f>
        <v>0</v>
      </c>
      <c r="BM46" s="752">
        <f>IFERROR(INDEX(Sheep!$R$281:$R$288,BM45,1),0)</f>
        <v>0</v>
      </c>
      <c r="BN46" s="752">
        <f>IFERROR(INDEX(Sheep!$R$281:$R$288,BN45,1),0)</f>
        <v>0</v>
      </c>
      <c r="BO46" s="752">
        <f>IFERROR(INDEX(Sheep!$R$281:$R$288,BO45,1),0)</f>
        <v>43863</v>
      </c>
      <c r="BP46" s="752">
        <f>IFERROR(INDEX(Sheep!$R$281:$R$288,BP45,1),0)</f>
        <v>43863</v>
      </c>
      <c r="BQ46" s="752">
        <f>IFERROR(INDEX(Sheep!$R$281:$R$288,BQ45,1),0)</f>
        <v>43863</v>
      </c>
      <c r="BR46" s="752">
        <f>IFERROR(INDEX(Sheep!$R$281:$R$288,BR45,1),0)</f>
        <v>43863</v>
      </c>
      <c r="BS46" s="752">
        <f>IFERROR(INDEX(Sheep!$R$281:$R$288,BS45,1),0)</f>
        <v>43863</v>
      </c>
      <c r="BT46" s="752">
        <f>IFERROR(INDEX(Sheep!$R$281:$R$288,BT45,1),0)</f>
        <v>43863</v>
      </c>
      <c r="BU46" s="752">
        <f>IFERROR(INDEX(Sheep!$R$281:$R$288,BU45,1),0)</f>
        <v>43863</v>
      </c>
      <c r="BV46" s="752">
        <f>IFERROR(INDEX(Sheep!$R$281:$R$288,BV45,1),0)</f>
        <v>43863</v>
      </c>
      <c r="BW46" s="752">
        <f>IFERROR(INDEX(Sheep!$R$281:$R$288,BW45,1),0)</f>
        <v>43863</v>
      </c>
      <c r="BX46" s="752">
        <f>IFERROR(INDEX(Sheep!$R$281:$R$288,BX45,1),0)</f>
        <v>43863</v>
      </c>
      <c r="BY46" s="752">
        <f>IFERROR(INDEX(Sheep!$R$281:$R$288,BY45,1),0)</f>
        <v>43863</v>
      </c>
      <c r="BZ46" s="752">
        <f>IFERROR(INDEX(Sheep!$R$281:$R$288,BZ45,1),0)</f>
        <v>43863</v>
      </c>
      <c r="CA46" s="752">
        <f>IFERROR(INDEX(Sheep!$R$281:$R$288,CA45,1),0)</f>
        <v>43863</v>
      </c>
      <c r="CB46" s="752">
        <f>IFERROR(INDEX(Sheep!$R$281:$R$288,CB45,1),0)</f>
        <v>43863</v>
      </c>
      <c r="CC46" s="752">
        <f>IFERROR(INDEX(Sheep!$R$281:$R$288,CC45,1),0)</f>
        <v>43863</v>
      </c>
      <c r="CD46" s="752">
        <f>IFERROR(INDEX(Sheep!$R$281:$R$288,CD45,1),0)</f>
        <v>43863</v>
      </c>
      <c r="CE46" s="752">
        <f>IFERROR(INDEX(Sheep!$R$281:$R$288,CE45,1),0)</f>
        <v>43863</v>
      </c>
      <c r="CF46" s="752">
        <f>IFERROR(INDEX(Sheep!$R$281:$R$288,CF45,1),0)</f>
        <v>43863</v>
      </c>
      <c r="CG46" s="752">
        <f>IFERROR(INDEX(Sheep!$R$281:$R$288,CG45,1),0)</f>
        <v>43863</v>
      </c>
      <c r="CH46" s="752">
        <f>IFERROR(INDEX(Sheep!$R$281:$R$288,CH45,1),0)</f>
        <v>43863</v>
      </c>
      <c r="CI46" s="752">
        <f>IFERROR(INDEX(Sheep!$R$281:$R$288,CI45,1),0)</f>
        <v>43863</v>
      </c>
      <c r="CJ46" s="752">
        <f>IFERROR(INDEX(Sheep!$R$281:$R$288,CJ45,1),0)</f>
        <v>43863</v>
      </c>
      <c r="CK46" s="752">
        <f>IFERROR(INDEX(Sheep!$R$281:$R$288,CK45,1),0)</f>
        <v>43863</v>
      </c>
      <c r="CL46" s="752">
        <f>IFERROR(INDEX(Sheep!$R$281:$R$288,CL45,1),0)</f>
        <v>43863</v>
      </c>
      <c r="CM46" s="752">
        <f>IFERROR(INDEX(Sheep!$R$281:$R$288,CM45,1),0)</f>
        <v>43863</v>
      </c>
      <c r="CN46" s="752">
        <f>IFERROR(INDEX(Sheep!$R$281:$R$288,CN45,1),0)</f>
        <v>43863</v>
      </c>
      <c r="CO46" s="752">
        <f>IFERROR(INDEX(Sheep!$R$281:$R$288,CO45,1),0)</f>
        <v>43863</v>
      </c>
      <c r="CP46" s="752">
        <f>IFERROR(INDEX(Sheep!$R$281:$R$288,CP45,1),0)</f>
        <v>43863</v>
      </c>
      <c r="CQ46" s="752">
        <f>IFERROR(INDEX(Sheep!$R$281:$R$288,CQ45,1),0)</f>
        <v>43863</v>
      </c>
      <c r="CR46" s="752">
        <f>IFERROR(INDEX(Sheep!$R$281:$R$288,CR45,1),0)</f>
        <v>43863</v>
      </c>
      <c r="CS46" s="752">
        <f>IFERROR(INDEX(Sheep!$R$281:$R$288,CS45,1),0)</f>
        <v>43863</v>
      </c>
      <c r="CT46" s="752">
        <f>IFERROR(INDEX(Sheep!$R$281:$R$288,CT45,1),0)</f>
        <v>43863</v>
      </c>
      <c r="CU46" s="752">
        <f>IFERROR(INDEX(Sheep!$R$281:$R$288,CU45,1),0)</f>
        <v>43863</v>
      </c>
      <c r="CV46" s="752">
        <f>IFERROR(INDEX(Sheep!$R$281:$R$288,CV45,1),0)</f>
        <v>43863</v>
      </c>
      <c r="CW46" s="752">
        <f>IFERROR(INDEX(Sheep!$R$281:$R$288,CW45,1),0)</f>
        <v>43863</v>
      </c>
      <c r="CX46" s="752">
        <f>IFERROR(INDEX(Sheep!$R$281:$R$288,CX45,1),0)</f>
        <v>43863</v>
      </c>
      <c r="CY46" s="752">
        <f>IFERROR(INDEX(Sheep!$R$281:$R$288,CY45,1),0)</f>
        <v>43863</v>
      </c>
      <c r="CZ46" s="752">
        <f>IFERROR(INDEX(Sheep!$R$281:$R$288,CZ45,1),0)</f>
        <v>43863</v>
      </c>
      <c r="DA46" s="752">
        <f>IFERROR(INDEX(Sheep!$R$281:$R$288,DA45,1),0)</f>
        <v>43863</v>
      </c>
      <c r="DB46" s="752">
        <f>IFERROR(INDEX(Sheep!$R$281:$R$288,DB45,1),0)</f>
        <v>43863</v>
      </c>
      <c r="DC46" s="752">
        <f>IFERROR(INDEX(Sheep!$R$281:$R$288,DC45,1),0)</f>
        <v>43863</v>
      </c>
      <c r="DD46" s="752">
        <f>IFERROR(INDEX(Sheep!$R$281:$R$288,DD45,1),0)</f>
        <v>43863</v>
      </c>
      <c r="DE46" s="752">
        <f>IFERROR(INDEX(Sheep!$R$281:$R$288,DE45,1),0)</f>
        <v>43863</v>
      </c>
      <c r="DF46" s="752">
        <f>IFERROR(INDEX(Sheep!$R$281:$R$288,DF45,1),0)</f>
        <v>43863</v>
      </c>
      <c r="DG46" s="752">
        <f>IFERROR(INDEX(Sheep!$R$281:$R$288,DG45,1),0)</f>
        <v>43863</v>
      </c>
      <c r="DH46" s="752">
        <f>IFERROR(INDEX(Sheep!$R$281:$R$288,DH45,1),0)</f>
        <v>44181</v>
      </c>
      <c r="DI46" s="752">
        <f>IFERROR(INDEX(Sheep!$R$281:$R$288,DI45,1),0)</f>
        <v>44181</v>
      </c>
      <c r="DJ46" s="752">
        <f>IFERROR(INDEX(Sheep!$R$281:$R$288,DJ45,1),0)</f>
        <v>44181</v>
      </c>
      <c r="DK46" s="752">
        <f>IFERROR(INDEX(Sheep!$R$281:$R$288,DK45,1),0)</f>
        <v>44181</v>
      </c>
      <c r="DL46" s="752">
        <f>IFERROR(INDEX(Sheep!$R$281:$R$288,DL45,1),0)</f>
        <v>44181</v>
      </c>
      <c r="DM46" s="752">
        <f>IFERROR(INDEX(Sheep!$R$281:$R$288,DM45,1),0)</f>
        <v>44181</v>
      </c>
      <c r="DN46" s="752">
        <f>IFERROR(INDEX(Sheep!$R$281:$R$288,DN45,1),0)</f>
        <v>44181</v>
      </c>
      <c r="DO46" s="752">
        <f>IFERROR(INDEX(Sheep!$R$281:$R$288,DO45,1),0)</f>
        <v>44181</v>
      </c>
      <c r="DP46" s="752">
        <f>IFERROR(INDEX(Sheep!$R$281:$R$288,DP45,1),0)</f>
        <v>44181</v>
      </c>
      <c r="DQ46" s="752">
        <f>IFERROR(INDEX(Sheep!$R$281:$R$288,DQ45,1),0)</f>
        <v>44181</v>
      </c>
      <c r="DR46" s="752">
        <f>IFERROR(INDEX(Sheep!$R$281:$R$288,DR45,1),0)</f>
        <v>44181</v>
      </c>
      <c r="DS46" s="752">
        <f>IFERROR(INDEX(Sheep!$R$281:$R$288,DS45,1),0)</f>
        <v>44181</v>
      </c>
      <c r="DT46" s="752">
        <f>IFERROR(INDEX(Sheep!$R$281:$R$288,DT45,1),0)</f>
        <v>44181</v>
      </c>
      <c r="DU46" s="752">
        <f>IFERROR(INDEX(Sheep!$R$281:$R$288,DU45,1),0)</f>
        <v>44181</v>
      </c>
      <c r="DV46" s="752">
        <f>IFERROR(INDEX(Sheep!$R$281:$R$288,DV45,1),0)</f>
        <v>44181</v>
      </c>
      <c r="DW46" s="752">
        <f>IFERROR(INDEX(Sheep!$R$281:$R$288,DW45,1),0)</f>
        <v>44181</v>
      </c>
      <c r="DX46" s="752">
        <f>IFERROR(INDEX(Sheep!$R$281:$R$288,DX45,1),0)</f>
        <v>44181</v>
      </c>
      <c r="DY46" s="752">
        <f>IFERROR(INDEX(Sheep!$R$281:$R$288,DY45,1),0)</f>
        <v>44181</v>
      </c>
      <c r="DZ46" s="752">
        <f>IFERROR(INDEX(Sheep!$R$281:$R$288,DZ45,1),0)</f>
        <v>44181</v>
      </c>
      <c r="EA46" s="752">
        <f>IFERROR(INDEX(Sheep!$R$281:$R$288,EA45,1),0)</f>
        <v>44181</v>
      </c>
      <c r="EB46" s="752">
        <f>IFERROR(INDEX(Sheep!$R$281:$R$288,EB45,1),0)</f>
        <v>44181</v>
      </c>
      <c r="EC46" s="752">
        <f>IFERROR(INDEX(Sheep!$R$281:$R$288,EC45,1),0)</f>
        <v>44181</v>
      </c>
      <c r="ED46" s="752">
        <f>IFERROR(INDEX(Sheep!$R$281:$R$288,ED45,1),0)</f>
        <v>44181</v>
      </c>
      <c r="EE46" s="752">
        <f>IFERROR(INDEX(Sheep!$R$281:$R$288,EE45,1),0)</f>
        <v>44181</v>
      </c>
      <c r="EF46" s="752">
        <f>IFERROR(INDEX(Sheep!$R$281:$R$288,EF45,1),0)</f>
        <v>44181</v>
      </c>
      <c r="EG46" s="752">
        <f>IFERROR(INDEX(Sheep!$R$281:$R$288,EG45,1),0)</f>
        <v>44181</v>
      </c>
      <c r="EH46" s="752">
        <f>IFERROR(INDEX(Sheep!$R$281:$R$288,EH45,1),0)</f>
        <v>44181</v>
      </c>
      <c r="EI46" s="752">
        <f>IFERROR(INDEX(Sheep!$R$281:$R$288,EI45,1),0)</f>
        <v>44181</v>
      </c>
      <c r="EJ46" s="752">
        <f>IFERROR(INDEX(Sheep!$R$281:$R$288,EJ45,1),0)</f>
        <v>44181</v>
      </c>
      <c r="EK46" s="752">
        <f>IFERROR(INDEX(Sheep!$R$281:$R$288,EK45,1),0)</f>
        <v>44181</v>
      </c>
      <c r="EL46" s="752">
        <f>IFERROR(INDEX(Sheep!$R$281:$R$288,EL45,1),0)</f>
        <v>44181</v>
      </c>
      <c r="EM46" s="752">
        <f>IFERROR(INDEX(Sheep!$R$281:$R$288,EM45,1),0)</f>
        <v>44181</v>
      </c>
      <c r="EN46" s="752">
        <f>IFERROR(INDEX(Sheep!$R$281:$R$288,EN45,1),0)</f>
        <v>44181</v>
      </c>
      <c r="EO46" s="752">
        <f>IFERROR(INDEX(Sheep!$R$281:$R$288,EO45,1),0)</f>
        <v>44181</v>
      </c>
      <c r="EP46" s="752">
        <f>IFERROR(INDEX(Sheep!$R$281:$R$288,EP45,1),0)</f>
        <v>44181</v>
      </c>
      <c r="EQ46" s="752">
        <f>IFERROR(INDEX(Sheep!$R$281:$R$288,EQ45,1),0)</f>
        <v>44181</v>
      </c>
      <c r="ER46" s="752">
        <f>IFERROR(INDEX(Sheep!$R$281:$R$288,ER45,1),0)</f>
        <v>44181</v>
      </c>
      <c r="ES46" s="752">
        <f>IFERROR(INDEX(Sheep!$R$281:$R$288,ES45,1),0)</f>
        <v>44181</v>
      </c>
      <c r="ET46" s="752">
        <f>IFERROR(INDEX(Sheep!$R$281:$R$288,ET45,1),0)</f>
        <v>44181</v>
      </c>
      <c r="EU46" s="752">
        <f>IFERROR(INDEX(Sheep!$R$281:$R$288,EU45,1),0)</f>
        <v>44181</v>
      </c>
      <c r="EV46" s="752">
        <f>IFERROR(INDEX(Sheep!$R$281:$R$288,EV45,1),0)</f>
        <v>44181</v>
      </c>
      <c r="EW46" s="752">
        <f>IFERROR(INDEX(Sheep!$R$281:$R$288,EW45,1),0)</f>
        <v>44181</v>
      </c>
      <c r="EX46" s="752">
        <f>IFERROR(INDEX(Sheep!$R$281:$R$288,EX45,1),0)</f>
        <v>44181</v>
      </c>
      <c r="EY46" s="752">
        <f>IFERROR(INDEX(Sheep!$R$281:$R$288,EY45,1),0)</f>
        <v>44181</v>
      </c>
      <c r="EZ46" s="752">
        <f>IFERROR(INDEX(Sheep!$R$281:$R$288,EZ45,1),0)</f>
        <v>44181</v>
      </c>
      <c r="FA46" s="752">
        <f>IFERROR(INDEX(Sheep!$R$281:$R$288,FA45,1),0)</f>
        <v>44181</v>
      </c>
      <c r="FB46" s="752">
        <f>IFERROR(INDEX(Sheep!$R$281:$R$288,FB45,1),0)</f>
        <v>44181</v>
      </c>
      <c r="FC46" s="752">
        <f>IFERROR(INDEX(Sheep!$R$281:$R$288,FC45,1),0)</f>
        <v>44181</v>
      </c>
      <c r="FD46" s="752">
        <f>IFERROR(INDEX(Sheep!$R$281:$R$288,FD45,1),0)</f>
        <v>44181</v>
      </c>
      <c r="FE46" s="752">
        <f>IFERROR(INDEX(Sheep!$R$281:$R$288,FE45,1),0)</f>
        <v>44181</v>
      </c>
      <c r="FF46" s="752">
        <f>IFERROR(INDEX(Sheep!$R$281:$R$288,FF45,1),0)</f>
        <v>44181</v>
      </c>
      <c r="FG46" s="752">
        <f>IFERROR(INDEX(Sheep!$R$281:$R$288,FG45,1),0)</f>
        <v>44181</v>
      </c>
      <c r="FH46" s="752">
        <f>IFERROR(INDEX(Sheep!$R$281:$R$288,FH45,1),0)</f>
        <v>44546</v>
      </c>
      <c r="FI46" s="752">
        <f>IFERROR(INDEX(Sheep!$R$281:$R$288,FI45,1),0)</f>
        <v>44546</v>
      </c>
      <c r="FJ46" s="752">
        <f>IFERROR(INDEX(Sheep!$R$281:$R$288,FJ45,1),0)</f>
        <v>44546</v>
      </c>
      <c r="FK46" s="752">
        <f>IFERROR(INDEX(Sheep!$R$281:$R$288,FK45,1),0)</f>
        <v>44546</v>
      </c>
      <c r="FL46" s="752">
        <f>IFERROR(INDEX(Sheep!$R$281:$R$288,FL45,1),0)</f>
        <v>44546</v>
      </c>
      <c r="FM46" s="752">
        <f>IFERROR(INDEX(Sheep!$R$281:$R$288,FM45,1),0)</f>
        <v>44546</v>
      </c>
      <c r="FN46" s="752">
        <f>IFERROR(INDEX(Sheep!$R$281:$R$288,FN45,1),0)</f>
        <v>44546</v>
      </c>
      <c r="FO46" s="752">
        <f>IFERROR(INDEX(Sheep!$R$281:$R$288,FO45,1),0)</f>
        <v>44546</v>
      </c>
      <c r="FP46" s="752">
        <f>IFERROR(INDEX(Sheep!$R$281:$R$288,FP45,1),0)</f>
        <v>44546</v>
      </c>
      <c r="FQ46" s="752">
        <f>IFERROR(INDEX(Sheep!$R$281:$R$288,FQ45,1),0)</f>
        <v>44546</v>
      </c>
      <c r="FR46" s="752">
        <f>IFERROR(INDEX(Sheep!$R$281:$R$288,FR45,1),0)</f>
        <v>44546</v>
      </c>
      <c r="FS46" s="752">
        <f>IFERROR(INDEX(Sheep!$R$281:$R$288,FS45,1),0)</f>
        <v>44546</v>
      </c>
      <c r="FT46" s="752">
        <f>IFERROR(INDEX(Sheep!$R$281:$R$288,FT45,1),0)</f>
        <v>44546</v>
      </c>
      <c r="FU46" s="752">
        <f>IFERROR(INDEX(Sheep!$R$281:$R$288,FU45,1),0)</f>
        <v>44546</v>
      </c>
      <c r="FV46" s="752">
        <f>IFERROR(INDEX(Sheep!$R$281:$R$288,FV45,1),0)</f>
        <v>44546</v>
      </c>
      <c r="FW46" s="752">
        <f>IFERROR(INDEX(Sheep!$R$281:$R$288,FW45,1),0)</f>
        <v>44546</v>
      </c>
      <c r="FX46" s="752">
        <f>IFERROR(INDEX(Sheep!$R$281:$R$288,FX45,1),0)</f>
        <v>44546</v>
      </c>
      <c r="FY46" s="752">
        <f>IFERROR(INDEX(Sheep!$R$281:$R$288,FY45,1),0)</f>
        <v>44546</v>
      </c>
      <c r="FZ46" s="752">
        <f>IFERROR(INDEX(Sheep!$R$281:$R$288,FZ45,1),0)</f>
        <v>44546</v>
      </c>
      <c r="GA46" s="752">
        <f>IFERROR(INDEX(Sheep!$R$281:$R$288,GA45,1),0)</f>
        <v>44546</v>
      </c>
      <c r="GB46" s="752">
        <f>IFERROR(INDEX(Sheep!$R$281:$R$288,GB45,1),0)</f>
        <v>44546</v>
      </c>
      <c r="GC46" s="752">
        <f>IFERROR(INDEX(Sheep!$R$281:$R$288,GC45,1),0)</f>
        <v>44546</v>
      </c>
      <c r="GD46" s="752">
        <f>IFERROR(INDEX(Sheep!$R$281:$R$288,GD45,1),0)</f>
        <v>44546</v>
      </c>
      <c r="GE46" s="752">
        <f>IFERROR(INDEX(Sheep!$R$281:$R$288,GE45,1),0)</f>
        <v>44546</v>
      </c>
      <c r="GF46" s="752">
        <f>IFERROR(INDEX(Sheep!$R$281:$R$288,GF45,1),0)</f>
        <v>44546</v>
      </c>
      <c r="GG46" s="752">
        <f>IFERROR(INDEX(Sheep!$R$281:$R$288,GG45,1),0)</f>
        <v>44546</v>
      </c>
      <c r="GH46" s="752">
        <f>IFERROR(INDEX(Sheep!$R$281:$R$288,GH45,1),0)</f>
        <v>44546</v>
      </c>
      <c r="GI46" s="752">
        <f>IFERROR(INDEX(Sheep!$R$281:$R$288,GI45,1),0)</f>
        <v>44546</v>
      </c>
      <c r="GJ46" s="752">
        <f>IFERROR(INDEX(Sheep!$R$281:$R$288,GJ45,1),0)</f>
        <v>44546</v>
      </c>
      <c r="GK46" s="752">
        <f>IFERROR(INDEX(Sheep!$R$281:$R$288,GK45,1),0)</f>
        <v>44546</v>
      </c>
      <c r="GL46" s="752">
        <f>IFERROR(INDEX(Sheep!$R$281:$R$288,GL45,1),0)</f>
        <v>44546</v>
      </c>
      <c r="GM46" s="752">
        <f>IFERROR(INDEX(Sheep!$R$281:$R$288,GM45,1),0)</f>
        <v>44546</v>
      </c>
      <c r="GN46" s="752">
        <f>IFERROR(INDEX(Sheep!$R$281:$R$288,GN45,1),0)</f>
        <v>44546</v>
      </c>
      <c r="GO46" s="752">
        <f>IFERROR(INDEX(Sheep!$R$281:$R$288,GO45,1),0)</f>
        <v>44546</v>
      </c>
      <c r="GP46" s="752">
        <f>IFERROR(INDEX(Sheep!$R$281:$R$288,GP45,1),0)</f>
        <v>44546</v>
      </c>
      <c r="GQ46" s="752">
        <f>IFERROR(INDEX(Sheep!$R$281:$R$288,GQ45,1),0)</f>
        <v>44546</v>
      </c>
      <c r="GR46" s="752">
        <f>IFERROR(INDEX(Sheep!$R$281:$R$288,GR45,1),0)</f>
        <v>44546</v>
      </c>
      <c r="GS46" s="752">
        <f>IFERROR(INDEX(Sheep!$R$281:$R$288,GS45,1),0)</f>
        <v>44546</v>
      </c>
      <c r="GT46" s="752">
        <f>IFERROR(INDEX(Sheep!$R$281:$R$288,GT45,1),0)</f>
        <v>44546</v>
      </c>
      <c r="GU46" s="752">
        <f>IFERROR(INDEX(Sheep!$R$281:$R$288,GU45,1),0)</f>
        <v>44546</v>
      </c>
      <c r="GV46" s="752">
        <f>IFERROR(INDEX(Sheep!$R$281:$R$288,GV45,1),0)</f>
        <v>44546</v>
      </c>
      <c r="GW46" s="752">
        <f>IFERROR(INDEX(Sheep!$R$281:$R$288,GW45,1),0)</f>
        <v>44546</v>
      </c>
      <c r="GX46" s="752">
        <f>IFERROR(INDEX(Sheep!$R$281:$R$288,GX45,1),0)</f>
        <v>44546</v>
      </c>
      <c r="GY46" s="752">
        <f>IFERROR(INDEX(Sheep!$R$281:$R$288,GY45,1),0)</f>
        <v>44546</v>
      </c>
      <c r="GZ46" s="752">
        <f>IFERROR(INDEX(Sheep!$R$281:$R$288,GZ45,1),0)</f>
        <v>44546</v>
      </c>
      <c r="HA46" s="752">
        <f>IFERROR(INDEX(Sheep!$R$281:$R$288,HA45,1),0)</f>
        <v>44546</v>
      </c>
      <c r="HB46" s="752">
        <f>IFERROR(INDEX(Sheep!$R$281:$R$288,HB45,1),0)</f>
        <v>44546</v>
      </c>
      <c r="HC46" s="752">
        <f>IFERROR(INDEX(Sheep!$R$281:$R$288,HC45,1),0)</f>
        <v>44546</v>
      </c>
      <c r="HD46" s="752">
        <f>IFERROR(INDEX(Sheep!$R$281:$R$288,HD45,1),0)</f>
        <v>44546</v>
      </c>
      <c r="HE46" s="752">
        <f>IFERROR(INDEX(Sheep!$R$281:$R$288,HE45,1),0)</f>
        <v>44546</v>
      </c>
      <c r="HF46" s="752">
        <f>IFERROR(INDEX(Sheep!$R$281:$R$288,HF45,1),0)</f>
        <v>44546</v>
      </c>
      <c r="HG46" s="752">
        <f>IFERROR(INDEX(Sheep!$R$281:$R$288,HG45,1),0)</f>
        <v>44546</v>
      </c>
      <c r="HH46" s="752">
        <f>IFERROR(INDEX(Sheep!$R$281:$R$288,HH45,1),0)</f>
        <v>44911</v>
      </c>
      <c r="HI46" s="752">
        <f>IFERROR(INDEX(Sheep!$R$281:$R$288,HI45,1),0)</f>
        <v>44911</v>
      </c>
      <c r="HJ46" s="752">
        <f>IFERROR(INDEX(Sheep!$R$281:$R$288,HJ45,1),0)</f>
        <v>44911</v>
      </c>
      <c r="HK46" s="752">
        <f>IFERROR(INDEX(Sheep!$R$281:$R$288,HK45,1),0)</f>
        <v>44911</v>
      </c>
      <c r="HL46" s="752">
        <f>IFERROR(INDEX(Sheep!$R$281:$R$288,HL45,1),0)</f>
        <v>44911</v>
      </c>
      <c r="HM46" s="752">
        <f>IFERROR(INDEX(Sheep!$R$281:$R$288,HM45,1),0)</f>
        <v>44911</v>
      </c>
      <c r="HN46" s="752">
        <f>IFERROR(INDEX(Sheep!$R$281:$R$288,HN45,1),0)</f>
        <v>44911</v>
      </c>
      <c r="HO46" s="752">
        <f>IFERROR(INDEX(Sheep!$R$281:$R$288,HO45,1),0)</f>
        <v>44911</v>
      </c>
      <c r="HP46" s="752">
        <f>IFERROR(INDEX(Sheep!$R$281:$R$288,HP45,1),0)</f>
        <v>44911</v>
      </c>
      <c r="HQ46" s="752">
        <f>IFERROR(INDEX(Sheep!$R$281:$R$288,HQ45,1),0)</f>
        <v>44911</v>
      </c>
      <c r="HR46" s="752">
        <f>IFERROR(INDEX(Sheep!$R$281:$R$288,HR45,1),0)</f>
        <v>44911</v>
      </c>
      <c r="HS46" s="752">
        <f>IFERROR(INDEX(Sheep!$R$281:$R$288,HS45,1),0)</f>
        <v>44911</v>
      </c>
      <c r="HT46" s="752">
        <f>IFERROR(INDEX(Sheep!$R$281:$R$288,HT45,1),0)</f>
        <v>44911</v>
      </c>
      <c r="HU46" s="752">
        <f>IFERROR(INDEX(Sheep!$R$281:$R$288,HU45,1),0)</f>
        <v>44911</v>
      </c>
      <c r="HV46" s="752">
        <f>IFERROR(INDEX(Sheep!$R$281:$R$288,HV45,1),0)</f>
        <v>44911</v>
      </c>
      <c r="HW46" s="752">
        <f>IFERROR(INDEX(Sheep!$R$281:$R$288,HW45,1),0)</f>
        <v>44911</v>
      </c>
      <c r="HX46" s="752">
        <f>IFERROR(INDEX(Sheep!$R$281:$R$288,HX45,1),0)</f>
        <v>44911</v>
      </c>
      <c r="HY46" s="752">
        <f>IFERROR(INDEX(Sheep!$R$281:$R$288,HY45,1),0)</f>
        <v>44911</v>
      </c>
      <c r="HZ46" s="752">
        <f>IFERROR(INDEX(Sheep!$R$281:$R$288,HZ45,1),0)</f>
        <v>44911</v>
      </c>
      <c r="IA46" s="752">
        <f>IFERROR(INDEX(Sheep!$R$281:$R$288,IA45,1),0)</f>
        <v>44911</v>
      </c>
      <c r="IB46" s="752">
        <f>IFERROR(INDEX(Sheep!$R$281:$R$288,IB45,1),0)</f>
        <v>44911</v>
      </c>
      <c r="IC46" s="752">
        <f>IFERROR(INDEX(Sheep!$R$281:$R$288,IC45,1),0)</f>
        <v>44911</v>
      </c>
      <c r="ID46" s="752">
        <f>IFERROR(INDEX(Sheep!$R$281:$R$288,ID45,1),0)</f>
        <v>44911</v>
      </c>
      <c r="IE46" s="752">
        <f>IFERROR(INDEX(Sheep!$R$281:$R$288,IE45,1),0)</f>
        <v>44911</v>
      </c>
      <c r="IF46" s="752">
        <f>IFERROR(INDEX(Sheep!$R$281:$R$288,IF45,1),0)</f>
        <v>44911</v>
      </c>
      <c r="IG46" s="752">
        <f>IFERROR(INDEX(Sheep!$R$281:$R$288,IG45,1),0)</f>
        <v>44911</v>
      </c>
      <c r="IH46" s="752">
        <f>IFERROR(INDEX(Sheep!$R$281:$R$288,IH45,1),0)</f>
        <v>44911</v>
      </c>
      <c r="II46" s="752">
        <f>IFERROR(INDEX(Sheep!$R$281:$R$288,II45,1),0)</f>
        <v>44911</v>
      </c>
      <c r="IJ46" s="752">
        <f>IFERROR(INDEX(Sheep!$R$281:$R$288,IJ45,1),0)</f>
        <v>44911</v>
      </c>
      <c r="IK46" s="752">
        <f>IFERROR(INDEX(Sheep!$R$281:$R$288,IK45,1),0)</f>
        <v>44911</v>
      </c>
      <c r="IL46" s="752">
        <f>IFERROR(INDEX(Sheep!$R$281:$R$288,IL45,1),0)</f>
        <v>44911</v>
      </c>
      <c r="IM46" s="752">
        <f>IFERROR(INDEX(Sheep!$R$281:$R$288,IM45,1),0)</f>
        <v>44911</v>
      </c>
      <c r="IN46" s="752">
        <f>IFERROR(INDEX(Sheep!$R$281:$R$288,IN45,1),0)</f>
        <v>44911</v>
      </c>
      <c r="IO46" s="752">
        <f>IFERROR(INDEX(Sheep!$R$281:$R$288,IO45,1),0)</f>
        <v>44911</v>
      </c>
      <c r="IP46" s="752">
        <f>IFERROR(INDEX(Sheep!$R$281:$R$288,IP45,1),0)</f>
        <v>44911</v>
      </c>
      <c r="IQ46" s="752">
        <f>IFERROR(INDEX(Sheep!$R$281:$R$288,IQ45,1),0)</f>
        <v>44911</v>
      </c>
      <c r="IR46" s="752">
        <f>IFERROR(INDEX(Sheep!$R$281:$R$288,IR45,1),0)</f>
        <v>44911</v>
      </c>
      <c r="IS46" s="752">
        <f>IFERROR(INDEX(Sheep!$R$281:$R$288,IS45,1),0)</f>
        <v>44911</v>
      </c>
      <c r="IT46" s="752">
        <f>IFERROR(INDEX(Sheep!$R$281:$R$288,IT45,1),0)</f>
        <v>44911</v>
      </c>
      <c r="IU46" s="752">
        <f>IFERROR(INDEX(Sheep!$R$281:$R$288,IU45,1),0)</f>
        <v>44911</v>
      </c>
      <c r="IV46" s="752">
        <f>IFERROR(INDEX(Sheep!$R$281:$R$288,IV45,1),0)</f>
        <v>44911</v>
      </c>
      <c r="IW46" s="752">
        <f>IFERROR(INDEX(Sheep!$R$281:$R$288,IW45,1),0)</f>
        <v>44911</v>
      </c>
      <c r="IX46" s="752">
        <f>IFERROR(INDEX(Sheep!$R$281:$R$288,IX45,1),0)</f>
        <v>44911</v>
      </c>
      <c r="IY46" s="752">
        <f>IFERROR(INDEX(Sheep!$R$281:$R$288,IY45,1),0)</f>
        <v>44911</v>
      </c>
      <c r="IZ46" s="752">
        <f>IFERROR(INDEX(Sheep!$R$281:$R$288,IZ45,1),0)</f>
        <v>44911</v>
      </c>
      <c r="JA46" s="752">
        <f>IFERROR(INDEX(Sheep!$R$281:$R$288,JA45,1),0)</f>
        <v>44911</v>
      </c>
      <c r="JB46" s="752">
        <f>IFERROR(INDEX(Sheep!$R$281:$R$288,JB45,1),0)</f>
        <v>44911</v>
      </c>
      <c r="JC46" s="752">
        <f>IFERROR(INDEX(Sheep!$R$281:$R$288,JC45,1),0)</f>
        <v>44911</v>
      </c>
      <c r="JD46" s="752">
        <f>IFERROR(INDEX(Sheep!$R$281:$R$288,JD45,1),0)</f>
        <v>44911</v>
      </c>
      <c r="JE46" s="752">
        <f>IFERROR(INDEX(Sheep!$R$281:$R$288,JE45,1),0)</f>
        <v>44911</v>
      </c>
      <c r="JF46" s="752">
        <f>IFERROR(INDEX(Sheep!$R$281:$R$288,JF45,1),0)</f>
        <v>44911</v>
      </c>
      <c r="JG46" s="752">
        <f>IFERROR(INDEX(Sheep!$R$281:$R$288,JG45,1),0)</f>
        <v>44911</v>
      </c>
      <c r="JH46" s="752">
        <f>IFERROR(INDEX(Sheep!$R$281:$R$288,JH45,1),0)</f>
        <v>45277</v>
      </c>
      <c r="JI46" s="752">
        <f>IFERROR(INDEX(Sheep!$R$281:$R$288,JI45,1),0)</f>
        <v>45277</v>
      </c>
      <c r="JJ46" s="752">
        <f>IFERROR(INDEX(Sheep!$R$281:$R$288,JJ45,1),0)</f>
        <v>45277</v>
      </c>
      <c r="JK46" s="752">
        <f>IFERROR(INDEX(Sheep!$R$281:$R$288,JK45,1),0)</f>
        <v>45277</v>
      </c>
      <c r="JL46" s="752">
        <f>IFERROR(INDEX(Sheep!$R$281:$R$288,JL45,1),0)</f>
        <v>45277</v>
      </c>
      <c r="JM46" s="752">
        <f>IFERROR(INDEX(Sheep!$R$281:$R$288,JM45,1),0)</f>
        <v>45277</v>
      </c>
      <c r="JN46" s="752">
        <f>IFERROR(INDEX(Sheep!$R$281:$R$288,JN45,1),0)</f>
        <v>45277</v>
      </c>
      <c r="JO46" s="752">
        <f>IFERROR(INDEX(Sheep!$R$281:$R$288,JO45,1),0)</f>
        <v>45277</v>
      </c>
      <c r="JP46" s="752">
        <f>IFERROR(INDEX(Sheep!$R$281:$R$288,JP45,1),0)</f>
        <v>45277</v>
      </c>
      <c r="JQ46" s="752">
        <f>IFERROR(INDEX(Sheep!$R$281:$R$288,JQ45,1),0)</f>
        <v>45277</v>
      </c>
      <c r="JR46" s="752">
        <f>IFERROR(INDEX(Sheep!$R$281:$R$288,JR45,1),0)</f>
        <v>45277</v>
      </c>
      <c r="JS46" s="752">
        <f>IFERROR(INDEX(Sheep!$R$281:$R$288,JS45,1),0)</f>
        <v>45277</v>
      </c>
      <c r="JT46" s="752">
        <f>IFERROR(INDEX(Sheep!$R$281:$R$288,JT45,1),0)</f>
        <v>45277</v>
      </c>
      <c r="JU46" s="752">
        <f>IFERROR(INDEX(Sheep!$R$281:$R$288,JU45,1),0)</f>
        <v>45277</v>
      </c>
      <c r="JV46" s="752">
        <f>IFERROR(INDEX(Sheep!$R$281:$R$288,JV45,1),0)</f>
        <v>45277</v>
      </c>
      <c r="JW46" s="752">
        <f>IFERROR(INDEX(Sheep!$R$281:$R$288,JW45,1),0)</f>
        <v>45277</v>
      </c>
      <c r="JX46" s="752">
        <f>IFERROR(INDEX(Sheep!$R$281:$R$288,JX45,1),0)</f>
        <v>45277</v>
      </c>
      <c r="JY46" s="752">
        <f>IFERROR(INDEX(Sheep!$R$281:$R$288,JY45,1),0)</f>
        <v>45277</v>
      </c>
      <c r="JZ46" s="752">
        <f>IFERROR(INDEX(Sheep!$R$281:$R$288,JZ45,1),0)</f>
        <v>45277</v>
      </c>
      <c r="KA46" s="752">
        <f>IFERROR(INDEX(Sheep!$R$281:$R$288,KA45,1),0)</f>
        <v>45277</v>
      </c>
      <c r="KB46" s="752">
        <f>IFERROR(INDEX(Sheep!$R$281:$R$288,KB45,1),0)</f>
        <v>45277</v>
      </c>
      <c r="KC46" s="752">
        <f>IFERROR(INDEX(Sheep!$R$281:$R$288,KC45,1),0)</f>
        <v>45277</v>
      </c>
      <c r="KD46" s="752">
        <f>IFERROR(INDEX(Sheep!$R$281:$R$288,KD45,1),0)</f>
        <v>45277</v>
      </c>
      <c r="KE46" s="752">
        <f>IFERROR(INDEX(Sheep!$R$281:$R$288,KE45,1),0)</f>
        <v>45277</v>
      </c>
      <c r="KF46" s="752">
        <f>IFERROR(INDEX(Sheep!$R$281:$R$288,KF45,1),0)</f>
        <v>45277</v>
      </c>
      <c r="KG46" s="752">
        <f>IFERROR(INDEX(Sheep!$R$281:$R$288,KG45,1),0)</f>
        <v>45277</v>
      </c>
      <c r="KH46" s="752">
        <f>IFERROR(INDEX(Sheep!$R$281:$R$288,KH45,1),0)</f>
        <v>45277</v>
      </c>
      <c r="KI46" s="752">
        <f>IFERROR(INDEX(Sheep!$R$281:$R$288,KI45,1),0)</f>
        <v>45277</v>
      </c>
      <c r="KJ46" s="752">
        <f>IFERROR(INDEX(Sheep!$R$281:$R$288,KJ45,1),0)</f>
        <v>45277</v>
      </c>
      <c r="KK46" s="752">
        <f>IFERROR(INDEX(Sheep!$R$281:$R$288,KK45,1),0)</f>
        <v>45277</v>
      </c>
      <c r="KL46" s="752">
        <f>IFERROR(INDEX(Sheep!$R$281:$R$288,KL45,1),0)</f>
        <v>45277</v>
      </c>
      <c r="KM46" s="752">
        <f>IFERROR(INDEX(Sheep!$R$281:$R$288,KM45,1),0)</f>
        <v>45277</v>
      </c>
      <c r="KN46" s="752">
        <f>IFERROR(INDEX(Sheep!$R$281:$R$288,KN45,1),0)</f>
        <v>45277</v>
      </c>
      <c r="KO46" s="752">
        <f>IFERROR(INDEX(Sheep!$R$281:$R$288,KO45,1),0)</f>
        <v>45277</v>
      </c>
      <c r="KP46" s="752">
        <f>IFERROR(INDEX(Sheep!$R$281:$R$288,KP45,1),0)</f>
        <v>45277</v>
      </c>
      <c r="KQ46" s="752">
        <f>IFERROR(INDEX(Sheep!$R$281:$R$288,KQ45,1),0)</f>
        <v>45277</v>
      </c>
      <c r="KR46" s="752">
        <f>IFERROR(INDEX(Sheep!$R$281:$R$288,KR45,1),0)</f>
        <v>45277</v>
      </c>
      <c r="KS46" s="752">
        <f>IFERROR(INDEX(Sheep!$R$281:$R$288,KS45,1),0)</f>
        <v>45277</v>
      </c>
      <c r="KT46" s="752">
        <f>IFERROR(INDEX(Sheep!$R$281:$R$288,KT45,1),0)</f>
        <v>45277</v>
      </c>
      <c r="KU46" s="752">
        <f>IFERROR(INDEX(Sheep!$R$281:$R$288,KU45,1),0)</f>
        <v>45277</v>
      </c>
      <c r="KV46" s="752">
        <f>IFERROR(INDEX(Sheep!$R$281:$R$288,KV45,1),0)</f>
        <v>45277</v>
      </c>
      <c r="KW46" s="752">
        <f>IFERROR(INDEX(Sheep!$R$281:$R$288,KW45,1),0)</f>
        <v>45277</v>
      </c>
      <c r="KX46" s="752">
        <f>IFERROR(INDEX(Sheep!$R$281:$R$288,KX45,1),0)</f>
        <v>45277</v>
      </c>
      <c r="KY46" s="752">
        <f>IFERROR(INDEX(Sheep!$R$281:$R$288,KY45,1),0)</f>
        <v>45277</v>
      </c>
      <c r="KZ46" s="752">
        <f>IFERROR(INDEX(Sheep!$R$281:$R$288,KZ45,1),0)</f>
        <v>45277</v>
      </c>
      <c r="LA46" s="752">
        <f>IFERROR(INDEX(Sheep!$R$281:$R$288,LA45,1),0)</f>
        <v>45277</v>
      </c>
      <c r="LB46" s="752">
        <f>IFERROR(INDEX(Sheep!$R$281:$R$288,LB45,1),0)</f>
        <v>45277</v>
      </c>
      <c r="LC46" s="752">
        <f>IFERROR(INDEX(Sheep!$R$281:$R$288,LC45,1),0)</f>
        <v>45277</v>
      </c>
      <c r="LD46" s="752">
        <f>IFERROR(INDEX(Sheep!$R$281:$R$288,LD45,1),0)</f>
        <v>45277</v>
      </c>
      <c r="LE46" s="752">
        <f>IFERROR(INDEX(Sheep!$R$281:$R$288,LE45,1),0)</f>
        <v>45277</v>
      </c>
      <c r="LF46" s="752">
        <f>IFERROR(INDEX(Sheep!$R$281:$R$288,LF45,1),0)</f>
        <v>45277</v>
      </c>
      <c r="LG46" s="752">
        <f>IFERROR(INDEX(Sheep!$R$281:$R$288,LG45,1),0)</f>
        <v>45277</v>
      </c>
      <c r="LH46" s="752">
        <f>IFERROR(INDEX(Sheep!$R$281:$R$288,LH45,1),0)</f>
        <v>45642</v>
      </c>
      <c r="LI46" s="752">
        <f>IFERROR(INDEX(Sheep!$R$281:$R$288,LI45,1),0)</f>
        <v>45642</v>
      </c>
      <c r="LJ46" s="752">
        <f>IFERROR(INDEX(Sheep!$R$281:$R$288,LJ45,1),0)</f>
        <v>45642</v>
      </c>
      <c r="LK46" s="752">
        <f>IFERROR(INDEX(Sheep!$R$281:$R$288,LK45,1),0)</f>
        <v>45642</v>
      </c>
      <c r="LL46" s="752">
        <f>IFERROR(INDEX(Sheep!$R$281:$R$288,LL45,1),0)</f>
        <v>45642</v>
      </c>
      <c r="LM46" s="752">
        <f>IFERROR(INDEX(Sheep!$R$281:$R$288,LM45,1),0)</f>
        <v>45642</v>
      </c>
      <c r="LN46" s="752">
        <f>IFERROR(INDEX(Sheep!$R$281:$R$288,LN45,1),0)</f>
        <v>45642</v>
      </c>
      <c r="LO46" s="752">
        <f>IFERROR(INDEX(Sheep!$R$281:$R$288,LO45,1),0)</f>
        <v>45642</v>
      </c>
      <c r="LP46" s="752">
        <f>IFERROR(INDEX(Sheep!$R$281:$R$288,LP45,1),0)</f>
        <v>45642</v>
      </c>
      <c r="LQ46" s="752">
        <f>IFERROR(INDEX(Sheep!$R$281:$R$288,LQ45,1),0)</f>
        <v>45642</v>
      </c>
      <c r="LR46" s="752">
        <f>IFERROR(INDEX(Sheep!$R$281:$R$288,LR45,1),0)</f>
        <v>45642</v>
      </c>
      <c r="LS46" s="752">
        <f>IFERROR(INDEX(Sheep!$R$281:$R$288,LS45,1),0)</f>
        <v>45642</v>
      </c>
      <c r="LT46" s="752">
        <f>IFERROR(INDEX(Sheep!$R$281:$R$288,LT45,1),0)</f>
        <v>45642</v>
      </c>
      <c r="LU46" s="752">
        <f>IFERROR(INDEX(Sheep!$R$281:$R$288,LU45,1),0)</f>
        <v>45642</v>
      </c>
      <c r="LV46" s="752">
        <f>IFERROR(INDEX(Sheep!$R$281:$R$288,LV45,1),0)</f>
        <v>45642</v>
      </c>
      <c r="LW46" s="752">
        <f>IFERROR(INDEX(Sheep!$R$281:$R$288,LW45,1),0)</f>
        <v>45642</v>
      </c>
      <c r="LX46" s="752">
        <f>IFERROR(INDEX(Sheep!$R$281:$R$288,LX45,1),0)</f>
        <v>45642</v>
      </c>
      <c r="LY46" s="752">
        <f>IFERROR(INDEX(Sheep!$R$281:$R$288,LY45,1),0)</f>
        <v>45642</v>
      </c>
      <c r="LZ46" s="752">
        <f>IFERROR(INDEX(Sheep!$R$281:$R$288,LZ45,1),0)</f>
        <v>45642</v>
      </c>
      <c r="MA46" s="752">
        <f>IFERROR(INDEX(Sheep!$R$281:$R$288,MA45,1),0)</f>
        <v>45642</v>
      </c>
      <c r="MB46" s="752">
        <f>IFERROR(INDEX(Sheep!$R$281:$R$288,MB45,1),0)</f>
        <v>45642</v>
      </c>
      <c r="MC46" s="752">
        <f>IFERROR(INDEX(Sheep!$R$281:$R$288,MC45,1),0)</f>
        <v>45642</v>
      </c>
      <c r="MD46" s="752">
        <f>IFERROR(INDEX(Sheep!$R$281:$R$288,MD45,1),0)</f>
        <v>45642</v>
      </c>
      <c r="ME46" s="752">
        <f>IFERROR(INDEX(Sheep!$R$281:$R$288,ME45,1),0)</f>
        <v>45642</v>
      </c>
      <c r="MF46" s="752">
        <f>IFERROR(INDEX(Sheep!$R$281:$R$288,MF45,1),0)</f>
        <v>45642</v>
      </c>
      <c r="MG46" s="752">
        <f>IFERROR(INDEX(Sheep!$R$281:$R$288,MG45,1),0)</f>
        <v>45642</v>
      </c>
      <c r="MH46" s="752">
        <f>IFERROR(INDEX(Sheep!$R$281:$R$288,MH45,1),0)</f>
        <v>45642</v>
      </c>
      <c r="MI46" s="752">
        <f>IFERROR(INDEX(Sheep!$R$281:$R$288,MI45,1),0)</f>
        <v>45642</v>
      </c>
      <c r="MJ46" s="752">
        <f>IFERROR(INDEX(Sheep!$R$281:$R$288,MJ45,1),0)</f>
        <v>45642</v>
      </c>
      <c r="MK46" s="752">
        <f>IFERROR(INDEX(Sheep!$R$281:$R$288,MK45,1),0)</f>
        <v>45642</v>
      </c>
      <c r="ML46" s="752">
        <f>IFERROR(INDEX(Sheep!$R$281:$R$288,ML45,1),0)</f>
        <v>45642</v>
      </c>
      <c r="MM46" s="752">
        <f>IFERROR(INDEX(Sheep!$R$281:$R$288,MM45,1),0)</f>
        <v>45642</v>
      </c>
      <c r="MN46" s="752">
        <f>IFERROR(INDEX(Sheep!$R$281:$R$288,MN45,1),0)</f>
        <v>45642</v>
      </c>
      <c r="MO46" s="752">
        <f>IFERROR(INDEX(Sheep!$R$281:$R$288,MO45,1),0)</f>
        <v>45642</v>
      </c>
      <c r="MP46" s="752">
        <f>IFERROR(INDEX(Sheep!$R$281:$R$288,MP45,1),0)</f>
        <v>45642</v>
      </c>
      <c r="MQ46" s="752">
        <f>IFERROR(INDEX(Sheep!$R$281:$R$288,MQ45,1),0)</f>
        <v>45642</v>
      </c>
      <c r="MR46" s="752">
        <f>IFERROR(INDEX(Sheep!$R$281:$R$288,MR45,1),0)</f>
        <v>45642</v>
      </c>
      <c r="MS46" s="752">
        <f>IFERROR(INDEX(Sheep!$R$281:$R$288,MS45,1),0)</f>
        <v>45642</v>
      </c>
      <c r="MT46" s="752">
        <f>IFERROR(INDEX(Sheep!$R$281:$R$288,MT45,1),0)</f>
        <v>45642</v>
      </c>
      <c r="MU46" s="752">
        <f>IFERROR(INDEX(Sheep!$R$281:$R$288,MU45,1),0)</f>
        <v>45642</v>
      </c>
      <c r="MV46" s="752">
        <f>IFERROR(INDEX(Sheep!$R$281:$R$288,MV45,1),0)</f>
        <v>45642</v>
      </c>
      <c r="MW46" s="752">
        <f>IFERROR(INDEX(Sheep!$R$281:$R$288,MW45,1),0)</f>
        <v>45642</v>
      </c>
      <c r="MX46" s="752">
        <f>IFERROR(INDEX(Sheep!$R$281:$R$288,MX45,1),0)</f>
        <v>45642</v>
      </c>
      <c r="MY46" s="752">
        <f>IFERROR(INDEX(Sheep!$R$281:$R$288,MY45,1),0)</f>
        <v>45642</v>
      </c>
      <c r="MZ46" s="752">
        <f>IFERROR(INDEX(Sheep!$R$281:$R$288,MZ45,1),0)</f>
        <v>45642</v>
      </c>
      <c r="NA46" s="752">
        <f>IFERROR(INDEX(Sheep!$R$281:$R$288,NA45,1),0)</f>
        <v>45642</v>
      </c>
      <c r="NB46" s="752">
        <f>IFERROR(INDEX(Sheep!$R$281:$R$288,NB45,1),0)</f>
        <v>45642</v>
      </c>
      <c r="NC46" s="752">
        <f>IFERROR(INDEX(Sheep!$R$281:$R$288,NC45,1),0)</f>
        <v>45642</v>
      </c>
      <c r="ND46" s="752">
        <f>IFERROR(INDEX(Sheep!$R$281:$R$288,ND45,1),0)</f>
        <v>45642</v>
      </c>
      <c r="NE46" s="752">
        <f>IFERROR(INDEX(Sheep!$R$281:$R$288,NE45,1),0)</f>
        <v>45642</v>
      </c>
      <c r="NF46" s="752">
        <f>IFERROR(INDEX(Sheep!$R$281:$R$288,NF45,1),0)</f>
        <v>45642</v>
      </c>
      <c r="NG46" s="752">
        <f>IFERROR(INDEX(Sheep!$R$281:$R$288,NG45,1),0)</f>
        <v>45642</v>
      </c>
      <c r="NH46" s="752">
        <f>IFERROR(INDEX(Sheep!$R$281:$R$288,NH45,1),0)</f>
        <v>46007</v>
      </c>
      <c r="NI46" s="752">
        <f>IFERROR(INDEX(Sheep!$R$281:$R$288,NI45,1),0)</f>
        <v>46007</v>
      </c>
      <c r="NJ46" s="752">
        <f>IFERROR(INDEX(Sheep!$R$281:$R$288,NJ45,1),0)</f>
        <v>46007</v>
      </c>
      <c r="NK46" s="752">
        <f>IFERROR(INDEX(Sheep!$R$281:$R$288,NK45,1),0)</f>
        <v>46007</v>
      </c>
      <c r="NL46" s="752">
        <f>IFERROR(INDEX(Sheep!$R$281:$R$288,NL45,1),0)</f>
        <v>46007</v>
      </c>
      <c r="NM46" s="752">
        <f>IFERROR(INDEX(Sheep!$R$281:$R$288,NM45,1),0)</f>
        <v>46007</v>
      </c>
      <c r="NN46" s="752">
        <f>IFERROR(INDEX(Sheep!$R$281:$R$288,NN45,1),0)</f>
        <v>46007</v>
      </c>
      <c r="NO46" s="752">
        <f>IFERROR(INDEX(Sheep!$R$281:$R$288,NO45,1),0)</f>
        <v>46007</v>
      </c>
      <c r="NP46" s="752">
        <f>IFERROR(INDEX(Sheep!$R$281:$R$288,NP45,1),0)</f>
        <v>46007</v>
      </c>
      <c r="NQ46" s="752">
        <f>IFERROR(INDEX(Sheep!$R$281:$R$288,NQ45,1),0)</f>
        <v>46007</v>
      </c>
      <c r="NR46" s="752">
        <f>IFERROR(INDEX(Sheep!$R$281:$R$288,NR45,1),0)</f>
        <v>46007</v>
      </c>
      <c r="NS46" s="752">
        <f>IFERROR(INDEX(Sheep!$R$281:$R$288,NS45,1),0)</f>
        <v>46007</v>
      </c>
      <c r="NT46" s="752">
        <f>IFERROR(INDEX(Sheep!$R$281:$R$288,NT45,1),0)</f>
        <v>46007</v>
      </c>
      <c r="NU46" s="752">
        <f>IFERROR(INDEX(Sheep!$R$281:$R$288,NU45,1),0)</f>
        <v>46007</v>
      </c>
      <c r="NV46" s="752">
        <f>IFERROR(INDEX(Sheep!$R$281:$R$288,NV45,1),0)</f>
        <v>46007</v>
      </c>
      <c r="NW46" s="752">
        <f>IFERROR(INDEX(Sheep!$R$281:$R$288,NW45,1),0)</f>
        <v>46007</v>
      </c>
      <c r="NX46" s="752">
        <f>IFERROR(INDEX(Sheep!$R$281:$R$288,NX45,1),0)</f>
        <v>46007</v>
      </c>
      <c r="NY46" s="752">
        <f>IFERROR(INDEX(Sheep!$R$281:$R$288,NY45,1),0)</f>
        <v>46007</v>
      </c>
      <c r="NZ46" s="752">
        <f>IFERROR(INDEX(Sheep!$R$281:$R$288,NZ45,1),0)</f>
        <v>46007</v>
      </c>
      <c r="OA46" s="752">
        <f>IFERROR(INDEX(Sheep!$R$281:$R$288,OA45,1),0)</f>
        <v>46007</v>
      </c>
      <c r="OB46" s="752">
        <f>IFERROR(INDEX(Sheep!$R$281:$R$288,OB45,1),0)</f>
        <v>46007</v>
      </c>
      <c r="OC46" s="752">
        <f>IFERROR(INDEX(Sheep!$R$281:$R$288,OC45,1),0)</f>
        <v>46007</v>
      </c>
      <c r="OD46" s="752">
        <f>IFERROR(INDEX(Sheep!$R$281:$R$288,OD45,1),0)</f>
        <v>46007</v>
      </c>
      <c r="OE46" s="752">
        <f>IFERROR(INDEX(Sheep!$R$281:$R$288,OE45,1),0)</f>
        <v>46007</v>
      </c>
      <c r="OF46" s="752">
        <f>IFERROR(INDEX(Sheep!$R$281:$R$288,OF45,1),0)</f>
        <v>46007</v>
      </c>
      <c r="OG46" s="752">
        <f>IFERROR(INDEX(Sheep!$R$281:$R$288,OG45,1),0)</f>
        <v>46007</v>
      </c>
      <c r="OH46" s="752">
        <f>IFERROR(INDEX(Sheep!$R$281:$R$288,OH45,1),0)</f>
        <v>46007</v>
      </c>
      <c r="OI46" s="752">
        <f>IFERROR(INDEX(Sheep!$R$281:$R$288,OI45,1),0)</f>
        <v>46007</v>
      </c>
      <c r="OJ46" s="752">
        <f>IFERROR(INDEX(Sheep!$R$281:$R$288,OJ45,1),0)</f>
        <v>46007</v>
      </c>
      <c r="OK46" s="752">
        <f>IFERROR(INDEX(Sheep!$R$281:$R$288,OK45,1),0)</f>
        <v>46007</v>
      </c>
      <c r="OL46" s="752">
        <f>IFERROR(INDEX(Sheep!$R$281:$R$288,OL45,1),0)</f>
        <v>46007</v>
      </c>
      <c r="OM46" s="752">
        <f>IFERROR(INDEX(Sheep!$R$281:$R$288,OM45,1),0)</f>
        <v>46007</v>
      </c>
      <c r="ON46" s="752">
        <f>IFERROR(INDEX(Sheep!$R$281:$R$288,ON45,1),0)</f>
        <v>46007</v>
      </c>
      <c r="OO46" s="752">
        <f>IFERROR(INDEX(Sheep!$R$281:$R$288,OO45,1),0)</f>
        <v>46007</v>
      </c>
      <c r="OP46" s="752">
        <f>IFERROR(INDEX(Sheep!$R$281:$R$288,OP45,1),0)</f>
        <v>46007</v>
      </c>
      <c r="OQ46" s="752">
        <f>IFERROR(INDEX(Sheep!$R$281:$R$288,OQ45,1),0)</f>
        <v>46007</v>
      </c>
      <c r="OR46" s="752">
        <f>IFERROR(INDEX(Sheep!$R$281:$R$288,OR45,1),0)</f>
        <v>46007</v>
      </c>
      <c r="OS46" s="752">
        <f>IFERROR(INDEX(Sheep!$R$281:$R$288,OS45,1),0)</f>
        <v>46007</v>
      </c>
      <c r="OT46" s="752">
        <f>IFERROR(INDEX(Sheep!$R$281:$R$288,OT45,1),0)</f>
        <v>46007</v>
      </c>
      <c r="OU46" s="752">
        <f>IFERROR(INDEX(Sheep!$R$281:$R$288,OU45,1),0)</f>
        <v>46007</v>
      </c>
      <c r="OV46" s="752">
        <f>IFERROR(INDEX(Sheep!$R$281:$R$288,OV45,1),0)</f>
        <v>46007</v>
      </c>
      <c r="OW46" s="752">
        <f>IFERROR(INDEX(Sheep!$R$281:$R$288,OW45,1),0)</f>
        <v>46007</v>
      </c>
      <c r="OX46" s="752">
        <f>IFERROR(INDEX(Sheep!$R$281:$R$288,OX45,1),0)</f>
        <v>46007</v>
      </c>
      <c r="OY46" s="752">
        <f>IFERROR(INDEX(Sheep!$R$281:$R$288,OY45,1),0)</f>
        <v>46007</v>
      </c>
      <c r="OZ46" s="752">
        <f>IFERROR(INDEX(Sheep!$R$281:$R$288,OZ45,1),0)</f>
        <v>46007</v>
      </c>
      <c r="PA46" s="752">
        <f>IFERROR(INDEX(Sheep!$R$281:$R$288,PA45,1),0)</f>
        <v>46007</v>
      </c>
      <c r="PB46" s="752">
        <f>IFERROR(INDEX(Sheep!$R$281:$R$288,PB45,1),0)</f>
        <v>46007</v>
      </c>
      <c r="PC46" s="752">
        <f>IFERROR(INDEX(Sheep!$R$281:$R$288,PC45,1),0)</f>
        <v>46007</v>
      </c>
      <c r="PD46" s="752">
        <f>IFERROR(INDEX(Sheep!$R$281:$R$288,PD45,1),0)</f>
        <v>46007</v>
      </c>
      <c r="PE46" s="752">
        <f>IFERROR(INDEX(Sheep!$R$281:$R$288,PE45,1),0)</f>
        <v>46007</v>
      </c>
      <c r="PF46" s="752">
        <f>IFERROR(INDEX(Sheep!$R$281:$R$288,PF45,1),0)</f>
        <v>46007</v>
      </c>
      <c r="PG46" s="752">
        <f>IFERROR(INDEX(Sheep!$R$281:$R$288,PG45,1),0)</f>
        <v>46007</v>
      </c>
      <c r="PH46" s="752">
        <f>IFERROR(INDEX(Sheep!$R$281:$R$288,PH45,1),0)</f>
        <v>46372</v>
      </c>
      <c r="PI46" s="752">
        <f>IFERROR(INDEX(Sheep!$R$281:$R$288,PI45,1),0)</f>
        <v>46372</v>
      </c>
      <c r="PJ46" s="752">
        <f>IFERROR(INDEX(Sheep!$R$281:$R$288,PJ45,1),0)</f>
        <v>46372</v>
      </c>
      <c r="PK46" s="752">
        <f>IFERROR(INDEX(Sheep!$R$281:$R$288,PK45,1),0)</f>
        <v>46372</v>
      </c>
      <c r="PL46" s="752">
        <f>IFERROR(INDEX(Sheep!$R$281:$R$288,PL45,1),0)</f>
        <v>46372</v>
      </c>
      <c r="PM46" s="752">
        <f>IFERROR(INDEX(Sheep!$R$281:$R$288,PM45,1),0)</f>
        <v>46372</v>
      </c>
      <c r="PN46" s="752">
        <f>IFERROR(INDEX(Sheep!$R$281:$R$288,PN45,1),0)</f>
        <v>46372</v>
      </c>
      <c r="PO46" s="752">
        <f>IFERROR(INDEX(Sheep!$R$281:$R$288,PO45,1),0)</f>
        <v>46372</v>
      </c>
      <c r="PP46" s="752">
        <f>IFERROR(INDEX(Sheep!$R$281:$R$288,PP45,1),0)</f>
        <v>46372</v>
      </c>
      <c r="PQ46" s="752">
        <f>IFERROR(INDEX(Sheep!$R$281:$R$288,PQ45,1),0)</f>
        <v>46372</v>
      </c>
      <c r="PR46" s="752">
        <f>IFERROR(INDEX(Sheep!$R$281:$R$288,PR45,1),0)</f>
        <v>46372</v>
      </c>
      <c r="PS46" s="752">
        <f>IFERROR(INDEX(Sheep!$R$281:$R$288,PS45,1),0)</f>
        <v>46372</v>
      </c>
      <c r="PT46" s="752">
        <f>IFERROR(INDEX(Sheep!$R$281:$R$288,PT45,1),0)</f>
        <v>46372</v>
      </c>
      <c r="PU46" s="752">
        <f>IFERROR(INDEX(Sheep!$R$281:$R$288,PU45,1),0)</f>
        <v>46372</v>
      </c>
      <c r="PV46" s="752">
        <f>IFERROR(INDEX(Sheep!$R$281:$R$288,PV45,1),0)</f>
        <v>46372</v>
      </c>
      <c r="PW46" s="752">
        <f>IFERROR(INDEX(Sheep!$R$281:$R$288,PW45,1),0)</f>
        <v>46372</v>
      </c>
      <c r="PX46" s="752">
        <f>IFERROR(INDEX(Sheep!$R$281:$R$288,PX45,1),0)</f>
        <v>46372</v>
      </c>
      <c r="PY46" s="752">
        <f>IFERROR(INDEX(Sheep!$R$281:$R$288,PY45,1),0)</f>
        <v>46372</v>
      </c>
      <c r="PZ46" s="752">
        <f>IFERROR(INDEX(Sheep!$R$281:$R$288,PZ45,1),0)</f>
        <v>46372</v>
      </c>
      <c r="QA46" s="752">
        <f>IFERROR(INDEX(Sheep!$R$281:$R$288,QA45,1),0)</f>
        <v>46372</v>
      </c>
      <c r="QB46" s="752">
        <f>IFERROR(INDEX(Sheep!$R$281:$R$288,QB45,1),0)</f>
        <v>46372</v>
      </c>
      <c r="QC46" s="752">
        <f>IFERROR(INDEX(Sheep!$R$281:$R$288,QC45,1),0)</f>
        <v>46372</v>
      </c>
      <c r="QD46" s="752">
        <f>IFERROR(INDEX(Sheep!$R$281:$R$288,QD45,1),0)</f>
        <v>46372</v>
      </c>
      <c r="QE46" s="752">
        <f>IFERROR(INDEX(Sheep!$R$281:$R$288,QE45,1),0)</f>
        <v>46372</v>
      </c>
      <c r="QF46" s="752">
        <f>IFERROR(INDEX(Sheep!$R$281:$R$288,QF45,1),0)</f>
        <v>46372</v>
      </c>
      <c r="QG46" s="752">
        <f>IFERROR(INDEX(Sheep!$R$281:$R$288,QG45,1),0)</f>
        <v>46372</v>
      </c>
      <c r="QH46" s="752">
        <f>IFERROR(INDEX(Sheep!$R$281:$R$288,QH45,1),0)</f>
        <v>46372</v>
      </c>
      <c r="QI46" s="752">
        <f>IFERROR(INDEX(Sheep!$R$281:$R$288,QI45,1),0)</f>
        <v>46372</v>
      </c>
      <c r="QJ46" s="752">
        <f>IFERROR(INDEX(Sheep!$R$281:$R$288,QJ45,1),0)</f>
        <v>46372</v>
      </c>
      <c r="QK46" s="752">
        <f>IFERROR(INDEX(Sheep!$R$281:$R$288,QK45,1),0)</f>
        <v>46372</v>
      </c>
      <c r="QL46" s="752">
        <f>IFERROR(INDEX(Sheep!$R$281:$R$288,QL45,1),0)</f>
        <v>46372</v>
      </c>
      <c r="QM46" s="752">
        <f>IFERROR(INDEX(Sheep!$R$281:$R$288,QM45,1),0)</f>
        <v>46372</v>
      </c>
      <c r="QN46" s="752">
        <f>IFERROR(INDEX(Sheep!$R$281:$R$288,QN45,1),0)</f>
        <v>46372</v>
      </c>
      <c r="QO46" s="752">
        <f>IFERROR(INDEX(Sheep!$R$281:$R$288,QO45,1),0)</f>
        <v>46372</v>
      </c>
      <c r="QP46" s="752">
        <f>IFERROR(INDEX(Sheep!$R$281:$R$288,QP45,1),0)</f>
        <v>46372</v>
      </c>
      <c r="QQ46" s="752">
        <f>IFERROR(INDEX(Sheep!$R$281:$R$288,QQ45,1),0)</f>
        <v>46372</v>
      </c>
      <c r="QR46" s="752">
        <f>IFERROR(INDEX(Sheep!$R$281:$R$288,QR45,1),0)</f>
        <v>46372</v>
      </c>
      <c r="QS46" s="752">
        <f>IFERROR(INDEX(Sheep!$R$281:$R$288,QS45,1),0)</f>
        <v>46372</v>
      </c>
      <c r="QT46" s="752">
        <f>IFERROR(INDEX(Sheep!$R$281:$R$288,QT45,1),0)</f>
        <v>46372</v>
      </c>
      <c r="QU46" s="752">
        <f>IFERROR(INDEX(Sheep!$R$281:$R$288,QU45,1),0)</f>
        <v>46372</v>
      </c>
      <c r="QV46" s="752">
        <f>IFERROR(INDEX(Sheep!$R$281:$R$288,QV45,1),0)</f>
        <v>46372</v>
      </c>
      <c r="QW46" s="752">
        <f>IFERROR(INDEX(Sheep!$R$281:$R$288,QW45,1),0)</f>
        <v>46372</v>
      </c>
      <c r="QX46" s="752">
        <f>IFERROR(INDEX(Sheep!$R$281:$R$288,QX45,1),0)</f>
        <v>46372</v>
      </c>
      <c r="QY46" s="752">
        <f>IFERROR(INDEX(Sheep!$R$281:$R$288,QY45,1),0)</f>
        <v>46372</v>
      </c>
      <c r="QZ46" s="752">
        <f>IFERROR(INDEX(Sheep!$R$281:$R$288,QZ45,1),0)</f>
        <v>46372</v>
      </c>
      <c r="RA46" s="752">
        <f>IFERROR(INDEX(Sheep!$R$281:$R$288,RA45,1),0)</f>
        <v>46372</v>
      </c>
      <c r="RB46" s="752">
        <f>IFERROR(INDEX(Sheep!$R$281:$R$288,RB45,1),0)</f>
        <v>46372</v>
      </c>
      <c r="RC46" s="752">
        <f>IFERROR(INDEX(Sheep!$R$281:$R$288,RC45,1),0)</f>
        <v>46372</v>
      </c>
      <c r="RD46" s="752">
        <f>IFERROR(INDEX(Sheep!$R$281:$R$288,RD45,1),0)</f>
        <v>46372</v>
      </c>
      <c r="RE46" s="752">
        <f>IFERROR(INDEX(Sheep!$R$281:$R$288,RE45,1),0)</f>
        <v>46372</v>
      </c>
      <c r="RF46" s="752">
        <f>IFERROR(INDEX(Sheep!$R$281:$R$288,RF45,1),0)</f>
        <v>46372</v>
      </c>
      <c r="RG46" s="752">
        <f>IFERROR(INDEX(Sheep!$R$281:$R$288,RG45,1),0)</f>
        <v>46372</v>
      </c>
      <c r="RH46" s="752">
        <f>IFERROR(INDEX(Sheep!$R$281:$R$288,RH45,1),0)</f>
        <v>46372</v>
      </c>
      <c r="RI46" s="752">
        <f>IFERROR(INDEX(Sheep!$R$281:$R$288,RI45,1),0)</f>
        <v>46372</v>
      </c>
      <c r="RJ46" s="752">
        <f>IFERROR(INDEX(Sheep!$R$281:$R$288,RJ45,1),0)</f>
        <v>46372</v>
      </c>
      <c r="RK46" s="752">
        <f>IFERROR(INDEX(Sheep!$R$281:$R$288,RK45,1),0)</f>
        <v>46372</v>
      </c>
      <c r="RL46" s="752">
        <f>IFERROR(INDEX(Sheep!$R$281:$R$288,RL45,1),0)</f>
        <v>46372</v>
      </c>
      <c r="RM46" s="752">
        <f>IFERROR(INDEX(Sheep!$R$281:$R$288,RM45,1),0)</f>
        <v>46372</v>
      </c>
      <c r="RN46" s="752">
        <f>IFERROR(INDEX(Sheep!$R$281:$R$288,RN45,1),0)</f>
        <v>46372</v>
      </c>
      <c r="RO46" s="752">
        <f>IFERROR(INDEX(Sheep!$R$281:$R$288,RO45,1),0)</f>
        <v>46372</v>
      </c>
      <c r="RP46" s="752">
        <f>IFERROR(INDEX(Sheep!$R$281:$R$288,RP45,1),0)</f>
        <v>46372</v>
      </c>
      <c r="RQ46" s="752">
        <f>IFERROR(INDEX(Sheep!$R$281:$R$288,RQ45,1),0)</f>
        <v>46372</v>
      </c>
      <c r="RR46" s="752">
        <f>IFERROR(INDEX(Sheep!$R$281:$R$288,RR45,1),0)</f>
        <v>46372</v>
      </c>
      <c r="RS46" s="752">
        <f>IFERROR(INDEX(Sheep!$R$281:$R$288,RS45,1),0)</f>
        <v>46372</v>
      </c>
      <c r="RT46" s="752">
        <f>IFERROR(INDEX(Sheep!$R$281:$R$288,RT45,1),0)</f>
        <v>46372</v>
      </c>
      <c r="RU46" s="752">
        <f>IFERROR(INDEX(Sheep!$R$281:$R$288,RU45,1),0)</f>
        <v>46372</v>
      </c>
      <c r="RV46" s="752">
        <f>IFERROR(INDEX(Sheep!$R$281:$R$288,RV45,1),0)</f>
        <v>46372</v>
      </c>
      <c r="RW46" s="752">
        <f>IFERROR(INDEX(Sheep!$R$281:$R$288,RW45,1),0)</f>
        <v>46372</v>
      </c>
      <c r="RX46" s="752">
        <f>IFERROR(INDEX(Sheep!$R$281:$R$288,RX45,1),0)</f>
        <v>46372</v>
      </c>
      <c r="RY46" s="752">
        <f>IFERROR(INDEX(Sheep!$R$281:$R$288,RY45,1),0)</f>
        <v>46372</v>
      </c>
      <c r="RZ46" s="752">
        <f>IFERROR(INDEX(Sheep!$R$281:$R$288,RZ45,1),0)</f>
        <v>46372</v>
      </c>
      <c r="SA46" s="752">
        <f>IFERROR(INDEX(Sheep!$R$281:$R$288,SA45,1),0)</f>
        <v>46372</v>
      </c>
      <c r="SB46" s="752">
        <f>IFERROR(INDEX(Sheep!$R$281:$R$288,SB45,1),0)</f>
        <v>46372</v>
      </c>
      <c r="SC46" s="752">
        <f>IFERROR(INDEX(Sheep!$R$281:$R$288,SC45,1),0)</f>
        <v>46372</v>
      </c>
      <c r="SD46" s="752">
        <f>IFERROR(INDEX(Sheep!$R$281:$R$288,SD45,1),0)</f>
        <v>46372</v>
      </c>
      <c r="SE46" s="752">
        <f>IFERROR(INDEX(Sheep!$R$281:$R$288,SE45,1),0)</f>
        <v>46372</v>
      </c>
      <c r="SF46" s="752">
        <f>IFERROR(INDEX(Sheep!$R$281:$R$288,SF45,1),0)</f>
        <v>46372</v>
      </c>
      <c r="SG46" s="752">
        <f>IFERROR(INDEX(Sheep!$R$281:$R$288,SG45,1),0)</f>
        <v>46372</v>
      </c>
      <c r="SH46" s="752">
        <f>IFERROR(INDEX(Sheep!$R$281:$R$288,SH45,1),0)</f>
        <v>46372</v>
      </c>
      <c r="SI46" s="752">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850</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848</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849</v>
      </c>
      <c r="K49" s="752">
        <f>IFERROR(INDEX(Sheep!$R$289:$R$296,K48,1),0)</f>
        <v>0</v>
      </c>
      <c r="L49" s="752">
        <f>IFERROR(INDEX(Sheep!$R$289:$R$296,L48,1),0)</f>
        <v>0</v>
      </c>
      <c r="M49" s="752">
        <f>IFERROR(INDEX(Sheep!$R$289:$R$296,M48,1),0)</f>
        <v>0</v>
      </c>
      <c r="N49" s="752">
        <f>IFERROR(INDEX(Sheep!$R$289:$R$296,N48,1),0)</f>
        <v>0</v>
      </c>
      <c r="O49" s="752">
        <f>IFERROR(INDEX(Sheep!$R$289:$R$296,O48,1),0)</f>
        <v>0</v>
      </c>
      <c r="P49" s="752">
        <f>IFERROR(INDEX(Sheep!$R$289:$R$296,P48,1),0)</f>
        <v>0</v>
      </c>
      <c r="Q49" s="752">
        <f>IFERROR(INDEX(Sheep!$R$289:$R$296,Q48,1),0)</f>
        <v>0</v>
      </c>
      <c r="R49" s="752">
        <f>IFERROR(INDEX(Sheep!$R$289:$R$296,R48,1),0)</f>
        <v>0</v>
      </c>
      <c r="S49" s="752">
        <f>IFERROR(INDEX(Sheep!$R$289:$R$296,S48,1),0)</f>
        <v>0</v>
      </c>
      <c r="T49" s="752">
        <f>IFERROR(INDEX(Sheep!$R$289:$R$296,T48,1),0)</f>
        <v>0</v>
      </c>
      <c r="U49" s="752">
        <f>IFERROR(INDEX(Sheep!$R$289:$R$296,U48,1),0)</f>
        <v>0</v>
      </c>
      <c r="V49" s="752">
        <f>IFERROR(INDEX(Sheep!$R$289:$R$296,V48,1),0)</f>
        <v>0</v>
      </c>
      <c r="W49" s="752">
        <f>IFERROR(INDEX(Sheep!$R$289:$R$296,W48,1),0)</f>
        <v>0</v>
      </c>
      <c r="X49" s="752">
        <f>IFERROR(INDEX(Sheep!$R$289:$R$296,X48,1),0)</f>
        <v>0</v>
      </c>
      <c r="Y49" s="752">
        <f>IFERROR(INDEX(Sheep!$R$289:$R$296,Y48,1),0)</f>
        <v>0</v>
      </c>
      <c r="Z49" s="752">
        <f>IFERROR(INDEX(Sheep!$R$289:$R$296,Z48,1),0)</f>
        <v>0</v>
      </c>
      <c r="AA49" s="752">
        <f>IFERROR(INDEX(Sheep!$R$289:$R$296,AA48,1),0)</f>
        <v>0</v>
      </c>
      <c r="AB49" s="752">
        <f>IFERROR(INDEX(Sheep!$R$289:$R$296,AB48,1),0)</f>
        <v>0</v>
      </c>
      <c r="AC49" s="752">
        <f>IFERROR(INDEX(Sheep!$R$289:$R$296,AC48,1),0)</f>
        <v>0</v>
      </c>
      <c r="AD49" s="752">
        <f>IFERROR(INDEX(Sheep!$R$289:$R$296,AD48,1),0)</f>
        <v>0</v>
      </c>
      <c r="AE49" s="752">
        <f>IFERROR(INDEX(Sheep!$R$289:$R$296,AE48,1),0)</f>
        <v>0</v>
      </c>
      <c r="AF49" s="752">
        <f>IFERROR(INDEX(Sheep!$R$289:$R$296,AF48,1),0)</f>
        <v>0</v>
      </c>
      <c r="AG49" s="752">
        <f>IFERROR(INDEX(Sheep!$R$289:$R$296,AG48,1),0)</f>
        <v>0</v>
      </c>
      <c r="AH49" s="752">
        <f>IFERROR(INDEX(Sheep!$R$289:$R$296,AH48,1),0)</f>
        <v>0</v>
      </c>
      <c r="AI49" s="752">
        <f>IFERROR(INDEX(Sheep!$R$289:$R$296,AI48,1),0)</f>
        <v>0</v>
      </c>
      <c r="AJ49" s="752">
        <f>IFERROR(INDEX(Sheep!$R$289:$R$296,AJ48,1),0)</f>
        <v>0</v>
      </c>
      <c r="AK49" s="752">
        <f>IFERROR(INDEX(Sheep!$R$289:$R$296,AK48,1),0)</f>
        <v>0</v>
      </c>
      <c r="AL49" s="752">
        <f>IFERROR(INDEX(Sheep!$R$289:$R$296,AL48,1),0)</f>
        <v>0</v>
      </c>
      <c r="AM49" s="752">
        <f>IFERROR(INDEX(Sheep!$R$289:$R$296,AM48,1),0)</f>
        <v>0</v>
      </c>
      <c r="AN49" s="752">
        <f>IFERROR(INDEX(Sheep!$R$289:$R$296,AN48,1),0)</f>
        <v>0</v>
      </c>
      <c r="AO49" s="752">
        <f>IFERROR(INDEX(Sheep!$R$289:$R$296,AO48,1),0)</f>
        <v>0</v>
      </c>
      <c r="AP49" s="752">
        <f>IFERROR(INDEX(Sheep!$R$289:$R$296,AP48,1),0)</f>
        <v>0</v>
      </c>
      <c r="AQ49" s="752">
        <f>IFERROR(INDEX(Sheep!$R$289:$R$296,AQ48,1),0)</f>
        <v>0</v>
      </c>
      <c r="AR49" s="752">
        <f>IFERROR(INDEX(Sheep!$R$289:$R$296,AR48,1),0)</f>
        <v>0</v>
      </c>
      <c r="AS49" s="752">
        <f>IFERROR(INDEX(Sheep!$R$289:$R$296,AS48,1),0)</f>
        <v>0</v>
      </c>
      <c r="AT49" s="752">
        <f>IFERROR(INDEX(Sheep!$R$289:$R$296,AT48,1),0)</f>
        <v>0</v>
      </c>
      <c r="AU49" s="752">
        <f>IFERROR(INDEX(Sheep!$R$289:$R$296,AU48,1),0)</f>
        <v>0</v>
      </c>
      <c r="AV49" s="752">
        <f>IFERROR(INDEX(Sheep!$R$289:$R$296,AV48,1),0)</f>
        <v>0</v>
      </c>
      <c r="AW49" s="752">
        <f>IFERROR(INDEX(Sheep!$R$289:$R$296,AW48,1),0)</f>
        <v>0</v>
      </c>
      <c r="AX49" s="752">
        <f>IFERROR(INDEX(Sheep!$R$289:$R$296,AX48,1),0)</f>
        <v>0</v>
      </c>
      <c r="AY49" s="752">
        <f>IFERROR(INDEX(Sheep!$R$289:$R$296,AY48,1),0)</f>
        <v>0</v>
      </c>
      <c r="AZ49" s="752">
        <f>IFERROR(INDEX(Sheep!$R$289:$R$296,AZ48,1),0)</f>
        <v>0</v>
      </c>
      <c r="BA49" s="752">
        <f>IFERROR(INDEX(Sheep!$R$289:$R$296,BA48,1),0)</f>
        <v>0</v>
      </c>
      <c r="BB49" s="752">
        <f>IFERROR(INDEX(Sheep!$R$289:$R$296,BB48,1),0)</f>
        <v>0</v>
      </c>
      <c r="BC49" s="752">
        <f>IFERROR(INDEX(Sheep!$R$289:$R$296,BC48,1),0)</f>
        <v>0</v>
      </c>
      <c r="BD49" s="752">
        <f>IFERROR(INDEX(Sheep!$R$289:$R$296,BD48,1),0)</f>
        <v>0</v>
      </c>
      <c r="BE49" s="752">
        <f>IFERROR(INDEX(Sheep!$R$289:$R$296,BE48,1),0)</f>
        <v>0</v>
      </c>
      <c r="BF49" s="752">
        <f>IFERROR(INDEX(Sheep!$R$289:$R$296,BF48,1),0)</f>
        <v>0</v>
      </c>
      <c r="BG49" s="752">
        <f>IFERROR(INDEX(Sheep!$R$289:$R$296,BG48,1),0)</f>
        <v>0</v>
      </c>
      <c r="BH49" s="752">
        <f>IFERROR(INDEX(Sheep!$R$289:$R$296,BH48,1),0)</f>
        <v>0</v>
      </c>
      <c r="BI49" s="752">
        <f>IFERROR(INDEX(Sheep!$R$289:$R$296,BI48,1),0)</f>
        <v>0</v>
      </c>
      <c r="BJ49" s="752">
        <f>IFERROR(INDEX(Sheep!$R$289:$R$296,BJ48,1),0)</f>
        <v>0</v>
      </c>
      <c r="BK49" s="752">
        <f>IFERROR(INDEX(Sheep!$R$289:$R$296,BK48,1),0)</f>
        <v>0</v>
      </c>
      <c r="BL49" s="752">
        <f>IFERROR(INDEX(Sheep!$R$289:$R$296,BL48,1),0)</f>
        <v>0</v>
      </c>
      <c r="BM49" s="752">
        <f>IFERROR(INDEX(Sheep!$R$289:$R$296,BM48,1),0)</f>
        <v>0</v>
      </c>
      <c r="BN49" s="752">
        <f>IFERROR(INDEX(Sheep!$R$289:$R$296,BN48,1),0)</f>
        <v>0</v>
      </c>
      <c r="BO49" s="752">
        <f>IFERROR(INDEX(Sheep!$R$289:$R$296,BO48,1),0)</f>
        <v>0</v>
      </c>
      <c r="BP49" s="752">
        <f>IFERROR(INDEX(Sheep!$R$289:$R$296,BP48,1),0)</f>
        <v>0</v>
      </c>
      <c r="BQ49" s="752">
        <f>IFERROR(INDEX(Sheep!$R$289:$R$296,BQ48,1),0)</f>
        <v>0</v>
      </c>
      <c r="BR49" s="752">
        <f>IFERROR(INDEX(Sheep!$R$289:$R$296,BR48,1),0)</f>
        <v>43885</v>
      </c>
      <c r="BS49" s="752">
        <f>IFERROR(INDEX(Sheep!$R$289:$R$296,BS48,1),0)</f>
        <v>43885</v>
      </c>
      <c r="BT49" s="752">
        <f>IFERROR(INDEX(Sheep!$R$289:$R$296,BT48,1),0)</f>
        <v>43885</v>
      </c>
      <c r="BU49" s="752">
        <f>IFERROR(INDEX(Sheep!$R$289:$R$296,BU48,1),0)</f>
        <v>43885</v>
      </c>
      <c r="BV49" s="752">
        <f>IFERROR(INDEX(Sheep!$R$289:$R$296,BV48,1),0)</f>
        <v>43885</v>
      </c>
      <c r="BW49" s="752">
        <f>IFERROR(INDEX(Sheep!$R$289:$R$296,BW48,1),0)</f>
        <v>43885</v>
      </c>
      <c r="BX49" s="752">
        <f>IFERROR(INDEX(Sheep!$R$289:$R$296,BX48,1),0)</f>
        <v>43885</v>
      </c>
      <c r="BY49" s="752">
        <f>IFERROR(INDEX(Sheep!$R$289:$R$296,BY48,1),0)</f>
        <v>43885</v>
      </c>
      <c r="BZ49" s="752">
        <f>IFERROR(INDEX(Sheep!$R$289:$R$296,BZ48,1),0)</f>
        <v>43885</v>
      </c>
      <c r="CA49" s="752">
        <f>IFERROR(INDEX(Sheep!$R$289:$R$296,CA48,1),0)</f>
        <v>43885</v>
      </c>
      <c r="CB49" s="752">
        <f>IFERROR(INDEX(Sheep!$R$289:$R$296,CB48,1),0)</f>
        <v>43885</v>
      </c>
      <c r="CC49" s="752">
        <f>IFERROR(INDEX(Sheep!$R$289:$R$296,CC48,1),0)</f>
        <v>43885</v>
      </c>
      <c r="CD49" s="752">
        <f>IFERROR(INDEX(Sheep!$R$289:$R$296,CD48,1),0)</f>
        <v>43885</v>
      </c>
      <c r="CE49" s="752">
        <f>IFERROR(INDEX(Sheep!$R$289:$R$296,CE48,1),0)</f>
        <v>43885</v>
      </c>
      <c r="CF49" s="752">
        <f>IFERROR(INDEX(Sheep!$R$289:$R$296,CF48,1),0)</f>
        <v>43885</v>
      </c>
      <c r="CG49" s="752">
        <f>IFERROR(INDEX(Sheep!$R$289:$R$296,CG48,1),0)</f>
        <v>43885</v>
      </c>
      <c r="CH49" s="752">
        <f>IFERROR(INDEX(Sheep!$R$289:$R$296,CH48,1),0)</f>
        <v>43885</v>
      </c>
      <c r="CI49" s="752">
        <f>IFERROR(INDEX(Sheep!$R$289:$R$296,CI48,1),0)</f>
        <v>43885</v>
      </c>
      <c r="CJ49" s="752">
        <f>IFERROR(INDEX(Sheep!$R$289:$R$296,CJ48,1),0)</f>
        <v>43885</v>
      </c>
      <c r="CK49" s="752">
        <f>IFERROR(INDEX(Sheep!$R$289:$R$296,CK48,1),0)</f>
        <v>43885</v>
      </c>
      <c r="CL49" s="752">
        <f>IFERROR(INDEX(Sheep!$R$289:$R$296,CL48,1),0)</f>
        <v>43885</v>
      </c>
      <c r="CM49" s="752">
        <f>IFERROR(INDEX(Sheep!$R$289:$R$296,CM48,1),0)</f>
        <v>43885</v>
      </c>
      <c r="CN49" s="752">
        <f>IFERROR(INDEX(Sheep!$R$289:$R$296,CN48,1),0)</f>
        <v>43885</v>
      </c>
      <c r="CO49" s="752">
        <f>IFERROR(INDEX(Sheep!$R$289:$R$296,CO48,1),0)</f>
        <v>43885</v>
      </c>
      <c r="CP49" s="752">
        <f>IFERROR(INDEX(Sheep!$R$289:$R$296,CP48,1),0)</f>
        <v>43885</v>
      </c>
      <c r="CQ49" s="752">
        <f>IFERROR(INDEX(Sheep!$R$289:$R$296,CQ48,1),0)</f>
        <v>43885</v>
      </c>
      <c r="CR49" s="752">
        <f>IFERROR(INDEX(Sheep!$R$289:$R$296,CR48,1),0)</f>
        <v>43885</v>
      </c>
      <c r="CS49" s="752">
        <f>IFERROR(INDEX(Sheep!$R$289:$R$296,CS48,1),0)</f>
        <v>43885</v>
      </c>
      <c r="CT49" s="752">
        <f>IFERROR(INDEX(Sheep!$R$289:$R$296,CT48,1),0)</f>
        <v>43885</v>
      </c>
      <c r="CU49" s="752">
        <f>IFERROR(INDEX(Sheep!$R$289:$R$296,CU48,1),0)</f>
        <v>43885</v>
      </c>
      <c r="CV49" s="752">
        <f>IFERROR(INDEX(Sheep!$R$289:$R$296,CV48,1),0)</f>
        <v>43885</v>
      </c>
      <c r="CW49" s="752">
        <f>IFERROR(INDEX(Sheep!$R$289:$R$296,CW48,1),0)</f>
        <v>43885</v>
      </c>
      <c r="CX49" s="752">
        <f>IFERROR(INDEX(Sheep!$R$289:$R$296,CX48,1),0)</f>
        <v>43885</v>
      </c>
      <c r="CY49" s="752">
        <f>IFERROR(INDEX(Sheep!$R$289:$R$296,CY48,1),0)</f>
        <v>43885</v>
      </c>
      <c r="CZ49" s="752">
        <f>IFERROR(INDEX(Sheep!$R$289:$R$296,CZ48,1),0)</f>
        <v>43885</v>
      </c>
      <c r="DA49" s="752">
        <f>IFERROR(INDEX(Sheep!$R$289:$R$296,DA48,1),0)</f>
        <v>43885</v>
      </c>
      <c r="DB49" s="752">
        <f>IFERROR(INDEX(Sheep!$R$289:$R$296,DB48,1),0)</f>
        <v>43885</v>
      </c>
      <c r="DC49" s="752">
        <f>IFERROR(INDEX(Sheep!$R$289:$R$296,DC48,1),0)</f>
        <v>43885</v>
      </c>
      <c r="DD49" s="752">
        <f>IFERROR(INDEX(Sheep!$R$289:$R$296,DD48,1),0)</f>
        <v>43885</v>
      </c>
      <c r="DE49" s="752">
        <f>IFERROR(INDEX(Sheep!$R$289:$R$296,DE48,1),0)</f>
        <v>43885</v>
      </c>
      <c r="DF49" s="752">
        <f>IFERROR(INDEX(Sheep!$R$289:$R$296,DF48,1),0)</f>
        <v>43885</v>
      </c>
      <c r="DG49" s="752">
        <f>IFERROR(INDEX(Sheep!$R$289:$R$296,DG48,1),0)</f>
        <v>43885</v>
      </c>
      <c r="DH49" s="752">
        <f>IFERROR(INDEX(Sheep!$R$289:$R$296,DH48,1),0)</f>
        <v>43885</v>
      </c>
      <c r="DI49" s="752">
        <f>IFERROR(INDEX(Sheep!$R$289:$R$296,DI48,1),0)</f>
        <v>43885</v>
      </c>
      <c r="DJ49" s="752">
        <f>IFERROR(INDEX(Sheep!$R$289:$R$296,DJ48,1),0)</f>
        <v>43885</v>
      </c>
      <c r="DK49" s="752">
        <f>IFERROR(INDEX(Sheep!$R$289:$R$296,DK48,1),0)</f>
        <v>43885</v>
      </c>
      <c r="DL49" s="752">
        <f>IFERROR(INDEX(Sheep!$R$289:$R$296,DL48,1),0)</f>
        <v>43885</v>
      </c>
      <c r="DM49" s="752">
        <f>IFERROR(INDEX(Sheep!$R$289:$R$296,DM48,1),0)</f>
        <v>43885</v>
      </c>
      <c r="DN49" s="752">
        <f>IFERROR(INDEX(Sheep!$R$289:$R$296,DN48,1),0)</f>
        <v>43885</v>
      </c>
      <c r="DO49" s="752">
        <f>IFERROR(INDEX(Sheep!$R$289:$R$296,DO48,1),0)</f>
        <v>43885</v>
      </c>
      <c r="DP49" s="752">
        <f>IFERROR(INDEX(Sheep!$R$289:$R$296,DP48,1),0)</f>
        <v>43885</v>
      </c>
      <c r="DQ49" s="752">
        <f>IFERROR(INDEX(Sheep!$R$289:$R$296,DQ48,1),0)</f>
        <v>43885</v>
      </c>
      <c r="DR49" s="752">
        <f>IFERROR(INDEX(Sheep!$R$289:$R$296,DR48,1),0)</f>
        <v>44250</v>
      </c>
      <c r="DS49" s="752">
        <f>IFERROR(INDEX(Sheep!$R$289:$R$296,DS48,1),0)</f>
        <v>44250</v>
      </c>
      <c r="DT49" s="752">
        <f>IFERROR(INDEX(Sheep!$R$289:$R$296,DT48,1),0)</f>
        <v>44250</v>
      </c>
      <c r="DU49" s="752">
        <f>IFERROR(INDEX(Sheep!$R$289:$R$296,DU48,1),0)</f>
        <v>44250</v>
      </c>
      <c r="DV49" s="752">
        <f>IFERROR(INDEX(Sheep!$R$289:$R$296,DV48,1),0)</f>
        <v>44250</v>
      </c>
      <c r="DW49" s="752">
        <f>IFERROR(INDEX(Sheep!$R$289:$R$296,DW48,1),0)</f>
        <v>44250</v>
      </c>
      <c r="DX49" s="752">
        <f>IFERROR(INDEX(Sheep!$R$289:$R$296,DX48,1),0)</f>
        <v>44250</v>
      </c>
      <c r="DY49" s="752">
        <f>IFERROR(INDEX(Sheep!$R$289:$R$296,DY48,1),0)</f>
        <v>44250</v>
      </c>
      <c r="DZ49" s="752">
        <f>IFERROR(INDEX(Sheep!$R$289:$R$296,DZ48,1),0)</f>
        <v>44250</v>
      </c>
      <c r="EA49" s="752">
        <f>IFERROR(INDEX(Sheep!$R$289:$R$296,EA48,1),0)</f>
        <v>44250</v>
      </c>
      <c r="EB49" s="752">
        <f>IFERROR(INDEX(Sheep!$R$289:$R$296,EB48,1),0)</f>
        <v>44250</v>
      </c>
      <c r="EC49" s="752">
        <f>IFERROR(INDEX(Sheep!$R$289:$R$296,EC48,1),0)</f>
        <v>44250</v>
      </c>
      <c r="ED49" s="752">
        <f>IFERROR(INDEX(Sheep!$R$289:$R$296,ED48,1),0)</f>
        <v>44250</v>
      </c>
      <c r="EE49" s="752">
        <f>IFERROR(INDEX(Sheep!$R$289:$R$296,EE48,1),0)</f>
        <v>44250</v>
      </c>
      <c r="EF49" s="752">
        <f>IFERROR(INDEX(Sheep!$R$289:$R$296,EF48,1),0)</f>
        <v>44250</v>
      </c>
      <c r="EG49" s="752">
        <f>IFERROR(INDEX(Sheep!$R$289:$R$296,EG48,1),0)</f>
        <v>44250</v>
      </c>
      <c r="EH49" s="752">
        <f>IFERROR(INDEX(Sheep!$R$289:$R$296,EH48,1),0)</f>
        <v>44250</v>
      </c>
      <c r="EI49" s="752">
        <f>IFERROR(INDEX(Sheep!$R$289:$R$296,EI48,1),0)</f>
        <v>44250</v>
      </c>
      <c r="EJ49" s="752">
        <f>IFERROR(INDEX(Sheep!$R$289:$R$296,EJ48,1),0)</f>
        <v>44250</v>
      </c>
      <c r="EK49" s="752">
        <f>IFERROR(INDEX(Sheep!$R$289:$R$296,EK48,1),0)</f>
        <v>44250</v>
      </c>
      <c r="EL49" s="752">
        <f>IFERROR(INDEX(Sheep!$R$289:$R$296,EL48,1),0)</f>
        <v>44250</v>
      </c>
      <c r="EM49" s="752">
        <f>IFERROR(INDEX(Sheep!$R$289:$R$296,EM48,1),0)</f>
        <v>44250</v>
      </c>
      <c r="EN49" s="752">
        <f>IFERROR(INDEX(Sheep!$R$289:$R$296,EN48,1),0)</f>
        <v>44250</v>
      </c>
      <c r="EO49" s="752">
        <f>IFERROR(INDEX(Sheep!$R$289:$R$296,EO48,1),0)</f>
        <v>44250</v>
      </c>
      <c r="EP49" s="752">
        <f>IFERROR(INDEX(Sheep!$R$289:$R$296,EP48,1),0)</f>
        <v>44250</v>
      </c>
      <c r="EQ49" s="752">
        <f>IFERROR(INDEX(Sheep!$R$289:$R$296,EQ48,1),0)</f>
        <v>44250</v>
      </c>
      <c r="ER49" s="752">
        <f>IFERROR(INDEX(Sheep!$R$289:$R$296,ER48,1),0)</f>
        <v>44250</v>
      </c>
      <c r="ES49" s="752">
        <f>IFERROR(INDEX(Sheep!$R$289:$R$296,ES48,1),0)</f>
        <v>44250</v>
      </c>
      <c r="ET49" s="752">
        <f>IFERROR(INDEX(Sheep!$R$289:$R$296,ET48,1),0)</f>
        <v>44250</v>
      </c>
      <c r="EU49" s="752">
        <f>IFERROR(INDEX(Sheep!$R$289:$R$296,EU48,1),0)</f>
        <v>44250</v>
      </c>
      <c r="EV49" s="752">
        <f>IFERROR(INDEX(Sheep!$R$289:$R$296,EV48,1),0)</f>
        <v>44250</v>
      </c>
      <c r="EW49" s="752">
        <f>IFERROR(INDEX(Sheep!$R$289:$R$296,EW48,1),0)</f>
        <v>44250</v>
      </c>
      <c r="EX49" s="752">
        <f>IFERROR(INDEX(Sheep!$R$289:$R$296,EX48,1),0)</f>
        <v>44250</v>
      </c>
      <c r="EY49" s="752">
        <f>IFERROR(INDEX(Sheep!$R$289:$R$296,EY48,1),0)</f>
        <v>44250</v>
      </c>
      <c r="EZ49" s="752">
        <f>IFERROR(INDEX(Sheep!$R$289:$R$296,EZ48,1),0)</f>
        <v>44250</v>
      </c>
      <c r="FA49" s="752">
        <f>IFERROR(INDEX(Sheep!$R$289:$R$296,FA48,1),0)</f>
        <v>44250</v>
      </c>
      <c r="FB49" s="752">
        <f>IFERROR(INDEX(Sheep!$R$289:$R$296,FB48,1),0)</f>
        <v>44250</v>
      </c>
      <c r="FC49" s="752">
        <f>IFERROR(INDEX(Sheep!$R$289:$R$296,FC48,1),0)</f>
        <v>44250</v>
      </c>
      <c r="FD49" s="752">
        <f>IFERROR(INDEX(Sheep!$R$289:$R$296,FD48,1),0)</f>
        <v>44250</v>
      </c>
      <c r="FE49" s="752">
        <f>IFERROR(INDEX(Sheep!$R$289:$R$296,FE48,1),0)</f>
        <v>44250</v>
      </c>
      <c r="FF49" s="752">
        <f>IFERROR(INDEX(Sheep!$R$289:$R$296,FF48,1),0)</f>
        <v>44250</v>
      </c>
      <c r="FG49" s="752">
        <f>IFERROR(INDEX(Sheep!$R$289:$R$296,FG48,1),0)</f>
        <v>44250</v>
      </c>
      <c r="FH49" s="752">
        <f>IFERROR(INDEX(Sheep!$R$289:$R$296,FH48,1),0)</f>
        <v>44250</v>
      </c>
      <c r="FI49" s="752">
        <f>IFERROR(INDEX(Sheep!$R$289:$R$296,FI48,1),0)</f>
        <v>44250</v>
      </c>
      <c r="FJ49" s="752">
        <f>IFERROR(INDEX(Sheep!$R$289:$R$296,FJ48,1),0)</f>
        <v>44250</v>
      </c>
      <c r="FK49" s="752">
        <f>IFERROR(INDEX(Sheep!$R$289:$R$296,FK48,1),0)</f>
        <v>44250</v>
      </c>
      <c r="FL49" s="752">
        <f>IFERROR(INDEX(Sheep!$R$289:$R$296,FL48,1),0)</f>
        <v>44250</v>
      </c>
      <c r="FM49" s="752">
        <f>IFERROR(INDEX(Sheep!$R$289:$R$296,FM48,1),0)</f>
        <v>44250</v>
      </c>
      <c r="FN49" s="752">
        <f>IFERROR(INDEX(Sheep!$R$289:$R$296,FN48,1),0)</f>
        <v>44250</v>
      </c>
      <c r="FO49" s="752">
        <f>IFERROR(INDEX(Sheep!$R$289:$R$296,FO48,1),0)</f>
        <v>44250</v>
      </c>
      <c r="FP49" s="752">
        <f>IFERROR(INDEX(Sheep!$R$289:$R$296,FP48,1),0)</f>
        <v>44250</v>
      </c>
      <c r="FQ49" s="752">
        <f>IFERROR(INDEX(Sheep!$R$289:$R$296,FQ48,1),0)</f>
        <v>44250</v>
      </c>
      <c r="FR49" s="752">
        <f>IFERROR(INDEX(Sheep!$R$289:$R$296,FR48,1),0)</f>
        <v>44615</v>
      </c>
      <c r="FS49" s="752">
        <f>IFERROR(INDEX(Sheep!$R$289:$R$296,FS48,1),0)</f>
        <v>44615</v>
      </c>
      <c r="FT49" s="752">
        <f>IFERROR(INDEX(Sheep!$R$289:$R$296,FT48,1),0)</f>
        <v>44615</v>
      </c>
      <c r="FU49" s="752">
        <f>IFERROR(INDEX(Sheep!$R$289:$R$296,FU48,1),0)</f>
        <v>44615</v>
      </c>
      <c r="FV49" s="752">
        <f>IFERROR(INDEX(Sheep!$R$289:$R$296,FV48,1),0)</f>
        <v>44615</v>
      </c>
      <c r="FW49" s="752">
        <f>IFERROR(INDEX(Sheep!$R$289:$R$296,FW48,1),0)</f>
        <v>44615</v>
      </c>
      <c r="FX49" s="752">
        <f>IFERROR(INDEX(Sheep!$R$289:$R$296,FX48,1),0)</f>
        <v>44615</v>
      </c>
      <c r="FY49" s="752">
        <f>IFERROR(INDEX(Sheep!$R$289:$R$296,FY48,1),0)</f>
        <v>44615</v>
      </c>
      <c r="FZ49" s="752">
        <f>IFERROR(INDEX(Sheep!$R$289:$R$296,FZ48,1),0)</f>
        <v>44615</v>
      </c>
      <c r="GA49" s="752">
        <f>IFERROR(INDEX(Sheep!$R$289:$R$296,GA48,1),0)</f>
        <v>44615</v>
      </c>
      <c r="GB49" s="752">
        <f>IFERROR(INDEX(Sheep!$R$289:$R$296,GB48,1),0)</f>
        <v>44615</v>
      </c>
      <c r="GC49" s="752">
        <f>IFERROR(INDEX(Sheep!$R$289:$R$296,GC48,1),0)</f>
        <v>44615</v>
      </c>
      <c r="GD49" s="752">
        <f>IFERROR(INDEX(Sheep!$R$289:$R$296,GD48,1),0)</f>
        <v>44615</v>
      </c>
      <c r="GE49" s="752">
        <f>IFERROR(INDEX(Sheep!$R$289:$R$296,GE48,1),0)</f>
        <v>44615</v>
      </c>
      <c r="GF49" s="752">
        <f>IFERROR(INDEX(Sheep!$R$289:$R$296,GF48,1),0)</f>
        <v>44615</v>
      </c>
      <c r="GG49" s="752">
        <f>IFERROR(INDEX(Sheep!$R$289:$R$296,GG48,1),0)</f>
        <v>44615</v>
      </c>
      <c r="GH49" s="752">
        <f>IFERROR(INDEX(Sheep!$R$289:$R$296,GH48,1),0)</f>
        <v>44615</v>
      </c>
      <c r="GI49" s="752">
        <f>IFERROR(INDEX(Sheep!$R$289:$R$296,GI48,1),0)</f>
        <v>44615</v>
      </c>
      <c r="GJ49" s="752">
        <f>IFERROR(INDEX(Sheep!$R$289:$R$296,GJ48,1),0)</f>
        <v>44615</v>
      </c>
      <c r="GK49" s="752">
        <f>IFERROR(INDEX(Sheep!$R$289:$R$296,GK48,1),0)</f>
        <v>44615</v>
      </c>
      <c r="GL49" s="752">
        <f>IFERROR(INDEX(Sheep!$R$289:$R$296,GL48,1),0)</f>
        <v>44615</v>
      </c>
      <c r="GM49" s="752">
        <f>IFERROR(INDEX(Sheep!$R$289:$R$296,GM48,1),0)</f>
        <v>44615</v>
      </c>
      <c r="GN49" s="752">
        <f>IFERROR(INDEX(Sheep!$R$289:$R$296,GN48,1),0)</f>
        <v>44615</v>
      </c>
      <c r="GO49" s="752">
        <f>IFERROR(INDEX(Sheep!$R$289:$R$296,GO48,1),0)</f>
        <v>44615</v>
      </c>
      <c r="GP49" s="752">
        <f>IFERROR(INDEX(Sheep!$R$289:$R$296,GP48,1),0)</f>
        <v>44615</v>
      </c>
      <c r="GQ49" s="752">
        <f>IFERROR(INDEX(Sheep!$R$289:$R$296,GQ48,1),0)</f>
        <v>44615</v>
      </c>
      <c r="GR49" s="752">
        <f>IFERROR(INDEX(Sheep!$R$289:$R$296,GR48,1),0)</f>
        <v>44615</v>
      </c>
      <c r="GS49" s="752">
        <f>IFERROR(INDEX(Sheep!$R$289:$R$296,GS48,1),0)</f>
        <v>44615</v>
      </c>
      <c r="GT49" s="752">
        <f>IFERROR(INDEX(Sheep!$R$289:$R$296,GT48,1),0)</f>
        <v>44615</v>
      </c>
      <c r="GU49" s="752">
        <f>IFERROR(INDEX(Sheep!$R$289:$R$296,GU48,1),0)</f>
        <v>44615</v>
      </c>
      <c r="GV49" s="752">
        <f>IFERROR(INDEX(Sheep!$R$289:$R$296,GV48,1),0)</f>
        <v>44615</v>
      </c>
      <c r="GW49" s="752">
        <f>IFERROR(INDEX(Sheep!$R$289:$R$296,GW48,1),0)</f>
        <v>44615</v>
      </c>
      <c r="GX49" s="752">
        <f>IFERROR(INDEX(Sheep!$R$289:$R$296,GX48,1),0)</f>
        <v>44615</v>
      </c>
      <c r="GY49" s="752">
        <f>IFERROR(INDEX(Sheep!$R$289:$R$296,GY48,1),0)</f>
        <v>44615</v>
      </c>
      <c r="GZ49" s="752">
        <f>IFERROR(INDEX(Sheep!$R$289:$R$296,GZ48,1),0)</f>
        <v>44615</v>
      </c>
      <c r="HA49" s="752">
        <f>IFERROR(INDEX(Sheep!$R$289:$R$296,HA48,1),0)</f>
        <v>44615</v>
      </c>
      <c r="HB49" s="752">
        <f>IFERROR(INDEX(Sheep!$R$289:$R$296,HB48,1),0)</f>
        <v>44615</v>
      </c>
      <c r="HC49" s="752">
        <f>IFERROR(INDEX(Sheep!$R$289:$R$296,HC48,1),0)</f>
        <v>44615</v>
      </c>
      <c r="HD49" s="752">
        <f>IFERROR(INDEX(Sheep!$R$289:$R$296,HD48,1),0)</f>
        <v>44615</v>
      </c>
      <c r="HE49" s="752">
        <f>IFERROR(INDEX(Sheep!$R$289:$R$296,HE48,1),0)</f>
        <v>44615</v>
      </c>
      <c r="HF49" s="752">
        <f>IFERROR(INDEX(Sheep!$R$289:$R$296,HF48,1),0)</f>
        <v>44615</v>
      </c>
      <c r="HG49" s="752">
        <f>IFERROR(INDEX(Sheep!$R$289:$R$296,HG48,1),0)</f>
        <v>44615</v>
      </c>
      <c r="HH49" s="752">
        <f>IFERROR(INDEX(Sheep!$R$289:$R$296,HH48,1),0)</f>
        <v>44615</v>
      </c>
      <c r="HI49" s="752">
        <f>IFERROR(INDEX(Sheep!$R$289:$R$296,HI48,1),0)</f>
        <v>44615</v>
      </c>
      <c r="HJ49" s="752">
        <f>IFERROR(INDEX(Sheep!$R$289:$R$296,HJ48,1),0)</f>
        <v>44615</v>
      </c>
      <c r="HK49" s="752">
        <f>IFERROR(INDEX(Sheep!$R$289:$R$296,HK48,1),0)</f>
        <v>44615</v>
      </c>
      <c r="HL49" s="752">
        <f>IFERROR(INDEX(Sheep!$R$289:$R$296,HL48,1),0)</f>
        <v>44615</v>
      </c>
      <c r="HM49" s="752">
        <f>IFERROR(INDEX(Sheep!$R$289:$R$296,HM48,1),0)</f>
        <v>44615</v>
      </c>
      <c r="HN49" s="752">
        <f>IFERROR(INDEX(Sheep!$R$289:$R$296,HN48,1),0)</f>
        <v>44615</v>
      </c>
      <c r="HO49" s="752">
        <f>IFERROR(INDEX(Sheep!$R$289:$R$296,HO48,1),0)</f>
        <v>44615</v>
      </c>
      <c r="HP49" s="752">
        <f>IFERROR(INDEX(Sheep!$R$289:$R$296,HP48,1),0)</f>
        <v>44615</v>
      </c>
      <c r="HQ49" s="752">
        <f>IFERROR(INDEX(Sheep!$R$289:$R$296,HQ48,1),0)</f>
        <v>44615</v>
      </c>
      <c r="HR49" s="752">
        <f>IFERROR(INDEX(Sheep!$R$289:$R$296,HR48,1),0)</f>
        <v>44980</v>
      </c>
      <c r="HS49" s="752">
        <f>IFERROR(INDEX(Sheep!$R$289:$R$296,HS48,1),0)</f>
        <v>44980</v>
      </c>
      <c r="HT49" s="752">
        <f>IFERROR(INDEX(Sheep!$R$289:$R$296,HT48,1),0)</f>
        <v>44980</v>
      </c>
      <c r="HU49" s="752">
        <f>IFERROR(INDEX(Sheep!$R$289:$R$296,HU48,1),0)</f>
        <v>44980</v>
      </c>
      <c r="HV49" s="752">
        <f>IFERROR(INDEX(Sheep!$R$289:$R$296,HV48,1),0)</f>
        <v>44980</v>
      </c>
      <c r="HW49" s="752">
        <f>IFERROR(INDEX(Sheep!$R$289:$R$296,HW48,1),0)</f>
        <v>44980</v>
      </c>
      <c r="HX49" s="752">
        <f>IFERROR(INDEX(Sheep!$R$289:$R$296,HX48,1),0)</f>
        <v>44980</v>
      </c>
      <c r="HY49" s="752">
        <f>IFERROR(INDEX(Sheep!$R$289:$R$296,HY48,1),0)</f>
        <v>44980</v>
      </c>
      <c r="HZ49" s="752">
        <f>IFERROR(INDEX(Sheep!$R$289:$R$296,HZ48,1),0)</f>
        <v>44980</v>
      </c>
      <c r="IA49" s="752">
        <f>IFERROR(INDEX(Sheep!$R$289:$R$296,IA48,1),0)</f>
        <v>44980</v>
      </c>
      <c r="IB49" s="752">
        <f>IFERROR(INDEX(Sheep!$R$289:$R$296,IB48,1),0)</f>
        <v>44980</v>
      </c>
      <c r="IC49" s="752">
        <f>IFERROR(INDEX(Sheep!$R$289:$R$296,IC48,1),0)</f>
        <v>44980</v>
      </c>
      <c r="ID49" s="752">
        <f>IFERROR(INDEX(Sheep!$R$289:$R$296,ID48,1),0)</f>
        <v>44980</v>
      </c>
      <c r="IE49" s="752">
        <f>IFERROR(INDEX(Sheep!$R$289:$R$296,IE48,1),0)</f>
        <v>44980</v>
      </c>
      <c r="IF49" s="752">
        <f>IFERROR(INDEX(Sheep!$R$289:$R$296,IF48,1),0)</f>
        <v>44980</v>
      </c>
      <c r="IG49" s="752">
        <f>IFERROR(INDEX(Sheep!$R$289:$R$296,IG48,1),0)</f>
        <v>44980</v>
      </c>
      <c r="IH49" s="752">
        <f>IFERROR(INDEX(Sheep!$R$289:$R$296,IH48,1),0)</f>
        <v>44980</v>
      </c>
      <c r="II49" s="752">
        <f>IFERROR(INDEX(Sheep!$R$289:$R$296,II48,1),0)</f>
        <v>44980</v>
      </c>
      <c r="IJ49" s="752">
        <f>IFERROR(INDEX(Sheep!$R$289:$R$296,IJ48,1),0)</f>
        <v>44980</v>
      </c>
      <c r="IK49" s="752">
        <f>IFERROR(INDEX(Sheep!$R$289:$R$296,IK48,1),0)</f>
        <v>44980</v>
      </c>
      <c r="IL49" s="752">
        <f>IFERROR(INDEX(Sheep!$R$289:$R$296,IL48,1),0)</f>
        <v>44980</v>
      </c>
      <c r="IM49" s="752">
        <f>IFERROR(INDEX(Sheep!$R$289:$R$296,IM48,1),0)</f>
        <v>44980</v>
      </c>
      <c r="IN49" s="752">
        <f>IFERROR(INDEX(Sheep!$R$289:$R$296,IN48,1),0)</f>
        <v>44980</v>
      </c>
      <c r="IO49" s="752">
        <f>IFERROR(INDEX(Sheep!$R$289:$R$296,IO48,1),0)</f>
        <v>44980</v>
      </c>
      <c r="IP49" s="752">
        <f>IFERROR(INDEX(Sheep!$R$289:$R$296,IP48,1),0)</f>
        <v>44980</v>
      </c>
      <c r="IQ49" s="752">
        <f>IFERROR(INDEX(Sheep!$R$289:$R$296,IQ48,1),0)</f>
        <v>44980</v>
      </c>
      <c r="IR49" s="752">
        <f>IFERROR(INDEX(Sheep!$R$289:$R$296,IR48,1),0)</f>
        <v>44980</v>
      </c>
      <c r="IS49" s="752">
        <f>IFERROR(INDEX(Sheep!$R$289:$R$296,IS48,1),0)</f>
        <v>44980</v>
      </c>
      <c r="IT49" s="752">
        <f>IFERROR(INDEX(Sheep!$R$289:$R$296,IT48,1),0)</f>
        <v>44980</v>
      </c>
      <c r="IU49" s="752">
        <f>IFERROR(INDEX(Sheep!$R$289:$R$296,IU48,1),0)</f>
        <v>44980</v>
      </c>
      <c r="IV49" s="752">
        <f>IFERROR(INDEX(Sheep!$R$289:$R$296,IV48,1),0)</f>
        <v>44980</v>
      </c>
      <c r="IW49" s="752">
        <f>IFERROR(INDEX(Sheep!$R$289:$R$296,IW48,1),0)</f>
        <v>44980</v>
      </c>
      <c r="IX49" s="752">
        <f>IFERROR(INDEX(Sheep!$R$289:$R$296,IX48,1),0)</f>
        <v>44980</v>
      </c>
      <c r="IY49" s="752">
        <f>IFERROR(INDEX(Sheep!$R$289:$R$296,IY48,1),0)</f>
        <v>44980</v>
      </c>
      <c r="IZ49" s="752">
        <f>IFERROR(INDEX(Sheep!$R$289:$R$296,IZ48,1),0)</f>
        <v>44980</v>
      </c>
      <c r="JA49" s="752">
        <f>IFERROR(INDEX(Sheep!$R$289:$R$296,JA48,1),0)</f>
        <v>44980</v>
      </c>
      <c r="JB49" s="752">
        <f>IFERROR(INDEX(Sheep!$R$289:$R$296,JB48,1),0)</f>
        <v>44980</v>
      </c>
      <c r="JC49" s="752">
        <f>IFERROR(INDEX(Sheep!$R$289:$R$296,JC48,1),0)</f>
        <v>44980</v>
      </c>
      <c r="JD49" s="752">
        <f>IFERROR(INDEX(Sheep!$R$289:$R$296,JD48,1),0)</f>
        <v>44980</v>
      </c>
      <c r="JE49" s="752">
        <f>IFERROR(INDEX(Sheep!$R$289:$R$296,JE48,1),0)</f>
        <v>44980</v>
      </c>
      <c r="JF49" s="752">
        <f>IFERROR(INDEX(Sheep!$R$289:$R$296,JF48,1),0)</f>
        <v>44980</v>
      </c>
      <c r="JG49" s="752">
        <f>IFERROR(INDEX(Sheep!$R$289:$R$296,JG48,1),0)</f>
        <v>44980</v>
      </c>
      <c r="JH49" s="752">
        <f>IFERROR(INDEX(Sheep!$R$289:$R$296,JH48,1),0)</f>
        <v>44980</v>
      </c>
      <c r="JI49" s="752">
        <f>IFERROR(INDEX(Sheep!$R$289:$R$296,JI48,1),0)</f>
        <v>44980</v>
      </c>
      <c r="JJ49" s="752">
        <f>IFERROR(INDEX(Sheep!$R$289:$R$296,JJ48,1),0)</f>
        <v>44980</v>
      </c>
      <c r="JK49" s="752">
        <f>IFERROR(INDEX(Sheep!$R$289:$R$296,JK48,1),0)</f>
        <v>44980</v>
      </c>
      <c r="JL49" s="752">
        <f>IFERROR(INDEX(Sheep!$R$289:$R$296,JL48,1),0)</f>
        <v>44980</v>
      </c>
      <c r="JM49" s="752">
        <f>IFERROR(INDEX(Sheep!$R$289:$R$296,JM48,1),0)</f>
        <v>44980</v>
      </c>
      <c r="JN49" s="752">
        <f>IFERROR(INDEX(Sheep!$R$289:$R$296,JN48,1),0)</f>
        <v>44980</v>
      </c>
      <c r="JO49" s="752">
        <f>IFERROR(INDEX(Sheep!$R$289:$R$296,JO48,1),0)</f>
        <v>44980</v>
      </c>
      <c r="JP49" s="752">
        <f>IFERROR(INDEX(Sheep!$R$289:$R$296,JP48,1),0)</f>
        <v>44980</v>
      </c>
      <c r="JQ49" s="752">
        <f>IFERROR(INDEX(Sheep!$R$289:$R$296,JQ48,1),0)</f>
        <v>44980</v>
      </c>
      <c r="JR49" s="752">
        <f>IFERROR(INDEX(Sheep!$R$289:$R$296,JR48,1),0)</f>
        <v>45346</v>
      </c>
      <c r="JS49" s="752">
        <f>IFERROR(INDEX(Sheep!$R$289:$R$296,JS48,1),0)</f>
        <v>45346</v>
      </c>
      <c r="JT49" s="752">
        <f>IFERROR(INDEX(Sheep!$R$289:$R$296,JT48,1),0)</f>
        <v>45346</v>
      </c>
      <c r="JU49" s="752">
        <f>IFERROR(INDEX(Sheep!$R$289:$R$296,JU48,1),0)</f>
        <v>45346</v>
      </c>
      <c r="JV49" s="752">
        <f>IFERROR(INDEX(Sheep!$R$289:$R$296,JV48,1),0)</f>
        <v>45346</v>
      </c>
      <c r="JW49" s="752">
        <f>IFERROR(INDEX(Sheep!$R$289:$R$296,JW48,1),0)</f>
        <v>45346</v>
      </c>
      <c r="JX49" s="752">
        <f>IFERROR(INDEX(Sheep!$R$289:$R$296,JX48,1),0)</f>
        <v>45346</v>
      </c>
      <c r="JY49" s="752">
        <f>IFERROR(INDEX(Sheep!$R$289:$R$296,JY48,1),0)</f>
        <v>45346</v>
      </c>
      <c r="JZ49" s="752">
        <f>IFERROR(INDEX(Sheep!$R$289:$R$296,JZ48,1),0)</f>
        <v>45346</v>
      </c>
      <c r="KA49" s="752">
        <f>IFERROR(INDEX(Sheep!$R$289:$R$296,KA48,1),0)</f>
        <v>45346</v>
      </c>
      <c r="KB49" s="752">
        <f>IFERROR(INDEX(Sheep!$R$289:$R$296,KB48,1),0)</f>
        <v>45346</v>
      </c>
      <c r="KC49" s="752">
        <f>IFERROR(INDEX(Sheep!$R$289:$R$296,KC48,1),0)</f>
        <v>45346</v>
      </c>
      <c r="KD49" s="752">
        <f>IFERROR(INDEX(Sheep!$R$289:$R$296,KD48,1),0)</f>
        <v>45346</v>
      </c>
      <c r="KE49" s="752">
        <f>IFERROR(INDEX(Sheep!$R$289:$R$296,KE48,1),0)</f>
        <v>45346</v>
      </c>
      <c r="KF49" s="752">
        <f>IFERROR(INDEX(Sheep!$R$289:$R$296,KF48,1),0)</f>
        <v>45346</v>
      </c>
      <c r="KG49" s="752">
        <f>IFERROR(INDEX(Sheep!$R$289:$R$296,KG48,1),0)</f>
        <v>45346</v>
      </c>
      <c r="KH49" s="752">
        <f>IFERROR(INDEX(Sheep!$R$289:$R$296,KH48,1),0)</f>
        <v>45346</v>
      </c>
      <c r="KI49" s="752">
        <f>IFERROR(INDEX(Sheep!$R$289:$R$296,KI48,1),0)</f>
        <v>45346</v>
      </c>
      <c r="KJ49" s="752">
        <f>IFERROR(INDEX(Sheep!$R$289:$R$296,KJ48,1),0)</f>
        <v>45346</v>
      </c>
      <c r="KK49" s="752">
        <f>IFERROR(INDEX(Sheep!$R$289:$R$296,KK48,1),0)</f>
        <v>45346</v>
      </c>
      <c r="KL49" s="752">
        <f>IFERROR(INDEX(Sheep!$R$289:$R$296,KL48,1),0)</f>
        <v>45346</v>
      </c>
      <c r="KM49" s="752">
        <f>IFERROR(INDEX(Sheep!$R$289:$R$296,KM48,1),0)</f>
        <v>45346</v>
      </c>
      <c r="KN49" s="752">
        <f>IFERROR(INDEX(Sheep!$R$289:$R$296,KN48,1),0)</f>
        <v>45346</v>
      </c>
      <c r="KO49" s="752">
        <f>IFERROR(INDEX(Sheep!$R$289:$R$296,KO48,1),0)</f>
        <v>45346</v>
      </c>
      <c r="KP49" s="752">
        <f>IFERROR(INDEX(Sheep!$R$289:$R$296,KP48,1),0)</f>
        <v>45346</v>
      </c>
      <c r="KQ49" s="752">
        <f>IFERROR(INDEX(Sheep!$R$289:$R$296,KQ48,1),0)</f>
        <v>45346</v>
      </c>
      <c r="KR49" s="752">
        <f>IFERROR(INDEX(Sheep!$R$289:$R$296,KR48,1),0)</f>
        <v>45346</v>
      </c>
      <c r="KS49" s="752">
        <f>IFERROR(INDEX(Sheep!$R$289:$R$296,KS48,1),0)</f>
        <v>45346</v>
      </c>
      <c r="KT49" s="752">
        <f>IFERROR(INDEX(Sheep!$R$289:$R$296,KT48,1),0)</f>
        <v>45346</v>
      </c>
      <c r="KU49" s="752">
        <f>IFERROR(INDEX(Sheep!$R$289:$R$296,KU48,1),0)</f>
        <v>45346</v>
      </c>
      <c r="KV49" s="752">
        <f>IFERROR(INDEX(Sheep!$R$289:$R$296,KV48,1),0)</f>
        <v>45346</v>
      </c>
      <c r="KW49" s="752">
        <f>IFERROR(INDEX(Sheep!$R$289:$R$296,KW48,1),0)</f>
        <v>45346</v>
      </c>
      <c r="KX49" s="752">
        <f>IFERROR(INDEX(Sheep!$R$289:$R$296,KX48,1),0)</f>
        <v>45346</v>
      </c>
      <c r="KY49" s="752">
        <f>IFERROR(INDEX(Sheep!$R$289:$R$296,KY48,1),0)</f>
        <v>45346</v>
      </c>
      <c r="KZ49" s="752">
        <f>IFERROR(INDEX(Sheep!$R$289:$R$296,KZ48,1),0)</f>
        <v>45346</v>
      </c>
      <c r="LA49" s="752">
        <f>IFERROR(INDEX(Sheep!$R$289:$R$296,LA48,1),0)</f>
        <v>45346</v>
      </c>
      <c r="LB49" s="752">
        <f>IFERROR(INDEX(Sheep!$R$289:$R$296,LB48,1),0)</f>
        <v>45346</v>
      </c>
      <c r="LC49" s="752">
        <f>IFERROR(INDEX(Sheep!$R$289:$R$296,LC48,1),0)</f>
        <v>45346</v>
      </c>
      <c r="LD49" s="752">
        <f>IFERROR(INDEX(Sheep!$R$289:$R$296,LD48,1),0)</f>
        <v>45346</v>
      </c>
      <c r="LE49" s="752">
        <f>IFERROR(INDEX(Sheep!$R$289:$R$296,LE48,1),0)</f>
        <v>45346</v>
      </c>
      <c r="LF49" s="752">
        <f>IFERROR(INDEX(Sheep!$R$289:$R$296,LF48,1),0)</f>
        <v>45346</v>
      </c>
      <c r="LG49" s="752">
        <f>IFERROR(INDEX(Sheep!$R$289:$R$296,LG48,1),0)</f>
        <v>45346</v>
      </c>
      <c r="LH49" s="752">
        <f>IFERROR(INDEX(Sheep!$R$289:$R$296,LH48,1),0)</f>
        <v>45346</v>
      </c>
      <c r="LI49" s="752">
        <f>IFERROR(INDEX(Sheep!$R$289:$R$296,LI48,1),0)</f>
        <v>45346</v>
      </c>
      <c r="LJ49" s="752">
        <f>IFERROR(INDEX(Sheep!$R$289:$R$296,LJ48,1),0)</f>
        <v>45346</v>
      </c>
      <c r="LK49" s="752">
        <f>IFERROR(INDEX(Sheep!$R$289:$R$296,LK48,1),0)</f>
        <v>45346</v>
      </c>
      <c r="LL49" s="752">
        <f>IFERROR(INDEX(Sheep!$R$289:$R$296,LL48,1),0)</f>
        <v>45346</v>
      </c>
      <c r="LM49" s="752">
        <f>IFERROR(INDEX(Sheep!$R$289:$R$296,LM48,1),0)</f>
        <v>45346</v>
      </c>
      <c r="LN49" s="752">
        <f>IFERROR(INDEX(Sheep!$R$289:$R$296,LN48,1),0)</f>
        <v>45346</v>
      </c>
      <c r="LO49" s="752">
        <f>IFERROR(INDEX(Sheep!$R$289:$R$296,LO48,1),0)</f>
        <v>45346</v>
      </c>
      <c r="LP49" s="752">
        <f>IFERROR(INDEX(Sheep!$R$289:$R$296,LP48,1),0)</f>
        <v>45346</v>
      </c>
      <c r="LQ49" s="752">
        <f>IFERROR(INDEX(Sheep!$R$289:$R$296,LQ48,1),0)</f>
        <v>45346</v>
      </c>
      <c r="LR49" s="752">
        <f>IFERROR(INDEX(Sheep!$R$289:$R$296,LR48,1),0)</f>
        <v>45711</v>
      </c>
      <c r="LS49" s="752">
        <f>IFERROR(INDEX(Sheep!$R$289:$R$296,LS48,1),0)</f>
        <v>45711</v>
      </c>
      <c r="LT49" s="752">
        <f>IFERROR(INDEX(Sheep!$R$289:$R$296,LT48,1),0)</f>
        <v>45711</v>
      </c>
      <c r="LU49" s="752">
        <f>IFERROR(INDEX(Sheep!$R$289:$R$296,LU48,1),0)</f>
        <v>45711</v>
      </c>
      <c r="LV49" s="752">
        <f>IFERROR(INDEX(Sheep!$R$289:$R$296,LV48,1),0)</f>
        <v>45711</v>
      </c>
      <c r="LW49" s="752">
        <f>IFERROR(INDEX(Sheep!$R$289:$R$296,LW48,1),0)</f>
        <v>45711</v>
      </c>
      <c r="LX49" s="752">
        <f>IFERROR(INDEX(Sheep!$R$289:$R$296,LX48,1),0)</f>
        <v>45711</v>
      </c>
      <c r="LY49" s="752">
        <f>IFERROR(INDEX(Sheep!$R$289:$R$296,LY48,1),0)</f>
        <v>45711</v>
      </c>
      <c r="LZ49" s="752">
        <f>IFERROR(INDEX(Sheep!$R$289:$R$296,LZ48,1),0)</f>
        <v>45711</v>
      </c>
      <c r="MA49" s="752">
        <f>IFERROR(INDEX(Sheep!$R$289:$R$296,MA48,1),0)</f>
        <v>45711</v>
      </c>
      <c r="MB49" s="752">
        <f>IFERROR(INDEX(Sheep!$R$289:$R$296,MB48,1),0)</f>
        <v>45711</v>
      </c>
      <c r="MC49" s="752">
        <f>IFERROR(INDEX(Sheep!$R$289:$R$296,MC48,1),0)</f>
        <v>45711</v>
      </c>
      <c r="MD49" s="752">
        <f>IFERROR(INDEX(Sheep!$R$289:$R$296,MD48,1),0)</f>
        <v>45711</v>
      </c>
      <c r="ME49" s="752">
        <f>IFERROR(INDEX(Sheep!$R$289:$R$296,ME48,1),0)</f>
        <v>45711</v>
      </c>
      <c r="MF49" s="752">
        <f>IFERROR(INDEX(Sheep!$R$289:$R$296,MF48,1),0)</f>
        <v>45711</v>
      </c>
      <c r="MG49" s="752">
        <f>IFERROR(INDEX(Sheep!$R$289:$R$296,MG48,1),0)</f>
        <v>45711</v>
      </c>
      <c r="MH49" s="752">
        <f>IFERROR(INDEX(Sheep!$R$289:$R$296,MH48,1),0)</f>
        <v>45711</v>
      </c>
      <c r="MI49" s="752">
        <f>IFERROR(INDEX(Sheep!$R$289:$R$296,MI48,1),0)</f>
        <v>45711</v>
      </c>
      <c r="MJ49" s="752">
        <f>IFERROR(INDEX(Sheep!$R$289:$R$296,MJ48,1),0)</f>
        <v>45711</v>
      </c>
      <c r="MK49" s="752">
        <f>IFERROR(INDEX(Sheep!$R$289:$R$296,MK48,1),0)</f>
        <v>45711</v>
      </c>
      <c r="ML49" s="752">
        <f>IFERROR(INDEX(Sheep!$R$289:$R$296,ML48,1),0)</f>
        <v>45711</v>
      </c>
      <c r="MM49" s="752">
        <f>IFERROR(INDEX(Sheep!$R$289:$R$296,MM48,1),0)</f>
        <v>45711</v>
      </c>
      <c r="MN49" s="752">
        <f>IFERROR(INDEX(Sheep!$R$289:$R$296,MN48,1),0)</f>
        <v>45711</v>
      </c>
      <c r="MO49" s="752">
        <f>IFERROR(INDEX(Sheep!$R$289:$R$296,MO48,1),0)</f>
        <v>45711</v>
      </c>
      <c r="MP49" s="752">
        <f>IFERROR(INDEX(Sheep!$R$289:$R$296,MP48,1),0)</f>
        <v>45711</v>
      </c>
      <c r="MQ49" s="752">
        <f>IFERROR(INDEX(Sheep!$R$289:$R$296,MQ48,1),0)</f>
        <v>45711</v>
      </c>
      <c r="MR49" s="752">
        <f>IFERROR(INDEX(Sheep!$R$289:$R$296,MR48,1),0)</f>
        <v>45711</v>
      </c>
      <c r="MS49" s="752">
        <f>IFERROR(INDEX(Sheep!$R$289:$R$296,MS48,1),0)</f>
        <v>45711</v>
      </c>
      <c r="MT49" s="752">
        <f>IFERROR(INDEX(Sheep!$R$289:$R$296,MT48,1),0)</f>
        <v>45711</v>
      </c>
      <c r="MU49" s="752">
        <f>IFERROR(INDEX(Sheep!$R$289:$R$296,MU48,1),0)</f>
        <v>45711</v>
      </c>
      <c r="MV49" s="752">
        <f>IFERROR(INDEX(Sheep!$R$289:$R$296,MV48,1),0)</f>
        <v>45711</v>
      </c>
      <c r="MW49" s="752">
        <f>IFERROR(INDEX(Sheep!$R$289:$R$296,MW48,1),0)</f>
        <v>45711</v>
      </c>
      <c r="MX49" s="752">
        <f>IFERROR(INDEX(Sheep!$R$289:$R$296,MX48,1),0)</f>
        <v>45711</v>
      </c>
      <c r="MY49" s="752">
        <f>IFERROR(INDEX(Sheep!$R$289:$R$296,MY48,1),0)</f>
        <v>45711</v>
      </c>
      <c r="MZ49" s="752">
        <f>IFERROR(INDEX(Sheep!$R$289:$R$296,MZ48,1),0)</f>
        <v>45711</v>
      </c>
      <c r="NA49" s="752">
        <f>IFERROR(INDEX(Sheep!$R$289:$R$296,NA48,1),0)</f>
        <v>45711</v>
      </c>
      <c r="NB49" s="752">
        <f>IFERROR(INDEX(Sheep!$R$289:$R$296,NB48,1),0)</f>
        <v>45711</v>
      </c>
      <c r="NC49" s="752">
        <f>IFERROR(INDEX(Sheep!$R$289:$R$296,NC48,1),0)</f>
        <v>45711</v>
      </c>
      <c r="ND49" s="752">
        <f>IFERROR(INDEX(Sheep!$R$289:$R$296,ND48,1),0)</f>
        <v>45711</v>
      </c>
      <c r="NE49" s="752">
        <f>IFERROR(INDEX(Sheep!$R$289:$R$296,NE48,1),0)</f>
        <v>45711</v>
      </c>
      <c r="NF49" s="752">
        <f>IFERROR(INDEX(Sheep!$R$289:$R$296,NF48,1),0)</f>
        <v>45711</v>
      </c>
      <c r="NG49" s="752">
        <f>IFERROR(INDEX(Sheep!$R$289:$R$296,NG48,1),0)</f>
        <v>45711</v>
      </c>
      <c r="NH49" s="752">
        <f>IFERROR(INDEX(Sheep!$R$289:$R$296,NH48,1),0)</f>
        <v>45711</v>
      </c>
      <c r="NI49" s="752">
        <f>IFERROR(INDEX(Sheep!$R$289:$R$296,NI48,1),0)</f>
        <v>45711</v>
      </c>
      <c r="NJ49" s="752">
        <f>IFERROR(INDEX(Sheep!$R$289:$R$296,NJ48,1),0)</f>
        <v>45711</v>
      </c>
      <c r="NK49" s="752">
        <f>IFERROR(INDEX(Sheep!$R$289:$R$296,NK48,1),0)</f>
        <v>45711</v>
      </c>
      <c r="NL49" s="752">
        <f>IFERROR(INDEX(Sheep!$R$289:$R$296,NL48,1),0)</f>
        <v>45711</v>
      </c>
      <c r="NM49" s="752">
        <f>IFERROR(INDEX(Sheep!$R$289:$R$296,NM48,1),0)</f>
        <v>45711</v>
      </c>
      <c r="NN49" s="752">
        <f>IFERROR(INDEX(Sheep!$R$289:$R$296,NN48,1),0)</f>
        <v>45711</v>
      </c>
      <c r="NO49" s="752">
        <f>IFERROR(INDEX(Sheep!$R$289:$R$296,NO48,1),0)</f>
        <v>45711</v>
      </c>
      <c r="NP49" s="752">
        <f>IFERROR(INDEX(Sheep!$R$289:$R$296,NP48,1),0)</f>
        <v>45711</v>
      </c>
      <c r="NQ49" s="752">
        <f>IFERROR(INDEX(Sheep!$R$289:$R$296,NQ48,1),0)</f>
        <v>45711</v>
      </c>
      <c r="NR49" s="752">
        <f>IFERROR(INDEX(Sheep!$R$289:$R$296,NR48,1),0)</f>
        <v>46076</v>
      </c>
      <c r="NS49" s="752">
        <f>IFERROR(INDEX(Sheep!$R$289:$R$296,NS48,1),0)</f>
        <v>46076</v>
      </c>
      <c r="NT49" s="752">
        <f>IFERROR(INDEX(Sheep!$R$289:$R$296,NT48,1),0)</f>
        <v>46076</v>
      </c>
      <c r="NU49" s="752">
        <f>IFERROR(INDEX(Sheep!$R$289:$R$296,NU48,1),0)</f>
        <v>46076</v>
      </c>
      <c r="NV49" s="752">
        <f>IFERROR(INDEX(Sheep!$R$289:$R$296,NV48,1),0)</f>
        <v>46076</v>
      </c>
      <c r="NW49" s="752">
        <f>IFERROR(INDEX(Sheep!$R$289:$R$296,NW48,1),0)</f>
        <v>46076</v>
      </c>
      <c r="NX49" s="752">
        <f>IFERROR(INDEX(Sheep!$R$289:$R$296,NX48,1),0)</f>
        <v>46076</v>
      </c>
      <c r="NY49" s="752">
        <f>IFERROR(INDEX(Sheep!$R$289:$R$296,NY48,1),0)</f>
        <v>46076</v>
      </c>
      <c r="NZ49" s="752">
        <f>IFERROR(INDEX(Sheep!$R$289:$R$296,NZ48,1),0)</f>
        <v>46076</v>
      </c>
      <c r="OA49" s="752">
        <f>IFERROR(INDEX(Sheep!$R$289:$R$296,OA48,1),0)</f>
        <v>46076</v>
      </c>
      <c r="OB49" s="752">
        <f>IFERROR(INDEX(Sheep!$R$289:$R$296,OB48,1),0)</f>
        <v>46076</v>
      </c>
      <c r="OC49" s="752">
        <f>IFERROR(INDEX(Sheep!$R$289:$R$296,OC48,1),0)</f>
        <v>46076</v>
      </c>
      <c r="OD49" s="752">
        <f>IFERROR(INDEX(Sheep!$R$289:$R$296,OD48,1),0)</f>
        <v>46076</v>
      </c>
      <c r="OE49" s="752">
        <f>IFERROR(INDEX(Sheep!$R$289:$R$296,OE48,1),0)</f>
        <v>46076</v>
      </c>
      <c r="OF49" s="752">
        <f>IFERROR(INDEX(Sheep!$R$289:$R$296,OF48,1),0)</f>
        <v>46076</v>
      </c>
      <c r="OG49" s="752">
        <f>IFERROR(INDEX(Sheep!$R$289:$R$296,OG48,1),0)</f>
        <v>46076</v>
      </c>
      <c r="OH49" s="752">
        <f>IFERROR(INDEX(Sheep!$R$289:$R$296,OH48,1),0)</f>
        <v>46076</v>
      </c>
      <c r="OI49" s="752">
        <f>IFERROR(INDEX(Sheep!$R$289:$R$296,OI48,1),0)</f>
        <v>46076</v>
      </c>
      <c r="OJ49" s="752">
        <f>IFERROR(INDEX(Sheep!$R$289:$R$296,OJ48,1),0)</f>
        <v>46076</v>
      </c>
      <c r="OK49" s="752">
        <f>IFERROR(INDEX(Sheep!$R$289:$R$296,OK48,1),0)</f>
        <v>46076</v>
      </c>
      <c r="OL49" s="752">
        <f>IFERROR(INDEX(Sheep!$R$289:$R$296,OL48,1),0)</f>
        <v>46076</v>
      </c>
      <c r="OM49" s="752">
        <f>IFERROR(INDEX(Sheep!$R$289:$R$296,OM48,1),0)</f>
        <v>46076</v>
      </c>
      <c r="ON49" s="752">
        <f>IFERROR(INDEX(Sheep!$R$289:$R$296,ON48,1),0)</f>
        <v>46076</v>
      </c>
      <c r="OO49" s="752">
        <f>IFERROR(INDEX(Sheep!$R$289:$R$296,OO48,1),0)</f>
        <v>46076</v>
      </c>
      <c r="OP49" s="752">
        <f>IFERROR(INDEX(Sheep!$R$289:$R$296,OP48,1),0)</f>
        <v>46076</v>
      </c>
      <c r="OQ49" s="752">
        <f>IFERROR(INDEX(Sheep!$R$289:$R$296,OQ48,1),0)</f>
        <v>46076</v>
      </c>
      <c r="OR49" s="752">
        <f>IFERROR(INDEX(Sheep!$R$289:$R$296,OR48,1),0)</f>
        <v>46076</v>
      </c>
      <c r="OS49" s="752">
        <f>IFERROR(INDEX(Sheep!$R$289:$R$296,OS48,1),0)</f>
        <v>46076</v>
      </c>
      <c r="OT49" s="752">
        <f>IFERROR(INDEX(Sheep!$R$289:$R$296,OT48,1),0)</f>
        <v>46076</v>
      </c>
      <c r="OU49" s="752">
        <f>IFERROR(INDEX(Sheep!$R$289:$R$296,OU48,1),0)</f>
        <v>46076</v>
      </c>
      <c r="OV49" s="752">
        <f>IFERROR(INDEX(Sheep!$R$289:$R$296,OV48,1),0)</f>
        <v>46076</v>
      </c>
      <c r="OW49" s="752">
        <f>IFERROR(INDEX(Sheep!$R$289:$R$296,OW48,1),0)</f>
        <v>46076</v>
      </c>
      <c r="OX49" s="752">
        <f>IFERROR(INDEX(Sheep!$R$289:$R$296,OX48,1),0)</f>
        <v>46076</v>
      </c>
      <c r="OY49" s="752">
        <f>IFERROR(INDEX(Sheep!$R$289:$R$296,OY48,1),0)</f>
        <v>46076</v>
      </c>
      <c r="OZ49" s="752">
        <f>IFERROR(INDEX(Sheep!$R$289:$R$296,OZ48,1),0)</f>
        <v>46076</v>
      </c>
      <c r="PA49" s="752">
        <f>IFERROR(INDEX(Sheep!$R$289:$R$296,PA48,1),0)</f>
        <v>46076</v>
      </c>
      <c r="PB49" s="752">
        <f>IFERROR(INDEX(Sheep!$R$289:$R$296,PB48,1),0)</f>
        <v>46076</v>
      </c>
      <c r="PC49" s="752">
        <f>IFERROR(INDEX(Sheep!$R$289:$R$296,PC48,1),0)</f>
        <v>46076</v>
      </c>
      <c r="PD49" s="752">
        <f>IFERROR(INDEX(Sheep!$R$289:$R$296,PD48,1),0)</f>
        <v>46076</v>
      </c>
      <c r="PE49" s="752">
        <f>IFERROR(INDEX(Sheep!$R$289:$R$296,PE48,1),0)</f>
        <v>46076</v>
      </c>
      <c r="PF49" s="752">
        <f>IFERROR(INDEX(Sheep!$R$289:$R$296,PF48,1),0)</f>
        <v>46076</v>
      </c>
      <c r="PG49" s="752">
        <f>IFERROR(INDEX(Sheep!$R$289:$R$296,PG48,1),0)</f>
        <v>46076</v>
      </c>
      <c r="PH49" s="752">
        <f>IFERROR(INDEX(Sheep!$R$289:$R$296,PH48,1),0)</f>
        <v>46076</v>
      </c>
      <c r="PI49" s="752">
        <f>IFERROR(INDEX(Sheep!$R$289:$R$296,PI48,1),0)</f>
        <v>46076</v>
      </c>
      <c r="PJ49" s="752">
        <f>IFERROR(INDEX(Sheep!$R$289:$R$296,PJ48,1),0)</f>
        <v>46076</v>
      </c>
      <c r="PK49" s="752">
        <f>IFERROR(INDEX(Sheep!$R$289:$R$296,PK48,1),0)</f>
        <v>46076</v>
      </c>
      <c r="PL49" s="752">
        <f>IFERROR(INDEX(Sheep!$R$289:$R$296,PL48,1),0)</f>
        <v>46076</v>
      </c>
      <c r="PM49" s="752">
        <f>IFERROR(INDEX(Sheep!$R$289:$R$296,PM48,1),0)</f>
        <v>46076</v>
      </c>
      <c r="PN49" s="752">
        <f>IFERROR(INDEX(Sheep!$R$289:$R$296,PN48,1),0)</f>
        <v>46076</v>
      </c>
      <c r="PO49" s="752">
        <f>IFERROR(INDEX(Sheep!$R$289:$R$296,PO48,1),0)</f>
        <v>46076</v>
      </c>
      <c r="PP49" s="752">
        <f>IFERROR(INDEX(Sheep!$R$289:$R$296,PP48,1),0)</f>
        <v>46076</v>
      </c>
      <c r="PQ49" s="752">
        <f>IFERROR(INDEX(Sheep!$R$289:$R$296,PQ48,1),0)</f>
        <v>46076</v>
      </c>
      <c r="PR49" s="752">
        <f>IFERROR(INDEX(Sheep!$R$289:$R$296,PR48,1),0)</f>
        <v>46441</v>
      </c>
      <c r="PS49" s="752">
        <f>IFERROR(INDEX(Sheep!$R$289:$R$296,PS48,1),0)</f>
        <v>46441</v>
      </c>
      <c r="PT49" s="752">
        <f>IFERROR(INDEX(Sheep!$R$289:$R$296,PT48,1),0)</f>
        <v>46441</v>
      </c>
      <c r="PU49" s="752">
        <f>IFERROR(INDEX(Sheep!$R$289:$R$296,PU48,1),0)</f>
        <v>46441</v>
      </c>
      <c r="PV49" s="752">
        <f>IFERROR(INDEX(Sheep!$R$289:$R$296,PV48,1),0)</f>
        <v>46441</v>
      </c>
      <c r="PW49" s="752">
        <f>IFERROR(INDEX(Sheep!$R$289:$R$296,PW48,1),0)</f>
        <v>46441</v>
      </c>
      <c r="PX49" s="752">
        <f>IFERROR(INDEX(Sheep!$R$289:$R$296,PX48,1),0)</f>
        <v>46441</v>
      </c>
      <c r="PY49" s="752">
        <f>IFERROR(INDEX(Sheep!$R$289:$R$296,PY48,1),0)</f>
        <v>46441</v>
      </c>
      <c r="PZ49" s="752">
        <f>IFERROR(INDEX(Sheep!$R$289:$R$296,PZ48,1),0)</f>
        <v>46441</v>
      </c>
      <c r="QA49" s="752">
        <f>IFERROR(INDEX(Sheep!$R$289:$R$296,QA48,1),0)</f>
        <v>46441</v>
      </c>
      <c r="QB49" s="752">
        <f>IFERROR(INDEX(Sheep!$R$289:$R$296,QB48,1),0)</f>
        <v>46441</v>
      </c>
      <c r="QC49" s="752">
        <f>IFERROR(INDEX(Sheep!$R$289:$R$296,QC48,1),0)</f>
        <v>46441</v>
      </c>
      <c r="QD49" s="752">
        <f>IFERROR(INDEX(Sheep!$R$289:$R$296,QD48,1),0)</f>
        <v>46441</v>
      </c>
      <c r="QE49" s="752">
        <f>IFERROR(INDEX(Sheep!$R$289:$R$296,QE48,1),0)</f>
        <v>46441</v>
      </c>
      <c r="QF49" s="752">
        <f>IFERROR(INDEX(Sheep!$R$289:$R$296,QF48,1),0)</f>
        <v>46441</v>
      </c>
      <c r="QG49" s="752">
        <f>IFERROR(INDEX(Sheep!$R$289:$R$296,QG48,1),0)</f>
        <v>46441</v>
      </c>
      <c r="QH49" s="752">
        <f>IFERROR(INDEX(Sheep!$R$289:$R$296,QH48,1),0)</f>
        <v>46441</v>
      </c>
      <c r="QI49" s="752">
        <f>IFERROR(INDEX(Sheep!$R$289:$R$296,QI48,1),0)</f>
        <v>46441</v>
      </c>
      <c r="QJ49" s="752">
        <f>IFERROR(INDEX(Sheep!$R$289:$R$296,QJ48,1),0)</f>
        <v>46441</v>
      </c>
      <c r="QK49" s="752">
        <f>IFERROR(INDEX(Sheep!$R$289:$R$296,QK48,1),0)</f>
        <v>46441</v>
      </c>
      <c r="QL49" s="752">
        <f>IFERROR(INDEX(Sheep!$R$289:$R$296,QL48,1),0)</f>
        <v>46441</v>
      </c>
      <c r="QM49" s="752">
        <f>IFERROR(INDEX(Sheep!$R$289:$R$296,QM48,1),0)</f>
        <v>46441</v>
      </c>
      <c r="QN49" s="752">
        <f>IFERROR(INDEX(Sheep!$R$289:$R$296,QN48,1),0)</f>
        <v>46441</v>
      </c>
      <c r="QO49" s="752">
        <f>IFERROR(INDEX(Sheep!$R$289:$R$296,QO48,1),0)</f>
        <v>46441</v>
      </c>
      <c r="QP49" s="752">
        <f>IFERROR(INDEX(Sheep!$R$289:$R$296,QP48,1),0)</f>
        <v>46441</v>
      </c>
      <c r="QQ49" s="752">
        <f>IFERROR(INDEX(Sheep!$R$289:$R$296,QQ48,1),0)</f>
        <v>46441</v>
      </c>
      <c r="QR49" s="752">
        <f>IFERROR(INDEX(Sheep!$R$289:$R$296,QR48,1),0)</f>
        <v>46441</v>
      </c>
      <c r="QS49" s="752">
        <f>IFERROR(INDEX(Sheep!$R$289:$R$296,QS48,1),0)</f>
        <v>46441</v>
      </c>
      <c r="QT49" s="752">
        <f>IFERROR(INDEX(Sheep!$R$289:$R$296,QT48,1),0)</f>
        <v>46441</v>
      </c>
      <c r="QU49" s="752">
        <f>IFERROR(INDEX(Sheep!$R$289:$R$296,QU48,1),0)</f>
        <v>46441</v>
      </c>
      <c r="QV49" s="752">
        <f>IFERROR(INDEX(Sheep!$R$289:$R$296,QV48,1),0)</f>
        <v>46441</v>
      </c>
      <c r="QW49" s="752">
        <f>IFERROR(INDEX(Sheep!$R$289:$R$296,QW48,1),0)</f>
        <v>46441</v>
      </c>
      <c r="QX49" s="752">
        <f>IFERROR(INDEX(Sheep!$R$289:$R$296,QX48,1),0)</f>
        <v>46441</v>
      </c>
      <c r="QY49" s="752">
        <f>IFERROR(INDEX(Sheep!$R$289:$R$296,QY48,1),0)</f>
        <v>46441</v>
      </c>
      <c r="QZ49" s="752">
        <f>IFERROR(INDEX(Sheep!$R$289:$R$296,QZ48,1),0)</f>
        <v>46441</v>
      </c>
      <c r="RA49" s="752">
        <f>IFERROR(INDEX(Sheep!$R$289:$R$296,RA48,1),0)</f>
        <v>46441</v>
      </c>
      <c r="RB49" s="752">
        <f>IFERROR(INDEX(Sheep!$R$289:$R$296,RB48,1),0)</f>
        <v>46441</v>
      </c>
      <c r="RC49" s="752">
        <f>IFERROR(INDEX(Sheep!$R$289:$R$296,RC48,1),0)</f>
        <v>46441</v>
      </c>
      <c r="RD49" s="752">
        <f>IFERROR(INDEX(Sheep!$R$289:$R$296,RD48,1),0)</f>
        <v>46441</v>
      </c>
      <c r="RE49" s="752">
        <f>IFERROR(INDEX(Sheep!$R$289:$R$296,RE48,1),0)</f>
        <v>46441</v>
      </c>
      <c r="RF49" s="752">
        <f>IFERROR(INDEX(Sheep!$R$289:$R$296,RF48,1),0)</f>
        <v>46441</v>
      </c>
      <c r="RG49" s="752">
        <f>IFERROR(INDEX(Sheep!$R$289:$R$296,RG48,1),0)</f>
        <v>46441</v>
      </c>
      <c r="RH49" s="752">
        <f>IFERROR(INDEX(Sheep!$R$289:$R$296,RH48,1),0)</f>
        <v>46441</v>
      </c>
      <c r="RI49" s="752">
        <f>IFERROR(INDEX(Sheep!$R$289:$R$296,RI48,1),0)</f>
        <v>46441</v>
      </c>
      <c r="RJ49" s="752">
        <f>IFERROR(INDEX(Sheep!$R$289:$R$296,RJ48,1),0)</f>
        <v>46441</v>
      </c>
      <c r="RK49" s="752">
        <f>IFERROR(INDEX(Sheep!$R$289:$R$296,RK48,1),0)</f>
        <v>46441</v>
      </c>
      <c r="RL49" s="752">
        <f>IFERROR(INDEX(Sheep!$R$289:$R$296,RL48,1),0)</f>
        <v>46441</v>
      </c>
      <c r="RM49" s="752">
        <f>IFERROR(INDEX(Sheep!$R$289:$R$296,RM48,1),0)</f>
        <v>46441</v>
      </c>
      <c r="RN49" s="752">
        <f>IFERROR(INDEX(Sheep!$R$289:$R$296,RN48,1),0)</f>
        <v>46441</v>
      </c>
      <c r="RO49" s="752">
        <f>IFERROR(INDEX(Sheep!$R$289:$R$296,RO48,1),0)</f>
        <v>46441</v>
      </c>
      <c r="RP49" s="752">
        <f>IFERROR(INDEX(Sheep!$R$289:$R$296,RP48,1),0)</f>
        <v>46441</v>
      </c>
      <c r="RQ49" s="752">
        <f>IFERROR(INDEX(Sheep!$R$289:$R$296,RQ48,1),0)</f>
        <v>46441</v>
      </c>
      <c r="RR49" s="752">
        <f>IFERROR(INDEX(Sheep!$R$289:$R$296,RR48,1),0)</f>
        <v>46441</v>
      </c>
      <c r="RS49" s="752">
        <f>IFERROR(INDEX(Sheep!$R$289:$R$296,RS48,1),0)</f>
        <v>46441</v>
      </c>
      <c r="RT49" s="752">
        <f>IFERROR(INDEX(Sheep!$R$289:$R$296,RT48,1),0)</f>
        <v>46441</v>
      </c>
      <c r="RU49" s="752">
        <f>IFERROR(INDEX(Sheep!$R$289:$R$296,RU48,1),0)</f>
        <v>46441</v>
      </c>
      <c r="RV49" s="752">
        <f>IFERROR(INDEX(Sheep!$R$289:$R$296,RV48,1),0)</f>
        <v>46441</v>
      </c>
      <c r="RW49" s="752">
        <f>IFERROR(INDEX(Sheep!$R$289:$R$296,RW48,1),0)</f>
        <v>46441</v>
      </c>
      <c r="RX49" s="752">
        <f>IFERROR(INDEX(Sheep!$R$289:$R$296,RX48,1),0)</f>
        <v>46441</v>
      </c>
      <c r="RY49" s="752">
        <f>IFERROR(INDEX(Sheep!$R$289:$R$296,RY48,1),0)</f>
        <v>46441</v>
      </c>
      <c r="RZ49" s="752">
        <f>IFERROR(INDEX(Sheep!$R$289:$R$296,RZ48,1),0)</f>
        <v>46441</v>
      </c>
      <c r="SA49" s="752">
        <f>IFERROR(INDEX(Sheep!$R$289:$R$296,SA48,1),0)</f>
        <v>46441</v>
      </c>
      <c r="SB49" s="752">
        <f>IFERROR(INDEX(Sheep!$R$289:$R$296,SB48,1),0)</f>
        <v>46441</v>
      </c>
      <c r="SC49" s="752">
        <f>IFERROR(INDEX(Sheep!$R$289:$R$296,SC48,1),0)</f>
        <v>46441</v>
      </c>
      <c r="SD49" s="752">
        <f>IFERROR(INDEX(Sheep!$R$289:$R$296,SD48,1),0)</f>
        <v>46441</v>
      </c>
      <c r="SE49" s="752">
        <f>IFERROR(INDEX(Sheep!$R$289:$R$296,SE48,1),0)</f>
        <v>46441</v>
      </c>
      <c r="SF49" s="752">
        <f>IFERROR(INDEX(Sheep!$R$289:$R$296,SF48,1),0)</f>
        <v>46441</v>
      </c>
      <c r="SG49" s="752">
        <f>IFERROR(INDEX(Sheep!$R$289:$R$296,SG48,1),0)</f>
        <v>46441</v>
      </c>
      <c r="SH49" s="752">
        <f>IFERROR(INDEX(Sheep!$R$289:$R$296,SH48,1),0)</f>
        <v>46441</v>
      </c>
      <c r="SI49" s="752">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489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851</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490</v>
      </c>
      <c r="C53" s="659">
        <f>INT(MAX($C$56:$C$90))+1</f>
        <v>5</v>
      </c>
      <c r="D53" s="471" t="s">
        <v>491</v>
      </c>
      <c r="E53" s="529"/>
      <c r="F53" s="529"/>
      <c r="G53" s="471"/>
      <c r="H53" s="529" t="s">
        <v>852</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860</v>
      </c>
      <c r="I54" s="489" t="s">
        <v>872</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488</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853</v>
      </c>
      <c r="I57" s="677" t="s">
        <v>854</v>
      </c>
      <c r="J57" s="677">
        <v>0</v>
      </c>
      <c r="K57" s="790">
        <v>1.6</v>
      </c>
      <c r="L57" s="791">
        <v>1.6</v>
      </c>
      <c r="M57" s="791">
        <v>1.6</v>
      </c>
      <c r="N57" s="791">
        <v>2.0499999999999998</v>
      </c>
      <c r="O57" s="791">
        <v>2.0499999999999998</v>
      </c>
      <c r="P57" s="791">
        <v>2.0499999999999998</v>
      </c>
      <c r="Q57" s="791">
        <v>2.0499999999999998</v>
      </c>
      <c r="R57" s="791">
        <v>2.0499999999999998</v>
      </c>
      <c r="S57" s="791">
        <v>2.0499999999999998</v>
      </c>
      <c r="T57" s="791">
        <v>2.0499999999999998</v>
      </c>
      <c r="U57" s="791">
        <v>2.15</v>
      </c>
      <c r="V57" s="791">
        <v>2.15</v>
      </c>
      <c r="W57" s="791">
        <v>2.15</v>
      </c>
      <c r="X57" s="791">
        <v>2.15</v>
      </c>
      <c r="Y57" s="791">
        <v>2.21</v>
      </c>
      <c r="Z57" s="791">
        <v>2.21</v>
      </c>
      <c r="AA57" s="791">
        <v>1</v>
      </c>
      <c r="AB57" s="791">
        <v>1</v>
      </c>
      <c r="AC57" s="791">
        <v>1</v>
      </c>
      <c r="AD57" s="791">
        <v>0.8</v>
      </c>
      <c r="AE57" s="791">
        <v>0.8</v>
      </c>
      <c r="AF57" s="791">
        <v>0.8</v>
      </c>
      <c r="AG57" s="791">
        <v>0.8</v>
      </c>
      <c r="AH57" s="791">
        <v>0.9</v>
      </c>
      <c r="AI57" s="791">
        <v>0.9</v>
      </c>
      <c r="AJ57" s="791">
        <v>0.9</v>
      </c>
      <c r="AK57" s="791">
        <v>0.9</v>
      </c>
      <c r="AL57" s="791">
        <v>0.9</v>
      </c>
      <c r="AM57" s="791">
        <v>0.9</v>
      </c>
      <c r="AN57" s="791">
        <v>0.9</v>
      </c>
      <c r="AO57" s="791">
        <v>0.9</v>
      </c>
      <c r="AP57" s="791">
        <v>1</v>
      </c>
      <c r="AQ57" s="791">
        <v>1</v>
      </c>
      <c r="AR57" s="791">
        <v>1</v>
      </c>
      <c r="AS57" s="791">
        <v>1</v>
      </c>
      <c r="AT57" s="791">
        <v>1</v>
      </c>
      <c r="AU57" s="791">
        <v>1</v>
      </c>
      <c r="AV57" s="791">
        <v>1</v>
      </c>
      <c r="AW57" s="791">
        <v>1.75</v>
      </c>
      <c r="AX57" s="791">
        <v>1.75</v>
      </c>
      <c r="AY57" s="791">
        <v>1.75</v>
      </c>
      <c r="AZ57" s="791">
        <v>1.75</v>
      </c>
      <c r="BA57" s="791">
        <v>1.75</v>
      </c>
      <c r="BB57" s="791">
        <v>1.5</v>
      </c>
      <c r="BC57" s="791">
        <v>1.5</v>
      </c>
      <c r="BD57" s="791">
        <v>1.5</v>
      </c>
      <c r="BE57" s="791">
        <v>1.5</v>
      </c>
      <c r="BF57" s="791">
        <v>1.6</v>
      </c>
      <c r="BG57" s="791">
        <v>1.6</v>
      </c>
      <c r="BH57" s="791">
        <v>1.6</v>
      </c>
      <c r="BI57" s="791">
        <v>1.6</v>
      </c>
      <c r="BJ57" s="791">
        <v>1.6</v>
      </c>
      <c r="BK57" s="791">
        <v>1.6</v>
      </c>
      <c r="BL57" s="791">
        <v>1.6</v>
      </c>
      <c r="BM57" s="791">
        <v>1.6</v>
      </c>
      <c r="BN57" s="791">
        <v>2.0499999999999998</v>
      </c>
      <c r="BO57" s="791">
        <v>2.0499999999999998</v>
      </c>
      <c r="BP57" s="791">
        <v>2.0499999999999998</v>
      </c>
      <c r="BQ57" s="791">
        <v>2.0499999999999998</v>
      </c>
      <c r="BR57" s="791">
        <v>2.0499999999999998</v>
      </c>
      <c r="BS57" s="791">
        <v>2.0499999999999998</v>
      </c>
      <c r="BT57" s="791">
        <v>2.0499999999999998</v>
      </c>
      <c r="BU57" s="791">
        <v>2.15</v>
      </c>
      <c r="BV57" s="791">
        <v>2.15</v>
      </c>
      <c r="BW57" s="791">
        <v>2.15</v>
      </c>
      <c r="BX57" s="791">
        <v>2.15</v>
      </c>
      <c r="BY57" s="791">
        <v>2.21</v>
      </c>
      <c r="BZ57" s="791">
        <v>2.21</v>
      </c>
      <c r="CA57" s="791">
        <v>1</v>
      </c>
      <c r="CB57" s="791">
        <v>1</v>
      </c>
      <c r="CC57" s="791">
        <v>1</v>
      </c>
      <c r="CD57" s="791">
        <v>0.8</v>
      </c>
      <c r="CE57" s="791">
        <v>0.8</v>
      </c>
      <c r="CF57" s="791">
        <v>0.8</v>
      </c>
      <c r="CG57" s="791">
        <v>0.8</v>
      </c>
      <c r="CH57" s="791">
        <v>0.9</v>
      </c>
      <c r="CI57" s="791">
        <v>0.9</v>
      </c>
      <c r="CJ57" s="791">
        <v>0.9</v>
      </c>
      <c r="CK57" s="791">
        <v>0.9</v>
      </c>
      <c r="CL57" s="791">
        <v>0.9</v>
      </c>
      <c r="CM57" s="791">
        <v>0.9</v>
      </c>
      <c r="CN57" s="791">
        <v>0.9</v>
      </c>
      <c r="CO57" s="791">
        <v>0.9</v>
      </c>
      <c r="CP57" s="791">
        <v>1</v>
      </c>
      <c r="CQ57" s="791">
        <v>1</v>
      </c>
      <c r="CR57" s="791">
        <v>1</v>
      </c>
      <c r="CS57" s="791">
        <v>1</v>
      </c>
      <c r="CT57" s="791">
        <v>1</v>
      </c>
      <c r="CU57" s="791">
        <v>1</v>
      </c>
      <c r="CV57" s="791">
        <v>1</v>
      </c>
      <c r="CW57" s="791">
        <v>1.75</v>
      </c>
      <c r="CX57" s="791">
        <v>1.75</v>
      </c>
      <c r="CY57" s="791">
        <v>1.75</v>
      </c>
      <c r="CZ57" s="791">
        <v>1.75</v>
      </c>
      <c r="DA57" s="791">
        <v>1.75</v>
      </c>
      <c r="DB57" s="791">
        <v>1.65</v>
      </c>
      <c r="DC57" s="791">
        <v>1.65</v>
      </c>
      <c r="DD57" s="791">
        <v>1.65</v>
      </c>
      <c r="DE57" s="791">
        <v>1.65</v>
      </c>
      <c r="DF57" s="791">
        <v>1.5</v>
      </c>
      <c r="DG57" s="791">
        <v>1.5</v>
      </c>
      <c r="DH57" s="791">
        <v>1.5</v>
      </c>
      <c r="DI57" s="791">
        <v>1.5</v>
      </c>
      <c r="DJ57" s="791">
        <v>1.5</v>
      </c>
      <c r="DK57" s="791">
        <v>1.5</v>
      </c>
      <c r="DL57" s="791">
        <v>1.5</v>
      </c>
      <c r="DM57" s="791">
        <v>1.5</v>
      </c>
      <c r="DN57" s="791">
        <v>1.5</v>
      </c>
      <c r="DO57" s="791">
        <v>1.5</v>
      </c>
      <c r="DP57" s="791">
        <v>1.5</v>
      </c>
      <c r="DQ57" s="791">
        <v>1.5</v>
      </c>
      <c r="DR57" s="791">
        <v>1.5</v>
      </c>
      <c r="DS57" s="791">
        <v>1.5</v>
      </c>
      <c r="DT57" s="791">
        <v>1.5</v>
      </c>
      <c r="DU57" s="791">
        <v>2.02</v>
      </c>
      <c r="DV57" s="791">
        <v>2.02</v>
      </c>
      <c r="DW57" s="791">
        <v>2.02</v>
      </c>
      <c r="DX57" s="791">
        <v>2.02</v>
      </c>
      <c r="DY57" s="791">
        <v>2.09</v>
      </c>
      <c r="DZ57" s="791">
        <v>2.09</v>
      </c>
      <c r="EA57" s="791">
        <v>1</v>
      </c>
      <c r="EB57" s="791">
        <v>1</v>
      </c>
      <c r="EC57" s="791">
        <v>1</v>
      </c>
      <c r="ED57" s="791">
        <v>0.8</v>
      </c>
      <c r="EE57" s="791">
        <v>0.8</v>
      </c>
      <c r="EF57" s="791">
        <v>0.8</v>
      </c>
      <c r="EG57" s="791">
        <v>0.8</v>
      </c>
      <c r="EH57" s="791">
        <v>0.9</v>
      </c>
      <c r="EI57" s="791">
        <v>0.9</v>
      </c>
      <c r="EJ57" s="791">
        <v>0.9</v>
      </c>
      <c r="EK57" s="791">
        <v>0.9</v>
      </c>
      <c r="EL57" s="791">
        <v>0.9</v>
      </c>
      <c r="EM57" s="791">
        <v>0.9</v>
      </c>
      <c r="EN57" s="791">
        <v>0.9</v>
      </c>
      <c r="EO57" s="791">
        <v>0.9</v>
      </c>
      <c r="EP57" s="791">
        <v>1</v>
      </c>
      <c r="EQ57" s="791">
        <v>1</v>
      </c>
      <c r="ER57" s="791">
        <v>1</v>
      </c>
      <c r="ES57" s="791">
        <v>1</v>
      </c>
      <c r="ET57" s="791">
        <v>1</v>
      </c>
      <c r="EU57" s="791">
        <v>1</v>
      </c>
      <c r="EV57" s="791">
        <v>1</v>
      </c>
      <c r="EW57" s="791">
        <v>1.75</v>
      </c>
      <c r="EX57" s="791">
        <v>1.75</v>
      </c>
      <c r="EY57" s="791">
        <v>1.75</v>
      </c>
      <c r="EZ57" s="791">
        <v>1.75</v>
      </c>
      <c r="FA57" s="791">
        <v>1.75</v>
      </c>
      <c r="FB57" s="791">
        <v>1.65</v>
      </c>
      <c r="FC57" s="791">
        <v>1.65</v>
      </c>
      <c r="FD57" s="791">
        <v>1.65</v>
      </c>
      <c r="FE57" s="791">
        <v>1.65</v>
      </c>
      <c r="FF57" s="791">
        <v>1.5</v>
      </c>
      <c r="FG57" s="791">
        <v>1.5</v>
      </c>
      <c r="FH57" s="791">
        <v>1.5</v>
      </c>
      <c r="FI57" s="791">
        <v>1.5</v>
      </c>
      <c r="FJ57" s="791">
        <v>1.5</v>
      </c>
      <c r="FK57" s="791">
        <v>1.5</v>
      </c>
      <c r="FL57" s="791">
        <v>1.5</v>
      </c>
      <c r="FM57" s="791">
        <v>1.5</v>
      </c>
      <c r="FN57" s="791">
        <v>1.5</v>
      </c>
      <c r="FO57" s="791">
        <v>1.5</v>
      </c>
      <c r="FP57" s="791">
        <v>1.5</v>
      </c>
      <c r="FQ57" s="791">
        <v>1.5</v>
      </c>
      <c r="FR57" s="791">
        <v>1.5</v>
      </c>
      <c r="FS57" s="791">
        <v>1.5</v>
      </c>
      <c r="FT57" s="791">
        <v>1.5</v>
      </c>
      <c r="FU57" s="791">
        <v>2.02</v>
      </c>
      <c r="FV57" s="791">
        <v>2.02</v>
      </c>
      <c r="FW57" s="791">
        <v>2.02</v>
      </c>
      <c r="FX57" s="791">
        <v>2.02</v>
      </c>
      <c r="FY57" s="791">
        <v>2.09</v>
      </c>
      <c r="FZ57" s="791">
        <v>2.09</v>
      </c>
      <c r="GA57" s="791">
        <v>1</v>
      </c>
      <c r="GB57" s="791">
        <v>1</v>
      </c>
      <c r="GC57" s="791">
        <v>1</v>
      </c>
      <c r="GD57" s="791">
        <v>0.8</v>
      </c>
      <c r="GE57" s="791">
        <v>0.8</v>
      </c>
      <c r="GF57" s="791">
        <v>0.8</v>
      </c>
      <c r="GG57" s="791">
        <v>0.8</v>
      </c>
      <c r="GH57" s="791">
        <v>0.9</v>
      </c>
      <c r="GI57" s="791">
        <v>0.9</v>
      </c>
      <c r="GJ57" s="791">
        <v>0.9</v>
      </c>
      <c r="GK57" s="791">
        <v>0.9</v>
      </c>
      <c r="GL57" s="791">
        <v>0.9</v>
      </c>
      <c r="GM57" s="791">
        <v>0.9</v>
      </c>
      <c r="GN57" s="791">
        <v>0.9</v>
      </c>
      <c r="GO57" s="791">
        <v>0.9</v>
      </c>
      <c r="GP57" s="791">
        <v>1</v>
      </c>
      <c r="GQ57" s="791">
        <v>1</v>
      </c>
      <c r="GR57" s="791">
        <v>1</v>
      </c>
      <c r="GS57" s="791">
        <v>1</v>
      </c>
      <c r="GT57" s="791">
        <v>1</v>
      </c>
      <c r="GU57" s="791">
        <v>1</v>
      </c>
      <c r="GV57" s="791">
        <v>1</v>
      </c>
      <c r="GW57" s="791">
        <v>1.75</v>
      </c>
      <c r="GX57" s="791">
        <v>1.75</v>
      </c>
      <c r="GY57" s="791">
        <v>1.75</v>
      </c>
      <c r="GZ57" s="791">
        <v>1.75</v>
      </c>
      <c r="HA57" s="791">
        <v>1.75</v>
      </c>
      <c r="HB57" s="791">
        <v>1.65</v>
      </c>
      <c r="HC57" s="791">
        <v>1.65</v>
      </c>
      <c r="HD57" s="791">
        <v>1.65</v>
      </c>
      <c r="HE57" s="791">
        <v>1.65</v>
      </c>
      <c r="HF57" s="791">
        <v>1.5</v>
      </c>
      <c r="HG57" s="791">
        <v>1.5</v>
      </c>
      <c r="HH57" s="791">
        <v>1.5</v>
      </c>
      <c r="HI57" s="791">
        <v>1.5</v>
      </c>
      <c r="HJ57" s="791">
        <v>1.5</v>
      </c>
      <c r="HK57" s="791">
        <v>1.5</v>
      </c>
      <c r="HL57" s="791">
        <v>1.5</v>
      </c>
      <c r="HM57" s="791">
        <v>1.5</v>
      </c>
      <c r="HN57" s="791">
        <v>1.5</v>
      </c>
      <c r="HO57" s="791">
        <v>1.5</v>
      </c>
      <c r="HP57" s="791">
        <v>1.5</v>
      </c>
      <c r="HQ57" s="791">
        <v>1.5</v>
      </c>
      <c r="HR57" s="791">
        <v>1.5</v>
      </c>
      <c r="HS57" s="791">
        <v>1.5</v>
      </c>
      <c r="HT57" s="791">
        <v>1.5</v>
      </c>
      <c r="HU57" s="791">
        <v>2.02</v>
      </c>
      <c r="HV57" s="791">
        <v>2.02</v>
      </c>
      <c r="HW57" s="791">
        <v>2.02</v>
      </c>
      <c r="HX57" s="791">
        <v>2.02</v>
      </c>
      <c r="HY57" s="791">
        <v>2.09</v>
      </c>
      <c r="HZ57" s="791">
        <v>2.09</v>
      </c>
      <c r="IA57" s="791">
        <v>1</v>
      </c>
      <c r="IB57" s="791">
        <v>1</v>
      </c>
      <c r="IC57" s="791">
        <v>1</v>
      </c>
      <c r="ID57" s="791">
        <v>0.8</v>
      </c>
      <c r="IE57" s="791">
        <v>0.8</v>
      </c>
      <c r="IF57" s="791">
        <v>0.8</v>
      </c>
      <c r="IG57" s="791">
        <v>0.8</v>
      </c>
      <c r="IH57" s="791">
        <v>0.9</v>
      </c>
      <c r="II57" s="791">
        <v>0.9</v>
      </c>
      <c r="IJ57" s="791">
        <v>0.9</v>
      </c>
      <c r="IK57" s="791">
        <v>0.9</v>
      </c>
      <c r="IL57" s="791">
        <v>0.9</v>
      </c>
      <c r="IM57" s="791">
        <v>0.9</v>
      </c>
      <c r="IN57" s="791">
        <v>0.9</v>
      </c>
      <c r="IO57" s="791">
        <v>0.9</v>
      </c>
      <c r="IP57" s="791">
        <v>1</v>
      </c>
      <c r="IQ57" s="791">
        <v>1</v>
      </c>
      <c r="IR57" s="791">
        <v>1</v>
      </c>
      <c r="IS57" s="791">
        <v>1</v>
      </c>
      <c r="IT57" s="791">
        <v>1</v>
      </c>
      <c r="IU57" s="791">
        <v>1</v>
      </c>
      <c r="IV57" s="791">
        <v>1</v>
      </c>
      <c r="IW57" s="791">
        <v>1.75</v>
      </c>
      <c r="IX57" s="791">
        <v>1.75</v>
      </c>
      <c r="IY57" s="791">
        <v>1.75</v>
      </c>
      <c r="IZ57" s="791">
        <v>1.75</v>
      </c>
      <c r="JA57" s="791">
        <v>1.75</v>
      </c>
      <c r="JB57" s="791">
        <v>1.65</v>
      </c>
      <c r="JC57" s="791">
        <v>1.65</v>
      </c>
      <c r="JD57" s="791">
        <v>1.65</v>
      </c>
      <c r="JE57" s="791">
        <v>1.65</v>
      </c>
      <c r="JF57" s="791">
        <v>1.5</v>
      </c>
      <c r="JG57" s="791">
        <v>1.5</v>
      </c>
      <c r="JH57" s="791">
        <v>1.5</v>
      </c>
      <c r="JI57" s="791">
        <v>1.5</v>
      </c>
      <c r="JJ57" s="791">
        <v>1.5</v>
      </c>
      <c r="JK57" s="791">
        <v>1.5</v>
      </c>
      <c r="JL57" s="791">
        <v>1.5</v>
      </c>
      <c r="JM57" s="791">
        <v>1.5</v>
      </c>
      <c r="JN57" s="791">
        <v>1.5</v>
      </c>
      <c r="JO57" s="791">
        <v>1.5</v>
      </c>
      <c r="JP57" s="791">
        <v>1.5</v>
      </c>
      <c r="JQ57" s="791">
        <v>1.5</v>
      </c>
      <c r="JR57" s="791">
        <v>1.5</v>
      </c>
      <c r="JS57" s="791">
        <v>1.5</v>
      </c>
      <c r="JT57" s="791">
        <v>1.5</v>
      </c>
      <c r="JU57" s="791">
        <v>2.02</v>
      </c>
      <c r="JV57" s="791">
        <v>2.02</v>
      </c>
      <c r="JW57" s="791">
        <v>2.02</v>
      </c>
      <c r="JX57" s="791">
        <v>2.02</v>
      </c>
      <c r="JY57" s="791">
        <v>2.09</v>
      </c>
      <c r="JZ57" s="791">
        <v>2.09</v>
      </c>
      <c r="KA57" s="791">
        <v>1</v>
      </c>
      <c r="KB57" s="791">
        <v>1</v>
      </c>
      <c r="KC57" s="791">
        <v>1</v>
      </c>
      <c r="KD57" s="791">
        <v>0.8</v>
      </c>
      <c r="KE57" s="791">
        <v>0.8</v>
      </c>
      <c r="KF57" s="791">
        <v>0.8</v>
      </c>
      <c r="KG57" s="791">
        <v>0.8</v>
      </c>
      <c r="KH57" s="791">
        <v>0.9</v>
      </c>
      <c r="KI57" s="791">
        <v>0.9</v>
      </c>
      <c r="KJ57" s="791">
        <v>0.9</v>
      </c>
      <c r="KK57" s="791">
        <v>0.9</v>
      </c>
      <c r="KL57" s="791">
        <v>0.9</v>
      </c>
      <c r="KM57" s="791">
        <v>0.9</v>
      </c>
      <c r="KN57" s="791">
        <v>0.9</v>
      </c>
      <c r="KO57" s="791">
        <v>0.9</v>
      </c>
      <c r="KP57" s="791">
        <v>1</v>
      </c>
      <c r="KQ57" s="791">
        <v>1</v>
      </c>
      <c r="KR57" s="791">
        <v>1</v>
      </c>
      <c r="KS57" s="791">
        <v>1</v>
      </c>
      <c r="KT57" s="791">
        <v>1</v>
      </c>
      <c r="KU57" s="791">
        <v>1</v>
      </c>
      <c r="KV57" s="791">
        <v>1</v>
      </c>
      <c r="KW57" s="791">
        <v>1.75</v>
      </c>
      <c r="KX57" s="791">
        <v>1.75</v>
      </c>
      <c r="KY57" s="791">
        <v>1.75</v>
      </c>
      <c r="KZ57" s="791">
        <v>1.75</v>
      </c>
      <c r="LA57" s="791">
        <v>1.75</v>
      </c>
      <c r="LB57" s="791">
        <v>1.65</v>
      </c>
      <c r="LC57" s="791">
        <v>1.65</v>
      </c>
      <c r="LD57" s="791">
        <v>1.65</v>
      </c>
      <c r="LE57" s="791">
        <v>1.65</v>
      </c>
      <c r="LF57" s="791">
        <v>1.5</v>
      </c>
      <c r="LG57" s="791">
        <v>1.5</v>
      </c>
      <c r="LH57" s="791">
        <v>1.5</v>
      </c>
      <c r="LI57" s="791">
        <v>1.5</v>
      </c>
      <c r="LJ57" s="791">
        <v>1.5</v>
      </c>
      <c r="LK57" s="791">
        <v>1.5</v>
      </c>
      <c r="LL57" s="791">
        <v>1.5</v>
      </c>
      <c r="LM57" s="791">
        <v>1.5</v>
      </c>
      <c r="LN57" s="791">
        <v>1.5</v>
      </c>
      <c r="LO57" s="791">
        <v>1.5</v>
      </c>
      <c r="LP57" s="791">
        <v>1.5</v>
      </c>
      <c r="LQ57" s="791">
        <v>1.5</v>
      </c>
      <c r="LR57" s="791">
        <v>1.5</v>
      </c>
      <c r="LS57" s="791">
        <v>1.5</v>
      </c>
      <c r="LT57" s="791">
        <v>1.5</v>
      </c>
      <c r="LU57" s="791">
        <v>2.02</v>
      </c>
      <c r="LV57" s="791">
        <v>2.02</v>
      </c>
      <c r="LW57" s="791">
        <v>2.02</v>
      </c>
      <c r="LX57" s="791">
        <v>2.02</v>
      </c>
      <c r="LY57" s="791">
        <v>2.09</v>
      </c>
      <c r="LZ57" s="791">
        <v>2.09</v>
      </c>
      <c r="MA57" s="791">
        <v>1</v>
      </c>
      <c r="MB57" s="791">
        <v>1</v>
      </c>
      <c r="MC57" s="791">
        <v>1</v>
      </c>
      <c r="MD57" s="791">
        <v>0.8</v>
      </c>
      <c r="ME57" s="791">
        <v>0.8</v>
      </c>
      <c r="MF57" s="791">
        <v>0.8</v>
      </c>
      <c r="MG57" s="791">
        <v>0.8</v>
      </c>
      <c r="MH57" s="791">
        <v>0.9</v>
      </c>
      <c r="MI57" s="791">
        <v>0.9</v>
      </c>
      <c r="MJ57" s="791">
        <v>0.9</v>
      </c>
      <c r="MK57" s="791">
        <v>0.9</v>
      </c>
      <c r="ML57" s="791">
        <v>0.9</v>
      </c>
      <c r="MM57" s="791">
        <v>0.9</v>
      </c>
      <c r="MN57" s="791">
        <v>0.9</v>
      </c>
      <c r="MO57" s="791">
        <v>0.9</v>
      </c>
      <c r="MP57" s="791">
        <v>1</v>
      </c>
      <c r="MQ57" s="791">
        <v>1</v>
      </c>
      <c r="MR57" s="791">
        <v>1</v>
      </c>
      <c r="MS57" s="791">
        <v>1</v>
      </c>
      <c r="MT57" s="791">
        <v>1</v>
      </c>
      <c r="MU57" s="791">
        <v>1</v>
      </c>
      <c r="MV57" s="791">
        <v>1</v>
      </c>
      <c r="MW57" s="791">
        <v>1.75</v>
      </c>
      <c r="MX57" s="791">
        <v>1.75</v>
      </c>
      <c r="MY57" s="791">
        <v>1.75</v>
      </c>
      <c r="MZ57" s="791">
        <v>1.75</v>
      </c>
      <c r="NA57" s="791">
        <v>1.75</v>
      </c>
      <c r="NB57" s="791">
        <v>1.65</v>
      </c>
      <c r="NC57" s="791">
        <v>1.65</v>
      </c>
      <c r="ND57" s="791">
        <v>1.65</v>
      </c>
      <c r="NE57" s="791">
        <v>1.65</v>
      </c>
      <c r="NF57" s="791">
        <v>1.5</v>
      </c>
      <c r="NG57" s="791">
        <v>1.5</v>
      </c>
      <c r="NH57" s="791">
        <v>1.5</v>
      </c>
      <c r="NI57" s="791">
        <v>1.5</v>
      </c>
      <c r="NJ57" s="791">
        <v>1.5</v>
      </c>
      <c r="NK57" s="791">
        <v>1.5</v>
      </c>
      <c r="NL57" s="791">
        <v>1.5</v>
      </c>
      <c r="NM57" s="791">
        <v>1.5</v>
      </c>
      <c r="NN57" s="791">
        <v>1.5</v>
      </c>
      <c r="NO57" s="791">
        <v>1.5</v>
      </c>
      <c r="NP57" s="791">
        <v>1.5</v>
      </c>
      <c r="NQ57" s="791">
        <v>1.5</v>
      </c>
      <c r="NR57" s="791">
        <v>1.5</v>
      </c>
      <c r="NS57" s="791">
        <v>1.5</v>
      </c>
      <c r="NT57" s="791">
        <v>1.5</v>
      </c>
      <c r="NU57" s="791">
        <v>2.02</v>
      </c>
      <c r="NV57" s="791">
        <v>2.02</v>
      </c>
      <c r="NW57" s="791">
        <v>2.02</v>
      </c>
      <c r="NX57" s="791">
        <v>2.02</v>
      </c>
      <c r="NY57" s="791">
        <v>2.09</v>
      </c>
      <c r="NZ57" s="791">
        <v>2.09</v>
      </c>
      <c r="OA57" s="791">
        <v>1</v>
      </c>
      <c r="OB57" s="791">
        <v>1</v>
      </c>
      <c r="OC57" s="791">
        <v>1</v>
      </c>
      <c r="OD57" s="791">
        <v>0.8</v>
      </c>
      <c r="OE57" s="791">
        <v>0.8</v>
      </c>
      <c r="OF57" s="791">
        <v>0.8</v>
      </c>
      <c r="OG57" s="791">
        <v>0.8</v>
      </c>
      <c r="OH57" s="791">
        <v>0.9</v>
      </c>
      <c r="OI57" s="791">
        <v>0.9</v>
      </c>
      <c r="OJ57" s="791">
        <v>0.9</v>
      </c>
      <c r="OK57" s="791">
        <v>0.9</v>
      </c>
      <c r="OL57" s="791">
        <v>0.9</v>
      </c>
      <c r="OM57" s="791">
        <v>0.9</v>
      </c>
      <c r="ON57" s="791">
        <v>0.9</v>
      </c>
      <c r="OO57" s="791">
        <v>0.9</v>
      </c>
      <c r="OP57" s="791">
        <v>1</v>
      </c>
      <c r="OQ57" s="791">
        <v>1</v>
      </c>
      <c r="OR57" s="791">
        <v>1</v>
      </c>
      <c r="OS57" s="791">
        <v>1</v>
      </c>
      <c r="OT57" s="791">
        <v>1</v>
      </c>
      <c r="OU57" s="791">
        <v>1</v>
      </c>
      <c r="OV57" s="791">
        <v>1</v>
      </c>
      <c r="OW57" s="791">
        <v>1.75</v>
      </c>
      <c r="OX57" s="791">
        <v>1.75</v>
      </c>
      <c r="OY57" s="791">
        <v>1.75</v>
      </c>
      <c r="OZ57" s="791">
        <v>1.75</v>
      </c>
      <c r="PA57" s="791">
        <v>1.75</v>
      </c>
      <c r="PB57" s="791">
        <v>1.65</v>
      </c>
      <c r="PC57" s="791">
        <v>1.65</v>
      </c>
      <c r="PD57" s="791">
        <v>1.65</v>
      </c>
      <c r="PE57" s="791">
        <v>1.65</v>
      </c>
      <c r="PF57" s="791">
        <v>1.5</v>
      </c>
      <c r="PG57" s="791">
        <v>1.5</v>
      </c>
      <c r="PH57" s="791">
        <v>1.5</v>
      </c>
      <c r="PI57" s="791">
        <v>1.5</v>
      </c>
      <c r="PJ57" s="791">
        <v>1.5</v>
      </c>
      <c r="PK57" s="791">
        <v>1.5</v>
      </c>
      <c r="PL57" s="791">
        <v>1.5</v>
      </c>
      <c r="PM57" s="791">
        <v>1.5</v>
      </c>
      <c r="PN57" s="791">
        <v>1.5</v>
      </c>
      <c r="PO57" s="791">
        <v>1.5</v>
      </c>
      <c r="PP57" s="791">
        <v>1.5</v>
      </c>
      <c r="PQ57" s="791">
        <v>1.5</v>
      </c>
      <c r="PR57" s="791">
        <v>1.5</v>
      </c>
      <c r="PS57" s="791">
        <v>1.5</v>
      </c>
      <c r="PT57" s="791">
        <v>1.5</v>
      </c>
      <c r="PU57" s="791">
        <v>2.02</v>
      </c>
      <c r="PV57" s="791">
        <v>2.02</v>
      </c>
      <c r="PW57" s="791">
        <v>2.02</v>
      </c>
      <c r="PX57" s="791">
        <v>2.02</v>
      </c>
      <c r="PY57" s="791">
        <v>2.09</v>
      </c>
      <c r="PZ57" s="791">
        <v>2.09</v>
      </c>
      <c r="QA57" s="791">
        <v>1</v>
      </c>
      <c r="QB57" s="791">
        <v>1</v>
      </c>
      <c r="QC57" s="791">
        <v>1</v>
      </c>
      <c r="QD57" s="791">
        <v>0.8</v>
      </c>
      <c r="QE57" s="791">
        <v>0.8</v>
      </c>
      <c r="QF57" s="791">
        <v>0.8</v>
      </c>
      <c r="QG57" s="791">
        <v>0.8</v>
      </c>
      <c r="QH57" s="791">
        <v>0.9</v>
      </c>
      <c r="QI57" s="791">
        <v>0.9</v>
      </c>
      <c r="QJ57" s="791">
        <v>0.9</v>
      </c>
      <c r="QK57" s="791">
        <v>0.9</v>
      </c>
      <c r="QL57" s="791">
        <v>0.9</v>
      </c>
      <c r="QM57" s="791">
        <v>0.9</v>
      </c>
      <c r="QN57" s="791">
        <v>0.9</v>
      </c>
      <c r="QO57" s="791">
        <v>0.9</v>
      </c>
      <c r="QP57" s="791">
        <v>1</v>
      </c>
      <c r="QQ57" s="791">
        <v>1</v>
      </c>
      <c r="QR57" s="791">
        <v>1</v>
      </c>
      <c r="QS57" s="791">
        <v>1</v>
      </c>
      <c r="QT57" s="791">
        <v>1</v>
      </c>
      <c r="QU57" s="791">
        <v>1</v>
      </c>
      <c r="QV57" s="791">
        <v>1</v>
      </c>
      <c r="QW57" s="791">
        <v>1.75</v>
      </c>
      <c r="QX57" s="791">
        <v>1.75</v>
      </c>
      <c r="QY57" s="791">
        <v>1.75</v>
      </c>
      <c r="QZ57" s="791">
        <v>1.75</v>
      </c>
      <c r="RA57" s="791">
        <v>1.75</v>
      </c>
      <c r="RB57" s="791">
        <v>1.65</v>
      </c>
      <c r="RC57" s="791">
        <v>1.65</v>
      </c>
      <c r="RD57" s="791">
        <v>1.65</v>
      </c>
      <c r="RE57" s="791">
        <v>1.65</v>
      </c>
      <c r="RF57" s="791">
        <v>1.5</v>
      </c>
      <c r="RG57" s="791">
        <v>1.5</v>
      </c>
      <c r="RH57" s="791">
        <v>1.5</v>
      </c>
      <c r="RI57" s="791">
        <v>1.5</v>
      </c>
      <c r="RJ57" s="791">
        <v>1.5</v>
      </c>
      <c r="RK57" s="791">
        <v>1.5</v>
      </c>
      <c r="RL57" s="791">
        <v>1.5</v>
      </c>
      <c r="RM57" s="791">
        <v>1.5</v>
      </c>
      <c r="RN57" s="791">
        <v>1.5</v>
      </c>
      <c r="RO57" s="791">
        <v>1.5</v>
      </c>
      <c r="RP57" s="791">
        <v>1.5</v>
      </c>
      <c r="RQ57" s="791">
        <v>1.5</v>
      </c>
      <c r="RR57" s="791">
        <v>1.5</v>
      </c>
      <c r="RS57" s="791">
        <v>1.5</v>
      </c>
      <c r="RT57" s="791">
        <v>1.5</v>
      </c>
      <c r="RU57" s="791">
        <v>2.02</v>
      </c>
      <c r="RV57" s="791">
        <v>2.02</v>
      </c>
      <c r="RW57" s="791">
        <v>2.02</v>
      </c>
      <c r="RX57" s="791">
        <v>2.02</v>
      </c>
      <c r="RY57" s="791">
        <v>2.09</v>
      </c>
      <c r="RZ57" s="791">
        <v>2.09</v>
      </c>
      <c r="SA57" s="791">
        <v>1</v>
      </c>
      <c r="SB57" s="791">
        <v>1</v>
      </c>
      <c r="SC57" s="791">
        <v>1</v>
      </c>
      <c r="SD57" s="791">
        <v>0.8</v>
      </c>
      <c r="SE57" s="791">
        <v>0.8</v>
      </c>
      <c r="SF57" s="791">
        <v>0.8</v>
      </c>
      <c r="SG57" s="791">
        <v>0.8</v>
      </c>
      <c r="SH57" s="791">
        <v>0.9</v>
      </c>
      <c r="SI57" s="792">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234</v>
      </c>
      <c r="J58" s="681"/>
      <c r="K58" s="793">
        <v>1.19</v>
      </c>
      <c r="L58" s="794">
        <v>1.19</v>
      </c>
      <c r="M58" s="794">
        <v>1.19</v>
      </c>
      <c r="N58" s="794">
        <v>1.54</v>
      </c>
      <c r="O58" s="794">
        <v>1.54</v>
      </c>
      <c r="P58" s="794">
        <v>1.54</v>
      </c>
      <c r="Q58" s="794">
        <v>1.54</v>
      </c>
      <c r="R58" s="794">
        <v>1.54</v>
      </c>
      <c r="S58" s="794">
        <v>1.54</v>
      </c>
      <c r="T58" s="794">
        <v>1.54</v>
      </c>
      <c r="U58" s="794">
        <v>2.0099999999999998</v>
      </c>
      <c r="V58" s="794">
        <v>2.0099999999999998</v>
      </c>
      <c r="W58" s="794">
        <v>2.0099999999999998</v>
      </c>
      <c r="X58" s="794">
        <v>2.0099999999999998</v>
      </c>
      <c r="Y58" s="794">
        <v>2.08</v>
      </c>
      <c r="Z58" s="794">
        <v>2.08</v>
      </c>
      <c r="AA58" s="794">
        <v>0.55000000000000004</v>
      </c>
      <c r="AB58" s="794">
        <v>0.55000000000000004</v>
      </c>
      <c r="AC58" s="794">
        <v>0.55000000000000004</v>
      </c>
      <c r="AD58" s="794">
        <v>0.52</v>
      </c>
      <c r="AE58" s="794">
        <v>0.52</v>
      </c>
      <c r="AF58" s="794">
        <v>0.52</v>
      </c>
      <c r="AG58" s="794">
        <v>0.52</v>
      </c>
      <c r="AH58" s="794">
        <v>0.61</v>
      </c>
      <c r="AI58" s="794">
        <v>0.61</v>
      </c>
      <c r="AJ58" s="794">
        <v>0.61</v>
      </c>
      <c r="AK58" s="794">
        <v>0.61</v>
      </c>
      <c r="AL58" s="794">
        <v>0.61</v>
      </c>
      <c r="AM58" s="794">
        <v>0.61</v>
      </c>
      <c r="AN58" s="794">
        <v>0.61</v>
      </c>
      <c r="AO58" s="794">
        <v>0.61</v>
      </c>
      <c r="AP58" s="794">
        <v>0.42</v>
      </c>
      <c r="AQ58" s="794">
        <v>0.42</v>
      </c>
      <c r="AR58" s="794">
        <v>0.42</v>
      </c>
      <c r="AS58" s="794">
        <v>0.42</v>
      </c>
      <c r="AT58" s="794">
        <v>0.42</v>
      </c>
      <c r="AU58" s="794">
        <v>0.42</v>
      </c>
      <c r="AV58" s="794">
        <v>0.42</v>
      </c>
      <c r="AW58" s="794">
        <v>1.46</v>
      </c>
      <c r="AX58" s="794">
        <v>1.46</v>
      </c>
      <c r="AY58" s="794">
        <v>1.46</v>
      </c>
      <c r="AZ58" s="794">
        <v>1.46</v>
      </c>
      <c r="BA58" s="794">
        <v>1.46</v>
      </c>
      <c r="BB58" s="794">
        <v>1.1100000000000001</v>
      </c>
      <c r="BC58" s="794">
        <v>1.1100000000000001</v>
      </c>
      <c r="BD58" s="794">
        <v>1.1100000000000001</v>
      </c>
      <c r="BE58" s="794">
        <v>1.1100000000000001</v>
      </c>
      <c r="BF58" s="794">
        <v>1.19</v>
      </c>
      <c r="BG58" s="794">
        <v>1.19</v>
      </c>
      <c r="BH58" s="794">
        <v>1.19</v>
      </c>
      <c r="BI58" s="794">
        <v>1.19</v>
      </c>
      <c r="BJ58" s="794">
        <v>1.19</v>
      </c>
      <c r="BK58" s="794">
        <v>1.19</v>
      </c>
      <c r="BL58" s="794">
        <v>1.19</v>
      </c>
      <c r="BM58" s="794">
        <v>1.19</v>
      </c>
      <c r="BN58" s="794">
        <v>1.54</v>
      </c>
      <c r="BO58" s="794">
        <v>1.54</v>
      </c>
      <c r="BP58" s="794">
        <v>1.54</v>
      </c>
      <c r="BQ58" s="794">
        <v>1.54</v>
      </c>
      <c r="BR58" s="794">
        <v>1.54</v>
      </c>
      <c r="BS58" s="794">
        <v>1.54</v>
      </c>
      <c r="BT58" s="794">
        <v>1.54</v>
      </c>
      <c r="BU58" s="794">
        <v>2.0099999999999998</v>
      </c>
      <c r="BV58" s="794">
        <v>2.0099999999999998</v>
      </c>
      <c r="BW58" s="794">
        <v>2.0099999999999998</v>
      </c>
      <c r="BX58" s="794">
        <v>2.0099999999999998</v>
      </c>
      <c r="BY58" s="794">
        <v>2.08</v>
      </c>
      <c r="BZ58" s="794">
        <v>2.08</v>
      </c>
      <c r="CA58" s="794">
        <v>0.55000000000000004</v>
      </c>
      <c r="CB58" s="794">
        <v>0.55000000000000004</v>
      </c>
      <c r="CC58" s="794">
        <v>0.55000000000000004</v>
      </c>
      <c r="CD58" s="794">
        <v>0.52</v>
      </c>
      <c r="CE58" s="794">
        <v>0.52</v>
      </c>
      <c r="CF58" s="794">
        <v>0.52</v>
      </c>
      <c r="CG58" s="794">
        <v>0.52</v>
      </c>
      <c r="CH58" s="794">
        <v>0.61</v>
      </c>
      <c r="CI58" s="794">
        <v>0.61</v>
      </c>
      <c r="CJ58" s="794">
        <v>0.61</v>
      </c>
      <c r="CK58" s="794">
        <v>0.61</v>
      </c>
      <c r="CL58" s="794">
        <v>0.61</v>
      </c>
      <c r="CM58" s="794">
        <v>0.61</v>
      </c>
      <c r="CN58" s="794">
        <v>0.61</v>
      </c>
      <c r="CO58" s="794">
        <v>0.61</v>
      </c>
      <c r="CP58" s="794">
        <v>0.42</v>
      </c>
      <c r="CQ58" s="794">
        <v>0.42</v>
      </c>
      <c r="CR58" s="794">
        <v>0.42</v>
      </c>
      <c r="CS58" s="794">
        <v>0.42</v>
      </c>
      <c r="CT58" s="794">
        <v>0.42</v>
      </c>
      <c r="CU58" s="794">
        <v>0.42</v>
      </c>
      <c r="CV58" s="794">
        <v>0.42</v>
      </c>
      <c r="CW58" s="794">
        <v>1.46</v>
      </c>
      <c r="CX58" s="794">
        <v>1.46</v>
      </c>
      <c r="CY58" s="794">
        <v>1.46</v>
      </c>
      <c r="CZ58" s="794">
        <v>1.46</v>
      </c>
      <c r="DA58" s="794">
        <v>1.46</v>
      </c>
      <c r="DB58" s="794">
        <v>1.26</v>
      </c>
      <c r="DC58" s="794">
        <v>1.26</v>
      </c>
      <c r="DD58" s="794">
        <v>1.26</v>
      </c>
      <c r="DE58" s="794">
        <v>1.26</v>
      </c>
      <c r="DF58" s="794">
        <v>1.0900000000000001</v>
      </c>
      <c r="DG58" s="794">
        <v>1.0900000000000001</v>
      </c>
      <c r="DH58" s="794">
        <v>1.0900000000000001</v>
      </c>
      <c r="DI58" s="794">
        <v>1.0900000000000001</v>
      </c>
      <c r="DJ58" s="794">
        <v>1.0900000000000001</v>
      </c>
      <c r="DK58" s="794">
        <v>1.0900000000000001</v>
      </c>
      <c r="DL58" s="794">
        <v>1.0900000000000001</v>
      </c>
      <c r="DM58" s="794">
        <v>1.0900000000000001</v>
      </c>
      <c r="DN58" s="794">
        <v>0.92</v>
      </c>
      <c r="DO58" s="794">
        <v>0.92</v>
      </c>
      <c r="DP58" s="794">
        <v>0.92</v>
      </c>
      <c r="DQ58" s="794">
        <v>0.92</v>
      </c>
      <c r="DR58" s="794">
        <v>0.92</v>
      </c>
      <c r="DS58" s="794">
        <v>0.92</v>
      </c>
      <c r="DT58" s="794">
        <v>0.92</v>
      </c>
      <c r="DU58" s="794">
        <v>1.1499999999999999</v>
      </c>
      <c r="DV58" s="794">
        <v>1.1499999999999999</v>
      </c>
      <c r="DW58" s="794">
        <v>1.1499999999999999</v>
      </c>
      <c r="DX58" s="794">
        <v>1.1499999999999999</v>
      </c>
      <c r="DY58" s="794">
        <v>1.59</v>
      </c>
      <c r="DZ58" s="794">
        <v>1.59</v>
      </c>
      <c r="EA58" s="794">
        <v>0.55000000000000004</v>
      </c>
      <c r="EB58" s="794">
        <v>0.55000000000000004</v>
      </c>
      <c r="EC58" s="794">
        <v>0.55000000000000004</v>
      </c>
      <c r="ED58" s="794">
        <v>0.52</v>
      </c>
      <c r="EE58" s="794">
        <v>0.52</v>
      </c>
      <c r="EF58" s="794">
        <v>0.52</v>
      </c>
      <c r="EG58" s="794">
        <v>0.52</v>
      </c>
      <c r="EH58" s="794">
        <v>0.61</v>
      </c>
      <c r="EI58" s="794">
        <v>0.61</v>
      </c>
      <c r="EJ58" s="794">
        <v>0.61</v>
      </c>
      <c r="EK58" s="794">
        <v>0.61</v>
      </c>
      <c r="EL58" s="794">
        <v>0.61</v>
      </c>
      <c r="EM58" s="794">
        <v>0.61</v>
      </c>
      <c r="EN58" s="794">
        <v>0.61</v>
      </c>
      <c r="EO58" s="794">
        <v>0.61</v>
      </c>
      <c r="EP58" s="794">
        <v>0.42</v>
      </c>
      <c r="EQ58" s="794">
        <v>0.42</v>
      </c>
      <c r="ER58" s="794">
        <v>0.42</v>
      </c>
      <c r="ES58" s="794">
        <v>0.42</v>
      </c>
      <c r="ET58" s="794">
        <v>0.42</v>
      </c>
      <c r="EU58" s="794">
        <v>0.42</v>
      </c>
      <c r="EV58" s="794">
        <v>0.42</v>
      </c>
      <c r="EW58" s="794">
        <v>1.46</v>
      </c>
      <c r="EX58" s="794">
        <v>1.46</v>
      </c>
      <c r="EY58" s="794">
        <v>1.46</v>
      </c>
      <c r="EZ58" s="794">
        <v>1.46</v>
      </c>
      <c r="FA58" s="794">
        <v>1.46</v>
      </c>
      <c r="FB58" s="794">
        <v>1.26</v>
      </c>
      <c r="FC58" s="794">
        <v>1.26</v>
      </c>
      <c r="FD58" s="794">
        <v>1.26</v>
      </c>
      <c r="FE58" s="794">
        <v>1.26</v>
      </c>
      <c r="FF58" s="794">
        <v>1.0900000000000001</v>
      </c>
      <c r="FG58" s="794">
        <v>1.0900000000000001</v>
      </c>
      <c r="FH58" s="794">
        <v>1.0900000000000001</v>
      </c>
      <c r="FI58" s="794">
        <v>1.0900000000000001</v>
      </c>
      <c r="FJ58" s="794">
        <v>1.0900000000000001</v>
      </c>
      <c r="FK58" s="794">
        <v>1.0900000000000001</v>
      </c>
      <c r="FL58" s="794">
        <v>1.0900000000000001</v>
      </c>
      <c r="FM58" s="794">
        <v>1.0900000000000001</v>
      </c>
      <c r="FN58" s="794">
        <v>0.92</v>
      </c>
      <c r="FO58" s="794">
        <v>0.92</v>
      </c>
      <c r="FP58" s="794">
        <v>0.92</v>
      </c>
      <c r="FQ58" s="794">
        <v>0.92</v>
      </c>
      <c r="FR58" s="794">
        <v>0.92</v>
      </c>
      <c r="FS58" s="794">
        <v>0.92</v>
      </c>
      <c r="FT58" s="794">
        <v>0.92</v>
      </c>
      <c r="FU58" s="794">
        <v>1.1499999999999999</v>
      </c>
      <c r="FV58" s="794">
        <v>1.1499999999999999</v>
      </c>
      <c r="FW58" s="794">
        <v>1.1499999999999999</v>
      </c>
      <c r="FX58" s="794">
        <v>1.1499999999999999</v>
      </c>
      <c r="FY58" s="794">
        <v>1.59</v>
      </c>
      <c r="FZ58" s="794">
        <v>1.59</v>
      </c>
      <c r="GA58" s="794">
        <v>0.55000000000000004</v>
      </c>
      <c r="GB58" s="794">
        <v>0.55000000000000004</v>
      </c>
      <c r="GC58" s="794">
        <v>0.55000000000000004</v>
      </c>
      <c r="GD58" s="794">
        <v>0.52</v>
      </c>
      <c r="GE58" s="794">
        <v>0.52</v>
      </c>
      <c r="GF58" s="794">
        <v>0.52</v>
      </c>
      <c r="GG58" s="794">
        <v>0.52</v>
      </c>
      <c r="GH58" s="794">
        <v>0.61</v>
      </c>
      <c r="GI58" s="794">
        <v>0.61</v>
      </c>
      <c r="GJ58" s="794">
        <v>0.61</v>
      </c>
      <c r="GK58" s="794">
        <v>0.61</v>
      </c>
      <c r="GL58" s="794">
        <v>0.61</v>
      </c>
      <c r="GM58" s="794">
        <v>0.61</v>
      </c>
      <c r="GN58" s="794">
        <v>0.61</v>
      </c>
      <c r="GO58" s="794">
        <v>0.61</v>
      </c>
      <c r="GP58" s="794">
        <v>0.42</v>
      </c>
      <c r="GQ58" s="794">
        <v>0.42</v>
      </c>
      <c r="GR58" s="794">
        <v>0.42</v>
      </c>
      <c r="GS58" s="794">
        <v>0.42</v>
      </c>
      <c r="GT58" s="794">
        <v>0.42</v>
      </c>
      <c r="GU58" s="794">
        <v>0.42</v>
      </c>
      <c r="GV58" s="794">
        <v>0.42</v>
      </c>
      <c r="GW58" s="794">
        <v>1.46</v>
      </c>
      <c r="GX58" s="794">
        <v>1.46</v>
      </c>
      <c r="GY58" s="794">
        <v>1.46</v>
      </c>
      <c r="GZ58" s="794">
        <v>1.46</v>
      </c>
      <c r="HA58" s="794">
        <v>1.46</v>
      </c>
      <c r="HB58" s="794">
        <v>1.26</v>
      </c>
      <c r="HC58" s="794">
        <v>1.26</v>
      </c>
      <c r="HD58" s="794">
        <v>1.26</v>
      </c>
      <c r="HE58" s="794">
        <v>1.26</v>
      </c>
      <c r="HF58" s="794">
        <v>1.0900000000000001</v>
      </c>
      <c r="HG58" s="794">
        <v>1.0900000000000001</v>
      </c>
      <c r="HH58" s="794">
        <v>1.0900000000000001</v>
      </c>
      <c r="HI58" s="794">
        <v>1.0900000000000001</v>
      </c>
      <c r="HJ58" s="794">
        <v>1.0900000000000001</v>
      </c>
      <c r="HK58" s="794">
        <v>1.0900000000000001</v>
      </c>
      <c r="HL58" s="794">
        <v>1.0900000000000001</v>
      </c>
      <c r="HM58" s="794">
        <v>1.0900000000000001</v>
      </c>
      <c r="HN58" s="794">
        <v>0.92</v>
      </c>
      <c r="HO58" s="794">
        <v>0.92</v>
      </c>
      <c r="HP58" s="794">
        <v>0.92</v>
      </c>
      <c r="HQ58" s="794">
        <v>0.92</v>
      </c>
      <c r="HR58" s="794">
        <v>0.92</v>
      </c>
      <c r="HS58" s="794">
        <v>0.92</v>
      </c>
      <c r="HT58" s="794">
        <v>0.92</v>
      </c>
      <c r="HU58" s="794">
        <v>1.1499999999999999</v>
      </c>
      <c r="HV58" s="794">
        <v>1.1499999999999999</v>
      </c>
      <c r="HW58" s="794">
        <v>1.1499999999999999</v>
      </c>
      <c r="HX58" s="794">
        <v>1.1499999999999999</v>
      </c>
      <c r="HY58" s="794">
        <v>1.59</v>
      </c>
      <c r="HZ58" s="794">
        <v>1.59</v>
      </c>
      <c r="IA58" s="794">
        <v>0.55000000000000004</v>
      </c>
      <c r="IB58" s="794">
        <v>0.55000000000000004</v>
      </c>
      <c r="IC58" s="794">
        <v>0.55000000000000004</v>
      </c>
      <c r="ID58" s="794">
        <v>0.52</v>
      </c>
      <c r="IE58" s="794">
        <v>0.52</v>
      </c>
      <c r="IF58" s="794">
        <v>0.52</v>
      </c>
      <c r="IG58" s="794">
        <v>0.52</v>
      </c>
      <c r="IH58" s="794">
        <v>0.61</v>
      </c>
      <c r="II58" s="794">
        <v>0.61</v>
      </c>
      <c r="IJ58" s="794">
        <v>0.61</v>
      </c>
      <c r="IK58" s="794">
        <v>0.61</v>
      </c>
      <c r="IL58" s="794">
        <v>0.61</v>
      </c>
      <c r="IM58" s="794">
        <v>0.61</v>
      </c>
      <c r="IN58" s="794">
        <v>0.61</v>
      </c>
      <c r="IO58" s="794">
        <v>0.61</v>
      </c>
      <c r="IP58" s="794">
        <v>0.42</v>
      </c>
      <c r="IQ58" s="794">
        <v>0.42</v>
      </c>
      <c r="IR58" s="794">
        <v>0.42</v>
      </c>
      <c r="IS58" s="794">
        <v>0.42</v>
      </c>
      <c r="IT58" s="794">
        <v>0.42</v>
      </c>
      <c r="IU58" s="794">
        <v>0.42</v>
      </c>
      <c r="IV58" s="794">
        <v>0.42</v>
      </c>
      <c r="IW58" s="794">
        <v>1.46</v>
      </c>
      <c r="IX58" s="794">
        <v>1.46</v>
      </c>
      <c r="IY58" s="794">
        <v>1.46</v>
      </c>
      <c r="IZ58" s="794">
        <v>1.46</v>
      </c>
      <c r="JA58" s="794">
        <v>1.46</v>
      </c>
      <c r="JB58" s="794">
        <v>1.26</v>
      </c>
      <c r="JC58" s="794">
        <v>1.26</v>
      </c>
      <c r="JD58" s="794">
        <v>1.26</v>
      </c>
      <c r="JE58" s="794">
        <v>1.26</v>
      </c>
      <c r="JF58" s="794">
        <v>1.0900000000000001</v>
      </c>
      <c r="JG58" s="794">
        <v>1.0900000000000001</v>
      </c>
      <c r="JH58" s="794">
        <v>1.0900000000000001</v>
      </c>
      <c r="JI58" s="794">
        <v>1.0900000000000001</v>
      </c>
      <c r="JJ58" s="794">
        <v>1.0900000000000001</v>
      </c>
      <c r="JK58" s="794">
        <v>1.0900000000000001</v>
      </c>
      <c r="JL58" s="794">
        <v>1.0900000000000001</v>
      </c>
      <c r="JM58" s="794">
        <v>1.0900000000000001</v>
      </c>
      <c r="JN58" s="794">
        <v>0.92</v>
      </c>
      <c r="JO58" s="794">
        <v>0.92</v>
      </c>
      <c r="JP58" s="794">
        <v>0.92</v>
      </c>
      <c r="JQ58" s="794">
        <v>0.92</v>
      </c>
      <c r="JR58" s="794">
        <v>0.92</v>
      </c>
      <c r="JS58" s="794">
        <v>0.92</v>
      </c>
      <c r="JT58" s="794">
        <v>0.92</v>
      </c>
      <c r="JU58" s="794">
        <v>1.1499999999999999</v>
      </c>
      <c r="JV58" s="794">
        <v>1.1499999999999999</v>
      </c>
      <c r="JW58" s="794">
        <v>1.1499999999999999</v>
      </c>
      <c r="JX58" s="794">
        <v>1.1499999999999999</v>
      </c>
      <c r="JY58" s="794">
        <v>1.59</v>
      </c>
      <c r="JZ58" s="794">
        <v>1.59</v>
      </c>
      <c r="KA58" s="794">
        <v>0.55000000000000004</v>
      </c>
      <c r="KB58" s="794">
        <v>0.55000000000000004</v>
      </c>
      <c r="KC58" s="794">
        <v>0.55000000000000004</v>
      </c>
      <c r="KD58" s="794">
        <v>0.52</v>
      </c>
      <c r="KE58" s="794">
        <v>0.52</v>
      </c>
      <c r="KF58" s="794">
        <v>0.52</v>
      </c>
      <c r="KG58" s="794">
        <v>0.52</v>
      </c>
      <c r="KH58" s="794">
        <v>0.61</v>
      </c>
      <c r="KI58" s="794">
        <v>0.61</v>
      </c>
      <c r="KJ58" s="794">
        <v>0.61</v>
      </c>
      <c r="KK58" s="794">
        <v>0.61</v>
      </c>
      <c r="KL58" s="794">
        <v>0.61</v>
      </c>
      <c r="KM58" s="794">
        <v>0.61</v>
      </c>
      <c r="KN58" s="794">
        <v>0.61</v>
      </c>
      <c r="KO58" s="794">
        <v>0.61</v>
      </c>
      <c r="KP58" s="794">
        <v>0.42</v>
      </c>
      <c r="KQ58" s="794">
        <v>0.42</v>
      </c>
      <c r="KR58" s="794">
        <v>0.42</v>
      </c>
      <c r="KS58" s="794">
        <v>0.42</v>
      </c>
      <c r="KT58" s="794">
        <v>0.42</v>
      </c>
      <c r="KU58" s="794">
        <v>0.42</v>
      </c>
      <c r="KV58" s="794">
        <v>0.42</v>
      </c>
      <c r="KW58" s="794">
        <v>1.46</v>
      </c>
      <c r="KX58" s="794">
        <v>1.46</v>
      </c>
      <c r="KY58" s="794">
        <v>1.46</v>
      </c>
      <c r="KZ58" s="794">
        <v>1.46</v>
      </c>
      <c r="LA58" s="794">
        <v>1.46</v>
      </c>
      <c r="LB58" s="794">
        <v>1.26</v>
      </c>
      <c r="LC58" s="794">
        <v>1.26</v>
      </c>
      <c r="LD58" s="794">
        <v>1.26</v>
      </c>
      <c r="LE58" s="794">
        <v>1.26</v>
      </c>
      <c r="LF58" s="794">
        <v>1.0900000000000001</v>
      </c>
      <c r="LG58" s="794">
        <v>1.0900000000000001</v>
      </c>
      <c r="LH58" s="794">
        <v>1.0900000000000001</v>
      </c>
      <c r="LI58" s="794">
        <v>1.0900000000000001</v>
      </c>
      <c r="LJ58" s="794">
        <v>1.0900000000000001</v>
      </c>
      <c r="LK58" s="794">
        <v>1.0900000000000001</v>
      </c>
      <c r="LL58" s="794">
        <v>1.0900000000000001</v>
      </c>
      <c r="LM58" s="794">
        <v>1.0900000000000001</v>
      </c>
      <c r="LN58" s="794">
        <v>0.92</v>
      </c>
      <c r="LO58" s="794">
        <v>0.92</v>
      </c>
      <c r="LP58" s="794">
        <v>0.92</v>
      </c>
      <c r="LQ58" s="794">
        <v>0.92</v>
      </c>
      <c r="LR58" s="794">
        <v>0.92</v>
      </c>
      <c r="LS58" s="794">
        <v>0.92</v>
      </c>
      <c r="LT58" s="794">
        <v>0.92</v>
      </c>
      <c r="LU58" s="794">
        <v>1.1499999999999999</v>
      </c>
      <c r="LV58" s="794">
        <v>1.1499999999999999</v>
      </c>
      <c r="LW58" s="794">
        <v>1.1499999999999999</v>
      </c>
      <c r="LX58" s="794">
        <v>1.1499999999999999</v>
      </c>
      <c r="LY58" s="794">
        <v>1.59</v>
      </c>
      <c r="LZ58" s="794">
        <v>1.59</v>
      </c>
      <c r="MA58" s="794">
        <v>0.55000000000000004</v>
      </c>
      <c r="MB58" s="794">
        <v>0.55000000000000004</v>
      </c>
      <c r="MC58" s="794">
        <v>0.55000000000000004</v>
      </c>
      <c r="MD58" s="794">
        <v>0.52</v>
      </c>
      <c r="ME58" s="794">
        <v>0.52</v>
      </c>
      <c r="MF58" s="794">
        <v>0.52</v>
      </c>
      <c r="MG58" s="794">
        <v>0.52</v>
      </c>
      <c r="MH58" s="794">
        <v>0.61</v>
      </c>
      <c r="MI58" s="794">
        <v>0.61</v>
      </c>
      <c r="MJ58" s="794">
        <v>0.61</v>
      </c>
      <c r="MK58" s="794">
        <v>0.61</v>
      </c>
      <c r="ML58" s="794">
        <v>0.61</v>
      </c>
      <c r="MM58" s="794">
        <v>0.61</v>
      </c>
      <c r="MN58" s="794">
        <v>0.61</v>
      </c>
      <c r="MO58" s="794">
        <v>0.61</v>
      </c>
      <c r="MP58" s="794">
        <v>0.42</v>
      </c>
      <c r="MQ58" s="794">
        <v>0.42</v>
      </c>
      <c r="MR58" s="794">
        <v>0.42</v>
      </c>
      <c r="MS58" s="794">
        <v>0.42</v>
      </c>
      <c r="MT58" s="794">
        <v>0.42</v>
      </c>
      <c r="MU58" s="794">
        <v>0.42</v>
      </c>
      <c r="MV58" s="794">
        <v>0.42</v>
      </c>
      <c r="MW58" s="794">
        <v>1.46</v>
      </c>
      <c r="MX58" s="794">
        <v>1.46</v>
      </c>
      <c r="MY58" s="794">
        <v>1.46</v>
      </c>
      <c r="MZ58" s="794">
        <v>1.46</v>
      </c>
      <c r="NA58" s="794">
        <v>1.46</v>
      </c>
      <c r="NB58" s="794">
        <v>1.26</v>
      </c>
      <c r="NC58" s="794">
        <v>1.26</v>
      </c>
      <c r="ND58" s="794">
        <v>1.26</v>
      </c>
      <c r="NE58" s="794">
        <v>1.26</v>
      </c>
      <c r="NF58" s="794">
        <v>1.0900000000000001</v>
      </c>
      <c r="NG58" s="794">
        <v>1.0900000000000001</v>
      </c>
      <c r="NH58" s="794">
        <v>1.0900000000000001</v>
      </c>
      <c r="NI58" s="794">
        <v>1.0900000000000001</v>
      </c>
      <c r="NJ58" s="794">
        <v>1.0900000000000001</v>
      </c>
      <c r="NK58" s="794">
        <v>1.0900000000000001</v>
      </c>
      <c r="NL58" s="794">
        <v>1.0900000000000001</v>
      </c>
      <c r="NM58" s="794">
        <v>1.0900000000000001</v>
      </c>
      <c r="NN58" s="794">
        <v>0.92</v>
      </c>
      <c r="NO58" s="794">
        <v>0.92</v>
      </c>
      <c r="NP58" s="794">
        <v>0.92</v>
      </c>
      <c r="NQ58" s="794">
        <v>0.92</v>
      </c>
      <c r="NR58" s="794">
        <v>0.92</v>
      </c>
      <c r="NS58" s="794">
        <v>0.92</v>
      </c>
      <c r="NT58" s="794">
        <v>0.92</v>
      </c>
      <c r="NU58" s="794">
        <v>1.1499999999999999</v>
      </c>
      <c r="NV58" s="794">
        <v>1.1499999999999999</v>
      </c>
      <c r="NW58" s="794">
        <v>1.1499999999999999</v>
      </c>
      <c r="NX58" s="794">
        <v>1.1499999999999999</v>
      </c>
      <c r="NY58" s="794">
        <v>1.59</v>
      </c>
      <c r="NZ58" s="794">
        <v>1.59</v>
      </c>
      <c r="OA58" s="794">
        <v>0.55000000000000004</v>
      </c>
      <c r="OB58" s="794">
        <v>0.55000000000000004</v>
      </c>
      <c r="OC58" s="794">
        <v>0.55000000000000004</v>
      </c>
      <c r="OD58" s="794">
        <v>0.52</v>
      </c>
      <c r="OE58" s="794">
        <v>0.52</v>
      </c>
      <c r="OF58" s="794">
        <v>0.52</v>
      </c>
      <c r="OG58" s="794">
        <v>0.52</v>
      </c>
      <c r="OH58" s="794">
        <v>0.61</v>
      </c>
      <c r="OI58" s="794">
        <v>0.61</v>
      </c>
      <c r="OJ58" s="794">
        <v>0.61</v>
      </c>
      <c r="OK58" s="794">
        <v>0.61</v>
      </c>
      <c r="OL58" s="794">
        <v>0.61</v>
      </c>
      <c r="OM58" s="794">
        <v>0.61</v>
      </c>
      <c r="ON58" s="794">
        <v>0.61</v>
      </c>
      <c r="OO58" s="794">
        <v>0.61</v>
      </c>
      <c r="OP58" s="794">
        <v>0.42</v>
      </c>
      <c r="OQ58" s="794">
        <v>0.42</v>
      </c>
      <c r="OR58" s="794">
        <v>0.42</v>
      </c>
      <c r="OS58" s="794">
        <v>0.42</v>
      </c>
      <c r="OT58" s="794">
        <v>0.42</v>
      </c>
      <c r="OU58" s="794">
        <v>0.42</v>
      </c>
      <c r="OV58" s="794">
        <v>0.42</v>
      </c>
      <c r="OW58" s="794">
        <v>1.46</v>
      </c>
      <c r="OX58" s="794">
        <v>1.46</v>
      </c>
      <c r="OY58" s="794">
        <v>1.46</v>
      </c>
      <c r="OZ58" s="794">
        <v>1.46</v>
      </c>
      <c r="PA58" s="794">
        <v>1.46</v>
      </c>
      <c r="PB58" s="794">
        <v>1.26</v>
      </c>
      <c r="PC58" s="794">
        <v>1.26</v>
      </c>
      <c r="PD58" s="794">
        <v>1.26</v>
      </c>
      <c r="PE58" s="794">
        <v>1.26</v>
      </c>
      <c r="PF58" s="794">
        <v>1.0900000000000001</v>
      </c>
      <c r="PG58" s="794">
        <v>1.0900000000000001</v>
      </c>
      <c r="PH58" s="794">
        <v>1.0900000000000001</v>
      </c>
      <c r="PI58" s="794">
        <v>1.0900000000000001</v>
      </c>
      <c r="PJ58" s="794">
        <v>1.0900000000000001</v>
      </c>
      <c r="PK58" s="794">
        <v>1.0900000000000001</v>
      </c>
      <c r="PL58" s="794">
        <v>1.0900000000000001</v>
      </c>
      <c r="PM58" s="794">
        <v>1.0900000000000001</v>
      </c>
      <c r="PN58" s="794">
        <v>0.92</v>
      </c>
      <c r="PO58" s="794">
        <v>0.92</v>
      </c>
      <c r="PP58" s="794">
        <v>0.92</v>
      </c>
      <c r="PQ58" s="794">
        <v>0.92</v>
      </c>
      <c r="PR58" s="794">
        <v>0.92</v>
      </c>
      <c r="PS58" s="794">
        <v>0.92</v>
      </c>
      <c r="PT58" s="794">
        <v>0.92</v>
      </c>
      <c r="PU58" s="794">
        <v>1.1499999999999999</v>
      </c>
      <c r="PV58" s="794">
        <v>1.1499999999999999</v>
      </c>
      <c r="PW58" s="794">
        <v>1.1499999999999999</v>
      </c>
      <c r="PX58" s="794">
        <v>1.1499999999999999</v>
      </c>
      <c r="PY58" s="794">
        <v>1.59</v>
      </c>
      <c r="PZ58" s="794">
        <v>1.59</v>
      </c>
      <c r="QA58" s="794">
        <v>0.55000000000000004</v>
      </c>
      <c r="QB58" s="794">
        <v>0.55000000000000004</v>
      </c>
      <c r="QC58" s="794">
        <v>0.55000000000000004</v>
      </c>
      <c r="QD58" s="794">
        <v>0.52</v>
      </c>
      <c r="QE58" s="794">
        <v>0.52</v>
      </c>
      <c r="QF58" s="794">
        <v>0.52</v>
      </c>
      <c r="QG58" s="794">
        <v>0.52</v>
      </c>
      <c r="QH58" s="794">
        <v>0.61</v>
      </c>
      <c r="QI58" s="794">
        <v>0.61</v>
      </c>
      <c r="QJ58" s="794">
        <v>0.61</v>
      </c>
      <c r="QK58" s="794">
        <v>0.61</v>
      </c>
      <c r="QL58" s="794">
        <v>0.61</v>
      </c>
      <c r="QM58" s="794">
        <v>0.61</v>
      </c>
      <c r="QN58" s="794">
        <v>0.61</v>
      </c>
      <c r="QO58" s="794">
        <v>0.61</v>
      </c>
      <c r="QP58" s="794">
        <v>0.42</v>
      </c>
      <c r="QQ58" s="794">
        <v>0.42</v>
      </c>
      <c r="QR58" s="794">
        <v>0.42</v>
      </c>
      <c r="QS58" s="794">
        <v>0.42</v>
      </c>
      <c r="QT58" s="794">
        <v>0.42</v>
      </c>
      <c r="QU58" s="794">
        <v>0.42</v>
      </c>
      <c r="QV58" s="794">
        <v>0.42</v>
      </c>
      <c r="QW58" s="794">
        <v>1.46</v>
      </c>
      <c r="QX58" s="794">
        <v>1.46</v>
      </c>
      <c r="QY58" s="794">
        <v>1.46</v>
      </c>
      <c r="QZ58" s="794">
        <v>1.46</v>
      </c>
      <c r="RA58" s="794">
        <v>1.46</v>
      </c>
      <c r="RB58" s="794">
        <v>1.26</v>
      </c>
      <c r="RC58" s="794">
        <v>1.26</v>
      </c>
      <c r="RD58" s="794">
        <v>1.26</v>
      </c>
      <c r="RE58" s="794">
        <v>1.26</v>
      </c>
      <c r="RF58" s="794">
        <v>1.0900000000000001</v>
      </c>
      <c r="RG58" s="794">
        <v>1.0900000000000001</v>
      </c>
      <c r="RH58" s="794">
        <v>1.0900000000000001</v>
      </c>
      <c r="RI58" s="794">
        <v>1.0900000000000001</v>
      </c>
      <c r="RJ58" s="794">
        <v>1.0900000000000001</v>
      </c>
      <c r="RK58" s="794">
        <v>1.0900000000000001</v>
      </c>
      <c r="RL58" s="794">
        <v>1.0900000000000001</v>
      </c>
      <c r="RM58" s="794">
        <v>1.0900000000000001</v>
      </c>
      <c r="RN58" s="794">
        <v>0.92</v>
      </c>
      <c r="RO58" s="794">
        <v>0.92</v>
      </c>
      <c r="RP58" s="794">
        <v>0.92</v>
      </c>
      <c r="RQ58" s="794">
        <v>0.92</v>
      </c>
      <c r="RR58" s="794">
        <v>0.92</v>
      </c>
      <c r="RS58" s="794">
        <v>0.92</v>
      </c>
      <c r="RT58" s="794">
        <v>0.92</v>
      </c>
      <c r="RU58" s="794">
        <v>1.1499999999999999</v>
      </c>
      <c r="RV58" s="794">
        <v>1.1499999999999999</v>
      </c>
      <c r="RW58" s="794">
        <v>1.1499999999999999</v>
      </c>
      <c r="RX58" s="794">
        <v>1.1499999999999999</v>
      </c>
      <c r="RY58" s="794">
        <v>1.59</v>
      </c>
      <c r="RZ58" s="794">
        <v>1.59</v>
      </c>
      <c r="SA58" s="794">
        <v>0.55000000000000004</v>
      </c>
      <c r="SB58" s="794">
        <v>0.55000000000000004</v>
      </c>
      <c r="SC58" s="794">
        <v>0.55000000000000004</v>
      </c>
      <c r="SD58" s="794">
        <v>0.52</v>
      </c>
      <c r="SE58" s="794">
        <v>0.52</v>
      </c>
      <c r="SF58" s="794">
        <v>0.52</v>
      </c>
      <c r="SG58" s="794">
        <v>0.52</v>
      </c>
      <c r="SH58" s="794">
        <v>0.61</v>
      </c>
      <c r="SI58" s="795">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235</v>
      </c>
      <c r="J59" s="684"/>
      <c r="K59" s="796">
        <v>1.98</v>
      </c>
      <c r="L59" s="797">
        <v>1.98</v>
      </c>
      <c r="M59" s="797">
        <v>1.98</v>
      </c>
      <c r="N59" s="797">
        <v>2.2000000000000002</v>
      </c>
      <c r="O59" s="797">
        <v>2.2000000000000002</v>
      </c>
      <c r="P59" s="797">
        <v>2.2000000000000002</v>
      </c>
      <c r="Q59" s="797">
        <v>2.2000000000000002</v>
      </c>
      <c r="R59" s="797">
        <v>2.2000000000000002</v>
      </c>
      <c r="S59" s="797">
        <v>2.2000000000000002</v>
      </c>
      <c r="T59" s="797">
        <v>2.2000000000000002</v>
      </c>
      <c r="U59" s="797">
        <v>2.2799999999999998</v>
      </c>
      <c r="V59" s="797">
        <v>2.2799999999999998</v>
      </c>
      <c r="W59" s="797">
        <v>2.2799999999999998</v>
      </c>
      <c r="X59" s="797">
        <v>2.2799999999999998</v>
      </c>
      <c r="Y59" s="797">
        <v>2.33</v>
      </c>
      <c r="Z59" s="797">
        <v>2.33</v>
      </c>
      <c r="AA59" s="797">
        <v>1.39</v>
      </c>
      <c r="AB59" s="797">
        <v>1.39</v>
      </c>
      <c r="AC59" s="797">
        <v>1.39</v>
      </c>
      <c r="AD59" s="797">
        <v>1.46</v>
      </c>
      <c r="AE59" s="797">
        <v>1.46</v>
      </c>
      <c r="AF59" s="797">
        <v>1.46</v>
      </c>
      <c r="AG59" s="797">
        <v>1.46</v>
      </c>
      <c r="AH59" s="797">
        <v>2.08</v>
      </c>
      <c r="AI59" s="797">
        <v>2.08</v>
      </c>
      <c r="AJ59" s="797">
        <v>2.08</v>
      </c>
      <c r="AK59" s="797">
        <v>2.08</v>
      </c>
      <c r="AL59" s="797">
        <v>2.08</v>
      </c>
      <c r="AM59" s="797">
        <v>2.08</v>
      </c>
      <c r="AN59" s="797">
        <v>2.08</v>
      </c>
      <c r="AO59" s="797">
        <v>2.08</v>
      </c>
      <c r="AP59" s="797">
        <v>1.46</v>
      </c>
      <c r="AQ59" s="797">
        <v>1.46</v>
      </c>
      <c r="AR59" s="797">
        <v>1.46</v>
      </c>
      <c r="AS59" s="797">
        <v>1.46</v>
      </c>
      <c r="AT59" s="797">
        <v>1.46</v>
      </c>
      <c r="AU59" s="797">
        <v>1.46</v>
      </c>
      <c r="AV59" s="797">
        <v>1.46</v>
      </c>
      <c r="AW59" s="797">
        <v>1.91</v>
      </c>
      <c r="AX59" s="797">
        <v>1.91</v>
      </c>
      <c r="AY59" s="797">
        <v>1.91</v>
      </c>
      <c r="AZ59" s="797">
        <v>1.91</v>
      </c>
      <c r="BA59" s="797">
        <v>1.91</v>
      </c>
      <c r="BB59" s="797">
        <v>1.87</v>
      </c>
      <c r="BC59" s="797">
        <v>1.87</v>
      </c>
      <c r="BD59" s="797">
        <v>1.87</v>
      </c>
      <c r="BE59" s="797">
        <v>1.87</v>
      </c>
      <c r="BF59" s="797">
        <v>1.98</v>
      </c>
      <c r="BG59" s="797">
        <v>1.98</v>
      </c>
      <c r="BH59" s="797">
        <v>1.98</v>
      </c>
      <c r="BI59" s="797">
        <v>1.98</v>
      </c>
      <c r="BJ59" s="797">
        <v>1.98</v>
      </c>
      <c r="BK59" s="797">
        <v>1.98</v>
      </c>
      <c r="BL59" s="797">
        <v>1.98</v>
      </c>
      <c r="BM59" s="797">
        <v>1.98</v>
      </c>
      <c r="BN59" s="797">
        <v>2.2000000000000002</v>
      </c>
      <c r="BO59" s="797">
        <v>2.2000000000000002</v>
      </c>
      <c r="BP59" s="797">
        <v>2.2000000000000002</v>
      </c>
      <c r="BQ59" s="797">
        <v>2.2000000000000002</v>
      </c>
      <c r="BR59" s="797">
        <v>2.2000000000000002</v>
      </c>
      <c r="BS59" s="797">
        <v>2.2000000000000002</v>
      </c>
      <c r="BT59" s="797">
        <v>2.2000000000000002</v>
      </c>
      <c r="BU59" s="797">
        <v>2.2799999999999998</v>
      </c>
      <c r="BV59" s="797">
        <v>2.2799999999999998</v>
      </c>
      <c r="BW59" s="797">
        <v>2.2799999999999998</v>
      </c>
      <c r="BX59" s="797">
        <v>2.2799999999999998</v>
      </c>
      <c r="BY59" s="797">
        <v>2.33</v>
      </c>
      <c r="BZ59" s="797">
        <v>2.33</v>
      </c>
      <c r="CA59" s="797">
        <v>1.39</v>
      </c>
      <c r="CB59" s="797">
        <v>1.39</v>
      </c>
      <c r="CC59" s="797">
        <v>1.39</v>
      </c>
      <c r="CD59" s="797">
        <v>1.46</v>
      </c>
      <c r="CE59" s="797">
        <v>1.46</v>
      </c>
      <c r="CF59" s="797">
        <v>1.46</v>
      </c>
      <c r="CG59" s="797">
        <v>1.46</v>
      </c>
      <c r="CH59" s="797">
        <v>2.08</v>
      </c>
      <c r="CI59" s="797">
        <v>2.08</v>
      </c>
      <c r="CJ59" s="797">
        <v>2.08</v>
      </c>
      <c r="CK59" s="797">
        <v>2.08</v>
      </c>
      <c r="CL59" s="797">
        <v>2.08</v>
      </c>
      <c r="CM59" s="797">
        <v>2.08</v>
      </c>
      <c r="CN59" s="797">
        <v>2.08</v>
      </c>
      <c r="CO59" s="797">
        <v>2.08</v>
      </c>
      <c r="CP59" s="797">
        <v>1.46</v>
      </c>
      <c r="CQ59" s="797">
        <v>1.46</v>
      </c>
      <c r="CR59" s="797">
        <v>1.46</v>
      </c>
      <c r="CS59" s="797">
        <v>1.46</v>
      </c>
      <c r="CT59" s="797">
        <v>1.46</v>
      </c>
      <c r="CU59" s="797">
        <v>1.46</v>
      </c>
      <c r="CV59" s="797">
        <v>1.46</v>
      </c>
      <c r="CW59" s="797">
        <v>1.91</v>
      </c>
      <c r="CX59" s="797">
        <v>1.91</v>
      </c>
      <c r="CY59" s="797">
        <v>1.91</v>
      </c>
      <c r="CZ59" s="797">
        <v>1.91</v>
      </c>
      <c r="DA59" s="797">
        <v>1.91</v>
      </c>
      <c r="DB59" s="797">
        <v>2.0099999999999998</v>
      </c>
      <c r="DC59" s="797">
        <v>2.0099999999999998</v>
      </c>
      <c r="DD59" s="797">
        <v>2.0099999999999998</v>
      </c>
      <c r="DE59" s="797">
        <v>2.0099999999999998</v>
      </c>
      <c r="DF59" s="797">
        <v>1.89</v>
      </c>
      <c r="DG59" s="797">
        <v>1.89</v>
      </c>
      <c r="DH59" s="797">
        <v>1.89</v>
      </c>
      <c r="DI59" s="797">
        <v>1.89</v>
      </c>
      <c r="DJ59" s="797">
        <v>1.89</v>
      </c>
      <c r="DK59" s="797">
        <v>1.89</v>
      </c>
      <c r="DL59" s="797">
        <v>1.89</v>
      </c>
      <c r="DM59" s="797">
        <v>1.89</v>
      </c>
      <c r="DN59" s="797">
        <v>2.0299999999999998</v>
      </c>
      <c r="DO59" s="797">
        <v>2.0299999999999998</v>
      </c>
      <c r="DP59" s="797">
        <v>2.0299999999999998</v>
      </c>
      <c r="DQ59" s="797">
        <v>2.0299999999999998</v>
      </c>
      <c r="DR59" s="797">
        <v>2.0299999999999998</v>
      </c>
      <c r="DS59" s="797">
        <v>2.0299999999999998</v>
      </c>
      <c r="DT59" s="797">
        <v>2.0299999999999998</v>
      </c>
      <c r="DU59" s="797">
        <v>2.15</v>
      </c>
      <c r="DV59" s="797">
        <v>2.15</v>
      </c>
      <c r="DW59" s="797">
        <v>2.15</v>
      </c>
      <c r="DX59" s="797">
        <v>2.15</v>
      </c>
      <c r="DY59" s="797">
        <v>2.21</v>
      </c>
      <c r="DZ59" s="797">
        <v>2.21</v>
      </c>
      <c r="EA59" s="797">
        <v>1.39</v>
      </c>
      <c r="EB59" s="797">
        <v>1.39</v>
      </c>
      <c r="EC59" s="797">
        <v>1.39</v>
      </c>
      <c r="ED59" s="797">
        <v>1.46</v>
      </c>
      <c r="EE59" s="797">
        <v>1.46</v>
      </c>
      <c r="EF59" s="797">
        <v>1.46</v>
      </c>
      <c r="EG59" s="797">
        <v>1.46</v>
      </c>
      <c r="EH59" s="797">
        <v>2.08</v>
      </c>
      <c r="EI59" s="797">
        <v>2.08</v>
      </c>
      <c r="EJ59" s="797">
        <v>2.08</v>
      </c>
      <c r="EK59" s="797">
        <v>2.08</v>
      </c>
      <c r="EL59" s="797">
        <v>2.08</v>
      </c>
      <c r="EM59" s="797">
        <v>2.08</v>
      </c>
      <c r="EN59" s="797">
        <v>2.08</v>
      </c>
      <c r="EO59" s="797">
        <v>2.08</v>
      </c>
      <c r="EP59" s="797">
        <v>1.46</v>
      </c>
      <c r="EQ59" s="797">
        <v>1.46</v>
      </c>
      <c r="ER59" s="797">
        <v>1.46</v>
      </c>
      <c r="ES59" s="797">
        <v>1.46</v>
      </c>
      <c r="ET59" s="797">
        <v>1.46</v>
      </c>
      <c r="EU59" s="797">
        <v>1.46</v>
      </c>
      <c r="EV59" s="797">
        <v>1.46</v>
      </c>
      <c r="EW59" s="797">
        <v>1.91</v>
      </c>
      <c r="EX59" s="797">
        <v>1.91</v>
      </c>
      <c r="EY59" s="797">
        <v>1.91</v>
      </c>
      <c r="EZ59" s="797">
        <v>1.91</v>
      </c>
      <c r="FA59" s="797">
        <v>1.91</v>
      </c>
      <c r="FB59" s="797">
        <v>2.0099999999999998</v>
      </c>
      <c r="FC59" s="797">
        <v>2.0099999999999998</v>
      </c>
      <c r="FD59" s="797">
        <v>2.0099999999999998</v>
      </c>
      <c r="FE59" s="797">
        <v>2.0099999999999998</v>
      </c>
      <c r="FF59" s="797">
        <v>1.89</v>
      </c>
      <c r="FG59" s="797">
        <v>1.89</v>
      </c>
      <c r="FH59" s="797">
        <v>1.89</v>
      </c>
      <c r="FI59" s="797">
        <v>1.89</v>
      </c>
      <c r="FJ59" s="797">
        <v>1.89</v>
      </c>
      <c r="FK59" s="797">
        <v>1.89</v>
      </c>
      <c r="FL59" s="797">
        <v>1.89</v>
      </c>
      <c r="FM59" s="797">
        <v>1.89</v>
      </c>
      <c r="FN59" s="797">
        <v>2.0299999999999998</v>
      </c>
      <c r="FO59" s="797">
        <v>2.0299999999999998</v>
      </c>
      <c r="FP59" s="797">
        <v>2.0299999999999998</v>
      </c>
      <c r="FQ59" s="797">
        <v>2.0299999999999998</v>
      </c>
      <c r="FR59" s="797">
        <v>2.0299999999999998</v>
      </c>
      <c r="FS59" s="797">
        <v>2.0299999999999998</v>
      </c>
      <c r="FT59" s="797">
        <v>2.0299999999999998</v>
      </c>
      <c r="FU59" s="797">
        <v>2.15</v>
      </c>
      <c r="FV59" s="797">
        <v>2.15</v>
      </c>
      <c r="FW59" s="797">
        <v>2.15</v>
      </c>
      <c r="FX59" s="797">
        <v>2.15</v>
      </c>
      <c r="FY59" s="797">
        <v>2.21</v>
      </c>
      <c r="FZ59" s="797">
        <v>2.21</v>
      </c>
      <c r="GA59" s="797">
        <v>1.39</v>
      </c>
      <c r="GB59" s="797">
        <v>1.39</v>
      </c>
      <c r="GC59" s="797">
        <v>1.39</v>
      </c>
      <c r="GD59" s="797">
        <v>1.46</v>
      </c>
      <c r="GE59" s="797">
        <v>1.46</v>
      </c>
      <c r="GF59" s="797">
        <v>1.46</v>
      </c>
      <c r="GG59" s="797">
        <v>1.46</v>
      </c>
      <c r="GH59" s="797">
        <v>2.08</v>
      </c>
      <c r="GI59" s="797">
        <v>2.08</v>
      </c>
      <c r="GJ59" s="797">
        <v>2.08</v>
      </c>
      <c r="GK59" s="797">
        <v>2.08</v>
      </c>
      <c r="GL59" s="797">
        <v>2.08</v>
      </c>
      <c r="GM59" s="797">
        <v>2.08</v>
      </c>
      <c r="GN59" s="797">
        <v>2.08</v>
      </c>
      <c r="GO59" s="797">
        <v>2.08</v>
      </c>
      <c r="GP59" s="797">
        <v>1.46</v>
      </c>
      <c r="GQ59" s="797">
        <v>1.46</v>
      </c>
      <c r="GR59" s="797">
        <v>1.46</v>
      </c>
      <c r="GS59" s="797">
        <v>1.46</v>
      </c>
      <c r="GT59" s="797">
        <v>1.46</v>
      </c>
      <c r="GU59" s="797">
        <v>1.46</v>
      </c>
      <c r="GV59" s="797">
        <v>1.46</v>
      </c>
      <c r="GW59" s="797">
        <v>1.91</v>
      </c>
      <c r="GX59" s="797">
        <v>1.91</v>
      </c>
      <c r="GY59" s="797">
        <v>1.91</v>
      </c>
      <c r="GZ59" s="797">
        <v>1.91</v>
      </c>
      <c r="HA59" s="797">
        <v>1.91</v>
      </c>
      <c r="HB59" s="797">
        <v>2.0099999999999998</v>
      </c>
      <c r="HC59" s="797">
        <v>2.0099999999999998</v>
      </c>
      <c r="HD59" s="797">
        <v>2.0099999999999998</v>
      </c>
      <c r="HE59" s="797">
        <v>2.0099999999999998</v>
      </c>
      <c r="HF59" s="797">
        <v>1.89</v>
      </c>
      <c r="HG59" s="797">
        <v>1.89</v>
      </c>
      <c r="HH59" s="797">
        <v>1.89</v>
      </c>
      <c r="HI59" s="797">
        <v>1.89</v>
      </c>
      <c r="HJ59" s="797">
        <v>1.89</v>
      </c>
      <c r="HK59" s="797">
        <v>1.89</v>
      </c>
      <c r="HL59" s="797">
        <v>1.89</v>
      </c>
      <c r="HM59" s="797">
        <v>1.89</v>
      </c>
      <c r="HN59" s="797">
        <v>2.0299999999999998</v>
      </c>
      <c r="HO59" s="797">
        <v>2.0299999999999998</v>
      </c>
      <c r="HP59" s="797">
        <v>2.0299999999999998</v>
      </c>
      <c r="HQ59" s="797">
        <v>2.0299999999999998</v>
      </c>
      <c r="HR59" s="797">
        <v>2.0299999999999998</v>
      </c>
      <c r="HS59" s="797">
        <v>2.0299999999999998</v>
      </c>
      <c r="HT59" s="797">
        <v>2.0299999999999998</v>
      </c>
      <c r="HU59" s="797">
        <v>2.15</v>
      </c>
      <c r="HV59" s="797">
        <v>2.15</v>
      </c>
      <c r="HW59" s="797">
        <v>2.15</v>
      </c>
      <c r="HX59" s="797">
        <v>2.15</v>
      </c>
      <c r="HY59" s="797">
        <v>2.21</v>
      </c>
      <c r="HZ59" s="797">
        <v>2.21</v>
      </c>
      <c r="IA59" s="797">
        <v>1.39</v>
      </c>
      <c r="IB59" s="797">
        <v>1.39</v>
      </c>
      <c r="IC59" s="797">
        <v>1.39</v>
      </c>
      <c r="ID59" s="797">
        <v>1.46</v>
      </c>
      <c r="IE59" s="797">
        <v>1.46</v>
      </c>
      <c r="IF59" s="797">
        <v>1.46</v>
      </c>
      <c r="IG59" s="797">
        <v>1.46</v>
      </c>
      <c r="IH59" s="797">
        <v>2.08</v>
      </c>
      <c r="II59" s="797">
        <v>2.08</v>
      </c>
      <c r="IJ59" s="797">
        <v>2.08</v>
      </c>
      <c r="IK59" s="797">
        <v>2.08</v>
      </c>
      <c r="IL59" s="797">
        <v>2.08</v>
      </c>
      <c r="IM59" s="797">
        <v>2.08</v>
      </c>
      <c r="IN59" s="797">
        <v>2.08</v>
      </c>
      <c r="IO59" s="797">
        <v>2.08</v>
      </c>
      <c r="IP59" s="797">
        <v>1.46</v>
      </c>
      <c r="IQ59" s="797">
        <v>1.46</v>
      </c>
      <c r="IR59" s="797">
        <v>1.46</v>
      </c>
      <c r="IS59" s="797">
        <v>1.46</v>
      </c>
      <c r="IT59" s="797">
        <v>1.46</v>
      </c>
      <c r="IU59" s="797">
        <v>1.46</v>
      </c>
      <c r="IV59" s="797">
        <v>1.46</v>
      </c>
      <c r="IW59" s="797">
        <v>1.91</v>
      </c>
      <c r="IX59" s="797">
        <v>1.91</v>
      </c>
      <c r="IY59" s="797">
        <v>1.91</v>
      </c>
      <c r="IZ59" s="797">
        <v>1.91</v>
      </c>
      <c r="JA59" s="797">
        <v>1.91</v>
      </c>
      <c r="JB59" s="797">
        <v>2.0099999999999998</v>
      </c>
      <c r="JC59" s="797">
        <v>2.0099999999999998</v>
      </c>
      <c r="JD59" s="797">
        <v>2.0099999999999998</v>
      </c>
      <c r="JE59" s="797">
        <v>2.0099999999999998</v>
      </c>
      <c r="JF59" s="797">
        <v>1.89</v>
      </c>
      <c r="JG59" s="797">
        <v>1.89</v>
      </c>
      <c r="JH59" s="797">
        <v>1.89</v>
      </c>
      <c r="JI59" s="797">
        <v>1.89</v>
      </c>
      <c r="JJ59" s="797">
        <v>1.89</v>
      </c>
      <c r="JK59" s="797">
        <v>1.89</v>
      </c>
      <c r="JL59" s="797">
        <v>1.89</v>
      </c>
      <c r="JM59" s="797">
        <v>1.89</v>
      </c>
      <c r="JN59" s="797">
        <v>2.0299999999999998</v>
      </c>
      <c r="JO59" s="797">
        <v>2.0299999999999998</v>
      </c>
      <c r="JP59" s="797">
        <v>2.0299999999999998</v>
      </c>
      <c r="JQ59" s="797">
        <v>2.0299999999999998</v>
      </c>
      <c r="JR59" s="797">
        <v>2.0299999999999998</v>
      </c>
      <c r="JS59" s="797">
        <v>2.0299999999999998</v>
      </c>
      <c r="JT59" s="797">
        <v>2.0299999999999998</v>
      </c>
      <c r="JU59" s="797">
        <v>2.15</v>
      </c>
      <c r="JV59" s="797">
        <v>2.15</v>
      </c>
      <c r="JW59" s="797">
        <v>2.15</v>
      </c>
      <c r="JX59" s="797">
        <v>2.15</v>
      </c>
      <c r="JY59" s="797">
        <v>2.21</v>
      </c>
      <c r="JZ59" s="797">
        <v>2.21</v>
      </c>
      <c r="KA59" s="797">
        <v>1.39</v>
      </c>
      <c r="KB59" s="797">
        <v>1.39</v>
      </c>
      <c r="KC59" s="797">
        <v>1.39</v>
      </c>
      <c r="KD59" s="797">
        <v>1.46</v>
      </c>
      <c r="KE59" s="797">
        <v>1.46</v>
      </c>
      <c r="KF59" s="797">
        <v>1.46</v>
      </c>
      <c r="KG59" s="797">
        <v>1.46</v>
      </c>
      <c r="KH59" s="797">
        <v>2.08</v>
      </c>
      <c r="KI59" s="797">
        <v>2.08</v>
      </c>
      <c r="KJ59" s="797">
        <v>2.08</v>
      </c>
      <c r="KK59" s="797">
        <v>2.08</v>
      </c>
      <c r="KL59" s="797">
        <v>2.08</v>
      </c>
      <c r="KM59" s="797">
        <v>2.08</v>
      </c>
      <c r="KN59" s="797">
        <v>2.08</v>
      </c>
      <c r="KO59" s="797">
        <v>2.08</v>
      </c>
      <c r="KP59" s="797">
        <v>1.46</v>
      </c>
      <c r="KQ59" s="797">
        <v>1.46</v>
      </c>
      <c r="KR59" s="797">
        <v>1.46</v>
      </c>
      <c r="KS59" s="797">
        <v>1.46</v>
      </c>
      <c r="KT59" s="797">
        <v>1.46</v>
      </c>
      <c r="KU59" s="797">
        <v>1.46</v>
      </c>
      <c r="KV59" s="797">
        <v>1.46</v>
      </c>
      <c r="KW59" s="797">
        <v>1.91</v>
      </c>
      <c r="KX59" s="797">
        <v>1.91</v>
      </c>
      <c r="KY59" s="797">
        <v>1.91</v>
      </c>
      <c r="KZ59" s="797">
        <v>1.91</v>
      </c>
      <c r="LA59" s="797">
        <v>1.91</v>
      </c>
      <c r="LB59" s="797">
        <v>2.0099999999999998</v>
      </c>
      <c r="LC59" s="797">
        <v>2.0099999999999998</v>
      </c>
      <c r="LD59" s="797">
        <v>2.0099999999999998</v>
      </c>
      <c r="LE59" s="797">
        <v>2.0099999999999998</v>
      </c>
      <c r="LF59" s="797">
        <v>1.89</v>
      </c>
      <c r="LG59" s="797">
        <v>1.89</v>
      </c>
      <c r="LH59" s="797">
        <v>1.89</v>
      </c>
      <c r="LI59" s="797">
        <v>1.89</v>
      </c>
      <c r="LJ59" s="797">
        <v>1.89</v>
      </c>
      <c r="LK59" s="797">
        <v>1.89</v>
      </c>
      <c r="LL59" s="797">
        <v>1.89</v>
      </c>
      <c r="LM59" s="797">
        <v>1.89</v>
      </c>
      <c r="LN59" s="797">
        <v>2.0299999999999998</v>
      </c>
      <c r="LO59" s="797">
        <v>2.0299999999999998</v>
      </c>
      <c r="LP59" s="797">
        <v>2.0299999999999998</v>
      </c>
      <c r="LQ59" s="797">
        <v>2.0299999999999998</v>
      </c>
      <c r="LR59" s="797">
        <v>2.0299999999999998</v>
      </c>
      <c r="LS59" s="797">
        <v>2.0299999999999998</v>
      </c>
      <c r="LT59" s="797">
        <v>2.0299999999999998</v>
      </c>
      <c r="LU59" s="797">
        <v>2.15</v>
      </c>
      <c r="LV59" s="797">
        <v>2.15</v>
      </c>
      <c r="LW59" s="797">
        <v>2.15</v>
      </c>
      <c r="LX59" s="797">
        <v>2.15</v>
      </c>
      <c r="LY59" s="797">
        <v>2.21</v>
      </c>
      <c r="LZ59" s="797">
        <v>2.21</v>
      </c>
      <c r="MA59" s="797">
        <v>1.39</v>
      </c>
      <c r="MB59" s="797">
        <v>1.39</v>
      </c>
      <c r="MC59" s="797">
        <v>1.39</v>
      </c>
      <c r="MD59" s="797">
        <v>1.46</v>
      </c>
      <c r="ME59" s="797">
        <v>1.46</v>
      </c>
      <c r="MF59" s="797">
        <v>1.46</v>
      </c>
      <c r="MG59" s="797">
        <v>1.46</v>
      </c>
      <c r="MH59" s="797">
        <v>2.08</v>
      </c>
      <c r="MI59" s="797">
        <v>2.08</v>
      </c>
      <c r="MJ59" s="797">
        <v>2.08</v>
      </c>
      <c r="MK59" s="797">
        <v>2.08</v>
      </c>
      <c r="ML59" s="797">
        <v>2.08</v>
      </c>
      <c r="MM59" s="797">
        <v>2.08</v>
      </c>
      <c r="MN59" s="797">
        <v>2.08</v>
      </c>
      <c r="MO59" s="797">
        <v>2.08</v>
      </c>
      <c r="MP59" s="797">
        <v>1.46</v>
      </c>
      <c r="MQ59" s="797">
        <v>1.46</v>
      </c>
      <c r="MR59" s="797">
        <v>1.46</v>
      </c>
      <c r="MS59" s="797">
        <v>1.46</v>
      </c>
      <c r="MT59" s="797">
        <v>1.46</v>
      </c>
      <c r="MU59" s="797">
        <v>1.46</v>
      </c>
      <c r="MV59" s="797">
        <v>1.46</v>
      </c>
      <c r="MW59" s="797">
        <v>1.91</v>
      </c>
      <c r="MX59" s="797">
        <v>1.91</v>
      </c>
      <c r="MY59" s="797">
        <v>1.91</v>
      </c>
      <c r="MZ59" s="797">
        <v>1.91</v>
      </c>
      <c r="NA59" s="797">
        <v>1.91</v>
      </c>
      <c r="NB59" s="797">
        <v>2.0099999999999998</v>
      </c>
      <c r="NC59" s="797">
        <v>2.0099999999999998</v>
      </c>
      <c r="ND59" s="797">
        <v>2.0099999999999998</v>
      </c>
      <c r="NE59" s="797">
        <v>2.0099999999999998</v>
      </c>
      <c r="NF59" s="797">
        <v>1.89</v>
      </c>
      <c r="NG59" s="797">
        <v>1.89</v>
      </c>
      <c r="NH59" s="797">
        <v>1.89</v>
      </c>
      <c r="NI59" s="797">
        <v>1.89</v>
      </c>
      <c r="NJ59" s="797">
        <v>1.89</v>
      </c>
      <c r="NK59" s="797">
        <v>1.89</v>
      </c>
      <c r="NL59" s="797">
        <v>1.89</v>
      </c>
      <c r="NM59" s="797">
        <v>1.89</v>
      </c>
      <c r="NN59" s="797">
        <v>2.0299999999999998</v>
      </c>
      <c r="NO59" s="797">
        <v>2.0299999999999998</v>
      </c>
      <c r="NP59" s="797">
        <v>2.0299999999999998</v>
      </c>
      <c r="NQ59" s="797">
        <v>2.0299999999999998</v>
      </c>
      <c r="NR59" s="797">
        <v>2.0299999999999998</v>
      </c>
      <c r="NS59" s="797">
        <v>2.0299999999999998</v>
      </c>
      <c r="NT59" s="797">
        <v>2.0299999999999998</v>
      </c>
      <c r="NU59" s="797">
        <v>2.15</v>
      </c>
      <c r="NV59" s="797">
        <v>2.15</v>
      </c>
      <c r="NW59" s="797">
        <v>2.15</v>
      </c>
      <c r="NX59" s="797">
        <v>2.15</v>
      </c>
      <c r="NY59" s="797">
        <v>2.21</v>
      </c>
      <c r="NZ59" s="797">
        <v>2.21</v>
      </c>
      <c r="OA59" s="797">
        <v>1.39</v>
      </c>
      <c r="OB59" s="797">
        <v>1.39</v>
      </c>
      <c r="OC59" s="797">
        <v>1.39</v>
      </c>
      <c r="OD59" s="797">
        <v>1.46</v>
      </c>
      <c r="OE59" s="797">
        <v>1.46</v>
      </c>
      <c r="OF59" s="797">
        <v>1.46</v>
      </c>
      <c r="OG59" s="797">
        <v>1.46</v>
      </c>
      <c r="OH59" s="797">
        <v>2.08</v>
      </c>
      <c r="OI59" s="797">
        <v>2.08</v>
      </c>
      <c r="OJ59" s="797">
        <v>2.08</v>
      </c>
      <c r="OK59" s="797">
        <v>2.08</v>
      </c>
      <c r="OL59" s="797">
        <v>2.08</v>
      </c>
      <c r="OM59" s="797">
        <v>2.08</v>
      </c>
      <c r="ON59" s="797">
        <v>2.08</v>
      </c>
      <c r="OO59" s="797">
        <v>2.08</v>
      </c>
      <c r="OP59" s="797">
        <v>1.46</v>
      </c>
      <c r="OQ59" s="797">
        <v>1.46</v>
      </c>
      <c r="OR59" s="797">
        <v>1.46</v>
      </c>
      <c r="OS59" s="797">
        <v>1.46</v>
      </c>
      <c r="OT59" s="797">
        <v>1.46</v>
      </c>
      <c r="OU59" s="797">
        <v>1.46</v>
      </c>
      <c r="OV59" s="797">
        <v>1.46</v>
      </c>
      <c r="OW59" s="797">
        <v>1.91</v>
      </c>
      <c r="OX59" s="797">
        <v>1.91</v>
      </c>
      <c r="OY59" s="797">
        <v>1.91</v>
      </c>
      <c r="OZ59" s="797">
        <v>1.91</v>
      </c>
      <c r="PA59" s="797">
        <v>1.91</v>
      </c>
      <c r="PB59" s="797">
        <v>2.0099999999999998</v>
      </c>
      <c r="PC59" s="797">
        <v>2.0099999999999998</v>
      </c>
      <c r="PD59" s="797">
        <v>2.0099999999999998</v>
      </c>
      <c r="PE59" s="797">
        <v>2.0099999999999998</v>
      </c>
      <c r="PF59" s="797">
        <v>1.89</v>
      </c>
      <c r="PG59" s="797">
        <v>1.89</v>
      </c>
      <c r="PH59" s="797">
        <v>1.89</v>
      </c>
      <c r="PI59" s="797">
        <v>1.89</v>
      </c>
      <c r="PJ59" s="797">
        <v>1.89</v>
      </c>
      <c r="PK59" s="797">
        <v>1.89</v>
      </c>
      <c r="PL59" s="797">
        <v>1.89</v>
      </c>
      <c r="PM59" s="797">
        <v>1.89</v>
      </c>
      <c r="PN59" s="797">
        <v>2.0299999999999998</v>
      </c>
      <c r="PO59" s="797">
        <v>2.0299999999999998</v>
      </c>
      <c r="PP59" s="797">
        <v>2.0299999999999998</v>
      </c>
      <c r="PQ59" s="797">
        <v>2.0299999999999998</v>
      </c>
      <c r="PR59" s="797">
        <v>2.0299999999999998</v>
      </c>
      <c r="PS59" s="797">
        <v>2.0299999999999998</v>
      </c>
      <c r="PT59" s="797">
        <v>2.0299999999999998</v>
      </c>
      <c r="PU59" s="797">
        <v>2.15</v>
      </c>
      <c r="PV59" s="797">
        <v>2.15</v>
      </c>
      <c r="PW59" s="797">
        <v>2.15</v>
      </c>
      <c r="PX59" s="797">
        <v>2.15</v>
      </c>
      <c r="PY59" s="797">
        <v>2.21</v>
      </c>
      <c r="PZ59" s="797">
        <v>2.21</v>
      </c>
      <c r="QA59" s="797">
        <v>1.39</v>
      </c>
      <c r="QB59" s="797">
        <v>1.39</v>
      </c>
      <c r="QC59" s="797">
        <v>1.39</v>
      </c>
      <c r="QD59" s="797">
        <v>1.46</v>
      </c>
      <c r="QE59" s="797">
        <v>1.46</v>
      </c>
      <c r="QF59" s="797">
        <v>1.46</v>
      </c>
      <c r="QG59" s="797">
        <v>1.46</v>
      </c>
      <c r="QH59" s="797">
        <v>2.08</v>
      </c>
      <c r="QI59" s="797">
        <v>2.08</v>
      </c>
      <c r="QJ59" s="797">
        <v>2.08</v>
      </c>
      <c r="QK59" s="797">
        <v>2.08</v>
      </c>
      <c r="QL59" s="797">
        <v>2.08</v>
      </c>
      <c r="QM59" s="797">
        <v>2.08</v>
      </c>
      <c r="QN59" s="797">
        <v>2.08</v>
      </c>
      <c r="QO59" s="797">
        <v>2.08</v>
      </c>
      <c r="QP59" s="797">
        <v>1.46</v>
      </c>
      <c r="QQ59" s="797">
        <v>1.46</v>
      </c>
      <c r="QR59" s="797">
        <v>1.46</v>
      </c>
      <c r="QS59" s="797">
        <v>1.46</v>
      </c>
      <c r="QT59" s="797">
        <v>1.46</v>
      </c>
      <c r="QU59" s="797">
        <v>1.46</v>
      </c>
      <c r="QV59" s="797">
        <v>1.46</v>
      </c>
      <c r="QW59" s="797">
        <v>1.91</v>
      </c>
      <c r="QX59" s="797">
        <v>1.91</v>
      </c>
      <c r="QY59" s="797">
        <v>1.91</v>
      </c>
      <c r="QZ59" s="797">
        <v>1.91</v>
      </c>
      <c r="RA59" s="797">
        <v>1.91</v>
      </c>
      <c r="RB59" s="797">
        <v>2.0099999999999998</v>
      </c>
      <c r="RC59" s="797">
        <v>2.0099999999999998</v>
      </c>
      <c r="RD59" s="797">
        <v>2.0099999999999998</v>
      </c>
      <c r="RE59" s="797">
        <v>2.0099999999999998</v>
      </c>
      <c r="RF59" s="797">
        <v>1.89</v>
      </c>
      <c r="RG59" s="797">
        <v>1.89</v>
      </c>
      <c r="RH59" s="797">
        <v>1.89</v>
      </c>
      <c r="RI59" s="797">
        <v>1.89</v>
      </c>
      <c r="RJ59" s="797">
        <v>1.89</v>
      </c>
      <c r="RK59" s="797">
        <v>1.89</v>
      </c>
      <c r="RL59" s="797">
        <v>1.89</v>
      </c>
      <c r="RM59" s="797">
        <v>1.89</v>
      </c>
      <c r="RN59" s="797">
        <v>2.0299999999999998</v>
      </c>
      <c r="RO59" s="797">
        <v>2.0299999999999998</v>
      </c>
      <c r="RP59" s="797">
        <v>2.0299999999999998</v>
      </c>
      <c r="RQ59" s="797">
        <v>2.0299999999999998</v>
      </c>
      <c r="RR59" s="797">
        <v>2.0299999999999998</v>
      </c>
      <c r="RS59" s="797">
        <v>2.0299999999999998</v>
      </c>
      <c r="RT59" s="797">
        <v>2.0299999999999998</v>
      </c>
      <c r="RU59" s="797">
        <v>2.15</v>
      </c>
      <c r="RV59" s="797">
        <v>2.15</v>
      </c>
      <c r="RW59" s="797">
        <v>2.15</v>
      </c>
      <c r="RX59" s="797">
        <v>2.15</v>
      </c>
      <c r="RY59" s="797">
        <v>2.21</v>
      </c>
      <c r="RZ59" s="797">
        <v>2.21</v>
      </c>
      <c r="SA59" s="797">
        <v>1.39</v>
      </c>
      <c r="SB59" s="797">
        <v>1.39</v>
      </c>
      <c r="SC59" s="797">
        <v>1.39</v>
      </c>
      <c r="SD59" s="797">
        <v>1.46</v>
      </c>
      <c r="SE59" s="797">
        <v>1.46</v>
      </c>
      <c r="SF59" s="797">
        <v>1.46</v>
      </c>
      <c r="SG59" s="797">
        <v>1.46</v>
      </c>
      <c r="SH59" s="797">
        <v>2.08</v>
      </c>
      <c r="SI59" s="798">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855</v>
      </c>
      <c r="I60" s="492" t="s">
        <v>854</v>
      </c>
      <c r="J60" s="492">
        <f>J57+1</f>
        <v>1</v>
      </c>
      <c r="K60" s="790">
        <v>1.6</v>
      </c>
      <c r="L60" s="791">
        <v>1.6</v>
      </c>
      <c r="M60" s="791">
        <v>1.6</v>
      </c>
      <c r="N60" s="791">
        <v>2.0499999999999998</v>
      </c>
      <c r="O60" s="791">
        <v>2.0499999999999998</v>
      </c>
      <c r="P60" s="791">
        <v>2.0499999999999998</v>
      </c>
      <c r="Q60" s="791">
        <v>2.0499999999999998</v>
      </c>
      <c r="R60" s="791">
        <v>2.0499999999999998</v>
      </c>
      <c r="S60" s="791">
        <v>2.0499999999999998</v>
      </c>
      <c r="T60" s="791">
        <v>2.0499999999999998</v>
      </c>
      <c r="U60" s="791">
        <v>2.15</v>
      </c>
      <c r="V60" s="791">
        <v>2.15</v>
      </c>
      <c r="W60" s="791">
        <v>2.15</v>
      </c>
      <c r="X60" s="791">
        <v>2.15</v>
      </c>
      <c r="Y60" s="791">
        <v>2.21</v>
      </c>
      <c r="Z60" s="791">
        <v>2.21</v>
      </c>
      <c r="AA60" s="791">
        <v>1</v>
      </c>
      <c r="AB60" s="791">
        <v>1</v>
      </c>
      <c r="AC60" s="791">
        <v>1</v>
      </c>
      <c r="AD60" s="791">
        <v>0.8</v>
      </c>
      <c r="AE60" s="791">
        <v>0.8</v>
      </c>
      <c r="AF60" s="791">
        <v>0.8</v>
      </c>
      <c r="AG60" s="791">
        <v>0.8</v>
      </c>
      <c r="AH60" s="791">
        <v>0.9</v>
      </c>
      <c r="AI60" s="791">
        <v>0.9</v>
      </c>
      <c r="AJ60" s="791">
        <v>0.9</v>
      </c>
      <c r="AK60" s="791">
        <v>0.9</v>
      </c>
      <c r="AL60" s="791">
        <v>0.9</v>
      </c>
      <c r="AM60" s="791">
        <v>0.9</v>
      </c>
      <c r="AN60" s="791">
        <v>0.9</v>
      </c>
      <c r="AO60" s="791">
        <v>0.9</v>
      </c>
      <c r="AP60" s="791">
        <v>1</v>
      </c>
      <c r="AQ60" s="791">
        <v>1</v>
      </c>
      <c r="AR60" s="791">
        <v>1</v>
      </c>
      <c r="AS60" s="791">
        <v>1</v>
      </c>
      <c r="AT60" s="791">
        <v>1</v>
      </c>
      <c r="AU60" s="791">
        <v>1</v>
      </c>
      <c r="AV60" s="791">
        <v>1</v>
      </c>
      <c r="AW60" s="791">
        <v>1.75</v>
      </c>
      <c r="AX60" s="791">
        <v>1.75</v>
      </c>
      <c r="AY60" s="791">
        <v>1.75</v>
      </c>
      <c r="AZ60" s="791">
        <v>1.75</v>
      </c>
      <c r="BA60" s="791">
        <v>1.75</v>
      </c>
      <c r="BB60" s="791">
        <v>1.5</v>
      </c>
      <c r="BC60" s="791">
        <v>1.5</v>
      </c>
      <c r="BD60" s="791">
        <v>1.5</v>
      </c>
      <c r="BE60" s="791">
        <v>1.5</v>
      </c>
      <c r="BF60" s="791">
        <v>1.6</v>
      </c>
      <c r="BG60" s="791">
        <v>1.6</v>
      </c>
      <c r="BH60" s="791">
        <v>1.6</v>
      </c>
      <c r="BI60" s="791">
        <v>1.6</v>
      </c>
      <c r="BJ60" s="791">
        <v>1.6</v>
      </c>
      <c r="BK60" s="791">
        <v>1.6</v>
      </c>
      <c r="BL60" s="791">
        <v>1.6</v>
      </c>
      <c r="BM60" s="791">
        <v>1.6</v>
      </c>
      <c r="BN60" s="791">
        <v>2.0499999999999998</v>
      </c>
      <c r="BO60" s="791">
        <v>2.0499999999999998</v>
      </c>
      <c r="BP60" s="791">
        <v>2.0499999999999998</v>
      </c>
      <c r="BQ60" s="791">
        <v>2.0499999999999998</v>
      </c>
      <c r="BR60" s="791">
        <v>2.0499999999999998</v>
      </c>
      <c r="BS60" s="791">
        <v>2.0499999999999998</v>
      </c>
      <c r="BT60" s="791">
        <v>2.0499999999999998</v>
      </c>
      <c r="BU60" s="791">
        <v>2.15</v>
      </c>
      <c r="BV60" s="791">
        <v>2.15</v>
      </c>
      <c r="BW60" s="791">
        <v>2.15</v>
      </c>
      <c r="BX60" s="791">
        <v>2.15</v>
      </c>
      <c r="BY60" s="791">
        <v>2.21</v>
      </c>
      <c r="BZ60" s="791">
        <v>2.21</v>
      </c>
      <c r="CA60" s="791">
        <v>1</v>
      </c>
      <c r="CB60" s="791">
        <v>1</v>
      </c>
      <c r="CC60" s="791">
        <v>1</v>
      </c>
      <c r="CD60" s="791">
        <v>0.8</v>
      </c>
      <c r="CE60" s="791">
        <v>0.8</v>
      </c>
      <c r="CF60" s="791">
        <v>0.8</v>
      </c>
      <c r="CG60" s="791">
        <v>0.8</v>
      </c>
      <c r="CH60" s="791">
        <v>0.9</v>
      </c>
      <c r="CI60" s="791">
        <v>0.9</v>
      </c>
      <c r="CJ60" s="791">
        <v>0.9</v>
      </c>
      <c r="CK60" s="791">
        <v>0.9</v>
      </c>
      <c r="CL60" s="791">
        <v>0.9</v>
      </c>
      <c r="CM60" s="791">
        <v>0.9</v>
      </c>
      <c r="CN60" s="791">
        <v>0.9</v>
      </c>
      <c r="CO60" s="791">
        <v>0.9</v>
      </c>
      <c r="CP60" s="791">
        <v>1</v>
      </c>
      <c r="CQ60" s="791">
        <v>1</v>
      </c>
      <c r="CR60" s="791">
        <v>1</v>
      </c>
      <c r="CS60" s="791">
        <v>1</v>
      </c>
      <c r="CT60" s="791">
        <v>1</v>
      </c>
      <c r="CU60" s="791">
        <v>1</v>
      </c>
      <c r="CV60" s="791">
        <v>1</v>
      </c>
      <c r="CW60" s="791">
        <v>1.75</v>
      </c>
      <c r="CX60" s="791">
        <v>1.75</v>
      </c>
      <c r="CY60" s="791">
        <v>1.75</v>
      </c>
      <c r="CZ60" s="791">
        <v>1.75</v>
      </c>
      <c r="DA60" s="791">
        <v>1.75</v>
      </c>
      <c r="DB60" s="791">
        <v>1.65</v>
      </c>
      <c r="DC60" s="791">
        <v>1.65</v>
      </c>
      <c r="DD60" s="791">
        <v>1.65</v>
      </c>
      <c r="DE60" s="791">
        <v>1.65</v>
      </c>
      <c r="DF60" s="791">
        <v>1.5</v>
      </c>
      <c r="DG60" s="791">
        <v>1.5</v>
      </c>
      <c r="DH60" s="791">
        <v>1.5</v>
      </c>
      <c r="DI60" s="791">
        <v>1.5</v>
      </c>
      <c r="DJ60" s="791">
        <v>1.5</v>
      </c>
      <c r="DK60" s="791">
        <v>1.5</v>
      </c>
      <c r="DL60" s="791">
        <v>1.5</v>
      </c>
      <c r="DM60" s="791">
        <v>1.5</v>
      </c>
      <c r="DN60" s="791">
        <v>1.5</v>
      </c>
      <c r="DO60" s="791">
        <v>1.5</v>
      </c>
      <c r="DP60" s="791">
        <v>1.5</v>
      </c>
      <c r="DQ60" s="791">
        <v>1.5</v>
      </c>
      <c r="DR60" s="791">
        <v>1.5</v>
      </c>
      <c r="DS60" s="791">
        <v>1.5</v>
      </c>
      <c r="DT60" s="791">
        <v>1.5</v>
      </c>
      <c r="DU60" s="791">
        <v>2.02</v>
      </c>
      <c r="DV60" s="791">
        <v>2.02</v>
      </c>
      <c r="DW60" s="791">
        <v>2.02</v>
      </c>
      <c r="DX60" s="791">
        <v>2.02</v>
      </c>
      <c r="DY60" s="791">
        <v>2.09</v>
      </c>
      <c r="DZ60" s="791">
        <v>2.09</v>
      </c>
      <c r="EA60" s="791">
        <v>1</v>
      </c>
      <c r="EB60" s="791">
        <v>1</v>
      </c>
      <c r="EC60" s="791">
        <v>1</v>
      </c>
      <c r="ED60" s="791">
        <v>0.8</v>
      </c>
      <c r="EE60" s="791">
        <v>0.8</v>
      </c>
      <c r="EF60" s="791">
        <v>0.8</v>
      </c>
      <c r="EG60" s="791">
        <v>0.8</v>
      </c>
      <c r="EH60" s="791">
        <v>0.9</v>
      </c>
      <c r="EI60" s="791">
        <v>0.9</v>
      </c>
      <c r="EJ60" s="791">
        <v>0.9</v>
      </c>
      <c r="EK60" s="791">
        <v>0.9</v>
      </c>
      <c r="EL60" s="791">
        <v>0.9</v>
      </c>
      <c r="EM60" s="791">
        <v>0.9</v>
      </c>
      <c r="EN60" s="791">
        <v>0.9</v>
      </c>
      <c r="EO60" s="791">
        <v>0.9</v>
      </c>
      <c r="EP60" s="791">
        <v>1</v>
      </c>
      <c r="EQ60" s="791">
        <v>1</v>
      </c>
      <c r="ER60" s="791">
        <v>1</v>
      </c>
      <c r="ES60" s="791">
        <v>1</v>
      </c>
      <c r="ET60" s="791">
        <v>1</v>
      </c>
      <c r="EU60" s="791">
        <v>1</v>
      </c>
      <c r="EV60" s="791">
        <v>1</v>
      </c>
      <c r="EW60" s="791">
        <v>1.75</v>
      </c>
      <c r="EX60" s="791">
        <v>1.75</v>
      </c>
      <c r="EY60" s="791">
        <v>1.75</v>
      </c>
      <c r="EZ60" s="791">
        <v>1.75</v>
      </c>
      <c r="FA60" s="791">
        <v>1.75</v>
      </c>
      <c r="FB60" s="791">
        <v>1.65</v>
      </c>
      <c r="FC60" s="791">
        <v>1.65</v>
      </c>
      <c r="FD60" s="791">
        <v>1.65</v>
      </c>
      <c r="FE60" s="791">
        <v>1.65</v>
      </c>
      <c r="FF60" s="791">
        <v>1.5</v>
      </c>
      <c r="FG60" s="791">
        <v>1.5</v>
      </c>
      <c r="FH60" s="791">
        <v>1.5</v>
      </c>
      <c r="FI60" s="791">
        <v>1.5</v>
      </c>
      <c r="FJ60" s="791">
        <v>1.5</v>
      </c>
      <c r="FK60" s="791">
        <v>1.5</v>
      </c>
      <c r="FL60" s="791">
        <v>1.5</v>
      </c>
      <c r="FM60" s="791">
        <v>1.5</v>
      </c>
      <c r="FN60" s="791">
        <v>1.5</v>
      </c>
      <c r="FO60" s="791">
        <v>1.5</v>
      </c>
      <c r="FP60" s="791">
        <v>1.5</v>
      </c>
      <c r="FQ60" s="791">
        <v>1.5</v>
      </c>
      <c r="FR60" s="791">
        <v>1.5</v>
      </c>
      <c r="FS60" s="791">
        <v>1.5</v>
      </c>
      <c r="FT60" s="791">
        <v>1.5</v>
      </c>
      <c r="FU60" s="791">
        <v>2.02</v>
      </c>
      <c r="FV60" s="791">
        <v>2.02</v>
      </c>
      <c r="FW60" s="791">
        <v>2.02</v>
      </c>
      <c r="FX60" s="791">
        <v>2.02</v>
      </c>
      <c r="FY60" s="791">
        <v>2.09</v>
      </c>
      <c r="FZ60" s="791">
        <v>2.09</v>
      </c>
      <c r="GA60" s="791">
        <v>1</v>
      </c>
      <c r="GB60" s="791">
        <v>1</v>
      </c>
      <c r="GC60" s="791">
        <v>1</v>
      </c>
      <c r="GD60" s="791">
        <v>0.8</v>
      </c>
      <c r="GE60" s="791">
        <v>0.8</v>
      </c>
      <c r="GF60" s="791">
        <v>0.8</v>
      </c>
      <c r="GG60" s="791">
        <v>0.8</v>
      </c>
      <c r="GH60" s="791">
        <v>0.9</v>
      </c>
      <c r="GI60" s="791">
        <v>0.9</v>
      </c>
      <c r="GJ60" s="791">
        <v>0.9</v>
      </c>
      <c r="GK60" s="791">
        <v>0.9</v>
      </c>
      <c r="GL60" s="791">
        <v>0.9</v>
      </c>
      <c r="GM60" s="791">
        <v>0.9</v>
      </c>
      <c r="GN60" s="791">
        <v>0.9</v>
      </c>
      <c r="GO60" s="791">
        <v>0.9</v>
      </c>
      <c r="GP60" s="791">
        <v>1</v>
      </c>
      <c r="GQ60" s="791">
        <v>1</v>
      </c>
      <c r="GR60" s="791">
        <v>1</v>
      </c>
      <c r="GS60" s="791">
        <v>1</v>
      </c>
      <c r="GT60" s="791">
        <v>1</v>
      </c>
      <c r="GU60" s="791">
        <v>1</v>
      </c>
      <c r="GV60" s="791">
        <v>1</v>
      </c>
      <c r="GW60" s="791">
        <v>1.75</v>
      </c>
      <c r="GX60" s="791">
        <v>1.75</v>
      </c>
      <c r="GY60" s="791">
        <v>1.75</v>
      </c>
      <c r="GZ60" s="791">
        <v>1.75</v>
      </c>
      <c r="HA60" s="791">
        <v>1.75</v>
      </c>
      <c r="HB60" s="791">
        <v>1.65</v>
      </c>
      <c r="HC60" s="791">
        <v>1.65</v>
      </c>
      <c r="HD60" s="791">
        <v>1.65</v>
      </c>
      <c r="HE60" s="791">
        <v>1.65</v>
      </c>
      <c r="HF60" s="791">
        <v>1.5</v>
      </c>
      <c r="HG60" s="791">
        <v>1.5</v>
      </c>
      <c r="HH60" s="791">
        <v>1.5</v>
      </c>
      <c r="HI60" s="791">
        <v>1.5</v>
      </c>
      <c r="HJ60" s="791">
        <v>1.5</v>
      </c>
      <c r="HK60" s="791">
        <v>1.5</v>
      </c>
      <c r="HL60" s="791">
        <v>1.5</v>
      </c>
      <c r="HM60" s="791">
        <v>1.5</v>
      </c>
      <c r="HN60" s="791">
        <v>1.5</v>
      </c>
      <c r="HO60" s="791">
        <v>1.5</v>
      </c>
      <c r="HP60" s="791">
        <v>1.5</v>
      </c>
      <c r="HQ60" s="791">
        <v>1.5</v>
      </c>
      <c r="HR60" s="791">
        <v>1.5</v>
      </c>
      <c r="HS60" s="791">
        <v>1.5</v>
      </c>
      <c r="HT60" s="791">
        <v>1.5</v>
      </c>
      <c r="HU60" s="791">
        <v>2.02</v>
      </c>
      <c r="HV60" s="791">
        <v>2.02</v>
      </c>
      <c r="HW60" s="791">
        <v>2.02</v>
      </c>
      <c r="HX60" s="791">
        <v>2.02</v>
      </c>
      <c r="HY60" s="791">
        <v>2.09</v>
      </c>
      <c r="HZ60" s="791">
        <v>2.09</v>
      </c>
      <c r="IA60" s="791">
        <v>1</v>
      </c>
      <c r="IB60" s="791">
        <v>1</v>
      </c>
      <c r="IC60" s="791">
        <v>1</v>
      </c>
      <c r="ID60" s="791">
        <v>0.8</v>
      </c>
      <c r="IE60" s="791">
        <v>0.8</v>
      </c>
      <c r="IF60" s="791">
        <v>0.8</v>
      </c>
      <c r="IG60" s="791">
        <v>0.8</v>
      </c>
      <c r="IH60" s="791">
        <v>0.9</v>
      </c>
      <c r="II60" s="791">
        <v>0.9</v>
      </c>
      <c r="IJ60" s="791">
        <v>0.9</v>
      </c>
      <c r="IK60" s="791">
        <v>0.9</v>
      </c>
      <c r="IL60" s="791">
        <v>0.9</v>
      </c>
      <c r="IM60" s="791">
        <v>0.9</v>
      </c>
      <c r="IN60" s="791">
        <v>0.9</v>
      </c>
      <c r="IO60" s="791">
        <v>0.9</v>
      </c>
      <c r="IP60" s="791">
        <v>1</v>
      </c>
      <c r="IQ60" s="791">
        <v>1</v>
      </c>
      <c r="IR60" s="791">
        <v>1</v>
      </c>
      <c r="IS60" s="791">
        <v>1</v>
      </c>
      <c r="IT60" s="791">
        <v>1</v>
      </c>
      <c r="IU60" s="791">
        <v>1</v>
      </c>
      <c r="IV60" s="791">
        <v>1</v>
      </c>
      <c r="IW60" s="791">
        <v>1.75</v>
      </c>
      <c r="IX60" s="791">
        <v>1.75</v>
      </c>
      <c r="IY60" s="791">
        <v>1.75</v>
      </c>
      <c r="IZ60" s="791">
        <v>1.75</v>
      </c>
      <c r="JA60" s="791">
        <v>1.75</v>
      </c>
      <c r="JB60" s="791">
        <v>1.65</v>
      </c>
      <c r="JC60" s="791">
        <v>1.65</v>
      </c>
      <c r="JD60" s="791">
        <v>1.65</v>
      </c>
      <c r="JE60" s="791">
        <v>1.65</v>
      </c>
      <c r="JF60" s="791">
        <v>1.5</v>
      </c>
      <c r="JG60" s="791">
        <v>1.5</v>
      </c>
      <c r="JH60" s="791">
        <v>1.5</v>
      </c>
      <c r="JI60" s="791">
        <v>1.5</v>
      </c>
      <c r="JJ60" s="791">
        <v>1.5</v>
      </c>
      <c r="JK60" s="791">
        <v>1.5</v>
      </c>
      <c r="JL60" s="791">
        <v>1.5</v>
      </c>
      <c r="JM60" s="791">
        <v>1.5</v>
      </c>
      <c r="JN60" s="791">
        <v>1.5</v>
      </c>
      <c r="JO60" s="791">
        <v>1.5</v>
      </c>
      <c r="JP60" s="791">
        <v>1.5</v>
      </c>
      <c r="JQ60" s="791">
        <v>1.5</v>
      </c>
      <c r="JR60" s="791">
        <v>1.5</v>
      </c>
      <c r="JS60" s="791">
        <v>1.5</v>
      </c>
      <c r="JT60" s="791">
        <v>1.5</v>
      </c>
      <c r="JU60" s="791">
        <v>2.02</v>
      </c>
      <c r="JV60" s="791">
        <v>2.02</v>
      </c>
      <c r="JW60" s="791">
        <v>2.02</v>
      </c>
      <c r="JX60" s="791">
        <v>2.02</v>
      </c>
      <c r="JY60" s="791">
        <v>2.09</v>
      </c>
      <c r="JZ60" s="791">
        <v>2.09</v>
      </c>
      <c r="KA60" s="791">
        <v>1</v>
      </c>
      <c r="KB60" s="791">
        <v>1</v>
      </c>
      <c r="KC60" s="791">
        <v>1</v>
      </c>
      <c r="KD60" s="791">
        <v>0.8</v>
      </c>
      <c r="KE60" s="791">
        <v>0.8</v>
      </c>
      <c r="KF60" s="791">
        <v>0.8</v>
      </c>
      <c r="KG60" s="791">
        <v>0.8</v>
      </c>
      <c r="KH60" s="791">
        <v>0.9</v>
      </c>
      <c r="KI60" s="791">
        <v>0.9</v>
      </c>
      <c r="KJ60" s="791">
        <v>0.9</v>
      </c>
      <c r="KK60" s="791">
        <v>0.9</v>
      </c>
      <c r="KL60" s="791">
        <v>0.9</v>
      </c>
      <c r="KM60" s="791">
        <v>0.9</v>
      </c>
      <c r="KN60" s="791">
        <v>0.9</v>
      </c>
      <c r="KO60" s="791">
        <v>0.9</v>
      </c>
      <c r="KP60" s="791">
        <v>1</v>
      </c>
      <c r="KQ60" s="791">
        <v>1</v>
      </c>
      <c r="KR60" s="791">
        <v>1</v>
      </c>
      <c r="KS60" s="791">
        <v>1</v>
      </c>
      <c r="KT60" s="791">
        <v>1</v>
      </c>
      <c r="KU60" s="791">
        <v>1</v>
      </c>
      <c r="KV60" s="791">
        <v>1</v>
      </c>
      <c r="KW60" s="791">
        <v>1.75</v>
      </c>
      <c r="KX60" s="791">
        <v>1.75</v>
      </c>
      <c r="KY60" s="791">
        <v>1.75</v>
      </c>
      <c r="KZ60" s="791">
        <v>1.75</v>
      </c>
      <c r="LA60" s="791">
        <v>1.75</v>
      </c>
      <c r="LB60" s="791">
        <v>1.65</v>
      </c>
      <c r="LC60" s="791">
        <v>1.65</v>
      </c>
      <c r="LD60" s="791">
        <v>1.65</v>
      </c>
      <c r="LE60" s="791">
        <v>1.65</v>
      </c>
      <c r="LF60" s="791">
        <v>1.5</v>
      </c>
      <c r="LG60" s="791">
        <v>1.5</v>
      </c>
      <c r="LH60" s="791">
        <v>1.5</v>
      </c>
      <c r="LI60" s="791">
        <v>1.5</v>
      </c>
      <c r="LJ60" s="791">
        <v>1.5</v>
      </c>
      <c r="LK60" s="791">
        <v>1.5</v>
      </c>
      <c r="LL60" s="791">
        <v>1.5</v>
      </c>
      <c r="LM60" s="791">
        <v>1.5</v>
      </c>
      <c r="LN60" s="791">
        <v>1.5</v>
      </c>
      <c r="LO60" s="791">
        <v>1.5</v>
      </c>
      <c r="LP60" s="791">
        <v>1.5</v>
      </c>
      <c r="LQ60" s="791">
        <v>1.5</v>
      </c>
      <c r="LR60" s="791">
        <v>1.5</v>
      </c>
      <c r="LS60" s="791">
        <v>1.5</v>
      </c>
      <c r="LT60" s="791">
        <v>1.5</v>
      </c>
      <c r="LU60" s="791">
        <v>2.02</v>
      </c>
      <c r="LV60" s="791">
        <v>2.02</v>
      </c>
      <c r="LW60" s="791">
        <v>2.02</v>
      </c>
      <c r="LX60" s="791">
        <v>2.02</v>
      </c>
      <c r="LY60" s="791">
        <v>2.09</v>
      </c>
      <c r="LZ60" s="791">
        <v>2.09</v>
      </c>
      <c r="MA60" s="791">
        <v>1</v>
      </c>
      <c r="MB60" s="791">
        <v>1</v>
      </c>
      <c r="MC60" s="791">
        <v>1</v>
      </c>
      <c r="MD60" s="791">
        <v>0.8</v>
      </c>
      <c r="ME60" s="791">
        <v>0.8</v>
      </c>
      <c r="MF60" s="791">
        <v>0.8</v>
      </c>
      <c r="MG60" s="791">
        <v>0.8</v>
      </c>
      <c r="MH60" s="791">
        <v>0.9</v>
      </c>
      <c r="MI60" s="791">
        <v>0.9</v>
      </c>
      <c r="MJ60" s="791">
        <v>0.9</v>
      </c>
      <c r="MK60" s="791">
        <v>0.9</v>
      </c>
      <c r="ML60" s="791">
        <v>0.9</v>
      </c>
      <c r="MM60" s="791">
        <v>0.9</v>
      </c>
      <c r="MN60" s="791">
        <v>0.9</v>
      </c>
      <c r="MO60" s="791">
        <v>0.9</v>
      </c>
      <c r="MP60" s="791">
        <v>1</v>
      </c>
      <c r="MQ60" s="791">
        <v>1</v>
      </c>
      <c r="MR60" s="791">
        <v>1</v>
      </c>
      <c r="MS60" s="791">
        <v>1</v>
      </c>
      <c r="MT60" s="791">
        <v>1</v>
      </c>
      <c r="MU60" s="791">
        <v>1</v>
      </c>
      <c r="MV60" s="791">
        <v>1</v>
      </c>
      <c r="MW60" s="791">
        <v>1.75</v>
      </c>
      <c r="MX60" s="791">
        <v>1.75</v>
      </c>
      <c r="MY60" s="791">
        <v>1.75</v>
      </c>
      <c r="MZ60" s="791">
        <v>1.75</v>
      </c>
      <c r="NA60" s="791">
        <v>1.75</v>
      </c>
      <c r="NB60" s="791">
        <v>1.65</v>
      </c>
      <c r="NC60" s="791">
        <v>1.65</v>
      </c>
      <c r="ND60" s="791">
        <v>1.65</v>
      </c>
      <c r="NE60" s="791">
        <v>1.65</v>
      </c>
      <c r="NF60" s="791">
        <v>1.5</v>
      </c>
      <c r="NG60" s="791">
        <v>1.5</v>
      </c>
      <c r="NH60" s="791">
        <v>1.5</v>
      </c>
      <c r="NI60" s="791">
        <v>1.5</v>
      </c>
      <c r="NJ60" s="791">
        <v>1.5</v>
      </c>
      <c r="NK60" s="791">
        <v>1.5</v>
      </c>
      <c r="NL60" s="791">
        <v>1.5</v>
      </c>
      <c r="NM60" s="791">
        <v>1.5</v>
      </c>
      <c r="NN60" s="791">
        <v>1.5</v>
      </c>
      <c r="NO60" s="791">
        <v>1.5</v>
      </c>
      <c r="NP60" s="791">
        <v>1.5</v>
      </c>
      <c r="NQ60" s="791">
        <v>1.5</v>
      </c>
      <c r="NR60" s="791">
        <v>1.5</v>
      </c>
      <c r="NS60" s="791">
        <v>1.5</v>
      </c>
      <c r="NT60" s="791">
        <v>1.5</v>
      </c>
      <c r="NU60" s="791">
        <v>2.02</v>
      </c>
      <c r="NV60" s="791">
        <v>2.02</v>
      </c>
      <c r="NW60" s="791">
        <v>2.02</v>
      </c>
      <c r="NX60" s="791">
        <v>2.02</v>
      </c>
      <c r="NY60" s="791">
        <v>2.09</v>
      </c>
      <c r="NZ60" s="791">
        <v>2.09</v>
      </c>
      <c r="OA60" s="791">
        <v>1</v>
      </c>
      <c r="OB60" s="791">
        <v>1</v>
      </c>
      <c r="OC60" s="791">
        <v>1</v>
      </c>
      <c r="OD60" s="791">
        <v>0.8</v>
      </c>
      <c r="OE60" s="791">
        <v>0.8</v>
      </c>
      <c r="OF60" s="791">
        <v>0.8</v>
      </c>
      <c r="OG60" s="791">
        <v>0.8</v>
      </c>
      <c r="OH60" s="791">
        <v>0.9</v>
      </c>
      <c r="OI60" s="791">
        <v>0.9</v>
      </c>
      <c r="OJ60" s="791">
        <v>0.9</v>
      </c>
      <c r="OK60" s="791">
        <v>0.9</v>
      </c>
      <c r="OL60" s="791">
        <v>0.9</v>
      </c>
      <c r="OM60" s="791">
        <v>0.9</v>
      </c>
      <c r="ON60" s="791">
        <v>0.9</v>
      </c>
      <c r="OO60" s="791">
        <v>0.9</v>
      </c>
      <c r="OP60" s="791">
        <v>1</v>
      </c>
      <c r="OQ60" s="791">
        <v>1</v>
      </c>
      <c r="OR60" s="791">
        <v>1</v>
      </c>
      <c r="OS60" s="791">
        <v>1</v>
      </c>
      <c r="OT60" s="791">
        <v>1</v>
      </c>
      <c r="OU60" s="791">
        <v>1</v>
      </c>
      <c r="OV60" s="791">
        <v>1</v>
      </c>
      <c r="OW60" s="791">
        <v>1.75</v>
      </c>
      <c r="OX60" s="791">
        <v>1.75</v>
      </c>
      <c r="OY60" s="791">
        <v>1.75</v>
      </c>
      <c r="OZ60" s="791">
        <v>1.75</v>
      </c>
      <c r="PA60" s="791">
        <v>1.75</v>
      </c>
      <c r="PB60" s="791">
        <v>1.65</v>
      </c>
      <c r="PC60" s="791">
        <v>1.65</v>
      </c>
      <c r="PD60" s="791">
        <v>1.65</v>
      </c>
      <c r="PE60" s="791">
        <v>1.65</v>
      </c>
      <c r="PF60" s="791">
        <v>1.5</v>
      </c>
      <c r="PG60" s="791">
        <v>1.5</v>
      </c>
      <c r="PH60" s="791">
        <v>1.5</v>
      </c>
      <c r="PI60" s="791">
        <v>1.5</v>
      </c>
      <c r="PJ60" s="791">
        <v>1.5</v>
      </c>
      <c r="PK60" s="791">
        <v>1.5</v>
      </c>
      <c r="PL60" s="791">
        <v>1.5</v>
      </c>
      <c r="PM60" s="791">
        <v>1.5</v>
      </c>
      <c r="PN60" s="791">
        <v>1.5</v>
      </c>
      <c r="PO60" s="791">
        <v>1.5</v>
      </c>
      <c r="PP60" s="791">
        <v>1.5</v>
      </c>
      <c r="PQ60" s="791">
        <v>1.5</v>
      </c>
      <c r="PR60" s="791">
        <v>1.5</v>
      </c>
      <c r="PS60" s="791">
        <v>1.5</v>
      </c>
      <c r="PT60" s="791">
        <v>1.5</v>
      </c>
      <c r="PU60" s="791">
        <v>2.02</v>
      </c>
      <c r="PV60" s="791">
        <v>2.02</v>
      </c>
      <c r="PW60" s="791">
        <v>2.02</v>
      </c>
      <c r="PX60" s="791">
        <v>2.02</v>
      </c>
      <c r="PY60" s="791">
        <v>2.09</v>
      </c>
      <c r="PZ60" s="791">
        <v>2.09</v>
      </c>
      <c r="QA60" s="791">
        <v>1</v>
      </c>
      <c r="QB60" s="791">
        <v>1</v>
      </c>
      <c r="QC60" s="791">
        <v>1</v>
      </c>
      <c r="QD60" s="791">
        <v>0.8</v>
      </c>
      <c r="QE60" s="791">
        <v>0.8</v>
      </c>
      <c r="QF60" s="791">
        <v>0.8</v>
      </c>
      <c r="QG60" s="791">
        <v>0.8</v>
      </c>
      <c r="QH60" s="791">
        <v>0.9</v>
      </c>
      <c r="QI60" s="791">
        <v>0.9</v>
      </c>
      <c r="QJ60" s="791">
        <v>0.9</v>
      </c>
      <c r="QK60" s="791">
        <v>0.9</v>
      </c>
      <c r="QL60" s="791">
        <v>0.9</v>
      </c>
      <c r="QM60" s="791">
        <v>0.9</v>
      </c>
      <c r="QN60" s="791">
        <v>0.9</v>
      </c>
      <c r="QO60" s="791">
        <v>0.9</v>
      </c>
      <c r="QP60" s="791">
        <v>1</v>
      </c>
      <c r="QQ60" s="791">
        <v>1</v>
      </c>
      <c r="QR60" s="791">
        <v>1</v>
      </c>
      <c r="QS60" s="791">
        <v>1</v>
      </c>
      <c r="QT60" s="791">
        <v>1</v>
      </c>
      <c r="QU60" s="791">
        <v>1</v>
      </c>
      <c r="QV60" s="791">
        <v>1</v>
      </c>
      <c r="QW60" s="791">
        <v>1.75</v>
      </c>
      <c r="QX60" s="791">
        <v>1.75</v>
      </c>
      <c r="QY60" s="791">
        <v>1.75</v>
      </c>
      <c r="QZ60" s="791">
        <v>1.75</v>
      </c>
      <c r="RA60" s="791">
        <v>1.75</v>
      </c>
      <c r="RB60" s="791">
        <v>1.65</v>
      </c>
      <c r="RC60" s="791">
        <v>1.65</v>
      </c>
      <c r="RD60" s="791">
        <v>1.65</v>
      </c>
      <c r="RE60" s="791">
        <v>1.65</v>
      </c>
      <c r="RF60" s="791">
        <v>1.5</v>
      </c>
      <c r="RG60" s="791">
        <v>1.5</v>
      </c>
      <c r="RH60" s="791">
        <v>1.5</v>
      </c>
      <c r="RI60" s="791">
        <v>1.5</v>
      </c>
      <c r="RJ60" s="791">
        <v>1.5</v>
      </c>
      <c r="RK60" s="791">
        <v>1.5</v>
      </c>
      <c r="RL60" s="791">
        <v>1.5</v>
      </c>
      <c r="RM60" s="791">
        <v>1.5</v>
      </c>
      <c r="RN60" s="791">
        <v>1.5</v>
      </c>
      <c r="RO60" s="791">
        <v>1.5</v>
      </c>
      <c r="RP60" s="791">
        <v>1.5</v>
      </c>
      <c r="RQ60" s="791">
        <v>1.5</v>
      </c>
      <c r="RR60" s="791">
        <v>1.5</v>
      </c>
      <c r="RS60" s="791">
        <v>1.5</v>
      </c>
      <c r="RT60" s="791">
        <v>1.5</v>
      </c>
      <c r="RU60" s="791">
        <v>2.02</v>
      </c>
      <c r="RV60" s="791">
        <v>2.02</v>
      </c>
      <c r="RW60" s="791">
        <v>2.02</v>
      </c>
      <c r="RX60" s="791">
        <v>2.02</v>
      </c>
      <c r="RY60" s="791">
        <v>2.09</v>
      </c>
      <c r="RZ60" s="791">
        <v>2.09</v>
      </c>
      <c r="SA60" s="791">
        <v>1</v>
      </c>
      <c r="SB60" s="791">
        <v>1</v>
      </c>
      <c r="SC60" s="791">
        <v>1</v>
      </c>
      <c r="SD60" s="791">
        <v>0.8</v>
      </c>
      <c r="SE60" s="791">
        <v>0.8</v>
      </c>
      <c r="SF60" s="791">
        <v>0.8</v>
      </c>
      <c r="SG60" s="791">
        <v>0.8</v>
      </c>
      <c r="SH60" s="791">
        <v>0.9</v>
      </c>
      <c r="SI60" s="792">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234</v>
      </c>
      <c r="J61" s="681"/>
      <c r="K61" s="793">
        <v>1.19</v>
      </c>
      <c r="L61" s="794">
        <v>1.19</v>
      </c>
      <c r="M61" s="794">
        <v>1.19</v>
      </c>
      <c r="N61" s="794">
        <v>1.54</v>
      </c>
      <c r="O61" s="794">
        <v>1.54</v>
      </c>
      <c r="P61" s="794">
        <v>1.54</v>
      </c>
      <c r="Q61" s="794">
        <v>1.54</v>
      </c>
      <c r="R61" s="794">
        <v>1.54</v>
      </c>
      <c r="S61" s="794">
        <v>1.54</v>
      </c>
      <c r="T61" s="794">
        <v>1.54</v>
      </c>
      <c r="U61" s="794">
        <v>2.0099999999999998</v>
      </c>
      <c r="V61" s="794">
        <v>2.0099999999999998</v>
      </c>
      <c r="W61" s="794">
        <v>2.0099999999999998</v>
      </c>
      <c r="X61" s="794">
        <v>2.0099999999999998</v>
      </c>
      <c r="Y61" s="794">
        <v>2.08</v>
      </c>
      <c r="Z61" s="794">
        <v>2.08</v>
      </c>
      <c r="AA61" s="794">
        <v>0.55000000000000004</v>
      </c>
      <c r="AB61" s="794">
        <v>0.55000000000000004</v>
      </c>
      <c r="AC61" s="794">
        <v>0.55000000000000004</v>
      </c>
      <c r="AD61" s="794">
        <v>0.52</v>
      </c>
      <c r="AE61" s="794">
        <v>0.52</v>
      </c>
      <c r="AF61" s="794">
        <v>0.52</v>
      </c>
      <c r="AG61" s="794">
        <v>0.52</v>
      </c>
      <c r="AH61" s="794">
        <v>0.61</v>
      </c>
      <c r="AI61" s="794">
        <v>0.61</v>
      </c>
      <c r="AJ61" s="794">
        <v>0.61</v>
      </c>
      <c r="AK61" s="794">
        <v>0.61</v>
      </c>
      <c r="AL61" s="794">
        <v>0.61</v>
      </c>
      <c r="AM61" s="794">
        <v>0.61</v>
      </c>
      <c r="AN61" s="794">
        <v>0.61</v>
      </c>
      <c r="AO61" s="794">
        <v>0.61</v>
      </c>
      <c r="AP61" s="794">
        <v>0.42</v>
      </c>
      <c r="AQ61" s="794">
        <v>0.42</v>
      </c>
      <c r="AR61" s="794">
        <v>0.42</v>
      </c>
      <c r="AS61" s="794">
        <v>0.42</v>
      </c>
      <c r="AT61" s="794">
        <v>0.42</v>
      </c>
      <c r="AU61" s="794">
        <v>0.42</v>
      </c>
      <c r="AV61" s="794">
        <v>0.42</v>
      </c>
      <c r="AW61" s="794">
        <v>1.46</v>
      </c>
      <c r="AX61" s="794">
        <v>1.46</v>
      </c>
      <c r="AY61" s="794">
        <v>1.46</v>
      </c>
      <c r="AZ61" s="794">
        <v>1.46</v>
      </c>
      <c r="BA61" s="794">
        <v>1.46</v>
      </c>
      <c r="BB61" s="794">
        <v>1.1100000000000001</v>
      </c>
      <c r="BC61" s="794">
        <v>1.1100000000000001</v>
      </c>
      <c r="BD61" s="794">
        <v>1.1100000000000001</v>
      </c>
      <c r="BE61" s="794">
        <v>1.1100000000000001</v>
      </c>
      <c r="BF61" s="794">
        <v>1.19</v>
      </c>
      <c r="BG61" s="794">
        <v>1.19</v>
      </c>
      <c r="BH61" s="794">
        <v>1.19</v>
      </c>
      <c r="BI61" s="794">
        <v>1.19</v>
      </c>
      <c r="BJ61" s="794">
        <v>1.19</v>
      </c>
      <c r="BK61" s="794">
        <v>1.19</v>
      </c>
      <c r="BL61" s="794">
        <v>1.19</v>
      </c>
      <c r="BM61" s="794">
        <v>1.19</v>
      </c>
      <c r="BN61" s="794">
        <v>1.54</v>
      </c>
      <c r="BO61" s="794">
        <v>1.54</v>
      </c>
      <c r="BP61" s="794">
        <v>1.54</v>
      </c>
      <c r="BQ61" s="794">
        <v>1.54</v>
      </c>
      <c r="BR61" s="794">
        <v>1.54</v>
      </c>
      <c r="BS61" s="794">
        <v>1.54</v>
      </c>
      <c r="BT61" s="794">
        <v>1.54</v>
      </c>
      <c r="BU61" s="794">
        <v>2.0099999999999998</v>
      </c>
      <c r="BV61" s="794">
        <v>2.0099999999999998</v>
      </c>
      <c r="BW61" s="794">
        <v>2.0099999999999998</v>
      </c>
      <c r="BX61" s="794">
        <v>2.0099999999999998</v>
      </c>
      <c r="BY61" s="794">
        <v>2.08</v>
      </c>
      <c r="BZ61" s="794">
        <v>2.08</v>
      </c>
      <c r="CA61" s="794">
        <v>0.55000000000000004</v>
      </c>
      <c r="CB61" s="794">
        <v>0.55000000000000004</v>
      </c>
      <c r="CC61" s="794">
        <v>0.55000000000000004</v>
      </c>
      <c r="CD61" s="794">
        <v>0.52</v>
      </c>
      <c r="CE61" s="794">
        <v>0.52</v>
      </c>
      <c r="CF61" s="794">
        <v>0.52</v>
      </c>
      <c r="CG61" s="794">
        <v>0.52</v>
      </c>
      <c r="CH61" s="794">
        <v>0.61</v>
      </c>
      <c r="CI61" s="794">
        <v>0.61</v>
      </c>
      <c r="CJ61" s="794">
        <v>0.61</v>
      </c>
      <c r="CK61" s="794">
        <v>0.61</v>
      </c>
      <c r="CL61" s="794">
        <v>0.61</v>
      </c>
      <c r="CM61" s="794">
        <v>0.61</v>
      </c>
      <c r="CN61" s="794">
        <v>0.61</v>
      </c>
      <c r="CO61" s="794">
        <v>0.61</v>
      </c>
      <c r="CP61" s="794">
        <v>0.42</v>
      </c>
      <c r="CQ61" s="794">
        <v>0.42</v>
      </c>
      <c r="CR61" s="794">
        <v>0.42</v>
      </c>
      <c r="CS61" s="794">
        <v>0.42</v>
      </c>
      <c r="CT61" s="794">
        <v>0.42</v>
      </c>
      <c r="CU61" s="794">
        <v>0.42</v>
      </c>
      <c r="CV61" s="794">
        <v>0.42</v>
      </c>
      <c r="CW61" s="794">
        <v>1.46</v>
      </c>
      <c r="CX61" s="794">
        <v>1.46</v>
      </c>
      <c r="CY61" s="794">
        <v>1.46</v>
      </c>
      <c r="CZ61" s="794">
        <v>1.46</v>
      </c>
      <c r="DA61" s="794">
        <v>1.46</v>
      </c>
      <c r="DB61" s="794">
        <v>1.26</v>
      </c>
      <c r="DC61" s="794">
        <v>1.26</v>
      </c>
      <c r="DD61" s="794">
        <v>1.26</v>
      </c>
      <c r="DE61" s="794">
        <v>1.26</v>
      </c>
      <c r="DF61" s="794">
        <v>1.0900000000000001</v>
      </c>
      <c r="DG61" s="794">
        <v>1.0900000000000001</v>
      </c>
      <c r="DH61" s="794">
        <v>1.0900000000000001</v>
      </c>
      <c r="DI61" s="794">
        <v>1.0900000000000001</v>
      </c>
      <c r="DJ61" s="794">
        <v>1.0900000000000001</v>
      </c>
      <c r="DK61" s="794">
        <v>1.0900000000000001</v>
      </c>
      <c r="DL61" s="794">
        <v>1.0900000000000001</v>
      </c>
      <c r="DM61" s="794">
        <v>1.0900000000000001</v>
      </c>
      <c r="DN61" s="794">
        <v>0.92</v>
      </c>
      <c r="DO61" s="794">
        <v>0.92</v>
      </c>
      <c r="DP61" s="794">
        <v>0.92</v>
      </c>
      <c r="DQ61" s="794">
        <v>0.92</v>
      </c>
      <c r="DR61" s="794">
        <v>0.92</v>
      </c>
      <c r="DS61" s="794">
        <v>0.92</v>
      </c>
      <c r="DT61" s="794">
        <v>0.92</v>
      </c>
      <c r="DU61" s="794">
        <v>1.1499999999999999</v>
      </c>
      <c r="DV61" s="794">
        <v>1.1499999999999999</v>
      </c>
      <c r="DW61" s="794">
        <v>1.1499999999999999</v>
      </c>
      <c r="DX61" s="794">
        <v>1.1499999999999999</v>
      </c>
      <c r="DY61" s="794">
        <v>1.59</v>
      </c>
      <c r="DZ61" s="794">
        <v>1.59</v>
      </c>
      <c r="EA61" s="794">
        <v>0.55000000000000004</v>
      </c>
      <c r="EB61" s="794">
        <v>0.55000000000000004</v>
      </c>
      <c r="EC61" s="794">
        <v>0.55000000000000004</v>
      </c>
      <c r="ED61" s="794">
        <v>0.52</v>
      </c>
      <c r="EE61" s="794">
        <v>0.52</v>
      </c>
      <c r="EF61" s="794">
        <v>0.52</v>
      </c>
      <c r="EG61" s="794">
        <v>0.52</v>
      </c>
      <c r="EH61" s="794">
        <v>0.61</v>
      </c>
      <c r="EI61" s="794">
        <v>0.61</v>
      </c>
      <c r="EJ61" s="794">
        <v>0.61</v>
      </c>
      <c r="EK61" s="794">
        <v>0.61</v>
      </c>
      <c r="EL61" s="794">
        <v>0.61</v>
      </c>
      <c r="EM61" s="794">
        <v>0.61</v>
      </c>
      <c r="EN61" s="794">
        <v>0.61</v>
      </c>
      <c r="EO61" s="794">
        <v>0.61</v>
      </c>
      <c r="EP61" s="794">
        <v>0.42</v>
      </c>
      <c r="EQ61" s="794">
        <v>0.42</v>
      </c>
      <c r="ER61" s="794">
        <v>0.42</v>
      </c>
      <c r="ES61" s="794">
        <v>0.42</v>
      </c>
      <c r="ET61" s="794">
        <v>0.42</v>
      </c>
      <c r="EU61" s="794">
        <v>0.42</v>
      </c>
      <c r="EV61" s="794">
        <v>0.42</v>
      </c>
      <c r="EW61" s="794">
        <v>1.46</v>
      </c>
      <c r="EX61" s="794">
        <v>1.46</v>
      </c>
      <c r="EY61" s="794">
        <v>1.46</v>
      </c>
      <c r="EZ61" s="794">
        <v>1.46</v>
      </c>
      <c r="FA61" s="794">
        <v>1.46</v>
      </c>
      <c r="FB61" s="794">
        <v>1.26</v>
      </c>
      <c r="FC61" s="794">
        <v>1.26</v>
      </c>
      <c r="FD61" s="794">
        <v>1.26</v>
      </c>
      <c r="FE61" s="794">
        <v>1.26</v>
      </c>
      <c r="FF61" s="794">
        <v>1.0900000000000001</v>
      </c>
      <c r="FG61" s="794">
        <v>1.0900000000000001</v>
      </c>
      <c r="FH61" s="794">
        <v>1.0900000000000001</v>
      </c>
      <c r="FI61" s="794">
        <v>1.0900000000000001</v>
      </c>
      <c r="FJ61" s="794">
        <v>1.0900000000000001</v>
      </c>
      <c r="FK61" s="794">
        <v>1.0900000000000001</v>
      </c>
      <c r="FL61" s="794">
        <v>1.0900000000000001</v>
      </c>
      <c r="FM61" s="794">
        <v>1.0900000000000001</v>
      </c>
      <c r="FN61" s="794">
        <v>0.92</v>
      </c>
      <c r="FO61" s="794">
        <v>0.92</v>
      </c>
      <c r="FP61" s="794">
        <v>0.92</v>
      </c>
      <c r="FQ61" s="794">
        <v>0.92</v>
      </c>
      <c r="FR61" s="794">
        <v>0.92</v>
      </c>
      <c r="FS61" s="794">
        <v>0.92</v>
      </c>
      <c r="FT61" s="794">
        <v>0.92</v>
      </c>
      <c r="FU61" s="794">
        <v>1.1499999999999999</v>
      </c>
      <c r="FV61" s="794">
        <v>1.1499999999999999</v>
      </c>
      <c r="FW61" s="794">
        <v>1.1499999999999999</v>
      </c>
      <c r="FX61" s="794">
        <v>1.1499999999999999</v>
      </c>
      <c r="FY61" s="794">
        <v>1.59</v>
      </c>
      <c r="FZ61" s="794">
        <v>1.59</v>
      </c>
      <c r="GA61" s="794">
        <v>0.55000000000000004</v>
      </c>
      <c r="GB61" s="794">
        <v>0.55000000000000004</v>
      </c>
      <c r="GC61" s="794">
        <v>0.55000000000000004</v>
      </c>
      <c r="GD61" s="794">
        <v>0.52</v>
      </c>
      <c r="GE61" s="794">
        <v>0.52</v>
      </c>
      <c r="GF61" s="794">
        <v>0.52</v>
      </c>
      <c r="GG61" s="794">
        <v>0.52</v>
      </c>
      <c r="GH61" s="794">
        <v>0.61</v>
      </c>
      <c r="GI61" s="794">
        <v>0.61</v>
      </c>
      <c r="GJ61" s="794">
        <v>0.61</v>
      </c>
      <c r="GK61" s="794">
        <v>0.61</v>
      </c>
      <c r="GL61" s="794">
        <v>0.61</v>
      </c>
      <c r="GM61" s="794">
        <v>0.61</v>
      </c>
      <c r="GN61" s="794">
        <v>0.61</v>
      </c>
      <c r="GO61" s="794">
        <v>0.61</v>
      </c>
      <c r="GP61" s="794">
        <v>0.42</v>
      </c>
      <c r="GQ61" s="794">
        <v>0.42</v>
      </c>
      <c r="GR61" s="794">
        <v>0.42</v>
      </c>
      <c r="GS61" s="794">
        <v>0.42</v>
      </c>
      <c r="GT61" s="794">
        <v>0.42</v>
      </c>
      <c r="GU61" s="794">
        <v>0.42</v>
      </c>
      <c r="GV61" s="794">
        <v>0.42</v>
      </c>
      <c r="GW61" s="794">
        <v>1.46</v>
      </c>
      <c r="GX61" s="794">
        <v>1.46</v>
      </c>
      <c r="GY61" s="794">
        <v>1.46</v>
      </c>
      <c r="GZ61" s="794">
        <v>1.46</v>
      </c>
      <c r="HA61" s="794">
        <v>1.46</v>
      </c>
      <c r="HB61" s="794">
        <v>1.26</v>
      </c>
      <c r="HC61" s="794">
        <v>1.26</v>
      </c>
      <c r="HD61" s="794">
        <v>1.26</v>
      </c>
      <c r="HE61" s="794">
        <v>1.26</v>
      </c>
      <c r="HF61" s="794">
        <v>1.0900000000000001</v>
      </c>
      <c r="HG61" s="794">
        <v>1.0900000000000001</v>
      </c>
      <c r="HH61" s="794">
        <v>1.0900000000000001</v>
      </c>
      <c r="HI61" s="794">
        <v>1.0900000000000001</v>
      </c>
      <c r="HJ61" s="794">
        <v>1.0900000000000001</v>
      </c>
      <c r="HK61" s="794">
        <v>1.0900000000000001</v>
      </c>
      <c r="HL61" s="794">
        <v>1.0900000000000001</v>
      </c>
      <c r="HM61" s="794">
        <v>1.0900000000000001</v>
      </c>
      <c r="HN61" s="794">
        <v>0.92</v>
      </c>
      <c r="HO61" s="794">
        <v>0.92</v>
      </c>
      <c r="HP61" s="794">
        <v>0.92</v>
      </c>
      <c r="HQ61" s="794">
        <v>0.92</v>
      </c>
      <c r="HR61" s="794">
        <v>0.92</v>
      </c>
      <c r="HS61" s="794">
        <v>0.92</v>
      </c>
      <c r="HT61" s="794">
        <v>0.92</v>
      </c>
      <c r="HU61" s="794">
        <v>1.1499999999999999</v>
      </c>
      <c r="HV61" s="794">
        <v>1.1499999999999999</v>
      </c>
      <c r="HW61" s="794">
        <v>1.1499999999999999</v>
      </c>
      <c r="HX61" s="794">
        <v>1.1499999999999999</v>
      </c>
      <c r="HY61" s="794">
        <v>1.59</v>
      </c>
      <c r="HZ61" s="794">
        <v>1.59</v>
      </c>
      <c r="IA61" s="794">
        <v>0.55000000000000004</v>
      </c>
      <c r="IB61" s="794">
        <v>0.55000000000000004</v>
      </c>
      <c r="IC61" s="794">
        <v>0.55000000000000004</v>
      </c>
      <c r="ID61" s="794">
        <v>0.52</v>
      </c>
      <c r="IE61" s="794">
        <v>0.52</v>
      </c>
      <c r="IF61" s="794">
        <v>0.52</v>
      </c>
      <c r="IG61" s="794">
        <v>0.52</v>
      </c>
      <c r="IH61" s="794">
        <v>0.61</v>
      </c>
      <c r="II61" s="794">
        <v>0.61</v>
      </c>
      <c r="IJ61" s="794">
        <v>0.61</v>
      </c>
      <c r="IK61" s="794">
        <v>0.61</v>
      </c>
      <c r="IL61" s="794">
        <v>0.61</v>
      </c>
      <c r="IM61" s="794">
        <v>0.61</v>
      </c>
      <c r="IN61" s="794">
        <v>0.61</v>
      </c>
      <c r="IO61" s="794">
        <v>0.61</v>
      </c>
      <c r="IP61" s="794">
        <v>0.42</v>
      </c>
      <c r="IQ61" s="794">
        <v>0.42</v>
      </c>
      <c r="IR61" s="794">
        <v>0.42</v>
      </c>
      <c r="IS61" s="794">
        <v>0.42</v>
      </c>
      <c r="IT61" s="794">
        <v>0.42</v>
      </c>
      <c r="IU61" s="794">
        <v>0.42</v>
      </c>
      <c r="IV61" s="794">
        <v>0.42</v>
      </c>
      <c r="IW61" s="794">
        <v>1.46</v>
      </c>
      <c r="IX61" s="794">
        <v>1.46</v>
      </c>
      <c r="IY61" s="794">
        <v>1.46</v>
      </c>
      <c r="IZ61" s="794">
        <v>1.46</v>
      </c>
      <c r="JA61" s="794">
        <v>1.46</v>
      </c>
      <c r="JB61" s="794">
        <v>1.26</v>
      </c>
      <c r="JC61" s="794">
        <v>1.26</v>
      </c>
      <c r="JD61" s="794">
        <v>1.26</v>
      </c>
      <c r="JE61" s="794">
        <v>1.26</v>
      </c>
      <c r="JF61" s="794">
        <v>1.0900000000000001</v>
      </c>
      <c r="JG61" s="794">
        <v>1.0900000000000001</v>
      </c>
      <c r="JH61" s="794">
        <v>1.0900000000000001</v>
      </c>
      <c r="JI61" s="794">
        <v>1.0900000000000001</v>
      </c>
      <c r="JJ61" s="794">
        <v>1.0900000000000001</v>
      </c>
      <c r="JK61" s="794">
        <v>1.0900000000000001</v>
      </c>
      <c r="JL61" s="794">
        <v>1.0900000000000001</v>
      </c>
      <c r="JM61" s="794">
        <v>1.0900000000000001</v>
      </c>
      <c r="JN61" s="794">
        <v>0.92</v>
      </c>
      <c r="JO61" s="794">
        <v>0.92</v>
      </c>
      <c r="JP61" s="794">
        <v>0.92</v>
      </c>
      <c r="JQ61" s="794">
        <v>0.92</v>
      </c>
      <c r="JR61" s="794">
        <v>0.92</v>
      </c>
      <c r="JS61" s="794">
        <v>0.92</v>
      </c>
      <c r="JT61" s="794">
        <v>0.92</v>
      </c>
      <c r="JU61" s="794">
        <v>1.1499999999999999</v>
      </c>
      <c r="JV61" s="794">
        <v>1.1499999999999999</v>
      </c>
      <c r="JW61" s="794">
        <v>1.1499999999999999</v>
      </c>
      <c r="JX61" s="794">
        <v>1.1499999999999999</v>
      </c>
      <c r="JY61" s="794">
        <v>1.59</v>
      </c>
      <c r="JZ61" s="794">
        <v>1.59</v>
      </c>
      <c r="KA61" s="794">
        <v>0.55000000000000004</v>
      </c>
      <c r="KB61" s="794">
        <v>0.55000000000000004</v>
      </c>
      <c r="KC61" s="794">
        <v>0.55000000000000004</v>
      </c>
      <c r="KD61" s="794">
        <v>0.52</v>
      </c>
      <c r="KE61" s="794">
        <v>0.52</v>
      </c>
      <c r="KF61" s="794">
        <v>0.52</v>
      </c>
      <c r="KG61" s="794">
        <v>0.52</v>
      </c>
      <c r="KH61" s="794">
        <v>0.61</v>
      </c>
      <c r="KI61" s="794">
        <v>0.61</v>
      </c>
      <c r="KJ61" s="794">
        <v>0.61</v>
      </c>
      <c r="KK61" s="794">
        <v>0.61</v>
      </c>
      <c r="KL61" s="794">
        <v>0.61</v>
      </c>
      <c r="KM61" s="794">
        <v>0.61</v>
      </c>
      <c r="KN61" s="794">
        <v>0.61</v>
      </c>
      <c r="KO61" s="794">
        <v>0.61</v>
      </c>
      <c r="KP61" s="794">
        <v>0.42</v>
      </c>
      <c r="KQ61" s="794">
        <v>0.42</v>
      </c>
      <c r="KR61" s="794">
        <v>0.42</v>
      </c>
      <c r="KS61" s="794">
        <v>0.42</v>
      </c>
      <c r="KT61" s="794">
        <v>0.42</v>
      </c>
      <c r="KU61" s="794">
        <v>0.42</v>
      </c>
      <c r="KV61" s="794">
        <v>0.42</v>
      </c>
      <c r="KW61" s="794">
        <v>1.46</v>
      </c>
      <c r="KX61" s="794">
        <v>1.46</v>
      </c>
      <c r="KY61" s="794">
        <v>1.46</v>
      </c>
      <c r="KZ61" s="794">
        <v>1.46</v>
      </c>
      <c r="LA61" s="794">
        <v>1.46</v>
      </c>
      <c r="LB61" s="794">
        <v>1.26</v>
      </c>
      <c r="LC61" s="794">
        <v>1.26</v>
      </c>
      <c r="LD61" s="794">
        <v>1.26</v>
      </c>
      <c r="LE61" s="794">
        <v>1.26</v>
      </c>
      <c r="LF61" s="794">
        <v>1.0900000000000001</v>
      </c>
      <c r="LG61" s="794">
        <v>1.0900000000000001</v>
      </c>
      <c r="LH61" s="794">
        <v>1.0900000000000001</v>
      </c>
      <c r="LI61" s="794">
        <v>1.0900000000000001</v>
      </c>
      <c r="LJ61" s="794">
        <v>1.0900000000000001</v>
      </c>
      <c r="LK61" s="794">
        <v>1.0900000000000001</v>
      </c>
      <c r="LL61" s="794">
        <v>1.0900000000000001</v>
      </c>
      <c r="LM61" s="794">
        <v>1.0900000000000001</v>
      </c>
      <c r="LN61" s="794">
        <v>0.92</v>
      </c>
      <c r="LO61" s="794">
        <v>0.92</v>
      </c>
      <c r="LP61" s="794">
        <v>0.92</v>
      </c>
      <c r="LQ61" s="794">
        <v>0.92</v>
      </c>
      <c r="LR61" s="794">
        <v>0.92</v>
      </c>
      <c r="LS61" s="794">
        <v>0.92</v>
      </c>
      <c r="LT61" s="794">
        <v>0.92</v>
      </c>
      <c r="LU61" s="794">
        <v>1.1499999999999999</v>
      </c>
      <c r="LV61" s="794">
        <v>1.1499999999999999</v>
      </c>
      <c r="LW61" s="794">
        <v>1.1499999999999999</v>
      </c>
      <c r="LX61" s="794">
        <v>1.1499999999999999</v>
      </c>
      <c r="LY61" s="794">
        <v>1.59</v>
      </c>
      <c r="LZ61" s="794">
        <v>1.59</v>
      </c>
      <c r="MA61" s="794">
        <v>0.55000000000000004</v>
      </c>
      <c r="MB61" s="794">
        <v>0.55000000000000004</v>
      </c>
      <c r="MC61" s="794">
        <v>0.55000000000000004</v>
      </c>
      <c r="MD61" s="794">
        <v>0.52</v>
      </c>
      <c r="ME61" s="794">
        <v>0.52</v>
      </c>
      <c r="MF61" s="794">
        <v>0.52</v>
      </c>
      <c r="MG61" s="794">
        <v>0.52</v>
      </c>
      <c r="MH61" s="794">
        <v>0.61</v>
      </c>
      <c r="MI61" s="794">
        <v>0.61</v>
      </c>
      <c r="MJ61" s="794">
        <v>0.61</v>
      </c>
      <c r="MK61" s="794">
        <v>0.61</v>
      </c>
      <c r="ML61" s="794">
        <v>0.61</v>
      </c>
      <c r="MM61" s="794">
        <v>0.61</v>
      </c>
      <c r="MN61" s="794">
        <v>0.61</v>
      </c>
      <c r="MO61" s="794">
        <v>0.61</v>
      </c>
      <c r="MP61" s="794">
        <v>0.42</v>
      </c>
      <c r="MQ61" s="794">
        <v>0.42</v>
      </c>
      <c r="MR61" s="794">
        <v>0.42</v>
      </c>
      <c r="MS61" s="794">
        <v>0.42</v>
      </c>
      <c r="MT61" s="794">
        <v>0.42</v>
      </c>
      <c r="MU61" s="794">
        <v>0.42</v>
      </c>
      <c r="MV61" s="794">
        <v>0.42</v>
      </c>
      <c r="MW61" s="794">
        <v>1.46</v>
      </c>
      <c r="MX61" s="794">
        <v>1.46</v>
      </c>
      <c r="MY61" s="794">
        <v>1.46</v>
      </c>
      <c r="MZ61" s="794">
        <v>1.46</v>
      </c>
      <c r="NA61" s="794">
        <v>1.46</v>
      </c>
      <c r="NB61" s="794">
        <v>1.26</v>
      </c>
      <c r="NC61" s="794">
        <v>1.26</v>
      </c>
      <c r="ND61" s="794">
        <v>1.26</v>
      </c>
      <c r="NE61" s="794">
        <v>1.26</v>
      </c>
      <c r="NF61" s="794">
        <v>1.0900000000000001</v>
      </c>
      <c r="NG61" s="794">
        <v>1.0900000000000001</v>
      </c>
      <c r="NH61" s="794">
        <v>1.0900000000000001</v>
      </c>
      <c r="NI61" s="794">
        <v>1.0900000000000001</v>
      </c>
      <c r="NJ61" s="794">
        <v>1.0900000000000001</v>
      </c>
      <c r="NK61" s="794">
        <v>1.0900000000000001</v>
      </c>
      <c r="NL61" s="794">
        <v>1.0900000000000001</v>
      </c>
      <c r="NM61" s="794">
        <v>1.0900000000000001</v>
      </c>
      <c r="NN61" s="794">
        <v>0.92</v>
      </c>
      <c r="NO61" s="794">
        <v>0.92</v>
      </c>
      <c r="NP61" s="794">
        <v>0.92</v>
      </c>
      <c r="NQ61" s="794">
        <v>0.92</v>
      </c>
      <c r="NR61" s="794">
        <v>0.92</v>
      </c>
      <c r="NS61" s="794">
        <v>0.92</v>
      </c>
      <c r="NT61" s="794">
        <v>0.92</v>
      </c>
      <c r="NU61" s="794">
        <v>1.1499999999999999</v>
      </c>
      <c r="NV61" s="794">
        <v>1.1499999999999999</v>
      </c>
      <c r="NW61" s="794">
        <v>1.1499999999999999</v>
      </c>
      <c r="NX61" s="794">
        <v>1.1499999999999999</v>
      </c>
      <c r="NY61" s="794">
        <v>1.59</v>
      </c>
      <c r="NZ61" s="794">
        <v>1.59</v>
      </c>
      <c r="OA61" s="794">
        <v>0.55000000000000004</v>
      </c>
      <c r="OB61" s="794">
        <v>0.55000000000000004</v>
      </c>
      <c r="OC61" s="794">
        <v>0.55000000000000004</v>
      </c>
      <c r="OD61" s="794">
        <v>0.52</v>
      </c>
      <c r="OE61" s="794">
        <v>0.52</v>
      </c>
      <c r="OF61" s="794">
        <v>0.52</v>
      </c>
      <c r="OG61" s="794">
        <v>0.52</v>
      </c>
      <c r="OH61" s="794">
        <v>0.61</v>
      </c>
      <c r="OI61" s="794">
        <v>0.61</v>
      </c>
      <c r="OJ61" s="794">
        <v>0.61</v>
      </c>
      <c r="OK61" s="794">
        <v>0.61</v>
      </c>
      <c r="OL61" s="794">
        <v>0.61</v>
      </c>
      <c r="OM61" s="794">
        <v>0.61</v>
      </c>
      <c r="ON61" s="794">
        <v>0.61</v>
      </c>
      <c r="OO61" s="794">
        <v>0.61</v>
      </c>
      <c r="OP61" s="794">
        <v>0.42</v>
      </c>
      <c r="OQ61" s="794">
        <v>0.42</v>
      </c>
      <c r="OR61" s="794">
        <v>0.42</v>
      </c>
      <c r="OS61" s="794">
        <v>0.42</v>
      </c>
      <c r="OT61" s="794">
        <v>0.42</v>
      </c>
      <c r="OU61" s="794">
        <v>0.42</v>
      </c>
      <c r="OV61" s="794">
        <v>0.42</v>
      </c>
      <c r="OW61" s="794">
        <v>1.46</v>
      </c>
      <c r="OX61" s="794">
        <v>1.46</v>
      </c>
      <c r="OY61" s="794">
        <v>1.46</v>
      </c>
      <c r="OZ61" s="794">
        <v>1.46</v>
      </c>
      <c r="PA61" s="794">
        <v>1.46</v>
      </c>
      <c r="PB61" s="794">
        <v>1.26</v>
      </c>
      <c r="PC61" s="794">
        <v>1.26</v>
      </c>
      <c r="PD61" s="794">
        <v>1.26</v>
      </c>
      <c r="PE61" s="794">
        <v>1.26</v>
      </c>
      <c r="PF61" s="794">
        <v>1.0900000000000001</v>
      </c>
      <c r="PG61" s="794">
        <v>1.0900000000000001</v>
      </c>
      <c r="PH61" s="794">
        <v>1.0900000000000001</v>
      </c>
      <c r="PI61" s="794">
        <v>1.0900000000000001</v>
      </c>
      <c r="PJ61" s="794">
        <v>1.0900000000000001</v>
      </c>
      <c r="PK61" s="794">
        <v>1.0900000000000001</v>
      </c>
      <c r="PL61" s="794">
        <v>1.0900000000000001</v>
      </c>
      <c r="PM61" s="794">
        <v>1.0900000000000001</v>
      </c>
      <c r="PN61" s="794">
        <v>0.92</v>
      </c>
      <c r="PO61" s="794">
        <v>0.92</v>
      </c>
      <c r="PP61" s="794">
        <v>0.92</v>
      </c>
      <c r="PQ61" s="794">
        <v>0.92</v>
      </c>
      <c r="PR61" s="794">
        <v>0.92</v>
      </c>
      <c r="PS61" s="794">
        <v>0.92</v>
      </c>
      <c r="PT61" s="794">
        <v>0.92</v>
      </c>
      <c r="PU61" s="794">
        <v>1.1499999999999999</v>
      </c>
      <c r="PV61" s="794">
        <v>1.1499999999999999</v>
      </c>
      <c r="PW61" s="794">
        <v>1.1499999999999999</v>
      </c>
      <c r="PX61" s="794">
        <v>1.1499999999999999</v>
      </c>
      <c r="PY61" s="794">
        <v>1.59</v>
      </c>
      <c r="PZ61" s="794">
        <v>1.59</v>
      </c>
      <c r="QA61" s="794">
        <v>0.55000000000000004</v>
      </c>
      <c r="QB61" s="794">
        <v>0.55000000000000004</v>
      </c>
      <c r="QC61" s="794">
        <v>0.55000000000000004</v>
      </c>
      <c r="QD61" s="794">
        <v>0.52</v>
      </c>
      <c r="QE61" s="794">
        <v>0.52</v>
      </c>
      <c r="QF61" s="794">
        <v>0.52</v>
      </c>
      <c r="QG61" s="794">
        <v>0.52</v>
      </c>
      <c r="QH61" s="794">
        <v>0.61</v>
      </c>
      <c r="QI61" s="794">
        <v>0.61</v>
      </c>
      <c r="QJ61" s="794">
        <v>0.61</v>
      </c>
      <c r="QK61" s="794">
        <v>0.61</v>
      </c>
      <c r="QL61" s="794">
        <v>0.61</v>
      </c>
      <c r="QM61" s="794">
        <v>0.61</v>
      </c>
      <c r="QN61" s="794">
        <v>0.61</v>
      </c>
      <c r="QO61" s="794">
        <v>0.61</v>
      </c>
      <c r="QP61" s="794">
        <v>0.42</v>
      </c>
      <c r="QQ61" s="794">
        <v>0.42</v>
      </c>
      <c r="QR61" s="794">
        <v>0.42</v>
      </c>
      <c r="QS61" s="794">
        <v>0.42</v>
      </c>
      <c r="QT61" s="794">
        <v>0.42</v>
      </c>
      <c r="QU61" s="794">
        <v>0.42</v>
      </c>
      <c r="QV61" s="794">
        <v>0.42</v>
      </c>
      <c r="QW61" s="794">
        <v>1.46</v>
      </c>
      <c r="QX61" s="794">
        <v>1.46</v>
      </c>
      <c r="QY61" s="794">
        <v>1.46</v>
      </c>
      <c r="QZ61" s="794">
        <v>1.46</v>
      </c>
      <c r="RA61" s="794">
        <v>1.46</v>
      </c>
      <c r="RB61" s="794">
        <v>1.26</v>
      </c>
      <c r="RC61" s="794">
        <v>1.26</v>
      </c>
      <c r="RD61" s="794">
        <v>1.26</v>
      </c>
      <c r="RE61" s="794">
        <v>1.26</v>
      </c>
      <c r="RF61" s="794">
        <v>1.0900000000000001</v>
      </c>
      <c r="RG61" s="794">
        <v>1.0900000000000001</v>
      </c>
      <c r="RH61" s="794">
        <v>1.0900000000000001</v>
      </c>
      <c r="RI61" s="794">
        <v>1.0900000000000001</v>
      </c>
      <c r="RJ61" s="794">
        <v>1.0900000000000001</v>
      </c>
      <c r="RK61" s="794">
        <v>1.0900000000000001</v>
      </c>
      <c r="RL61" s="794">
        <v>1.0900000000000001</v>
      </c>
      <c r="RM61" s="794">
        <v>1.0900000000000001</v>
      </c>
      <c r="RN61" s="794">
        <v>0.92</v>
      </c>
      <c r="RO61" s="794">
        <v>0.92</v>
      </c>
      <c r="RP61" s="794">
        <v>0.92</v>
      </c>
      <c r="RQ61" s="794">
        <v>0.92</v>
      </c>
      <c r="RR61" s="794">
        <v>0.92</v>
      </c>
      <c r="RS61" s="794">
        <v>0.92</v>
      </c>
      <c r="RT61" s="794">
        <v>0.92</v>
      </c>
      <c r="RU61" s="794">
        <v>1.1499999999999999</v>
      </c>
      <c r="RV61" s="794">
        <v>1.1499999999999999</v>
      </c>
      <c r="RW61" s="794">
        <v>1.1499999999999999</v>
      </c>
      <c r="RX61" s="794">
        <v>1.1499999999999999</v>
      </c>
      <c r="RY61" s="794">
        <v>1.59</v>
      </c>
      <c r="RZ61" s="794">
        <v>1.59</v>
      </c>
      <c r="SA61" s="794">
        <v>0.55000000000000004</v>
      </c>
      <c r="SB61" s="794">
        <v>0.55000000000000004</v>
      </c>
      <c r="SC61" s="794">
        <v>0.55000000000000004</v>
      </c>
      <c r="SD61" s="794">
        <v>0.52</v>
      </c>
      <c r="SE61" s="794">
        <v>0.52</v>
      </c>
      <c r="SF61" s="794">
        <v>0.52</v>
      </c>
      <c r="SG61" s="794">
        <v>0.52</v>
      </c>
      <c r="SH61" s="794">
        <v>0.61</v>
      </c>
      <c r="SI61" s="795">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235</v>
      </c>
      <c r="J62" s="684"/>
      <c r="K62" s="796">
        <v>1.98</v>
      </c>
      <c r="L62" s="797">
        <v>1.98</v>
      </c>
      <c r="M62" s="797">
        <v>1.98</v>
      </c>
      <c r="N62" s="797">
        <v>2.2000000000000002</v>
      </c>
      <c r="O62" s="797">
        <v>2.2000000000000002</v>
      </c>
      <c r="P62" s="797">
        <v>2.2000000000000002</v>
      </c>
      <c r="Q62" s="797">
        <v>2.2000000000000002</v>
      </c>
      <c r="R62" s="797">
        <v>2.2000000000000002</v>
      </c>
      <c r="S62" s="797">
        <v>2.2000000000000002</v>
      </c>
      <c r="T62" s="797">
        <v>2.2000000000000002</v>
      </c>
      <c r="U62" s="797">
        <v>2.2799999999999998</v>
      </c>
      <c r="V62" s="797">
        <v>2.2799999999999998</v>
      </c>
      <c r="W62" s="797">
        <v>2.2799999999999998</v>
      </c>
      <c r="X62" s="797">
        <v>2.2799999999999998</v>
      </c>
      <c r="Y62" s="797">
        <v>2.33</v>
      </c>
      <c r="Z62" s="797">
        <v>2.33</v>
      </c>
      <c r="AA62" s="797">
        <v>1.39</v>
      </c>
      <c r="AB62" s="797">
        <v>1.39</v>
      </c>
      <c r="AC62" s="797">
        <v>1.39</v>
      </c>
      <c r="AD62" s="797">
        <v>1.46</v>
      </c>
      <c r="AE62" s="797">
        <v>1.46</v>
      </c>
      <c r="AF62" s="797">
        <v>1.46</v>
      </c>
      <c r="AG62" s="797">
        <v>1.46</v>
      </c>
      <c r="AH62" s="797">
        <v>2.08</v>
      </c>
      <c r="AI62" s="797">
        <v>2.08</v>
      </c>
      <c r="AJ62" s="797">
        <v>2.08</v>
      </c>
      <c r="AK62" s="797">
        <v>2.08</v>
      </c>
      <c r="AL62" s="797">
        <v>2.08</v>
      </c>
      <c r="AM62" s="797">
        <v>2.08</v>
      </c>
      <c r="AN62" s="797">
        <v>2.08</v>
      </c>
      <c r="AO62" s="797">
        <v>2.08</v>
      </c>
      <c r="AP62" s="797">
        <v>1.46</v>
      </c>
      <c r="AQ62" s="797">
        <v>1.46</v>
      </c>
      <c r="AR62" s="797">
        <v>1.46</v>
      </c>
      <c r="AS62" s="797">
        <v>1.46</v>
      </c>
      <c r="AT62" s="797">
        <v>1.46</v>
      </c>
      <c r="AU62" s="797">
        <v>1.46</v>
      </c>
      <c r="AV62" s="797">
        <v>1.46</v>
      </c>
      <c r="AW62" s="797">
        <v>1.91</v>
      </c>
      <c r="AX62" s="797">
        <v>1.91</v>
      </c>
      <c r="AY62" s="797">
        <v>1.91</v>
      </c>
      <c r="AZ62" s="797">
        <v>1.91</v>
      </c>
      <c r="BA62" s="797">
        <v>1.91</v>
      </c>
      <c r="BB62" s="797">
        <v>1.87</v>
      </c>
      <c r="BC62" s="797">
        <v>1.87</v>
      </c>
      <c r="BD62" s="797">
        <v>1.87</v>
      </c>
      <c r="BE62" s="797">
        <v>1.87</v>
      </c>
      <c r="BF62" s="797">
        <v>1.98</v>
      </c>
      <c r="BG62" s="797">
        <v>1.98</v>
      </c>
      <c r="BH62" s="797">
        <v>1.98</v>
      </c>
      <c r="BI62" s="797">
        <v>1.98</v>
      </c>
      <c r="BJ62" s="797">
        <v>1.98</v>
      </c>
      <c r="BK62" s="797">
        <v>1.98</v>
      </c>
      <c r="BL62" s="797">
        <v>1.98</v>
      </c>
      <c r="BM62" s="797">
        <v>1.98</v>
      </c>
      <c r="BN62" s="797">
        <v>2.2000000000000002</v>
      </c>
      <c r="BO62" s="797">
        <v>2.2000000000000002</v>
      </c>
      <c r="BP62" s="797">
        <v>2.2000000000000002</v>
      </c>
      <c r="BQ62" s="797">
        <v>2.2000000000000002</v>
      </c>
      <c r="BR62" s="797">
        <v>2.2000000000000002</v>
      </c>
      <c r="BS62" s="797">
        <v>2.2000000000000002</v>
      </c>
      <c r="BT62" s="797">
        <v>2.2000000000000002</v>
      </c>
      <c r="BU62" s="797">
        <v>2.2799999999999998</v>
      </c>
      <c r="BV62" s="797">
        <v>2.2799999999999998</v>
      </c>
      <c r="BW62" s="797">
        <v>2.2799999999999998</v>
      </c>
      <c r="BX62" s="797">
        <v>2.2799999999999998</v>
      </c>
      <c r="BY62" s="797">
        <v>2.33</v>
      </c>
      <c r="BZ62" s="797">
        <v>2.33</v>
      </c>
      <c r="CA62" s="797">
        <v>1.39</v>
      </c>
      <c r="CB62" s="797">
        <v>1.39</v>
      </c>
      <c r="CC62" s="797">
        <v>1.39</v>
      </c>
      <c r="CD62" s="797">
        <v>1.46</v>
      </c>
      <c r="CE62" s="797">
        <v>1.46</v>
      </c>
      <c r="CF62" s="797">
        <v>1.46</v>
      </c>
      <c r="CG62" s="797">
        <v>1.46</v>
      </c>
      <c r="CH62" s="797">
        <v>2.08</v>
      </c>
      <c r="CI62" s="797">
        <v>2.08</v>
      </c>
      <c r="CJ62" s="797">
        <v>2.08</v>
      </c>
      <c r="CK62" s="797">
        <v>2.08</v>
      </c>
      <c r="CL62" s="797">
        <v>2.08</v>
      </c>
      <c r="CM62" s="797">
        <v>2.08</v>
      </c>
      <c r="CN62" s="797">
        <v>2.08</v>
      </c>
      <c r="CO62" s="797">
        <v>2.08</v>
      </c>
      <c r="CP62" s="797">
        <v>1.46</v>
      </c>
      <c r="CQ62" s="797">
        <v>1.46</v>
      </c>
      <c r="CR62" s="797">
        <v>1.46</v>
      </c>
      <c r="CS62" s="797">
        <v>1.46</v>
      </c>
      <c r="CT62" s="797">
        <v>1.46</v>
      </c>
      <c r="CU62" s="797">
        <v>1.46</v>
      </c>
      <c r="CV62" s="797">
        <v>1.46</v>
      </c>
      <c r="CW62" s="797">
        <v>1.91</v>
      </c>
      <c r="CX62" s="797">
        <v>1.91</v>
      </c>
      <c r="CY62" s="797">
        <v>1.91</v>
      </c>
      <c r="CZ62" s="797">
        <v>1.91</v>
      </c>
      <c r="DA62" s="797">
        <v>1.91</v>
      </c>
      <c r="DB62" s="797">
        <v>2.0099999999999998</v>
      </c>
      <c r="DC62" s="797">
        <v>2.0099999999999998</v>
      </c>
      <c r="DD62" s="797">
        <v>2.0099999999999998</v>
      </c>
      <c r="DE62" s="797">
        <v>2.0099999999999998</v>
      </c>
      <c r="DF62" s="797">
        <v>1.89</v>
      </c>
      <c r="DG62" s="797">
        <v>1.89</v>
      </c>
      <c r="DH62" s="797">
        <v>1.89</v>
      </c>
      <c r="DI62" s="797">
        <v>1.89</v>
      </c>
      <c r="DJ62" s="797">
        <v>1.89</v>
      </c>
      <c r="DK62" s="797">
        <v>1.89</v>
      </c>
      <c r="DL62" s="797">
        <v>1.89</v>
      </c>
      <c r="DM62" s="797">
        <v>1.89</v>
      </c>
      <c r="DN62" s="797">
        <v>2.0299999999999998</v>
      </c>
      <c r="DO62" s="797">
        <v>2.0299999999999998</v>
      </c>
      <c r="DP62" s="797">
        <v>2.0299999999999998</v>
      </c>
      <c r="DQ62" s="797">
        <v>2.0299999999999998</v>
      </c>
      <c r="DR62" s="797">
        <v>2.0299999999999998</v>
      </c>
      <c r="DS62" s="797">
        <v>2.0299999999999998</v>
      </c>
      <c r="DT62" s="797">
        <v>2.0299999999999998</v>
      </c>
      <c r="DU62" s="797">
        <v>2.15</v>
      </c>
      <c r="DV62" s="797">
        <v>2.15</v>
      </c>
      <c r="DW62" s="797">
        <v>2.15</v>
      </c>
      <c r="DX62" s="797">
        <v>2.15</v>
      </c>
      <c r="DY62" s="797">
        <v>2.21</v>
      </c>
      <c r="DZ62" s="797">
        <v>2.21</v>
      </c>
      <c r="EA62" s="797">
        <v>1.39</v>
      </c>
      <c r="EB62" s="797">
        <v>1.39</v>
      </c>
      <c r="EC62" s="797">
        <v>1.39</v>
      </c>
      <c r="ED62" s="797">
        <v>1.46</v>
      </c>
      <c r="EE62" s="797">
        <v>1.46</v>
      </c>
      <c r="EF62" s="797">
        <v>1.46</v>
      </c>
      <c r="EG62" s="797">
        <v>1.46</v>
      </c>
      <c r="EH62" s="797">
        <v>2.08</v>
      </c>
      <c r="EI62" s="797">
        <v>2.08</v>
      </c>
      <c r="EJ62" s="797">
        <v>2.08</v>
      </c>
      <c r="EK62" s="797">
        <v>2.08</v>
      </c>
      <c r="EL62" s="797">
        <v>2.08</v>
      </c>
      <c r="EM62" s="797">
        <v>2.08</v>
      </c>
      <c r="EN62" s="797">
        <v>2.08</v>
      </c>
      <c r="EO62" s="797">
        <v>2.08</v>
      </c>
      <c r="EP62" s="797">
        <v>1.46</v>
      </c>
      <c r="EQ62" s="797">
        <v>1.46</v>
      </c>
      <c r="ER62" s="797">
        <v>1.46</v>
      </c>
      <c r="ES62" s="797">
        <v>1.46</v>
      </c>
      <c r="ET62" s="797">
        <v>1.46</v>
      </c>
      <c r="EU62" s="797">
        <v>1.46</v>
      </c>
      <c r="EV62" s="797">
        <v>1.46</v>
      </c>
      <c r="EW62" s="797">
        <v>1.91</v>
      </c>
      <c r="EX62" s="797">
        <v>1.91</v>
      </c>
      <c r="EY62" s="797">
        <v>1.91</v>
      </c>
      <c r="EZ62" s="797">
        <v>1.91</v>
      </c>
      <c r="FA62" s="797">
        <v>1.91</v>
      </c>
      <c r="FB62" s="797">
        <v>2.0099999999999998</v>
      </c>
      <c r="FC62" s="797">
        <v>2.0099999999999998</v>
      </c>
      <c r="FD62" s="797">
        <v>2.0099999999999998</v>
      </c>
      <c r="FE62" s="797">
        <v>2.0099999999999998</v>
      </c>
      <c r="FF62" s="797">
        <v>1.89</v>
      </c>
      <c r="FG62" s="797">
        <v>1.89</v>
      </c>
      <c r="FH62" s="797">
        <v>1.89</v>
      </c>
      <c r="FI62" s="797">
        <v>1.89</v>
      </c>
      <c r="FJ62" s="797">
        <v>1.89</v>
      </c>
      <c r="FK62" s="797">
        <v>1.89</v>
      </c>
      <c r="FL62" s="797">
        <v>1.89</v>
      </c>
      <c r="FM62" s="797">
        <v>1.89</v>
      </c>
      <c r="FN62" s="797">
        <v>2.0299999999999998</v>
      </c>
      <c r="FO62" s="797">
        <v>2.0299999999999998</v>
      </c>
      <c r="FP62" s="797">
        <v>2.0299999999999998</v>
      </c>
      <c r="FQ62" s="797">
        <v>2.0299999999999998</v>
      </c>
      <c r="FR62" s="797">
        <v>2.0299999999999998</v>
      </c>
      <c r="FS62" s="797">
        <v>2.0299999999999998</v>
      </c>
      <c r="FT62" s="797">
        <v>2.0299999999999998</v>
      </c>
      <c r="FU62" s="797">
        <v>2.15</v>
      </c>
      <c r="FV62" s="797">
        <v>2.15</v>
      </c>
      <c r="FW62" s="797">
        <v>2.15</v>
      </c>
      <c r="FX62" s="797">
        <v>2.15</v>
      </c>
      <c r="FY62" s="797">
        <v>2.21</v>
      </c>
      <c r="FZ62" s="797">
        <v>2.21</v>
      </c>
      <c r="GA62" s="797">
        <v>1.39</v>
      </c>
      <c r="GB62" s="797">
        <v>1.39</v>
      </c>
      <c r="GC62" s="797">
        <v>1.39</v>
      </c>
      <c r="GD62" s="797">
        <v>1.46</v>
      </c>
      <c r="GE62" s="797">
        <v>1.46</v>
      </c>
      <c r="GF62" s="797">
        <v>1.46</v>
      </c>
      <c r="GG62" s="797">
        <v>1.46</v>
      </c>
      <c r="GH62" s="797">
        <v>2.08</v>
      </c>
      <c r="GI62" s="797">
        <v>2.08</v>
      </c>
      <c r="GJ62" s="797">
        <v>2.08</v>
      </c>
      <c r="GK62" s="797">
        <v>2.08</v>
      </c>
      <c r="GL62" s="797">
        <v>2.08</v>
      </c>
      <c r="GM62" s="797">
        <v>2.08</v>
      </c>
      <c r="GN62" s="797">
        <v>2.08</v>
      </c>
      <c r="GO62" s="797">
        <v>2.08</v>
      </c>
      <c r="GP62" s="797">
        <v>1.46</v>
      </c>
      <c r="GQ62" s="797">
        <v>1.46</v>
      </c>
      <c r="GR62" s="797">
        <v>1.46</v>
      </c>
      <c r="GS62" s="797">
        <v>1.46</v>
      </c>
      <c r="GT62" s="797">
        <v>1.46</v>
      </c>
      <c r="GU62" s="797">
        <v>1.46</v>
      </c>
      <c r="GV62" s="797">
        <v>1.46</v>
      </c>
      <c r="GW62" s="797">
        <v>1.91</v>
      </c>
      <c r="GX62" s="797">
        <v>1.91</v>
      </c>
      <c r="GY62" s="797">
        <v>1.91</v>
      </c>
      <c r="GZ62" s="797">
        <v>1.91</v>
      </c>
      <c r="HA62" s="797">
        <v>1.91</v>
      </c>
      <c r="HB62" s="797">
        <v>2.0099999999999998</v>
      </c>
      <c r="HC62" s="797">
        <v>2.0099999999999998</v>
      </c>
      <c r="HD62" s="797">
        <v>2.0099999999999998</v>
      </c>
      <c r="HE62" s="797">
        <v>2.0099999999999998</v>
      </c>
      <c r="HF62" s="797">
        <v>1.89</v>
      </c>
      <c r="HG62" s="797">
        <v>1.89</v>
      </c>
      <c r="HH62" s="797">
        <v>1.89</v>
      </c>
      <c r="HI62" s="797">
        <v>1.89</v>
      </c>
      <c r="HJ62" s="797">
        <v>1.89</v>
      </c>
      <c r="HK62" s="797">
        <v>1.89</v>
      </c>
      <c r="HL62" s="797">
        <v>1.89</v>
      </c>
      <c r="HM62" s="797">
        <v>1.89</v>
      </c>
      <c r="HN62" s="797">
        <v>2.0299999999999998</v>
      </c>
      <c r="HO62" s="797">
        <v>2.0299999999999998</v>
      </c>
      <c r="HP62" s="797">
        <v>2.0299999999999998</v>
      </c>
      <c r="HQ62" s="797">
        <v>2.0299999999999998</v>
      </c>
      <c r="HR62" s="797">
        <v>2.0299999999999998</v>
      </c>
      <c r="HS62" s="797">
        <v>2.0299999999999998</v>
      </c>
      <c r="HT62" s="797">
        <v>2.0299999999999998</v>
      </c>
      <c r="HU62" s="797">
        <v>2.15</v>
      </c>
      <c r="HV62" s="797">
        <v>2.15</v>
      </c>
      <c r="HW62" s="797">
        <v>2.15</v>
      </c>
      <c r="HX62" s="797">
        <v>2.15</v>
      </c>
      <c r="HY62" s="797">
        <v>2.21</v>
      </c>
      <c r="HZ62" s="797">
        <v>2.21</v>
      </c>
      <c r="IA62" s="797">
        <v>1.39</v>
      </c>
      <c r="IB62" s="797">
        <v>1.39</v>
      </c>
      <c r="IC62" s="797">
        <v>1.39</v>
      </c>
      <c r="ID62" s="797">
        <v>1.46</v>
      </c>
      <c r="IE62" s="797">
        <v>1.46</v>
      </c>
      <c r="IF62" s="797">
        <v>1.46</v>
      </c>
      <c r="IG62" s="797">
        <v>1.46</v>
      </c>
      <c r="IH62" s="797">
        <v>2.08</v>
      </c>
      <c r="II62" s="797">
        <v>2.08</v>
      </c>
      <c r="IJ62" s="797">
        <v>2.08</v>
      </c>
      <c r="IK62" s="797">
        <v>2.08</v>
      </c>
      <c r="IL62" s="797">
        <v>2.08</v>
      </c>
      <c r="IM62" s="797">
        <v>2.08</v>
      </c>
      <c r="IN62" s="797">
        <v>2.08</v>
      </c>
      <c r="IO62" s="797">
        <v>2.08</v>
      </c>
      <c r="IP62" s="797">
        <v>1.46</v>
      </c>
      <c r="IQ62" s="797">
        <v>1.46</v>
      </c>
      <c r="IR62" s="797">
        <v>1.46</v>
      </c>
      <c r="IS62" s="797">
        <v>1.46</v>
      </c>
      <c r="IT62" s="797">
        <v>1.46</v>
      </c>
      <c r="IU62" s="797">
        <v>1.46</v>
      </c>
      <c r="IV62" s="797">
        <v>1.46</v>
      </c>
      <c r="IW62" s="797">
        <v>1.91</v>
      </c>
      <c r="IX62" s="797">
        <v>1.91</v>
      </c>
      <c r="IY62" s="797">
        <v>1.91</v>
      </c>
      <c r="IZ62" s="797">
        <v>1.91</v>
      </c>
      <c r="JA62" s="797">
        <v>1.91</v>
      </c>
      <c r="JB62" s="797">
        <v>2.0099999999999998</v>
      </c>
      <c r="JC62" s="797">
        <v>2.0099999999999998</v>
      </c>
      <c r="JD62" s="797">
        <v>2.0099999999999998</v>
      </c>
      <c r="JE62" s="797">
        <v>2.0099999999999998</v>
      </c>
      <c r="JF62" s="797">
        <v>1.89</v>
      </c>
      <c r="JG62" s="797">
        <v>1.89</v>
      </c>
      <c r="JH62" s="797">
        <v>1.89</v>
      </c>
      <c r="JI62" s="797">
        <v>1.89</v>
      </c>
      <c r="JJ62" s="797">
        <v>1.89</v>
      </c>
      <c r="JK62" s="797">
        <v>1.89</v>
      </c>
      <c r="JL62" s="797">
        <v>1.89</v>
      </c>
      <c r="JM62" s="797">
        <v>1.89</v>
      </c>
      <c r="JN62" s="797">
        <v>2.0299999999999998</v>
      </c>
      <c r="JO62" s="797">
        <v>2.0299999999999998</v>
      </c>
      <c r="JP62" s="797">
        <v>2.0299999999999998</v>
      </c>
      <c r="JQ62" s="797">
        <v>2.0299999999999998</v>
      </c>
      <c r="JR62" s="797">
        <v>2.0299999999999998</v>
      </c>
      <c r="JS62" s="797">
        <v>2.0299999999999998</v>
      </c>
      <c r="JT62" s="797">
        <v>2.0299999999999998</v>
      </c>
      <c r="JU62" s="797">
        <v>2.15</v>
      </c>
      <c r="JV62" s="797">
        <v>2.15</v>
      </c>
      <c r="JW62" s="797">
        <v>2.15</v>
      </c>
      <c r="JX62" s="797">
        <v>2.15</v>
      </c>
      <c r="JY62" s="797">
        <v>2.21</v>
      </c>
      <c r="JZ62" s="797">
        <v>2.21</v>
      </c>
      <c r="KA62" s="797">
        <v>1.39</v>
      </c>
      <c r="KB62" s="797">
        <v>1.39</v>
      </c>
      <c r="KC62" s="797">
        <v>1.39</v>
      </c>
      <c r="KD62" s="797">
        <v>1.46</v>
      </c>
      <c r="KE62" s="797">
        <v>1.46</v>
      </c>
      <c r="KF62" s="797">
        <v>1.46</v>
      </c>
      <c r="KG62" s="797">
        <v>1.46</v>
      </c>
      <c r="KH62" s="797">
        <v>2.08</v>
      </c>
      <c r="KI62" s="797">
        <v>2.08</v>
      </c>
      <c r="KJ62" s="797">
        <v>2.08</v>
      </c>
      <c r="KK62" s="797">
        <v>2.08</v>
      </c>
      <c r="KL62" s="797">
        <v>2.08</v>
      </c>
      <c r="KM62" s="797">
        <v>2.08</v>
      </c>
      <c r="KN62" s="797">
        <v>2.08</v>
      </c>
      <c r="KO62" s="797">
        <v>2.08</v>
      </c>
      <c r="KP62" s="797">
        <v>1.46</v>
      </c>
      <c r="KQ62" s="797">
        <v>1.46</v>
      </c>
      <c r="KR62" s="797">
        <v>1.46</v>
      </c>
      <c r="KS62" s="797">
        <v>1.46</v>
      </c>
      <c r="KT62" s="797">
        <v>1.46</v>
      </c>
      <c r="KU62" s="797">
        <v>1.46</v>
      </c>
      <c r="KV62" s="797">
        <v>1.46</v>
      </c>
      <c r="KW62" s="797">
        <v>1.91</v>
      </c>
      <c r="KX62" s="797">
        <v>1.91</v>
      </c>
      <c r="KY62" s="797">
        <v>1.91</v>
      </c>
      <c r="KZ62" s="797">
        <v>1.91</v>
      </c>
      <c r="LA62" s="797">
        <v>1.91</v>
      </c>
      <c r="LB62" s="797">
        <v>2.0099999999999998</v>
      </c>
      <c r="LC62" s="797">
        <v>2.0099999999999998</v>
      </c>
      <c r="LD62" s="797">
        <v>2.0099999999999998</v>
      </c>
      <c r="LE62" s="797">
        <v>2.0099999999999998</v>
      </c>
      <c r="LF62" s="797">
        <v>1.89</v>
      </c>
      <c r="LG62" s="797">
        <v>1.89</v>
      </c>
      <c r="LH62" s="797">
        <v>1.89</v>
      </c>
      <c r="LI62" s="797">
        <v>1.89</v>
      </c>
      <c r="LJ62" s="797">
        <v>1.89</v>
      </c>
      <c r="LK62" s="797">
        <v>1.89</v>
      </c>
      <c r="LL62" s="797">
        <v>1.89</v>
      </c>
      <c r="LM62" s="797">
        <v>1.89</v>
      </c>
      <c r="LN62" s="797">
        <v>2.0299999999999998</v>
      </c>
      <c r="LO62" s="797">
        <v>2.0299999999999998</v>
      </c>
      <c r="LP62" s="797">
        <v>2.0299999999999998</v>
      </c>
      <c r="LQ62" s="797">
        <v>2.0299999999999998</v>
      </c>
      <c r="LR62" s="797">
        <v>2.0299999999999998</v>
      </c>
      <c r="LS62" s="797">
        <v>2.0299999999999998</v>
      </c>
      <c r="LT62" s="797">
        <v>2.0299999999999998</v>
      </c>
      <c r="LU62" s="797">
        <v>2.15</v>
      </c>
      <c r="LV62" s="797">
        <v>2.15</v>
      </c>
      <c r="LW62" s="797">
        <v>2.15</v>
      </c>
      <c r="LX62" s="797">
        <v>2.15</v>
      </c>
      <c r="LY62" s="797">
        <v>2.21</v>
      </c>
      <c r="LZ62" s="797">
        <v>2.21</v>
      </c>
      <c r="MA62" s="797">
        <v>1.39</v>
      </c>
      <c r="MB62" s="797">
        <v>1.39</v>
      </c>
      <c r="MC62" s="797">
        <v>1.39</v>
      </c>
      <c r="MD62" s="797">
        <v>1.46</v>
      </c>
      <c r="ME62" s="797">
        <v>1.46</v>
      </c>
      <c r="MF62" s="797">
        <v>1.46</v>
      </c>
      <c r="MG62" s="797">
        <v>1.46</v>
      </c>
      <c r="MH62" s="797">
        <v>2.08</v>
      </c>
      <c r="MI62" s="797">
        <v>2.08</v>
      </c>
      <c r="MJ62" s="797">
        <v>2.08</v>
      </c>
      <c r="MK62" s="797">
        <v>2.08</v>
      </c>
      <c r="ML62" s="797">
        <v>2.08</v>
      </c>
      <c r="MM62" s="797">
        <v>2.08</v>
      </c>
      <c r="MN62" s="797">
        <v>2.08</v>
      </c>
      <c r="MO62" s="797">
        <v>2.08</v>
      </c>
      <c r="MP62" s="797">
        <v>1.46</v>
      </c>
      <c r="MQ62" s="797">
        <v>1.46</v>
      </c>
      <c r="MR62" s="797">
        <v>1.46</v>
      </c>
      <c r="MS62" s="797">
        <v>1.46</v>
      </c>
      <c r="MT62" s="797">
        <v>1.46</v>
      </c>
      <c r="MU62" s="797">
        <v>1.46</v>
      </c>
      <c r="MV62" s="797">
        <v>1.46</v>
      </c>
      <c r="MW62" s="797">
        <v>1.91</v>
      </c>
      <c r="MX62" s="797">
        <v>1.91</v>
      </c>
      <c r="MY62" s="797">
        <v>1.91</v>
      </c>
      <c r="MZ62" s="797">
        <v>1.91</v>
      </c>
      <c r="NA62" s="797">
        <v>1.91</v>
      </c>
      <c r="NB62" s="797">
        <v>2.0099999999999998</v>
      </c>
      <c r="NC62" s="797">
        <v>2.0099999999999998</v>
      </c>
      <c r="ND62" s="797">
        <v>2.0099999999999998</v>
      </c>
      <c r="NE62" s="797">
        <v>2.0099999999999998</v>
      </c>
      <c r="NF62" s="797">
        <v>1.89</v>
      </c>
      <c r="NG62" s="797">
        <v>1.89</v>
      </c>
      <c r="NH62" s="797">
        <v>1.89</v>
      </c>
      <c r="NI62" s="797">
        <v>1.89</v>
      </c>
      <c r="NJ62" s="797">
        <v>1.89</v>
      </c>
      <c r="NK62" s="797">
        <v>1.89</v>
      </c>
      <c r="NL62" s="797">
        <v>1.89</v>
      </c>
      <c r="NM62" s="797">
        <v>1.89</v>
      </c>
      <c r="NN62" s="797">
        <v>2.0299999999999998</v>
      </c>
      <c r="NO62" s="797">
        <v>2.0299999999999998</v>
      </c>
      <c r="NP62" s="797">
        <v>2.0299999999999998</v>
      </c>
      <c r="NQ62" s="797">
        <v>2.0299999999999998</v>
      </c>
      <c r="NR62" s="797">
        <v>2.0299999999999998</v>
      </c>
      <c r="NS62" s="797">
        <v>2.0299999999999998</v>
      </c>
      <c r="NT62" s="797">
        <v>2.0299999999999998</v>
      </c>
      <c r="NU62" s="797">
        <v>2.15</v>
      </c>
      <c r="NV62" s="797">
        <v>2.15</v>
      </c>
      <c r="NW62" s="797">
        <v>2.15</v>
      </c>
      <c r="NX62" s="797">
        <v>2.15</v>
      </c>
      <c r="NY62" s="797">
        <v>2.21</v>
      </c>
      <c r="NZ62" s="797">
        <v>2.21</v>
      </c>
      <c r="OA62" s="797">
        <v>1.39</v>
      </c>
      <c r="OB62" s="797">
        <v>1.39</v>
      </c>
      <c r="OC62" s="797">
        <v>1.39</v>
      </c>
      <c r="OD62" s="797">
        <v>1.46</v>
      </c>
      <c r="OE62" s="797">
        <v>1.46</v>
      </c>
      <c r="OF62" s="797">
        <v>1.46</v>
      </c>
      <c r="OG62" s="797">
        <v>1.46</v>
      </c>
      <c r="OH62" s="797">
        <v>2.08</v>
      </c>
      <c r="OI62" s="797">
        <v>2.08</v>
      </c>
      <c r="OJ62" s="797">
        <v>2.08</v>
      </c>
      <c r="OK62" s="797">
        <v>2.08</v>
      </c>
      <c r="OL62" s="797">
        <v>2.08</v>
      </c>
      <c r="OM62" s="797">
        <v>2.08</v>
      </c>
      <c r="ON62" s="797">
        <v>2.08</v>
      </c>
      <c r="OO62" s="797">
        <v>2.08</v>
      </c>
      <c r="OP62" s="797">
        <v>1.46</v>
      </c>
      <c r="OQ62" s="797">
        <v>1.46</v>
      </c>
      <c r="OR62" s="797">
        <v>1.46</v>
      </c>
      <c r="OS62" s="797">
        <v>1.46</v>
      </c>
      <c r="OT62" s="797">
        <v>1.46</v>
      </c>
      <c r="OU62" s="797">
        <v>1.46</v>
      </c>
      <c r="OV62" s="797">
        <v>1.46</v>
      </c>
      <c r="OW62" s="797">
        <v>1.91</v>
      </c>
      <c r="OX62" s="797">
        <v>1.91</v>
      </c>
      <c r="OY62" s="797">
        <v>1.91</v>
      </c>
      <c r="OZ62" s="797">
        <v>1.91</v>
      </c>
      <c r="PA62" s="797">
        <v>1.91</v>
      </c>
      <c r="PB62" s="797">
        <v>2.0099999999999998</v>
      </c>
      <c r="PC62" s="797">
        <v>2.0099999999999998</v>
      </c>
      <c r="PD62" s="797">
        <v>2.0099999999999998</v>
      </c>
      <c r="PE62" s="797">
        <v>2.0099999999999998</v>
      </c>
      <c r="PF62" s="797">
        <v>1.89</v>
      </c>
      <c r="PG62" s="797">
        <v>1.89</v>
      </c>
      <c r="PH62" s="797">
        <v>1.89</v>
      </c>
      <c r="PI62" s="797">
        <v>1.89</v>
      </c>
      <c r="PJ62" s="797">
        <v>1.89</v>
      </c>
      <c r="PK62" s="797">
        <v>1.89</v>
      </c>
      <c r="PL62" s="797">
        <v>1.89</v>
      </c>
      <c r="PM62" s="797">
        <v>1.89</v>
      </c>
      <c r="PN62" s="797">
        <v>2.0299999999999998</v>
      </c>
      <c r="PO62" s="797">
        <v>2.0299999999999998</v>
      </c>
      <c r="PP62" s="797">
        <v>2.0299999999999998</v>
      </c>
      <c r="PQ62" s="797">
        <v>2.0299999999999998</v>
      </c>
      <c r="PR62" s="797">
        <v>2.0299999999999998</v>
      </c>
      <c r="PS62" s="797">
        <v>2.0299999999999998</v>
      </c>
      <c r="PT62" s="797">
        <v>2.0299999999999998</v>
      </c>
      <c r="PU62" s="797">
        <v>2.15</v>
      </c>
      <c r="PV62" s="797">
        <v>2.15</v>
      </c>
      <c r="PW62" s="797">
        <v>2.15</v>
      </c>
      <c r="PX62" s="797">
        <v>2.15</v>
      </c>
      <c r="PY62" s="797">
        <v>2.21</v>
      </c>
      <c r="PZ62" s="797">
        <v>2.21</v>
      </c>
      <c r="QA62" s="797">
        <v>1.39</v>
      </c>
      <c r="QB62" s="797">
        <v>1.39</v>
      </c>
      <c r="QC62" s="797">
        <v>1.39</v>
      </c>
      <c r="QD62" s="797">
        <v>1.46</v>
      </c>
      <c r="QE62" s="797">
        <v>1.46</v>
      </c>
      <c r="QF62" s="797">
        <v>1.46</v>
      </c>
      <c r="QG62" s="797">
        <v>1.46</v>
      </c>
      <c r="QH62" s="797">
        <v>2.08</v>
      </c>
      <c r="QI62" s="797">
        <v>2.08</v>
      </c>
      <c r="QJ62" s="797">
        <v>2.08</v>
      </c>
      <c r="QK62" s="797">
        <v>2.08</v>
      </c>
      <c r="QL62" s="797">
        <v>2.08</v>
      </c>
      <c r="QM62" s="797">
        <v>2.08</v>
      </c>
      <c r="QN62" s="797">
        <v>2.08</v>
      </c>
      <c r="QO62" s="797">
        <v>2.08</v>
      </c>
      <c r="QP62" s="797">
        <v>1.46</v>
      </c>
      <c r="QQ62" s="797">
        <v>1.46</v>
      </c>
      <c r="QR62" s="797">
        <v>1.46</v>
      </c>
      <c r="QS62" s="797">
        <v>1.46</v>
      </c>
      <c r="QT62" s="797">
        <v>1.46</v>
      </c>
      <c r="QU62" s="797">
        <v>1.46</v>
      </c>
      <c r="QV62" s="797">
        <v>1.46</v>
      </c>
      <c r="QW62" s="797">
        <v>1.91</v>
      </c>
      <c r="QX62" s="797">
        <v>1.91</v>
      </c>
      <c r="QY62" s="797">
        <v>1.91</v>
      </c>
      <c r="QZ62" s="797">
        <v>1.91</v>
      </c>
      <c r="RA62" s="797">
        <v>1.91</v>
      </c>
      <c r="RB62" s="797">
        <v>2.0099999999999998</v>
      </c>
      <c r="RC62" s="797">
        <v>2.0099999999999998</v>
      </c>
      <c r="RD62" s="797">
        <v>2.0099999999999998</v>
      </c>
      <c r="RE62" s="797">
        <v>2.0099999999999998</v>
      </c>
      <c r="RF62" s="797">
        <v>1.89</v>
      </c>
      <c r="RG62" s="797">
        <v>1.89</v>
      </c>
      <c r="RH62" s="797">
        <v>1.89</v>
      </c>
      <c r="RI62" s="797">
        <v>1.89</v>
      </c>
      <c r="RJ62" s="797">
        <v>1.89</v>
      </c>
      <c r="RK62" s="797">
        <v>1.89</v>
      </c>
      <c r="RL62" s="797">
        <v>1.89</v>
      </c>
      <c r="RM62" s="797">
        <v>1.89</v>
      </c>
      <c r="RN62" s="797">
        <v>2.0299999999999998</v>
      </c>
      <c r="RO62" s="797">
        <v>2.0299999999999998</v>
      </c>
      <c r="RP62" s="797">
        <v>2.0299999999999998</v>
      </c>
      <c r="RQ62" s="797">
        <v>2.0299999999999998</v>
      </c>
      <c r="RR62" s="797">
        <v>2.0299999999999998</v>
      </c>
      <c r="RS62" s="797">
        <v>2.0299999999999998</v>
      </c>
      <c r="RT62" s="797">
        <v>2.0299999999999998</v>
      </c>
      <c r="RU62" s="797">
        <v>2.15</v>
      </c>
      <c r="RV62" s="797">
        <v>2.15</v>
      </c>
      <c r="RW62" s="797">
        <v>2.15</v>
      </c>
      <c r="RX62" s="797">
        <v>2.15</v>
      </c>
      <c r="RY62" s="797">
        <v>2.21</v>
      </c>
      <c r="RZ62" s="797">
        <v>2.21</v>
      </c>
      <c r="SA62" s="797">
        <v>1.39</v>
      </c>
      <c r="SB62" s="797">
        <v>1.39</v>
      </c>
      <c r="SC62" s="797">
        <v>1.39</v>
      </c>
      <c r="SD62" s="797">
        <v>1.46</v>
      </c>
      <c r="SE62" s="797">
        <v>1.46</v>
      </c>
      <c r="SF62" s="797">
        <v>1.46</v>
      </c>
      <c r="SG62" s="797">
        <v>1.46</v>
      </c>
      <c r="SH62" s="797">
        <v>2.08</v>
      </c>
      <c r="SI62" s="798">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856</v>
      </c>
      <c r="I63" s="492" t="s">
        <v>854</v>
      </c>
      <c r="J63" s="492">
        <f>J60+1</f>
        <v>2</v>
      </c>
      <c r="K63" s="790">
        <v>1.6</v>
      </c>
      <c r="L63" s="791">
        <v>1.6</v>
      </c>
      <c r="M63" s="791">
        <v>1.6</v>
      </c>
      <c r="N63" s="791">
        <v>2.0499999999999998</v>
      </c>
      <c r="O63" s="791">
        <v>2.0499999999999998</v>
      </c>
      <c r="P63" s="791">
        <v>2.0499999999999998</v>
      </c>
      <c r="Q63" s="791">
        <v>2.0499999999999998</v>
      </c>
      <c r="R63" s="791">
        <v>2.0499999999999998</v>
      </c>
      <c r="S63" s="791">
        <v>2.0499999999999998</v>
      </c>
      <c r="T63" s="791">
        <v>2.0499999999999998</v>
      </c>
      <c r="U63" s="791">
        <v>2.15</v>
      </c>
      <c r="V63" s="791">
        <v>2.15</v>
      </c>
      <c r="W63" s="791">
        <v>2.15</v>
      </c>
      <c r="X63" s="791">
        <v>2.15</v>
      </c>
      <c r="Y63" s="791">
        <v>2.21</v>
      </c>
      <c r="Z63" s="791">
        <v>2.21</v>
      </c>
      <c r="AA63" s="791">
        <v>1</v>
      </c>
      <c r="AB63" s="791">
        <v>1</v>
      </c>
      <c r="AC63" s="791">
        <v>1</v>
      </c>
      <c r="AD63" s="791">
        <v>0.8</v>
      </c>
      <c r="AE63" s="791">
        <v>0.8</v>
      </c>
      <c r="AF63" s="791">
        <v>0.8</v>
      </c>
      <c r="AG63" s="791">
        <v>0.8</v>
      </c>
      <c r="AH63" s="791">
        <v>0.9</v>
      </c>
      <c r="AI63" s="791">
        <v>0.9</v>
      </c>
      <c r="AJ63" s="791">
        <v>0.9</v>
      </c>
      <c r="AK63" s="791">
        <v>0.9</v>
      </c>
      <c r="AL63" s="791">
        <v>0.9</v>
      </c>
      <c r="AM63" s="791">
        <v>0.9</v>
      </c>
      <c r="AN63" s="791">
        <v>0.9</v>
      </c>
      <c r="AO63" s="791">
        <v>0.9</v>
      </c>
      <c r="AP63" s="791">
        <v>1</v>
      </c>
      <c r="AQ63" s="791">
        <v>1</v>
      </c>
      <c r="AR63" s="791">
        <v>1</v>
      </c>
      <c r="AS63" s="791">
        <v>1</v>
      </c>
      <c r="AT63" s="791">
        <v>1</v>
      </c>
      <c r="AU63" s="791">
        <v>1</v>
      </c>
      <c r="AV63" s="791">
        <v>1</v>
      </c>
      <c r="AW63" s="791">
        <v>1.75</v>
      </c>
      <c r="AX63" s="791">
        <v>1.75</v>
      </c>
      <c r="AY63" s="791">
        <v>1.75</v>
      </c>
      <c r="AZ63" s="791">
        <v>1.75</v>
      </c>
      <c r="BA63" s="791">
        <v>1.75</v>
      </c>
      <c r="BB63" s="791">
        <v>1.5</v>
      </c>
      <c r="BC63" s="791">
        <v>1.5</v>
      </c>
      <c r="BD63" s="791">
        <v>1.5</v>
      </c>
      <c r="BE63" s="791">
        <v>1.5</v>
      </c>
      <c r="BF63" s="791">
        <v>1.6</v>
      </c>
      <c r="BG63" s="791">
        <v>1.6</v>
      </c>
      <c r="BH63" s="791">
        <v>1.6</v>
      </c>
      <c r="BI63" s="791">
        <v>1.6</v>
      </c>
      <c r="BJ63" s="791">
        <v>1.6</v>
      </c>
      <c r="BK63" s="791">
        <v>1.6</v>
      </c>
      <c r="BL63" s="791">
        <v>1.6</v>
      </c>
      <c r="BM63" s="791">
        <v>1.6</v>
      </c>
      <c r="BN63" s="791">
        <v>2.0499999999999998</v>
      </c>
      <c r="BO63" s="791">
        <v>2.0499999999999998</v>
      </c>
      <c r="BP63" s="791">
        <v>2.0499999999999998</v>
      </c>
      <c r="BQ63" s="791">
        <v>2.0499999999999998</v>
      </c>
      <c r="BR63" s="791">
        <v>2.0499999999999998</v>
      </c>
      <c r="BS63" s="791">
        <v>2.0499999999999998</v>
      </c>
      <c r="BT63" s="791">
        <v>2.0499999999999998</v>
      </c>
      <c r="BU63" s="791">
        <v>2.15</v>
      </c>
      <c r="BV63" s="791">
        <v>2.15</v>
      </c>
      <c r="BW63" s="791">
        <v>2.15</v>
      </c>
      <c r="BX63" s="791">
        <v>2.15</v>
      </c>
      <c r="BY63" s="791">
        <v>2.21</v>
      </c>
      <c r="BZ63" s="791">
        <v>2.21</v>
      </c>
      <c r="CA63" s="791">
        <v>1</v>
      </c>
      <c r="CB63" s="791">
        <v>1</v>
      </c>
      <c r="CC63" s="791">
        <v>1</v>
      </c>
      <c r="CD63" s="791">
        <v>0.8</v>
      </c>
      <c r="CE63" s="791">
        <v>0.8</v>
      </c>
      <c r="CF63" s="791">
        <v>0.8</v>
      </c>
      <c r="CG63" s="791">
        <v>0.8</v>
      </c>
      <c r="CH63" s="791">
        <v>0.9</v>
      </c>
      <c r="CI63" s="791">
        <v>0.9</v>
      </c>
      <c r="CJ63" s="791">
        <v>0.9</v>
      </c>
      <c r="CK63" s="791">
        <v>0.9</v>
      </c>
      <c r="CL63" s="791">
        <v>0.9</v>
      </c>
      <c r="CM63" s="791">
        <v>0.9</v>
      </c>
      <c r="CN63" s="791">
        <v>0.9</v>
      </c>
      <c r="CO63" s="791">
        <v>0.9</v>
      </c>
      <c r="CP63" s="791">
        <v>1</v>
      </c>
      <c r="CQ63" s="791">
        <v>1</v>
      </c>
      <c r="CR63" s="791">
        <v>1</v>
      </c>
      <c r="CS63" s="791">
        <v>1</v>
      </c>
      <c r="CT63" s="791">
        <v>1</v>
      </c>
      <c r="CU63" s="791">
        <v>1</v>
      </c>
      <c r="CV63" s="791">
        <v>1</v>
      </c>
      <c r="CW63" s="791">
        <v>1.75</v>
      </c>
      <c r="CX63" s="791">
        <v>1.75</v>
      </c>
      <c r="CY63" s="791">
        <v>1.75</v>
      </c>
      <c r="CZ63" s="791">
        <v>1.75</v>
      </c>
      <c r="DA63" s="791">
        <v>1.75</v>
      </c>
      <c r="DB63" s="791">
        <v>1.65</v>
      </c>
      <c r="DC63" s="791">
        <v>1.65</v>
      </c>
      <c r="DD63" s="791">
        <v>1.65</v>
      </c>
      <c r="DE63" s="791">
        <v>1.65</v>
      </c>
      <c r="DF63" s="791">
        <v>1.5</v>
      </c>
      <c r="DG63" s="791">
        <v>1.5</v>
      </c>
      <c r="DH63" s="791">
        <v>1.5</v>
      </c>
      <c r="DI63" s="791">
        <v>1.5</v>
      </c>
      <c r="DJ63" s="791">
        <v>1.5</v>
      </c>
      <c r="DK63" s="791">
        <v>1.5</v>
      </c>
      <c r="DL63" s="791">
        <v>1.5</v>
      </c>
      <c r="DM63" s="791">
        <v>1.5</v>
      </c>
      <c r="DN63" s="791">
        <v>1.5</v>
      </c>
      <c r="DO63" s="791">
        <v>1.5</v>
      </c>
      <c r="DP63" s="791">
        <v>1.5</v>
      </c>
      <c r="DQ63" s="791">
        <v>1.5</v>
      </c>
      <c r="DR63" s="791">
        <v>1.5</v>
      </c>
      <c r="DS63" s="791">
        <v>1.5</v>
      </c>
      <c r="DT63" s="791">
        <v>1.5</v>
      </c>
      <c r="DU63" s="791">
        <v>2.02</v>
      </c>
      <c r="DV63" s="791">
        <v>2.02</v>
      </c>
      <c r="DW63" s="791">
        <v>2.02</v>
      </c>
      <c r="DX63" s="791">
        <v>2.02</v>
      </c>
      <c r="DY63" s="791">
        <v>2.09</v>
      </c>
      <c r="DZ63" s="791">
        <v>2.09</v>
      </c>
      <c r="EA63" s="791">
        <v>1</v>
      </c>
      <c r="EB63" s="791">
        <v>1</v>
      </c>
      <c r="EC63" s="791">
        <v>1</v>
      </c>
      <c r="ED63" s="791">
        <v>0.8</v>
      </c>
      <c r="EE63" s="791">
        <v>0.8</v>
      </c>
      <c r="EF63" s="791">
        <v>0.8</v>
      </c>
      <c r="EG63" s="791">
        <v>0.8</v>
      </c>
      <c r="EH63" s="791">
        <v>0.9</v>
      </c>
      <c r="EI63" s="791">
        <v>0.9</v>
      </c>
      <c r="EJ63" s="791">
        <v>0.9</v>
      </c>
      <c r="EK63" s="791">
        <v>0.9</v>
      </c>
      <c r="EL63" s="791">
        <v>0.9</v>
      </c>
      <c r="EM63" s="791">
        <v>0.9</v>
      </c>
      <c r="EN63" s="791">
        <v>0.9</v>
      </c>
      <c r="EO63" s="791">
        <v>0.9</v>
      </c>
      <c r="EP63" s="791">
        <v>1</v>
      </c>
      <c r="EQ63" s="791">
        <v>1</v>
      </c>
      <c r="ER63" s="791">
        <v>1</v>
      </c>
      <c r="ES63" s="791">
        <v>1</v>
      </c>
      <c r="ET63" s="791">
        <v>1</v>
      </c>
      <c r="EU63" s="791">
        <v>1</v>
      </c>
      <c r="EV63" s="791">
        <v>1</v>
      </c>
      <c r="EW63" s="791">
        <v>1.75</v>
      </c>
      <c r="EX63" s="791">
        <v>1.75</v>
      </c>
      <c r="EY63" s="791">
        <v>1.75</v>
      </c>
      <c r="EZ63" s="791">
        <v>1.75</v>
      </c>
      <c r="FA63" s="791">
        <v>1.75</v>
      </c>
      <c r="FB63" s="791">
        <v>1.65</v>
      </c>
      <c r="FC63" s="791">
        <v>1.65</v>
      </c>
      <c r="FD63" s="791">
        <v>1.65</v>
      </c>
      <c r="FE63" s="791">
        <v>1.65</v>
      </c>
      <c r="FF63" s="791">
        <v>1.5</v>
      </c>
      <c r="FG63" s="791">
        <v>1.5</v>
      </c>
      <c r="FH63" s="791">
        <v>1.5</v>
      </c>
      <c r="FI63" s="791">
        <v>1.5</v>
      </c>
      <c r="FJ63" s="791">
        <v>1.5</v>
      </c>
      <c r="FK63" s="791">
        <v>1.5</v>
      </c>
      <c r="FL63" s="791">
        <v>1.5</v>
      </c>
      <c r="FM63" s="791">
        <v>1.5</v>
      </c>
      <c r="FN63" s="791">
        <v>1.5</v>
      </c>
      <c r="FO63" s="791">
        <v>1.5</v>
      </c>
      <c r="FP63" s="791">
        <v>1.5</v>
      </c>
      <c r="FQ63" s="791">
        <v>1.5</v>
      </c>
      <c r="FR63" s="791">
        <v>1.5</v>
      </c>
      <c r="FS63" s="791">
        <v>1.5</v>
      </c>
      <c r="FT63" s="791">
        <v>1.5</v>
      </c>
      <c r="FU63" s="791">
        <v>2.02</v>
      </c>
      <c r="FV63" s="791">
        <v>2.02</v>
      </c>
      <c r="FW63" s="791">
        <v>2.02</v>
      </c>
      <c r="FX63" s="791">
        <v>2.02</v>
      </c>
      <c r="FY63" s="791">
        <v>2.09</v>
      </c>
      <c r="FZ63" s="791">
        <v>2.09</v>
      </c>
      <c r="GA63" s="791">
        <v>1</v>
      </c>
      <c r="GB63" s="791">
        <v>1</v>
      </c>
      <c r="GC63" s="791">
        <v>1</v>
      </c>
      <c r="GD63" s="791">
        <v>0.8</v>
      </c>
      <c r="GE63" s="791">
        <v>0.8</v>
      </c>
      <c r="GF63" s="791">
        <v>0.8</v>
      </c>
      <c r="GG63" s="791">
        <v>0.8</v>
      </c>
      <c r="GH63" s="791">
        <v>0.9</v>
      </c>
      <c r="GI63" s="791">
        <v>0.9</v>
      </c>
      <c r="GJ63" s="791">
        <v>0.9</v>
      </c>
      <c r="GK63" s="791">
        <v>0.9</v>
      </c>
      <c r="GL63" s="791">
        <v>0.9</v>
      </c>
      <c r="GM63" s="791">
        <v>0.9</v>
      </c>
      <c r="GN63" s="791">
        <v>0.9</v>
      </c>
      <c r="GO63" s="791">
        <v>0.9</v>
      </c>
      <c r="GP63" s="791">
        <v>1</v>
      </c>
      <c r="GQ63" s="791">
        <v>1</v>
      </c>
      <c r="GR63" s="791">
        <v>1</v>
      </c>
      <c r="GS63" s="791">
        <v>1</v>
      </c>
      <c r="GT63" s="791">
        <v>1</v>
      </c>
      <c r="GU63" s="791">
        <v>1</v>
      </c>
      <c r="GV63" s="791">
        <v>1</v>
      </c>
      <c r="GW63" s="791">
        <v>1.75</v>
      </c>
      <c r="GX63" s="791">
        <v>1.75</v>
      </c>
      <c r="GY63" s="791">
        <v>1.75</v>
      </c>
      <c r="GZ63" s="791">
        <v>1.75</v>
      </c>
      <c r="HA63" s="791">
        <v>1.75</v>
      </c>
      <c r="HB63" s="791">
        <v>1.65</v>
      </c>
      <c r="HC63" s="791">
        <v>1.65</v>
      </c>
      <c r="HD63" s="791">
        <v>1.65</v>
      </c>
      <c r="HE63" s="791">
        <v>1.65</v>
      </c>
      <c r="HF63" s="791">
        <v>1.5</v>
      </c>
      <c r="HG63" s="791">
        <v>1.5</v>
      </c>
      <c r="HH63" s="791">
        <v>1.5</v>
      </c>
      <c r="HI63" s="791">
        <v>1.5</v>
      </c>
      <c r="HJ63" s="791">
        <v>1.5</v>
      </c>
      <c r="HK63" s="791">
        <v>1.5</v>
      </c>
      <c r="HL63" s="791">
        <v>1.5</v>
      </c>
      <c r="HM63" s="791">
        <v>1.5</v>
      </c>
      <c r="HN63" s="791">
        <v>1.5</v>
      </c>
      <c r="HO63" s="791">
        <v>1.5</v>
      </c>
      <c r="HP63" s="791">
        <v>1.5</v>
      </c>
      <c r="HQ63" s="791">
        <v>1.5</v>
      </c>
      <c r="HR63" s="791">
        <v>1.5</v>
      </c>
      <c r="HS63" s="791">
        <v>1.5</v>
      </c>
      <c r="HT63" s="791">
        <v>1.5</v>
      </c>
      <c r="HU63" s="791">
        <v>2.02</v>
      </c>
      <c r="HV63" s="791">
        <v>2.02</v>
      </c>
      <c r="HW63" s="791">
        <v>2.02</v>
      </c>
      <c r="HX63" s="791">
        <v>2.02</v>
      </c>
      <c r="HY63" s="791">
        <v>2.09</v>
      </c>
      <c r="HZ63" s="791">
        <v>2.09</v>
      </c>
      <c r="IA63" s="791">
        <v>1</v>
      </c>
      <c r="IB63" s="791">
        <v>1</v>
      </c>
      <c r="IC63" s="791">
        <v>1</v>
      </c>
      <c r="ID63" s="791">
        <v>0.8</v>
      </c>
      <c r="IE63" s="791">
        <v>0.8</v>
      </c>
      <c r="IF63" s="791">
        <v>0.8</v>
      </c>
      <c r="IG63" s="791">
        <v>0.8</v>
      </c>
      <c r="IH63" s="791">
        <v>0.9</v>
      </c>
      <c r="II63" s="791">
        <v>0.9</v>
      </c>
      <c r="IJ63" s="791">
        <v>0.9</v>
      </c>
      <c r="IK63" s="791">
        <v>0.9</v>
      </c>
      <c r="IL63" s="791">
        <v>0.9</v>
      </c>
      <c r="IM63" s="791">
        <v>0.9</v>
      </c>
      <c r="IN63" s="791">
        <v>0.9</v>
      </c>
      <c r="IO63" s="791">
        <v>0.9</v>
      </c>
      <c r="IP63" s="791">
        <v>1</v>
      </c>
      <c r="IQ63" s="791">
        <v>1</v>
      </c>
      <c r="IR63" s="791">
        <v>1</v>
      </c>
      <c r="IS63" s="791">
        <v>1</v>
      </c>
      <c r="IT63" s="791">
        <v>1</v>
      </c>
      <c r="IU63" s="791">
        <v>1</v>
      </c>
      <c r="IV63" s="791">
        <v>1</v>
      </c>
      <c r="IW63" s="791">
        <v>1.75</v>
      </c>
      <c r="IX63" s="791">
        <v>1.75</v>
      </c>
      <c r="IY63" s="791">
        <v>1.75</v>
      </c>
      <c r="IZ63" s="791">
        <v>1.75</v>
      </c>
      <c r="JA63" s="791">
        <v>1.75</v>
      </c>
      <c r="JB63" s="791">
        <v>1.65</v>
      </c>
      <c r="JC63" s="791">
        <v>1.65</v>
      </c>
      <c r="JD63" s="791">
        <v>1.65</v>
      </c>
      <c r="JE63" s="791">
        <v>1.65</v>
      </c>
      <c r="JF63" s="791">
        <v>1.5</v>
      </c>
      <c r="JG63" s="791">
        <v>1.5</v>
      </c>
      <c r="JH63" s="791">
        <v>1.5</v>
      </c>
      <c r="JI63" s="791">
        <v>1.5</v>
      </c>
      <c r="JJ63" s="791">
        <v>1.5</v>
      </c>
      <c r="JK63" s="791">
        <v>1.5</v>
      </c>
      <c r="JL63" s="791">
        <v>1.5</v>
      </c>
      <c r="JM63" s="791">
        <v>1.5</v>
      </c>
      <c r="JN63" s="791">
        <v>1.5</v>
      </c>
      <c r="JO63" s="791">
        <v>1.5</v>
      </c>
      <c r="JP63" s="791">
        <v>1.5</v>
      </c>
      <c r="JQ63" s="791">
        <v>1.5</v>
      </c>
      <c r="JR63" s="791">
        <v>1.5</v>
      </c>
      <c r="JS63" s="791">
        <v>1.5</v>
      </c>
      <c r="JT63" s="791">
        <v>1.5</v>
      </c>
      <c r="JU63" s="791">
        <v>2.02</v>
      </c>
      <c r="JV63" s="791">
        <v>2.02</v>
      </c>
      <c r="JW63" s="791">
        <v>2.02</v>
      </c>
      <c r="JX63" s="791">
        <v>2.02</v>
      </c>
      <c r="JY63" s="791">
        <v>2.09</v>
      </c>
      <c r="JZ63" s="791">
        <v>2.09</v>
      </c>
      <c r="KA63" s="791">
        <v>1</v>
      </c>
      <c r="KB63" s="791">
        <v>1</v>
      </c>
      <c r="KC63" s="791">
        <v>1</v>
      </c>
      <c r="KD63" s="791">
        <v>0.8</v>
      </c>
      <c r="KE63" s="791">
        <v>0.8</v>
      </c>
      <c r="KF63" s="791">
        <v>0.8</v>
      </c>
      <c r="KG63" s="791">
        <v>0.8</v>
      </c>
      <c r="KH63" s="791">
        <v>0.9</v>
      </c>
      <c r="KI63" s="791">
        <v>0.9</v>
      </c>
      <c r="KJ63" s="791">
        <v>0.9</v>
      </c>
      <c r="KK63" s="791">
        <v>0.9</v>
      </c>
      <c r="KL63" s="791">
        <v>0.9</v>
      </c>
      <c r="KM63" s="791">
        <v>0.9</v>
      </c>
      <c r="KN63" s="791">
        <v>0.9</v>
      </c>
      <c r="KO63" s="791">
        <v>0.9</v>
      </c>
      <c r="KP63" s="791">
        <v>1</v>
      </c>
      <c r="KQ63" s="791">
        <v>1</v>
      </c>
      <c r="KR63" s="791">
        <v>1</v>
      </c>
      <c r="KS63" s="791">
        <v>1</v>
      </c>
      <c r="KT63" s="791">
        <v>1</v>
      </c>
      <c r="KU63" s="791">
        <v>1</v>
      </c>
      <c r="KV63" s="791">
        <v>1</v>
      </c>
      <c r="KW63" s="791">
        <v>1.75</v>
      </c>
      <c r="KX63" s="791">
        <v>1.75</v>
      </c>
      <c r="KY63" s="791">
        <v>1.75</v>
      </c>
      <c r="KZ63" s="791">
        <v>1.75</v>
      </c>
      <c r="LA63" s="791">
        <v>1.75</v>
      </c>
      <c r="LB63" s="791">
        <v>1.65</v>
      </c>
      <c r="LC63" s="791">
        <v>1.65</v>
      </c>
      <c r="LD63" s="791">
        <v>1.65</v>
      </c>
      <c r="LE63" s="791">
        <v>1.65</v>
      </c>
      <c r="LF63" s="791">
        <v>1.5</v>
      </c>
      <c r="LG63" s="791">
        <v>1.5</v>
      </c>
      <c r="LH63" s="791">
        <v>1.5</v>
      </c>
      <c r="LI63" s="791">
        <v>1.5</v>
      </c>
      <c r="LJ63" s="791">
        <v>1.5</v>
      </c>
      <c r="LK63" s="791">
        <v>1.5</v>
      </c>
      <c r="LL63" s="791">
        <v>1.5</v>
      </c>
      <c r="LM63" s="791">
        <v>1.5</v>
      </c>
      <c r="LN63" s="791">
        <v>1.5</v>
      </c>
      <c r="LO63" s="791">
        <v>1.5</v>
      </c>
      <c r="LP63" s="791">
        <v>1.5</v>
      </c>
      <c r="LQ63" s="791">
        <v>1.5</v>
      </c>
      <c r="LR63" s="791">
        <v>1.5</v>
      </c>
      <c r="LS63" s="791">
        <v>1.5</v>
      </c>
      <c r="LT63" s="791">
        <v>1.5</v>
      </c>
      <c r="LU63" s="791">
        <v>2.02</v>
      </c>
      <c r="LV63" s="791">
        <v>2.02</v>
      </c>
      <c r="LW63" s="791">
        <v>2.02</v>
      </c>
      <c r="LX63" s="791">
        <v>2.02</v>
      </c>
      <c r="LY63" s="791">
        <v>2.09</v>
      </c>
      <c r="LZ63" s="791">
        <v>2.09</v>
      </c>
      <c r="MA63" s="791">
        <v>1</v>
      </c>
      <c r="MB63" s="791">
        <v>1</v>
      </c>
      <c r="MC63" s="791">
        <v>1</v>
      </c>
      <c r="MD63" s="791">
        <v>0.8</v>
      </c>
      <c r="ME63" s="791">
        <v>0.8</v>
      </c>
      <c r="MF63" s="791">
        <v>0.8</v>
      </c>
      <c r="MG63" s="791">
        <v>0.8</v>
      </c>
      <c r="MH63" s="791">
        <v>0.9</v>
      </c>
      <c r="MI63" s="791">
        <v>0.9</v>
      </c>
      <c r="MJ63" s="791">
        <v>0.9</v>
      </c>
      <c r="MK63" s="791">
        <v>0.9</v>
      </c>
      <c r="ML63" s="791">
        <v>0.9</v>
      </c>
      <c r="MM63" s="791">
        <v>0.9</v>
      </c>
      <c r="MN63" s="791">
        <v>0.9</v>
      </c>
      <c r="MO63" s="791">
        <v>0.9</v>
      </c>
      <c r="MP63" s="791">
        <v>1</v>
      </c>
      <c r="MQ63" s="791">
        <v>1</v>
      </c>
      <c r="MR63" s="791">
        <v>1</v>
      </c>
      <c r="MS63" s="791">
        <v>1</v>
      </c>
      <c r="MT63" s="791">
        <v>1</v>
      </c>
      <c r="MU63" s="791">
        <v>1</v>
      </c>
      <c r="MV63" s="791">
        <v>1</v>
      </c>
      <c r="MW63" s="791">
        <v>1.75</v>
      </c>
      <c r="MX63" s="791">
        <v>1.75</v>
      </c>
      <c r="MY63" s="791">
        <v>1.75</v>
      </c>
      <c r="MZ63" s="791">
        <v>1.75</v>
      </c>
      <c r="NA63" s="791">
        <v>1.75</v>
      </c>
      <c r="NB63" s="791">
        <v>1.65</v>
      </c>
      <c r="NC63" s="791">
        <v>1.65</v>
      </c>
      <c r="ND63" s="791">
        <v>1.65</v>
      </c>
      <c r="NE63" s="791">
        <v>1.65</v>
      </c>
      <c r="NF63" s="791">
        <v>1.5</v>
      </c>
      <c r="NG63" s="791">
        <v>1.5</v>
      </c>
      <c r="NH63" s="791">
        <v>1.5</v>
      </c>
      <c r="NI63" s="791">
        <v>1.5</v>
      </c>
      <c r="NJ63" s="791">
        <v>1.5</v>
      </c>
      <c r="NK63" s="791">
        <v>1.5</v>
      </c>
      <c r="NL63" s="791">
        <v>1.5</v>
      </c>
      <c r="NM63" s="791">
        <v>1.5</v>
      </c>
      <c r="NN63" s="791">
        <v>1.5</v>
      </c>
      <c r="NO63" s="791">
        <v>1.5</v>
      </c>
      <c r="NP63" s="791">
        <v>1.5</v>
      </c>
      <c r="NQ63" s="791">
        <v>1.5</v>
      </c>
      <c r="NR63" s="791">
        <v>1.5</v>
      </c>
      <c r="NS63" s="791">
        <v>1.5</v>
      </c>
      <c r="NT63" s="791">
        <v>1.5</v>
      </c>
      <c r="NU63" s="791">
        <v>2.02</v>
      </c>
      <c r="NV63" s="791">
        <v>2.02</v>
      </c>
      <c r="NW63" s="791">
        <v>2.02</v>
      </c>
      <c r="NX63" s="791">
        <v>2.02</v>
      </c>
      <c r="NY63" s="791">
        <v>2.09</v>
      </c>
      <c r="NZ63" s="791">
        <v>2.09</v>
      </c>
      <c r="OA63" s="791">
        <v>1</v>
      </c>
      <c r="OB63" s="791">
        <v>1</v>
      </c>
      <c r="OC63" s="791">
        <v>1</v>
      </c>
      <c r="OD63" s="791">
        <v>0.8</v>
      </c>
      <c r="OE63" s="791">
        <v>0.8</v>
      </c>
      <c r="OF63" s="791">
        <v>0.8</v>
      </c>
      <c r="OG63" s="791">
        <v>0.8</v>
      </c>
      <c r="OH63" s="791">
        <v>0.9</v>
      </c>
      <c r="OI63" s="791">
        <v>0.9</v>
      </c>
      <c r="OJ63" s="791">
        <v>0.9</v>
      </c>
      <c r="OK63" s="791">
        <v>0.9</v>
      </c>
      <c r="OL63" s="791">
        <v>0.9</v>
      </c>
      <c r="OM63" s="791">
        <v>0.9</v>
      </c>
      <c r="ON63" s="791">
        <v>0.9</v>
      </c>
      <c r="OO63" s="791">
        <v>0.9</v>
      </c>
      <c r="OP63" s="791">
        <v>1</v>
      </c>
      <c r="OQ63" s="791">
        <v>1</v>
      </c>
      <c r="OR63" s="791">
        <v>1</v>
      </c>
      <c r="OS63" s="791">
        <v>1</v>
      </c>
      <c r="OT63" s="791">
        <v>1</v>
      </c>
      <c r="OU63" s="791">
        <v>1</v>
      </c>
      <c r="OV63" s="791">
        <v>1</v>
      </c>
      <c r="OW63" s="791">
        <v>1.75</v>
      </c>
      <c r="OX63" s="791">
        <v>1.75</v>
      </c>
      <c r="OY63" s="791">
        <v>1.75</v>
      </c>
      <c r="OZ63" s="791">
        <v>1.75</v>
      </c>
      <c r="PA63" s="791">
        <v>1.75</v>
      </c>
      <c r="PB63" s="791">
        <v>1.65</v>
      </c>
      <c r="PC63" s="791">
        <v>1.65</v>
      </c>
      <c r="PD63" s="791">
        <v>1.65</v>
      </c>
      <c r="PE63" s="791">
        <v>1.65</v>
      </c>
      <c r="PF63" s="791">
        <v>1.5</v>
      </c>
      <c r="PG63" s="791">
        <v>1.5</v>
      </c>
      <c r="PH63" s="791">
        <v>1.5</v>
      </c>
      <c r="PI63" s="791">
        <v>1.5</v>
      </c>
      <c r="PJ63" s="791">
        <v>1.5</v>
      </c>
      <c r="PK63" s="791">
        <v>1.5</v>
      </c>
      <c r="PL63" s="791">
        <v>1.5</v>
      </c>
      <c r="PM63" s="791">
        <v>1.5</v>
      </c>
      <c r="PN63" s="791">
        <v>1.5</v>
      </c>
      <c r="PO63" s="791">
        <v>1.5</v>
      </c>
      <c r="PP63" s="791">
        <v>1.5</v>
      </c>
      <c r="PQ63" s="791">
        <v>1.5</v>
      </c>
      <c r="PR63" s="791">
        <v>1.5</v>
      </c>
      <c r="PS63" s="791">
        <v>1.5</v>
      </c>
      <c r="PT63" s="791">
        <v>1.5</v>
      </c>
      <c r="PU63" s="791">
        <v>2.02</v>
      </c>
      <c r="PV63" s="791">
        <v>2.02</v>
      </c>
      <c r="PW63" s="791">
        <v>2.02</v>
      </c>
      <c r="PX63" s="791">
        <v>2.02</v>
      </c>
      <c r="PY63" s="791">
        <v>2.09</v>
      </c>
      <c r="PZ63" s="791">
        <v>2.09</v>
      </c>
      <c r="QA63" s="791">
        <v>1</v>
      </c>
      <c r="QB63" s="791">
        <v>1</v>
      </c>
      <c r="QC63" s="791">
        <v>1</v>
      </c>
      <c r="QD63" s="791">
        <v>0.8</v>
      </c>
      <c r="QE63" s="791">
        <v>0.8</v>
      </c>
      <c r="QF63" s="791">
        <v>0.8</v>
      </c>
      <c r="QG63" s="791">
        <v>0.8</v>
      </c>
      <c r="QH63" s="791">
        <v>0.9</v>
      </c>
      <c r="QI63" s="791">
        <v>0.9</v>
      </c>
      <c r="QJ63" s="791">
        <v>0.9</v>
      </c>
      <c r="QK63" s="791">
        <v>0.9</v>
      </c>
      <c r="QL63" s="791">
        <v>0.9</v>
      </c>
      <c r="QM63" s="791">
        <v>0.9</v>
      </c>
      <c r="QN63" s="791">
        <v>0.9</v>
      </c>
      <c r="QO63" s="791">
        <v>0.9</v>
      </c>
      <c r="QP63" s="791">
        <v>1</v>
      </c>
      <c r="QQ63" s="791">
        <v>1</v>
      </c>
      <c r="QR63" s="791">
        <v>1</v>
      </c>
      <c r="QS63" s="791">
        <v>1</v>
      </c>
      <c r="QT63" s="791">
        <v>1</v>
      </c>
      <c r="QU63" s="791">
        <v>1</v>
      </c>
      <c r="QV63" s="791">
        <v>1</v>
      </c>
      <c r="QW63" s="791">
        <v>1.75</v>
      </c>
      <c r="QX63" s="791">
        <v>1.75</v>
      </c>
      <c r="QY63" s="791">
        <v>1.75</v>
      </c>
      <c r="QZ63" s="791">
        <v>1.75</v>
      </c>
      <c r="RA63" s="791">
        <v>1.75</v>
      </c>
      <c r="RB63" s="791">
        <v>1.65</v>
      </c>
      <c r="RC63" s="791">
        <v>1.65</v>
      </c>
      <c r="RD63" s="791">
        <v>1.65</v>
      </c>
      <c r="RE63" s="791">
        <v>1.65</v>
      </c>
      <c r="RF63" s="791">
        <v>1.5</v>
      </c>
      <c r="RG63" s="791">
        <v>1.5</v>
      </c>
      <c r="RH63" s="791">
        <v>1.5</v>
      </c>
      <c r="RI63" s="791">
        <v>1.5</v>
      </c>
      <c r="RJ63" s="791">
        <v>1.5</v>
      </c>
      <c r="RK63" s="791">
        <v>1.5</v>
      </c>
      <c r="RL63" s="791">
        <v>1.5</v>
      </c>
      <c r="RM63" s="791">
        <v>1.5</v>
      </c>
      <c r="RN63" s="791">
        <v>1.5</v>
      </c>
      <c r="RO63" s="791">
        <v>1.5</v>
      </c>
      <c r="RP63" s="791">
        <v>1.5</v>
      </c>
      <c r="RQ63" s="791">
        <v>1.5</v>
      </c>
      <c r="RR63" s="791">
        <v>1.5</v>
      </c>
      <c r="RS63" s="791">
        <v>1.5</v>
      </c>
      <c r="RT63" s="791">
        <v>1.5</v>
      </c>
      <c r="RU63" s="791">
        <v>2.02</v>
      </c>
      <c r="RV63" s="791">
        <v>2.02</v>
      </c>
      <c r="RW63" s="791">
        <v>2.02</v>
      </c>
      <c r="RX63" s="791">
        <v>2.02</v>
      </c>
      <c r="RY63" s="791">
        <v>2.09</v>
      </c>
      <c r="RZ63" s="791">
        <v>2.09</v>
      </c>
      <c r="SA63" s="791">
        <v>1</v>
      </c>
      <c r="SB63" s="791">
        <v>1</v>
      </c>
      <c r="SC63" s="791">
        <v>1</v>
      </c>
      <c r="SD63" s="791">
        <v>0.8</v>
      </c>
      <c r="SE63" s="791">
        <v>0.8</v>
      </c>
      <c r="SF63" s="791">
        <v>0.8</v>
      </c>
      <c r="SG63" s="791">
        <v>0.8</v>
      </c>
      <c r="SH63" s="791">
        <v>0.9</v>
      </c>
      <c r="SI63" s="792">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234</v>
      </c>
      <c r="J64" s="681"/>
      <c r="K64" s="793">
        <v>1.19</v>
      </c>
      <c r="L64" s="794">
        <v>1.19</v>
      </c>
      <c r="M64" s="794">
        <v>1.19</v>
      </c>
      <c r="N64" s="794">
        <v>1.54</v>
      </c>
      <c r="O64" s="794">
        <v>1.54</v>
      </c>
      <c r="P64" s="794">
        <v>1.54</v>
      </c>
      <c r="Q64" s="794">
        <v>1.54</v>
      </c>
      <c r="R64" s="794">
        <v>1.54</v>
      </c>
      <c r="S64" s="794">
        <v>1.54</v>
      </c>
      <c r="T64" s="794">
        <v>1.54</v>
      </c>
      <c r="U64" s="794">
        <v>2.0099999999999998</v>
      </c>
      <c r="V64" s="794">
        <v>2.0099999999999998</v>
      </c>
      <c r="W64" s="794">
        <v>2.0099999999999998</v>
      </c>
      <c r="X64" s="794">
        <v>2.0099999999999998</v>
      </c>
      <c r="Y64" s="794">
        <v>2.08</v>
      </c>
      <c r="Z64" s="794">
        <v>2.08</v>
      </c>
      <c r="AA64" s="794">
        <v>0.55000000000000004</v>
      </c>
      <c r="AB64" s="794">
        <v>0.55000000000000004</v>
      </c>
      <c r="AC64" s="794">
        <v>0.55000000000000004</v>
      </c>
      <c r="AD64" s="794">
        <v>0.52</v>
      </c>
      <c r="AE64" s="794">
        <v>0.52</v>
      </c>
      <c r="AF64" s="794">
        <v>0.52</v>
      </c>
      <c r="AG64" s="794">
        <v>0.52</v>
      </c>
      <c r="AH64" s="794">
        <v>0.61</v>
      </c>
      <c r="AI64" s="794">
        <v>0.61</v>
      </c>
      <c r="AJ64" s="794">
        <v>0.61</v>
      </c>
      <c r="AK64" s="794">
        <v>0.61</v>
      </c>
      <c r="AL64" s="794">
        <v>0.61</v>
      </c>
      <c r="AM64" s="794">
        <v>0.61</v>
      </c>
      <c r="AN64" s="794">
        <v>0.61</v>
      </c>
      <c r="AO64" s="794">
        <v>0.61</v>
      </c>
      <c r="AP64" s="794">
        <v>0.42</v>
      </c>
      <c r="AQ64" s="794">
        <v>0.42</v>
      </c>
      <c r="AR64" s="794">
        <v>0.42</v>
      </c>
      <c r="AS64" s="794">
        <v>0.42</v>
      </c>
      <c r="AT64" s="794">
        <v>0.42</v>
      </c>
      <c r="AU64" s="794">
        <v>0.42</v>
      </c>
      <c r="AV64" s="794">
        <v>0.42</v>
      </c>
      <c r="AW64" s="794">
        <v>1.46</v>
      </c>
      <c r="AX64" s="794">
        <v>1.46</v>
      </c>
      <c r="AY64" s="794">
        <v>1.46</v>
      </c>
      <c r="AZ64" s="794">
        <v>1.46</v>
      </c>
      <c r="BA64" s="794">
        <v>1.46</v>
      </c>
      <c r="BB64" s="794">
        <v>1.1100000000000001</v>
      </c>
      <c r="BC64" s="794">
        <v>1.1100000000000001</v>
      </c>
      <c r="BD64" s="794">
        <v>1.1100000000000001</v>
      </c>
      <c r="BE64" s="794">
        <v>1.1100000000000001</v>
      </c>
      <c r="BF64" s="794">
        <v>1.19</v>
      </c>
      <c r="BG64" s="794">
        <v>1.19</v>
      </c>
      <c r="BH64" s="794">
        <v>1.19</v>
      </c>
      <c r="BI64" s="794">
        <v>1.19</v>
      </c>
      <c r="BJ64" s="794">
        <v>1.19</v>
      </c>
      <c r="BK64" s="794">
        <v>1.19</v>
      </c>
      <c r="BL64" s="794">
        <v>1.19</v>
      </c>
      <c r="BM64" s="794">
        <v>1.19</v>
      </c>
      <c r="BN64" s="794">
        <v>1.54</v>
      </c>
      <c r="BO64" s="794">
        <v>1.54</v>
      </c>
      <c r="BP64" s="794">
        <v>1.54</v>
      </c>
      <c r="BQ64" s="794">
        <v>1.54</v>
      </c>
      <c r="BR64" s="794">
        <v>1.54</v>
      </c>
      <c r="BS64" s="794">
        <v>1.54</v>
      </c>
      <c r="BT64" s="794">
        <v>1.54</v>
      </c>
      <c r="BU64" s="794">
        <v>2.0099999999999998</v>
      </c>
      <c r="BV64" s="794">
        <v>2.0099999999999998</v>
      </c>
      <c r="BW64" s="794">
        <v>2.0099999999999998</v>
      </c>
      <c r="BX64" s="794">
        <v>2.0099999999999998</v>
      </c>
      <c r="BY64" s="794">
        <v>2.08</v>
      </c>
      <c r="BZ64" s="794">
        <v>2.08</v>
      </c>
      <c r="CA64" s="794">
        <v>0.55000000000000004</v>
      </c>
      <c r="CB64" s="794">
        <v>0.55000000000000004</v>
      </c>
      <c r="CC64" s="794">
        <v>0.55000000000000004</v>
      </c>
      <c r="CD64" s="794">
        <v>0.52</v>
      </c>
      <c r="CE64" s="794">
        <v>0.52</v>
      </c>
      <c r="CF64" s="794">
        <v>0.52</v>
      </c>
      <c r="CG64" s="794">
        <v>0.52</v>
      </c>
      <c r="CH64" s="794">
        <v>0.61</v>
      </c>
      <c r="CI64" s="794">
        <v>0.61</v>
      </c>
      <c r="CJ64" s="794">
        <v>0.61</v>
      </c>
      <c r="CK64" s="794">
        <v>0.61</v>
      </c>
      <c r="CL64" s="794">
        <v>0.61</v>
      </c>
      <c r="CM64" s="794">
        <v>0.61</v>
      </c>
      <c r="CN64" s="794">
        <v>0.61</v>
      </c>
      <c r="CO64" s="794">
        <v>0.61</v>
      </c>
      <c r="CP64" s="794">
        <v>0.42</v>
      </c>
      <c r="CQ64" s="794">
        <v>0.42</v>
      </c>
      <c r="CR64" s="794">
        <v>0.42</v>
      </c>
      <c r="CS64" s="794">
        <v>0.42</v>
      </c>
      <c r="CT64" s="794">
        <v>0.42</v>
      </c>
      <c r="CU64" s="794">
        <v>0.42</v>
      </c>
      <c r="CV64" s="794">
        <v>0.42</v>
      </c>
      <c r="CW64" s="794">
        <v>1.46</v>
      </c>
      <c r="CX64" s="794">
        <v>1.46</v>
      </c>
      <c r="CY64" s="794">
        <v>1.46</v>
      </c>
      <c r="CZ64" s="794">
        <v>1.46</v>
      </c>
      <c r="DA64" s="794">
        <v>1.46</v>
      </c>
      <c r="DB64" s="794">
        <v>1.26</v>
      </c>
      <c r="DC64" s="794">
        <v>1.26</v>
      </c>
      <c r="DD64" s="794">
        <v>1.26</v>
      </c>
      <c r="DE64" s="794">
        <v>1.26</v>
      </c>
      <c r="DF64" s="794">
        <v>1.0900000000000001</v>
      </c>
      <c r="DG64" s="794">
        <v>1.0900000000000001</v>
      </c>
      <c r="DH64" s="794">
        <v>1.0900000000000001</v>
      </c>
      <c r="DI64" s="794">
        <v>1.0900000000000001</v>
      </c>
      <c r="DJ64" s="794">
        <v>1.0900000000000001</v>
      </c>
      <c r="DK64" s="794">
        <v>1.0900000000000001</v>
      </c>
      <c r="DL64" s="794">
        <v>1.0900000000000001</v>
      </c>
      <c r="DM64" s="794">
        <v>1.0900000000000001</v>
      </c>
      <c r="DN64" s="794">
        <v>0.92</v>
      </c>
      <c r="DO64" s="794">
        <v>0.92</v>
      </c>
      <c r="DP64" s="794">
        <v>0.92</v>
      </c>
      <c r="DQ64" s="794">
        <v>0.92</v>
      </c>
      <c r="DR64" s="794">
        <v>0.92</v>
      </c>
      <c r="DS64" s="794">
        <v>0.92</v>
      </c>
      <c r="DT64" s="794">
        <v>0.92</v>
      </c>
      <c r="DU64" s="794">
        <v>1.1499999999999999</v>
      </c>
      <c r="DV64" s="794">
        <v>1.1499999999999999</v>
      </c>
      <c r="DW64" s="794">
        <v>1.1499999999999999</v>
      </c>
      <c r="DX64" s="794">
        <v>1.1499999999999999</v>
      </c>
      <c r="DY64" s="794">
        <v>1.59</v>
      </c>
      <c r="DZ64" s="794">
        <v>1.59</v>
      </c>
      <c r="EA64" s="794">
        <v>0.55000000000000004</v>
      </c>
      <c r="EB64" s="794">
        <v>0.55000000000000004</v>
      </c>
      <c r="EC64" s="794">
        <v>0.55000000000000004</v>
      </c>
      <c r="ED64" s="794">
        <v>0.52</v>
      </c>
      <c r="EE64" s="794">
        <v>0.52</v>
      </c>
      <c r="EF64" s="794">
        <v>0.52</v>
      </c>
      <c r="EG64" s="794">
        <v>0.52</v>
      </c>
      <c r="EH64" s="794">
        <v>0.61</v>
      </c>
      <c r="EI64" s="794">
        <v>0.61</v>
      </c>
      <c r="EJ64" s="794">
        <v>0.61</v>
      </c>
      <c r="EK64" s="794">
        <v>0.61</v>
      </c>
      <c r="EL64" s="794">
        <v>0.61</v>
      </c>
      <c r="EM64" s="794">
        <v>0.61</v>
      </c>
      <c r="EN64" s="794">
        <v>0.61</v>
      </c>
      <c r="EO64" s="794">
        <v>0.61</v>
      </c>
      <c r="EP64" s="794">
        <v>0.42</v>
      </c>
      <c r="EQ64" s="794">
        <v>0.42</v>
      </c>
      <c r="ER64" s="794">
        <v>0.42</v>
      </c>
      <c r="ES64" s="794">
        <v>0.42</v>
      </c>
      <c r="ET64" s="794">
        <v>0.42</v>
      </c>
      <c r="EU64" s="794">
        <v>0.42</v>
      </c>
      <c r="EV64" s="794">
        <v>0.42</v>
      </c>
      <c r="EW64" s="794">
        <v>1.46</v>
      </c>
      <c r="EX64" s="794">
        <v>1.46</v>
      </c>
      <c r="EY64" s="794">
        <v>1.46</v>
      </c>
      <c r="EZ64" s="794">
        <v>1.46</v>
      </c>
      <c r="FA64" s="794">
        <v>1.46</v>
      </c>
      <c r="FB64" s="794">
        <v>1.26</v>
      </c>
      <c r="FC64" s="794">
        <v>1.26</v>
      </c>
      <c r="FD64" s="794">
        <v>1.26</v>
      </c>
      <c r="FE64" s="794">
        <v>1.26</v>
      </c>
      <c r="FF64" s="794">
        <v>1.0900000000000001</v>
      </c>
      <c r="FG64" s="794">
        <v>1.0900000000000001</v>
      </c>
      <c r="FH64" s="794">
        <v>1.0900000000000001</v>
      </c>
      <c r="FI64" s="794">
        <v>1.0900000000000001</v>
      </c>
      <c r="FJ64" s="794">
        <v>1.0900000000000001</v>
      </c>
      <c r="FK64" s="794">
        <v>1.0900000000000001</v>
      </c>
      <c r="FL64" s="794">
        <v>1.0900000000000001</v>
      </c>
      <c r="FM64" s="794">
        <v>1.0900000000000001</v>
      </c>
      <c r="FN64" s="794">
        <v>0.92</v>
      </c>
      <c r="FO64" s="794">
        <v>0.92</v>
      </c>
      <c r="FP64" s="794">
        <v>0.92</v>
      </c>
      <c r="FQ64" s="794">
        <v>0.92</v>
      </c>
      <c r="FR64" s="794">
        <v>0.92</v>
      </c>
      <c r="FS64" s="794">
        <v>0.92</v>
      </c>
      <c r="FT64" s="794">
        <v>0.92</v>
      </c>
      <c r="FU64" s="794">
        <v>1.1499999999999999</v>
      </c>
      <c r="FV64" s="794">
        <v>1.1499999999999999</v>
      </c>
      <c r="FW64" s="794">
        <v>1.1499999999999999</v>
      </c>
      <c r="FX64" s="794">
        <v>1.1499999999999999</v>
      </c>
      <c r="FY64" s="794">
        <v>1.59</v>
      </c>
      <c r="FZ64" s="794">
        <v>1.59</v>
      </c>
      <c r="GA64" s="794">
        <v>0.55000000000000004</v>
      </c>
      <c r="GB64" s="794">
        <v>0.55000000000000004</v>
      </c>
      <c r="GC64" s="794">
        <v>0.55000000000000004</v>
      </c>
      <c r="GD64" s="794">
        <v>0.52</v>
      </c>
      <c r="GE64" s="794">
        <v>0.52</v>
      </c>
      <c r="GF64" s="794">
        <v>0.52</v>
      </c>
      <c r="GG64" s="794">
        <v>0.52</v>
      </c>
      <c r="GH64" s="794">
        <v>0.61</v>
      </c>
      <c r="GI64" s="794">
        <v>0.61</v>
      </c>
      <c r="GJ64" s="794">
        <v>0.61</v>
      </c>
      <c r="GK64" s="794">
        <v>0.61</v>
      </c>
      <c r="GL64" s="794">
        <v>0.61</v>
      </c>
      <c r="GM64" s="794">
        <v>0.61</v>
      </c>
      <c r="GN64" s="794">
        <v>0.61</v>
      </c>
      <c r="GO64" s="794">
        <v>0.61</v>
      </c>
      <c r="GP64" s="794">
        <v>0.42</v>
      </c>
      <c r="GQ64" s="794">
        <v>0.42</v>
      </c>
      <c r="GR64" s="794">
        <v>0.42</v>
      </c>
      <c r="GS64" s="794">
        <v>0.42</v>
      </c>
      <c r="GT64" s="794">
        <v>0.42</v>
      </c>
      <c r="GU64" s="794">
        <v>0.42</v>
      </c>
      <c r="GV64" s="794">
        <v>0.42</v>
      </c>
      <c r="GW64" s="794">
        <v>1.46</v>
      </c>
      <c r="GX64" s="794">
        <v>1.46</v>
      </c>
      <c r="GY64" s="794">
        <v>1.46</v>
      </c>
      <c r="GZ64" s="794">
        <v>1.46</v>
      </c>
      <c r="HA64" s="794">
        <v>1.46</v>
      </c>
      <c r="HB64" s="794">
        <v>1.26</v>
      </c>
      <c r="HC64" s="794">
        <v>1.26</v>
      </c>
      <c r="HD64" s="794">
        <v>1.26</v>
      </c>
      <c r="HE64" s="794">
        <v>1.26</v>
      </c>
      <c r="HF64" s="794">
        <v>1.0900000000000001</v>
      </c>
      <c r="HG64" s="794">
        <v>1.0900000000000001</v>
      </c>
      <c r="HH64" s="794">
        <v>1.0900000000000001</v>
      </c>
      <c r="HI64" s="794">
        <v>1.0900000000000001</v>
      </c>
      <c r="HJ64" s="794">
        <v>1.0900000000000001</v>
      </c>
      <c r="HK64" s="794">
        <v>1.0900000000000001</v>
      </c>
      <c r="HL64" s="794">
        <v>1.0900000000000001</v>
      </c>
      <c r="HM64" s="794">
        <v>1.0900000000000001</v>
      </c>
      <c r="HN64" s="794">
        <v>0.92</v>
      </c>
      <c r="HO64" s="794">
        <v>0.92</v>
      </c>
      <c r="HP64" s="794">
        <v>0.92</v>
      </c>
      <c r="HQ64" s="794">
        <v>0.92</v>
      </c>
      <c r="HR64" s="794">
        <v>0.92</v>
      </c>
      <c r="HS64" s="794">
        <v>0.92</v>
      </c>
      <c r="HT64" s="794">
        <v>0.92</v>
      </c>
      <c r="HU64" s="794">
        <v>1.1499999999999999</v>
      </c>
      <c r="HV64" s="794">
        <v>1.1499999999999999</v>
      </c>
      <c r="HW64" s="794">
        <v>1.1499999999999999</v>
      </c>
      <c r="HX64" s="794">
        <v>1.1499999999999999</v>
      </c>
      <c r="HY64" s="794">
        <v>1.59</v>
      </c>
      <c r="HZ64" s="794">
        <v>1.59</v>
      </c>
      <c r="IA64" s="794">
        <v>0.55000000000000004</v>
      </c>
      <c r="IB64" s="794">
        <v>0.55000000000000004</v>
      </c>
      <c r="IC64" s="794">
        <v>0.55000000000000004</v>
      </c>
      <c r="ID64" s="794">
        <v>0.52</v>
      </c>
      <c r="IE64" s="794">
        <v>0.52</v>
      </c>
      <c r="IF64" s="794">
        <v>0.52</v>
      </c>
      <c r="IG64" s="794">
        <v>0.52</v>
      </c>
      <c r="IH64" s="794">
        <v>0.61</v>
      </c>
      <c r="II64" s="794">
        <v>0.61</v>
      </c>
      <c r="IJ64" s="794">
        <v>0.61</v>
      </c>
      <c r="IK64" s="794">
        <v>0.61</v>
      </c>
      <c r="IL64" s="794">
        <v>0.61</v>
      </c>
      <c r="IM64" s="794">
        <v>0.61</v>
      </c>
      <c r="IN64" s="794">
        <v>0.61</v>
      </c>
      <c r="IO64" s="794">
        <v>0.61</v>
      </c>
      <c r="IP64" s="794">
        <v>0.42</v>
      </c>
      <c r="IQ64" s="794">
        <v>0.42</v>
      </c>
      <c r="IR64" s="794">
        <v>0.42</v>
      </c>
      <c r="IS64" s="794">
        <v>0.42</v>
      </c>
      <c r="IT64" s="794">
        <v>0.42</v>
      </c>
      <c r="IU64" s="794">
        <v>0.42</v>
      </c>
      <c r="IV64" s="794">
        <v>0.42</v>
      </c>
      <c r="IW64" s="794">
        <v>1.46</v>
      </c>
      <c r="IX64" s="794">
        <v>1.46</v>
      </c>
      <c r="IY64" s="794">
        <v>1.46</v>
      </c>
      <c r="IZ64" s="794">
        <v>1.46</v>
      </c>
      <c r="JA64" s="794">
        <v>1.46</v>
      </c>
      <c r="JB64" s="794">
        <v>1.26</v>
      </c>
      <c r="JC64" s="794">
        <v>1.26</v>
      </c>
      <c r="JD64" s="794">
        <v>1.26</v>
      </c>
      <c r="JE64" s="794">
        <v>1.26</v>
      </c>
      <c r="JF64" s="794">
        <v>1.0900000000000001</v>
      </c>
      <c r="JG64" s="794">
        <v>1.0900000000000001</v>
      </c>
      <c r="JH64" s="794">
        <v>1.0900000000000001</v>
      </c>
      <c r="JI64" s="794">
        <v>1.0900000000000001</v>
      </c>
      <c r="JJ64" s="794">
        <v>1.0900000000000001</v>
      </c>
      <c r="JK64" s="794">
        <v>1.0900000000000001</v>
      </c>
      <c r="JL64" s="794">
        <v>1.0900000000000001</v>
      </c>
      <c r="JM64" s="794">
        <v>1.0900000000000001</v>
      </c>
      <c r="JN64" s="794">
        <v>0.92</v>
      </c>
      <c r="JO64" s="794">
        <v>0.92</v>
      </c>
      <c r="JP64" s="794">
        <v>0.92</v>
      </c>
      <c r="JQ64" s="794">
        <v>0.92</v>
      </c>
      <c r="JR64" s="794">
        <v>0.92</v>
      </c>
      <c r="JS64" s="794">
        <v>0.92</v>
      </c>
      <c r="JT64" s="794">
        <v>0.92</v>
      </c>
      <c r="JU64" s="794">
        <v>1.1499999999999999</v>
      </c>
      <c r="JV64" s="794">
        <v>1.1499999999999999</v>
      </c>
      <c r="JW64" s="794">
        <v>1.1499999999999999</v>
      </c>
      <c r="JX64" s="794">
        <v>1.1499999999999999</v>
      </c>
      <c r="JY64" s="794">
        <v>1.59</v>
      </c>
      <c r="JZ64" s="794">
        <v>1.59</v>
      </c>
      <c r="KA64" s="794">
        <v>0.55000000000000004</v>
      </c>
      <c r="KB64" s="794">
        <v>0.55000000000000004</v>
      </c>
      <c r="KC64" s="794">
        <v>0.55000000000000004</v>
      </c>
      <c r="KD64" s="794">
        <v>0.52</v>
      </c>
      <c r="KE64" s="794">
        <v>0.52</v>
      </c>
      <c r="KF64" s="794">
        <v>0.52</v>
      </c>
      <c r="KG64" s="794">
        <v>0.52</v>
      </c>
      <c r="KH64" s="794">
        <v>0.61</v>
      </c>
      <c r="KI64" s="794">
        <v>0.61</v>
      </c>
      <c r="KJ64" s="794">
        <v>0.61</v>
      </c>
      <c r="KK64" s="794">
        <v>0.61</v>
      </c>
      <c r="KL64" s="794">
        <v>0.61</v>
      </c>
      <c r="KM64" s="794">
        <v>0.61</v>
      </c>
      <c r="KN64" s="794">
        <v>0.61</v>
      </c>
      <c r="KO64" s="794">
        <v>0.61</v>
      </c>
      <c r="KP64" s="794">
        <v>0.42</v>
      </c>
      <c r="KQ64" s="794">
        <v>0.42</v>
      </c>
      <c r="KR64" s="794">
        <v>0.42</v>
      </c>
      <c r="KS64" s="794">
        <v>0.42</v>
      </c>
      <c r="KT64" s="794">
        <v>0.42</v>
      </c>
      <c r="KU64" s="794">
        <v>0.42</v>
      </c>
      <c r="KV64" s="794">
        <v>0.42</v>
      </c>
      <c r="KW64" s="794">
        <v>1.46</v>
      </c>
      <c r="KX64" s="794">
        <v>1.46</v>
      </c>
      <c r="KY64" s="794">
        <v>1.46</v>
      </c>
      <c r="KZ64" s="794">
        <v>1.46</v>
      </c>
      <c r="LA64" s="794">
        <v>1.46</v>
      </c>
      <c r="LB64" s="794">
        <v>1.26</v>
      </c>
      <c r="LC64" s="794">
        <v>1.26</v>
      </c>
      <c r="LD64" s="794">
        <v>1.26</v>
      </c>
      <c r="LE64" s="794">
        <v>1.26</v>
      </c>
      <c r="LF64" s="794">
        <v>1.0900000000000001</v>
      </c>
      <c r="LG64" s="794">
        <v>1.0900000000000001</v>
      </c>
      <c r="LH64" s="794">
        <v>1.0900000000000001</v>
      </c>
      <c r="LI64" s="794">
        <v>1.0900000000000001</v>
      </c>
      <c r="LJ64" s="794">
        <v>1.0900000000000001</v>
      </c>
      <c r="LK64" s="794">
        <v>1.0900000000000001</v>
      </c>
      <c r="LL64" s="794">
        <v>1.0900000000000001</v>
      </c>
      <c r="LM64" s="794">
        <v>1.0900000000000001</v>
      </c>
      <c r="LN64" s="794">
        <v>0.92</v>
      </c>
      <c r="LO64" s="794">
        <v>0.92</v>
      </c>
      <c r="LP64" s="794">
        <v>0.92</v>
      </c>
      <c r="LQ64" s="794">
        <v>0.92</v>
      </c>
      <c r="LR64" s="794">
        <v>0.92</v>
      </c>
      <c r="LS64" s="794">
        <v>0.92</v>
      </c>
      <c r="LT64" s="794">
        <v>0.92</v>
      </c>
      <c r="LU64" s="794">
        <v>1.1499999999999999</v>
      </c>
      <c r="LV64" s="794">
        <v>1.1499999999999999</v>
      </c>
      <c r="LW64" s="794">
        <v>1.1499999999999999</v>
      </c>
      <c r="LX64" s="794">
        <v>1.1499999999999999</v>
      </c>
      <c r="LY64" s="794">
        <v>1.59</v>
      </c>
      <c r="LZ64" s="794">
        <v>1.59</v>
      </c>
      <c r="MA64" s="794">
        <v>0.55000000000000004</v>
      </c>
      <c r="MB64" s="794">
        <v>0.55000000000000004</v>
      </c>
      <c r="MC64" s="794">
        <v>0.55000000000000004</v>
      </c>
      <c r="MD64" s="794">
        <v>0.52</v>
      </c>
      <c r="ME64" s="794">
        <v>0.52</v>
      </c>
      <c r="MF64" s="794">
        <v>0.52</v>
      </c>
      <c r="MG64" s="794">
        <v>0.52</v>
      </c>
      <c r="MH64" s="794">
        <v>0.61</v>
      </c>
      <c r="MI64" s="794">
        <v>0.61</v>
      </c>
      <c r="MJ64" s="794">
        <v>0.61</v>
      </c>
      <c r="MK64" s="794">
        <v>0.61</v>
      </c>
      <c r="ML64" s="794">
        <v>0.61</v>
      </c>
      <c r="MM64" s="794">
        <v>0.61</v>
      </c>
      <c r="MN64" s="794">
        <v>0.61</v>
      </c>
      <c r="MO64" s="794">
        <v>0.61</v>
      </c>
      <c r="MP64" s="794">
        <v>0.42</v>
      </c>
      <c r="MQ64" s="794">
        <v>0.42</v>
      </c>
      <c r="MR64" s="794">
        <v>0.42</v>
      </c>
      <c r="MS64" s="794">
        <v>0.42</v>
      </c>
      <c r="MT64" s="794">
        <v>0.42</v>
      </c>
      <c r="MU64" s="794">
        <v>0.42</v>
      </c>
      <c r="MV64" s="794">
        <v>0.42</v>
      </c>
      <c r="MW64" s="794">
        <v>1.46</v>
      </c>
      <c r="MX64" s="794">
        <v>1.46</v>
      </c>
      <c r="MY64" s="794">
        <v>1.46</v>
      </c>
      <c r="MZ64" s="794">
        <v>1.46</v>
      </c>
      <c r="NA64" s="794">
        <v>1.46</v>
      </c>
      <c r="NB64" s="794">
        <v>1.26</v>
      </c>
      <c r="NC64" s="794">
        <v>1.26</v>
      </c>
      <c r="ND64" s="794">
        <v>1.26</v>
      </c>
      <c r="NE64" s="794">
        <v>1.26</v>
      </c>
      <c r="NF64" s="794">
        <v>1.0900000000000001</v>
      </c>
      <c r="NG64" s="794">
        <v>1.0900000000000001</v>
      </c>
      <c r="NH64" s="794">
        <v>1.0900000000000001</v>
      </c>
      <c r="NI64" s="794">
        <v>1.0900000000000001</v>
      </c>
      <c r="NJ64" s="794">
        <v>1.0900000000000001</v>
      </c>
      <c r="NK64" s="794">
        <v>1.0900000000000001</v>
      </c>
      <c r="NL64" s="794">
        <v>1.0900000000000001</v>
      </c>
      <c r="NM64" s="794">
        <v>1.0900000000000001</v>
      </c>
      <c r="NN64" s="794">
        <v>0.92</v>
      </c>
      <c r="NO64" s="794">
        <v>0.92</v>
      </c>
      <c r="NP64" s="794">
        <v>0.92</v>
      </c>
      <c r="NQ64" s="794">
        <v>0.92</v>
      </c>
      <c r="NR64" s="794">
        <v>0.92</v>
      </c>
      <c r="NS64" s="794">
        <v>0.92</v>
      </c>
      <c r="NT64" s="794">
        <v>0.92</v>
      </c>
      <c r="NU64" s="794">
        <v>1.1499999999999999</v>
      </c>
      <c r="NV64" s="794">
        <v>1.1499999999999999</v>
      </c>
      <c r="NW64" s="794">
        <v>1.1499999999999999</v>
      </c>
      <c r="NX64" s="794">
        <v>1.1499999999999999</v>
      </c>
      <c r="NY64" s="794">
        <v>1.59</v>
      </c>
      <c r="NZ64" s="794">
        <v>1.59</v>
      </c>
      <c r="OA64" s="794">
        <v>0.55000000000000004</v>
      </c>
      <c r="OB64" s="794">
        <v>0.55000000000000004</v>
      </c>
      <c r="OC64" s="794">
        <v>0.55000000000000004</v>
      </c>
      <c r="OD64" s="794">
        <v>0.52</v>
      </c>
      <c r="OE64" s="794">
        <v>0.52</v>
      </c>
      <c r="OF64" s="794">
        <v>0.52</v>
      </c>
      <c r="OG64" s="794">
        <v>0.52</v>
      </c>
      <c r="OH64" s="794">
        <v>0.61</v>
      </c>
      <c r="OI64" s="794">
        <v>0.61</v>
      </c>
      <c r="OJ64" s="794">
        <v>0.61</v>
      </c>
      <c r="OK64" s="794">
        <v>0.61</v>
      </c>
      <c r="OL64" s="794">
        <v>0.61</v>
      </c>
      <c r="OM64" s="794">
        <v>0.61</v>
      </c>
      <c r="ON64" s="794">
        <v>0.61</v>
      </c>
      <c r="OO64" s="794">
        <v>0.61</v>
      </c>
      <c r="OP64" s="794">
        <v>0.42</v>
      </c>
      <c r="OQ64" s="794">
        <v>0.42</v>
      </c>
      <c r="OR64" s="794">
        <v>0.42</v>
      </c>
      <c r="OS64" s="794">
        <v>0.42</v>
      </c>
      <c r="OT64" s="794">
        <v>0.42</v>
      </c>
      <c r="OU64" s="794">
        <v>0.42</v>
      </c>
      <c r="OV64" s="794">
        <v>0.42</v>
      </c>
      <c r="OW64" s="794">
        <v>1.46</v>
      </c>
      <c r="OX64" s="794">
        <v>1.46</v>
      </c>
      <c r="OY64" s="794">
        <v>1.46</v>
      </c>
      <c r="OZ64" s="794">
        <v>1.46</v>
      </c>
      <c r="PA64" s="794">
        <v>1.46</v>
      </c>
      <c r="PB64" s="794">
        <v>1.26</v>
      </c>
      <c r="PC64" s="794">
        <v>1.26</v>
      </c>
      <c r="PD64" s="794">
        <v>1.26</v>
      </c>
      <c r="PE64" s="794">
        <v>1.26</v>
      </c>
      <c r="PF64" s="794">
        <v>1.0900000000000001</v>
      </c>
      <c r="PG64" s="794">
        <v>1.0900000000000001</v>
      </c>
      <c r="PH64" s="794">
        <v>1.0900000000000001</v>
      </c>
      <c r="PI64" s="794">
        <v>1.0900000000000001</v>
      </c>
      <c r="PJ64" s="794">
        <v>1.0900000000000001</v>
      </c>
      <c r="PK64" s="794">
        <v>1.0900000000000001</v>
      </c>
      <c r="PL64" s="794">
        <v>1.0900000000000001</v>
      </c>
      <c r="PM64" s="794">
        <v>1.0900000000000001</v>
      </c>
      <c r="PN64" s="794">
        <v>0.92</v>
      </c>
      <c r="PO64" s="794">
        <v>0.92</v>
      </c>
      <c r="PP64" s="794">
        <v>0.92</v>
      </c>
      <c r="PQ64" s="794">
        <v>0.92</v>
      </c>
      <c r="PR64" s="794">
        <v>0.92</v>
      </c>
      <c r="PS64" s="794">
        <v>0.92</v>
      </c>
      <c r="PT64" s="794">
        <v>0.92</v>
      </c>
      <c r="PU64" s="794">
        <v>1.1499999999999999</v>
      </c>
      <c r="PV64" s="794">
        <v>1.1499999999999999</v>
      </c>
      <c r="PW64" s="794">
        <v>1.1499999999999999</v>
      </c>
      <c r="PX64" s="794">
        <v>1.1499999999999999</v>
      </c>
      <c r="PY64" s="794">
        <v>1.59</v>
      </c>
      <c r="PZ64" s="794">
        <v>1.59</v>
      </c>
      <c r="QA64" s="794">
        <v>0.55000000000000004</v>
      </c>
      <c r="QB64" s="794">
        <v>0.55000000000000004</v>
      </c>
      <c r="QC64" s="794">
        <v>0.55000000000000004</v>
      </c>
      <c r="QD64" s="794">
        <v>0.52</v>
      </c>
      <c r="QE64" s="794">
        <v>0.52</v>
      </c>
      <c r="QF64" s="794">
        <v>0.52</v>
      </c>
      <c r="QG64" s="794">
        <v>0.52</v>
      </c>
      <c r="QH64" s="794">
        <v>0.61</v>
      </c>
      <c r="QI64" s="794">
        <v>0.61</v>
      </c>
      <c r="QJ64" s="794">
        <v>0.61</v>
      </c>
      <c r="QK64" s="794">
        <v>0.61</v>
      </c>
      <c r="QL64" s="794">
        <v>0.61</v>
      </c>
      <c r="QM64" s="794">
        <v>0.61</v>
      </c>
      <c r="QN64" s="794">
        <v>0.61</v>
      </c>
      <c r="QO64" s="794">
        <v>0.61</v>
      </c>
      <c r="QP64" s="794">
        <v>0.42</v>
      </c>
      <c r="QQ64" s="794">
        <v>0.42</v>
      </c>
      <c r="QR64" s="794">
        <v>0.42</v>
      </c>
      <c r="QS64" s="794">
        <v>0.42</v>
      </c>
      <c r="QT64" s="794">
        <v>0.42</v>
      </c>
      <c r="QU64" s="794">
        <v>0.42</v>
      </c>
      <c r="QV64" s="794">
        <v>0.42</v>
      </c>
      <c r="QW64" s="794">
        <v>1.46</v>
      </c>
      <c r="QX64" s="794">
        <v>1.46</v>
      </c>
      <c r="QY64" s="794">
        <v>1.46</v>
      </c>
      <c r="QZ64" s="794">
        <v>1.46</v>
      </c>
      <c r="RA64" s="794">
        <v>1.46</v>
      </c>
      <c r="RB64" s="794">
        <v>1.26</v>
      </c>
      <c r="RC64" s="794">
        <v>1.26</v>
      </c>
      <c r="RD64" s="794">
        <v>1.26</v>
      </c>
      <c r="RE64" s="794">
        <v>1.26</v>
      </c>
      <c r="RF64" s="794">
        <v>1.0900000000000001</v>
      </c>
      <c r="RG64" s="794">
        <v>1.0900000000000001</v>
      </c>
      <c r="RH64" s="794">
        <v>1.0900000000000001</v>
      </c>
      <c r="RI64" s="794">
        <v>1.0900000000000001</v>
      </c>
      <c r="RJ64" s="794">
        <v>1.0900000000000001</v>
      </c>
      <c r="RK64" s="794">
        <v>1.0900000000000001</v>
      </c>
      <c r="RL64" s="794">
        <v>1.0900000000000001</v>
      </c>
      <c r="RM64" s="794">
        <v>1.0900000000000001</v>
      </c>
      <c r="RN64" s="794">
        <v>0.92</v>
      </c>
      <c r="RO64" s="794">
        <v>0.92</v>
      </c>
      <c r="RP64" s="794">
        <v>0.92</v>
      </c>
      <c r="RQ64" s="794">
        <v>0.92</v>
      </c>
      <c r="RR64" s="794">
        <v>0.92</v>
      </c>
      <c r="RS64" s="794">
        <v>0.92</v>
      </c>
      <c r="RT64" s="794">
        <v>0.92</v>
      </c>
      <c r="RU64" s="794">
        <v>1.1499999999999999</v>
      </c>
      <c r="RV64" s="794">
        <v>1.1499999999999999</v>
      </c>
      <c r="RW64" s="794">
        <v>1.1499999999999999</v>
      </c>
      <c r="RX64" s="794">
        <v>1.1499999999999999</v>
      </c>
      <c r="RY64" s="794">
        <v>1.59</v>
      </c>
      <c r="RZ64" s="794">
        <v>1.59</v>
      </c>
      <c r="SA64" s="794">
        <v>0.55000000000000004</v>
      </c>
      <c r="SB64" s="794">
        <v>0.55000000000000004</v>
      </c>
      <c r="SC64" s="794">
        <v>0.55000000000000004</v>
      </c>
      <c r="SD64" s="794">
        <v>0.52</v>
      </c>
      <c r="SE64" s="794">
        <v>0.52</v>
      </c>
      <c r="SF64" s="794">
        <v>0.52</v>
      </c>
      <c r="SG64" s="794">
        <v>0.52</v>
      </c>
      <c r="SH64" s="794">
        <v>0.61</v>
      </c>
      <c r="SI64" s="795">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235</v>
      </c>
      <c r="J65" s="684"/>
      <c r="K65" s="796">
        <v>1.98</v>
      </c>
      <c r="L65" s="797">
        <v>1.98</v>
      </c>
      <c r="M65" s="797">
        <v>1.98</v>
      </c>
      <c r="N65" s="797">
        <v>2.2000000000000002</v>
      </c>
      <c r="O65" s="797">
        <v>2.2000000000000002</v>
      </c>
      <c r="P65" s="797">
        <v>2.2000000000000002</v>
      </c>
      <c r="Q65" s="797">
        <v>2.2000000000000002</v>
      </c>
      <c r="R65" s="797">
        <v>2.2000000000000002</v>
      </c>
      <c r="S65" s="797">
        <v>2.2000000000000002</v>
      </c>
      <c r="T65" s="797">
        <v>2.2000000000000002</v>
      </c>
      <c r="U65" s="797">
        <v>2.2799999999999998</v>
      </c>
      <c r="V65" s="797">
        <v>2.2799999999999998</v>
      </c>
      <c r="W65" s="797">
        <v>2.2799999999999998</v>
      </c>
      <c r="X65" s="797">
        <v>2.2799999999999998</v>
      </c>
      <c r="Y65" s="797">
        <v>2.33</v>
      </c>
      <c r="Z65" s="797">
        <v>2.33</v>
      </c>
      <c r="AA65" s="797">
        <v>1.39</v>
      </c>
      <c r="AB65" s="797">
        <v>1.39</v>
      </c>
      <c r="AC65" s="797">
        <v>1.39</v>
      </c>
      <c r="AD65" s="797">
        <v>1.46</v>
      </c>
      <c r="AE65" s="797">
        <v>1.46</v>
      </c>
      <c r="AF65" s="797">
        <v>1.46</v>
      </c>
      <c r="AG65" s="797">
        <v>1.46</v>
      </c>
      <c r="AH65" s="797">
        <v>2.08</v>
      </c>
      <c r="AI65" s="797">
        <v>2.08</v>
      </c>
      <c r="AJ65" s="797">
        <v>2.08</v>
      </c>
      <c r="AK65" s="797">
        <v>2.08</v>
      </c>
      <c r="AL65" s="797">
        <v>2.08</v>
      </c>
      <c r="AM65" s="797">
        <v>2.08</v>
      </c>
      <c r="AN65" s="797">
        <v>2.08</v>
      </c>
      <c r="AO65" s="797">
        <v>2.08</v>
      </c>
      <c r="AP65" s="797">
        <v>1.46</v>
      </c>
      <c r="AQ65" s="797">
        <v>1.46</v>
      </c>
      <c r="AR65" s="797">
        <v>1.46</v>
      </c>
      <c r="AS65" s="797">
        <v>1.46</v>
      </c>
      <c r="AT65" s="797">
        <v>1.46</v>
      </c>
      <c r="AU65" s="797">
        <v>1.46</v>
      </c>
      <c r="AV65" s="797">
        <v>1.46</v>
      </c>
      <c r="AW65" s="797">
        <v>1.91</v>
      </c>
      <c r="AX65" s="797">
        <v>1.91</v>
      </c>
      <c r="AY65" s="797">
        <v>1.91</v>
      </c>
      <c r="AZ65" s="797">
        <v>1.91</v>
      </c>
      <c r="BA65" s="797">
        <v>1.91</v>
      </c>
      <c r="BB65" s="797">
        <v>1.87</v>
      </c>
      <c r="BC65" s="797">
        <v>1.87</v>
      </c>
      <c r="BD65" s="797">
        <v>1.87</v>
      </c>
      <c r="BE65" s="797">
        <v>1.87</v>
      </c>
      <c r="BF65" s="797">
        <v>1.98</v>
      </c>
      <c r="BG65" s="797">
        <v>1.98</v>
      </c>
      <c r="BH65" s="797">
        <v>1.98</v>
      </c>
      <c r="BI65" s="797">
        <v>1.98</v>
      </c>
      <c r="BJ65" s="797">
        <v>1.98</v>
      </c>
      <c r="BK65" s="797">
        <v>1.98</v>
      </c>
      <c r="BL65" s="797">
        <v>1.98</v>
      </c>
      <c r="BM65" s="797">
        <v>1.98</v>
      </c>
      <c r="BN65" s="797">
        <v>2.2000000000000002</v>
      </c>
      <c r="BO65" s="797">
        <v>2.2000000000000002</v>
      </c>
      <c r="BP65" s="797">
        <v>2.2000000000000002</v>
      </c>
      <c r="BQ65" s="797">
        <v>2.2000000000000002</v>
      </c>
      <c r="BR65" s="797">
        <v>2.2000000000000002</v>
      </c>
      <c r="BS65" s="797">
        <v>2.2000000000000002</v>
      </c>
      <c r="BT65" s="797">
        <v>2.2000000000000002</v>
      </c>
      <c r="BU65" s="797">
        <v>2.2799999999999998</v>
      </c>
      <c r="BV65" s="797">
        <v>2.2799999999999998</v>
      </c>
      <c r="BW65" s="797">
        <v>2.2799999999999998</v>
      </c>
      <c r="BX65" s="797">
        <v>2.2799999999999998</v>
      </c>
      <c r="BY65" s="797">
        <v>2.33</v>
      </c>
      <c r="BZ65" s="797">
        <v>2.33</v>
      </c>
      <c r="CA65" s="797">
        <v>1.39</v>
      </c>
      <c r="CB65" s="797">
        <v>1.39</v>
      </c>
      <c r="CC65" s="797">
        <v>1.39</v>
      </c>
      <c r="CD65" s="797">
        <v>1.46</v>
      </c>
      <c r="CE65" s="797">
        <v>1.46</v>
      </c>
      <c r="CF65" s="797">
        <v>1.46</v>
      </c>
      <c r="CG65" s="797">
        <v>1.46</v>
      </c>
      <c r="CH65" s="797">
        <v>2.08</v>
      </c>
      <c r="CI65" s="797">
        <v>2.08</v>
      </c>
      <c r="CJ65" s="797">
        <v>2.08</v>
      </c>
      <c r="CK65" s="797">
        <v>2.08</v>
      </c>
      <c r="CL65" s="797">
        <v>2.08</v>
      </c>
      <c r="CM65" s="797">
        <v>2.08</v>
      </c>
      <c r="CN65" s="797">
        <v>2.08</v>
      </c>
      <c r="CO65" s="797">
        <v>2.08</v>
      </c>
      <c r="CP65" s="797">
        <v>1.46</v>
      </c>
      <c r="CQ65" s="797">
        <v>1.46</v>
      </c>
      <c r="CR65" s="797">
        <v>1.46</v>
      </c>
      <c r="CS65" s="797">
        <v>1.46</v>
      </c>
      <c r="CT65" s="797">
        <v>1.46</v>
      </c>
      <c r="CU65" s="797">
        <v>1.46</v>
      </c>
      <c r="CV65" s="797">
        <v>1.46</v>
      </c>
      <c r="CW65" s="797">
        <v>1.91</v>
      </c>
      <c r="CX65" s="797">
        <v>1.91</v>
      </c>
      <c r="CY65" s="797">
        <v>1.91</v>
      </c>
      <c r="CZ65" s="797">
        <v>1.91</v>
      </c>
      <c r="DA65" s="797">
        <v>1.91</v>
      </c>
      <c r="DB65" s="797">
        <v>2.0099999999999998</v>
      </c>
      <c r="DC65" s="797">
        <v>2.0099999999999998</v>
      </c>
      <c r="DD65" s="797">
        <v>2.0099999999999998</v>
      </c>
      <c r="DE65" s="797">
        <v>2.0099999999999998</v>
      </c>
      <c r="DF65" s="797">
        <v>1.89</v>
      </c>
      <c r="DG65" s="797">
        <v>1.89</v>
      </c>
      <c r="DH65" s="797">
        <v>1.89</v>
      </c>
      <c r="DI65" s="797">
        <v>1.89</v>
      </c>
      <c r="DJ65" s="797">
        <v>1.89</v>
      </c>
      <c r="DK65" s="797">
        <v>1.89</v>
      </c>
      <c r="DL65" s="797">
        <v>1.89</v>
      </c>
      <c r="DM65" s="797">
        <v>1.89</v>
      </c>
      <c r="DN65" s="797">
        <v>2.0299999999999998</v>
      </c>
      <c r="DO65" s="797">
        <v>2.0299999999999998</v>
      </c>
      <c r="DP65" s="797">
        <v>2.0299999999999998</v>
      </c>
      <c r="DQ65" s="797">
        <v>2.0299999999999998</v>
      </c>
      <c r="DR65" s="797">
        <v>2.0299999999999998</v>
      </c>
      <c r="DS65" s="797">
        <v>2.0299999999999998</v>
      </c>
      <c r="DT65" s="797">
        <v>2.0299999999999998</v>
      </c>
      <c r="DU65" s="797">
        <v>2.15</v>
      </c>
      <c r="DV65" s="797">
        <v>2.15</v>
      </c>
      <c r="DW65" s="797">
        <v>2.15</v>
      </c>
      <c r="DX65" s="797">
        <v>2.15</v>
      </c>
      <c r="DY65" s="797">
        <v>2.21</v>
      </c>
      <c r="DZ65" s="797">
        <v>2.21</v>
      </c>
      <c r="EA65" s="797">
        <v>1.39</v>
      </c>
      <c r="EB65" s="797">
        <v>1.39</v>
      </c>
      <c r="EC65" s="797">
        <v>1.39</v>
      </c>
      <c r="ED65" s="797">
        <v>1.46</v>
      </c>
      <c r="EE65" s="797">
        <v>1.46</v>
      </c>
      <c r="EF65" s="797">
        <v>1.46</v>
      </c>
      <c r="EG65" s="797">
        <v>1.46</v>
      </c>
      <c r="EH65" s="797">
        <v>2.08</v>
      </c>
      <c r="EI65" s="797">
        <v>2.08</v>
      </c>
      <c r="EJ65" s="797">
        <v>2.08</v>
      </c>
      <c r="EK65" s="797">
        <v>2.08</v>
      </c>
      <c r="EL65" s="797">
        <v>2.08</v>
      </c>
      <c r="EM65" s="797">
        <v>2.08</v>
      </c>
      <c r="EN65" s="797">
        <v>2.08</v>
      </c>
      <c r="EO65" s="797">
        <v>2.08</v>
      </c>
      <c r="EP65" s="797">
        <v>1.46</v>
      </c>
      <c r="EQ65" s="797">
        <v>1.46</v>
      </c>
      <c r="ER65" s="797">
        <v>1.46</v>
      </c>
      <c r="ES65" s="797">
        <v>1.46</v>
      </c>
      <c r="ET65" s="797">
        <v>1.46</v>
      </c>
      <c r="EU65" s="797">
        <v>1.46</v>
      </c>
      <c r="EV65" s="797">
        <v>1.46</v>
      </c>
      <c r="EW65" s="797">
        <v>1.91</v>
      </c>
      <c r="EX65" s="797">
        <v>1.91</v>
      </c>
      <c r="EY65" s="797">
        <v>1.91</v>
      </c>
      <c r="EZ65" s="797">
        <v>1.91</v>
      </c>
      <c r="FA65" s="797">
        <v>1.91</v>
      </c>
      <c r="FB65" s="797">
        <v>2.0099999999999998</v>
      </c>
      <c r="FC65" s="797">
        <v>2.0099999999999998</v>
      </c>
      <c r="FD65" s="797">
        <v>2.0099999999999998</v>
      </c>
      <c r="FE65" s="797">
        <v>2.0099999999999998</v>
      </c>
      <c r="FF65" s="797">
        <v>1.89</v>
      </c>
      <c r="FG65" s="797">
        <v>1.89</v>
      </c>
      <c r="FH65" s="797">
        <v>1.89</v>
      </c>
      <c r="FI65" s="797">
        <v>1.89</v>
      </c>
      <c r="FJ65" s="797">
        <v>1.89</v>
      </c>
      <c r="FK65" s="797">
        <v>1.89</v>
      </c>
      <c r="FL65" s="797">
        <v>1.89</v>
      </c>
      <c r="FM65" s="797">
        <v>1.89</v>
      </c>
      <c r="FN65" s="797">
        <v>2.0299999999999998</v>
      </c>
      <c r="FO65" s="797">
        <v>2.0299999999999998</v>
      </c>
      <c r="FP65" s="797">
        <v>2.0299999999999998</v>
      </c>
      <c r="FQ65" s="797">
        <v>2.0299999999999998</v>
      </c>
      <c r="FR65" s="797">
        <v>2.0299999999999998</v>
      </c>
      <c r="FS65" s="797">
        <v>2.0299999999999998</v>
      </c>
      <c r="FT65" s="797">
        <v>2.0299999999999998</v>
      </c>
      <c r="FU65" s="797">
        <v>2.15</v>
      </c>
      <c r="FV65" s="797">
        <v>2.15</v>
      </c>
      <c r="FW65" s="797">
        <v>2.15</v>
      </c>
      <c r="FX65" s="797">
        <v>2.15</v>
      </c>
      <c r="FY65" s="797">
        <v>2.21</v>
      </c>
      <c r="FZ65" s="797">
        <v>2.21</v>
      </c>
      <c r="GA65" s="797">
        <v>1.39</v>
      </c>
      <c r="GB65" s="797">
        <v>1.39</v>
      </c>
      <c r="GC65" s="797">
        <v>1.39</v>
      </c>
      <c r="GD65" s="797">
        <v>1.46</v>
      </c>
      <c r="GE65" s="797">
        <v>1.46</v>
      </c>
      <c r="GF65" s="797">
        <v>1.46</v>
      </c>
      <c r="GG65" s="797">
        <v>1.46</v>
      </c>
      <c r="GH65" s="797">
        <v>2.08</v>
      </c>
      <c r="GI65" s="797">
        <v>2.08</v>
      </c>
      <c r="GJ65" s="797">
        <v>2.08</v>
      </c>
      <c r="GK65" s="797">
        <v>2.08</v>
      </c>
      <c r="GL65" s="797">
        <v>2.08</v>
      </c>
      <c r="GM65" s="797">
        <v>2.08</v>
      </c>
      <c r="GN65" s="797">
        <v>2.08</v>
      </c>
      <c r="GO65" s="797">
        <v>2.08</v>
      </c>
      <c r="GP65" s="797">
        <v>1.46</v>
      </c>
      <c r="GQ65" s="797">
        <v>1.46</v>
      </c>
      <c r="GR65" s="797">
        <v>1.46</v>
      </c>
      <c r="GS65" s="797">
        <v>1.46</v>
      </c>
      <c r="GT65" s="797">
        <v>1.46</v>
      </c>
      <c r="GU65" s="797">
        <v>1.46</v>
      </c>
      <c r="GV65" s="797">
        <v>1.46</v>
      </c>
      <c r="GW65" s="797">
        <v>1.91</v>
      </c>
      <c r="GX65" s="797">
        <v>1.91</v>
      </c>
      <c r="GY65" s="797">
        <v>1.91</v>
      </c>
      <c r="GZ65" s="797">
        <v>1.91</v>
      </c>
      <c r="HA65" s="797">
        <v>1.91</v>
      </c>
      <c r="HB65" s="797">
        <v>2.0099999999999998</v>
      </c>
      <c r="HC65" s="797">
        <v>2.0099999999999998</v>
      </c>
      <c r="HD65" s="797">
        <v>2.0099999999999998</v>
      </c>
      <c r="HE65" s="797">
        <v>2.0099999999999998</v>
      </c>
      <c r="HF65" s="797">
        <v>1.89</v>
      </c>
      <c r="HG65" s="797">
        <v>1.89</v>
      </c>
      <c r="HH65" s="797">
        <v>1.89</v>
      </c>
      <c r="HI65" s="797">
        <v>1.89</v>
      </c>
      <c r="HJ65" s="797">
        <v>1.89</v>
      </c>
      <c r="HK65" s="797">
        <v>1.89</v>
      </c>
      <c r="HL65" s="797">
        <v>1.89</v>
      </c>
      <c r="HM65" s="797">
        <v>1.89</v>
      </c>
      <c r="HN65" s="797">
        <v>2.0299999999999998</v>
      </c>
      <c r="HO65" s="797">
        <v>2.0299999999999998</v>
      </c>
      <c r="HP65" s="797">
        <v>2.0299999999999998</v>
      </c>
      <c r="HQ65" s="797">
        <v>2.0299999999999998</v>
      </c>
      <c r="HR65" s="797">
        <v>2.0299999999999998</v>
      </c>
      <c r="HS65" s="797">
        <v>2.0299999999999998</v>
      </c>
      <c r="HT65" s="797">
        <v>2.0299999999999998</v>
      </c>
      <c r="HU65" s="797">
        <v>2.15</v>
      </c>
      <c r="HV65" s="797">
        <v>2.15</v>
      </c>
      <c r="HW65" s="797">
        <v>2.15</v>
      </c>
      <c r="HX65" s="797">
        <v>2.15</v>
      </c>
      <c r="HY65" s="797">
        <v>2.21</v>
      </c>
      <c r="HZ65" s="797">
        <v>2.21</v>
      </c>
      <c r="IA65" s="797">
        <v>1.39</v>
      </c>
      <c r="IB65" s="797">
        <v>1.39</v>
      </c>
      <c r="IC65" s="797">
        <v>1.39</v>
      </c>
      <c r="ID65" s="797">
        <v>1.46</v>
      </c>
      <c r="IE65" s="797">
        <v>1.46</v>
      </c>
      <c r="IF65" s="797">
        <v>1.46</v>
      </c>
      <c r="IG65" s="797">
        <v>1.46</v>
      </c>
      <c r="IH65" s="797">
        <v>2.08</v>
      </c>
      <c r="II65" s="797">
        <v>2.08</v>
      </c>
      <c r="IJ65" s="797">
        <v>2.08</v>
      </c>
      <c r="IK65" s="797">
        <v>2.08</v>
      </c>
      <c r="IL65" s="797">
        <v>2.08</v>
      </c>
      <c r="IM65" s="797">
        <v>2.08</v>
      </c>
      <c r="IN65" s="797">
        <v>2.08</v>
      </c>
      <c r="IO65" s="797">
        <v>2.08</v>
      </c>
      <c r="IP65" s="797">
        <v>1.46</v>
      </c>
      <c r="IQ65" s="797">
        <v>1.46</v>
      </c>
      <c r="IR65" s="797">
        <v>1.46</v>
      </c>
      <c r="IS65" s="797">
        <v>1.46</v>
      </c>
      <c r="IT65" s="797">
        <v>1.46</v>
      </c>
      <c r="IU65" s="797">
        <v>1.46</v>
      </c>
      <c r="IV65" s="797">
        <v>1.46</v>
      </c>
      <c r="IW65" s="797">
        <v>1.91</v>
      </c>
      <c r="IX65" s="797">
        <v>1.91</v>
      </c>
      <c r="IY65" s="797">
        <v>1.91</v>
      </c>
      <c r="IZ65" s="797">
        <v>1.91</v>
      </c>
      <c r="JA65" s="797">
        <v>1.91</v>
      </c>
      <c r="JB65" s="797">
        <v>2.0099999999999998</v>
      </c>
      <c r="JC65" s="797">
        <v>2.0099999999999998</v>
      </c>
      <c r="JD65" s="797">
        <v>2.0099999999999998</v>
      </c>
      <c r="JE65" s="797">
        <v>2.0099999999999998</v>
      </c>
      <c r="JF65" s="797">
        <v>1.89</v>
      </c>
      <c r="JG65" s="797">
        <v>1.89</v>
      </c>
      <c r="JH65" s="797">
        <v>1.89</v>
      </c>
      <c r="JI65" s="797">
        <v>1.89</v>
      </c>
      <c r="JJ65" s="797">
        <v>1.89</v>
      </c>
      <c r="JK65" s="797">
        <v>1.89</v>
      </c>
      <c r="JL65" s="797">
        <v>1.89</v>
      </c>
      <c r="JM65" s="797">
        <v>1.89</v>
      </c>
      <c r="JN65" s="797">
        <v>2.0299999999999998</v>
      </c>
      <c r="JO65" s="797">
        <v>2.0299999999999998</v>
      </c>
      <c r="JP65" s="797">
        <v>2.0299999999999998</v>
      </c>
      <c r="JQ65" s="797">
        <v>2.0299999999999998</v>
      </c>
      <c r="JR65" s="797">
        <v>2.0299999999999998</v>
      </c>
      <c r="JS65" s="797">
        <v>2.0299999999999998</v>
      </c>
      <c r="JT65" s="797">
        <v>2.0299999999999998</v>
      </c>
      <c r="JU65" s="797">
        <v>2.15</v>
      </c>
      <c r="JV65" s="797">
        <v>2.15</v>
      </c>
      <c r="JW65" s="797">
        <v>2.15</v>
      </c>
      <c r="JX65" s="797">
        <v>2.15</v>
      </c>
      <c r="JY65" s="797">
        <v>2.21</v>
      </c>
      <c r="JZ65" s="797">
        <v>2.21</v>
      </c>
      <c r="KA65" s="797">
        <v>1.39</v>
      </c>
      <c r="KB65" s="797">
        <v>1.39</v>
      </c>
      <c r="KC65" s="797">
        <v>1.39</v>
      </c>
      <c r="KD65" s="797">
        <v>1.46</v>
      </c>
      <c r="KE65" s="797">
        <v>1.46</v>
      </c>
      <c r="KF65" s="797">
        <v>1.46</v>
      </c>
      <c r="KG65" s="797">
        <v>1.46</v>
      </c>
      <c r="KH65" s="797">
        <v>2.08</v>
      </c>
      <c r="KI65" s="797">
        <v>2.08</v>
      </c>
      <c r="KJ65" s="797">
        <v>2.08</v>
      </c>
      <c r="KK65" s="797">
        <v>2.08</v>
      </c>
      <c r="KL65" s="797">
        <v>2.08</v>
      </c>
      <c r="KM65" s="797">
        <v>2.08</v>
      </c>
      <c r="KN65" s="797">
        <v>2.08</v>
      </c>
      <c r="KO65" s="797">
        <v>2.08</v>
      </c>
      <c r="KP65" s="797">
        <v>1.46</v>
      </c>
      <c r="KQ65" s="797">
        <v>1.46</v>
      </c>
      <c r="KR65" s="797">
        <v>1.46</v>
      </c>
      <c r="KS65" s="797">
        <v>1.46</v>
      </c>
      <c r="KT65" s="797">
        <v>1.46</v>
      </c>
      <c r="KU65" s="797">
        <v>1.46</v>
      </c>
      <c r="KV65" s="797">
        <v>1.46</v>
      </c>
      <c r="KW65" s="797">
        <v>1.91</v>
      </c>
      <c r="KX65" s="797">
        <v>1.91</v>
      </c>
      <c r="KY65" s="797">
        <v>1.91</v>
      </c>
      <c r="KZ65" s="797">
        <v>1.91</v>
      </c>
      <c r="LA65" s="797">
        <v>1.91</v>
      </c>
      <c r="LB65" s="797">
        <v>2.0099999999999998</v>
      </c>
      <c r="LC65" s="797">
        <v>2.0099999999999998</v>
      </c>
      <c r="LD65" s="797">
        <v>2.0099999999999998</v>
      </c>
      <c r="LE65" s="797">
        <v>2.0099999999999998</v>
      </c>
      <c r="LF65" s="797">
        <v>1.89</v>
      </c>
      <c r="LG65" s="797">
        <v>1.89</v>
      </c>
      <c r="LH65" s="797">
        <v>1.89</v>
      </c>
      <c r="LI65" s="797">
        <v>1.89</v>
      </c>
      <c r="LJ65" s="797">
        <v>1.89</v>
      </c>
      <c r="LK65" s="797">
        <v>1.89</v>
      </c>
      <c r="LL65" s="797">
        <v>1.89</v>
      </c>
      <c r="LM65" s="797">
        <v>1.89</v>
      </c>
      <c r="LN65" s="797">
        <v>2.0299999999999998</v>
      </c>
      <c r="LO65" s="797">
        <v>2.0299999999999998</v>
      </c>
      <c r="LP65" s="797">
        <v>2.0299999999999998</v>
      </c>
      <c r="LQ65" s="797">
        <v>2.0299999999999998</v>
      </c>
      <c r="LR65" s="797">
        <v>2.0299999999999998</v>
      </c>
      <c r="LS65" s="797">
        <v>2.0299999999999998</v>
      </c>
      <c r="LT65" s="797">
        <v>2.0299999999999998</v>
      </c>
      <c r="LU65" s="797">
        <v>2.15</v>
      </c>
      <c r="LV65" s="797">
        <v>2.15</v>
      </c>
      <c r="LW65" s="797">
        <v>2.15</v>
      </c>
      <c r="LX65" s="797">
        <v>2.15</v>
      </c>
      <c r="LY65" s="797">
        <v>2.21</v>
      </c>
      <c r="LZ65" s="797">
        <v>2.21</v>
      </c>
      <c r="MA65" s="797">
        <v>1.39</v>
      </c>
      <c r="MB65" s="797">
        <v>1.39</v>
      </c>
      <c r="MC65" s="797">
        <v>1.39</v>
      </c>
      <c r="MD65" s="797">
        <v>1.46</v>
      </c>
      <c r="ME65" s="797">
        <v>1.46</v>
      </c>
      <c r="MF65" s="797">
        <v>1.46</v>
      </c>
      <c r="MG65" s="797">
        <v>1.46</v>
      </c>
      <c r="MH65" s="797">
        <v>2.08</v>
      </c>
      <c r="MI65" s="797">
        <v>2.08</v>
      </c>
      <c r="MJ65" s="797">
        <v>2.08</v>
      </c>
      <c r="MK65" s="797">
        <v>2.08</v>
      </c>
      <c r="ML65" s="797">
        <v>2.08</v>
      </c>
      <c r="MM65" s="797">
        <v>2.08</v>
      </c>
      <c r="MN65" s="797">
        <v>2.08</v>
      </c>
      <c r="MO65" s="797">
        <v>2.08</v>
      </c>
      <c r="MP65" s="797">
        <v>1.46</v>
      </c>
      <c r="MQ65" s="797">
        <v>1.46</v>
      </c>
      <c r="MR65" s="797">
        <v>1.46</v>
      </c>
      <c r="MS65" s="797">
        <v>1.46</v>
      </c>
      <c r="MT65" s="797">
        <v>1.46</v>
      </c>
      <c r="MU65" s="797">
        <v>1.46</v>
      </c>
      <c r="MV65" s="797">
        <v>1.46</v>
      </c>
      <c r="MW65" s="797">
        <v>1.91</v>
      </c>
      <c r="MX65" s="797">
        <v>1.91</v>
      </c>
      <c r="MY65" s="797">
        <v>1.91</v>
      </c>
      <c r="MZ65" s="797">
        <v>1.91</v>
      </c>
      <c r="NA65" s="797">
        <v>1.91</v>
      </c>
      <c r="NB65" s="797">
        <v>2.0099999999999998</v>
      </c>
      <c r="NC65" s="797">
        <v>2.0099999999999998</v>
      </c>
      <c r="ND65" s="797">
        <v>2.0099999999999998</v>
      </c>
      <c r="NE65" s="797">
        <v>2.0099999999999998</v>
      </c>
      <c r="NF65" s="797">
        <v>1.89</v>
      </c>
      <c r="NG65" s="797">
        <v>1.89</v>
      </c>
      <c r="NH65" s="797">
        <v>1.89</v>
      </c>
      <c r="NI65" s="797">
        <v>1.89</v>
      </c>
      <c r="NJ65" s="797">
        <v>1.89</v>
      </c>
      <c r="NK65" s="797">
        <v>1.89</v>
      </c>
      <c r="NL65" s="797">
        <v>1.89</v>
      </c>
      <c r="NM65" s="797">
        <v>1.89</v>
      </c>
      <c r="NN65" s="797">
        <v>2.0299999999999998</v>
      </c>
      <c r="NO65" s="797">
        <v>2.0299999999999998</v>
      </c>
      <c r="NP65" s="797">
        <v>2.0299999999999998</v>
      </c>
      <c r="NQ65" s="797">
        <v>2.0299999999999998</v>
      </c>
      <c r="NR65" s="797">
        <v>2.0299999999999998</v>
      </c>
      <c r="NS65" s="797">
        <v>2.0299999999999998</v>
      </c>
      <c r="NT65" s="797">
        <v>2.0299999999999998</v>
      </c>
      <c r="NU65" s="797">
        <v>2.15</v>
      </c>
      <c r="NV65" s="797">
        <v>2.15</v>
      </c>
      <c r="NW65" s="797">
        <v>2.15</v>
      </c>
      <c r="NX65" s="797">
        <v>2.15</v>
      </c>
      <c r="NY65" s="797">
        <v>2.21</v>
      </c>
      <c r="NZ65" s="797">
        <v>2.21</v>
      </c>
      <c r="OA65" s="797">
        <v>1.39</v>
      </c>
      <c r="OB65" s="797">
        <v>1.39</v>
      </c>
      <c r="OC65" s="797">
        <v>1.39</v>
      </c>
      <c r="OD65" s="797">
        <v>1.46</v>
      </c>
      <c r="OE65" s="797">
        <v>1.46</v>
      </c>
      <c r="OF65" s="797">
        <v>1.46</v>
      </c>
      <c r="OG65" s="797">
        <v>1.46</v>
      </c>
      <c r="OH65" s="797">
        <v>2.08</v>
      </c>
      <c r="OI65" s="797">
        <v>2.08</v>
      </c>
      <c r="OJ65" s="797">
        <v>2.08</v>
      </c>
      <c r="OK65" s="797">
        <v>2.08</v>
      </c>
      <c r="OL65" s="797">
        <v>2.08</v>
      </c>
      <c r="OM65" s="797">
        <v>2.08</v>
      </c>
      <c r="ON65" s="797">
        <v>2.08</v>
      </c>
      <c r="OO65" s="797">
        <v>2.08</v>
      </c>
      <c r="OP65" s="797">
        <v>1.46</v>
      </c>
      <c r="OQ65" s="797">
        <v>1.46</v>
      </c>
      <c r="OR65" s="797">
        <v>1.46</v>
      </c>
      <c r="OS65" s="797">
        <v>1.46</v>
      </c>
      <c r="OT65" s="797">
        <v>1.46</v>
      </c>
      <c r="OU65" s="797">
        <v>1.46</v>
      </c>
      <c r="OV65" s="797">
        <v>1.46</v>
      </c>
      <c r="OW65" s="797">
        <v>1.91</v>
      </c>
      <c r="OX65" s="797">
        <v>1.91</v>
      </c>
      <c r="OY65" s="797">
        <v>1.91</v>
      </c>
      <c r="OZ65" s="797">
        <v>1.91</v>
      </c>
      <c r="PA65" s="797">
        <v>1.91</v>
      </c>
      <c r="PB65" s="797">
        <v>2.0099999999999998</v>
      </c>
      <c r="PC65" s="797">
        <v>2.0099999999999998</v>
      </c>
      <c r="PD65" s="797">
        <v>2.0099999999999998</v>
      </c>
      <c r="PE65" s="797">
        <v>2.0099999999999998</v>
      </c>
      <c r="PF65" s="797">
        <v>1.89</v>
      </c>
      <c r="PG65" s="797">
        <v>1.89</v>
      </c>
      <c r="PH65" s="797">
        <v>1.89</v>
      </c>
      <c r="PI65" s="797">
        <v>1.89</v>
      </c>
      <c r="PJ65" s="797">
        <v>1.89</v>
      </c>
      <c r="PK65" s="797">
        <v>1.89</v>
      </c>
      <c r="PL65" s="797">
        <v>1.89</v>
      </c>
      <c r="PM65" s="797">
        <v>1.89</v>
      </c>
      <c r="PN65" s="797">
        <v>2.0299999999999998</v>
      </c>
      <c r="PO65" s="797">
        <v>2.0299999999999998</v>
      </c>
      <c r="PP65" s="797">
        <v>2.0299999999999998</v>
      </c>
      <c r="PQ65" s="797">
        <v>2.0299999999999998</v>
      </c>
      <c r="PR65" s="797">
        <v>2.0299999999999998</v>
      </c>
      <c r="PS65" s="797">
        <v>2.0299999999999998</v>
      </c>
      <c r="PT65" s="797">
        <v>2.0299999999999998</v>
      </c>
      <c r="PU65" s="797">
        <v>2.15</v>
      </c>
      <c r="PV65" s="797">
        <v>2.15</v>
      </c>
      <c r="PW65" s="797">
        <v>2.15</v>
      </c>
      <c r="PX65" s="797">
        <v>2.15</v>
      </c>
      <c r="PY65" s="797">
        <v>2.21</v>
      </c>
      <c r="PZ65" s="797">
        <v>2.21</v>
      </c>
      <c r="QA65" s="797">
        <v>1.39</v>
      </c>
      <c r="QB65" s="797">
        <v>1.39</v>
      </c>
      <c r="QC65" s="797">
        <v>1.39</v>
      </c>
      <c r="QD65" s="797">
        <v>1.46</v>
      </c>
      <c r="QE65" s="797">
        <v>1.46</v>
      </c>
      <c r="QF65" s="797">
        <v>1.46</v>
      </c>
      <c r="QG65" s="797">
        <v>1.46</v>
      </c>
      <c r="QH65" s="797">
        <v>2.08</v>
      </c>
      <c r="QI65" s="797">
        <v>2.08</v>
      </c>
      <c r="QJ65" s="797">
        <v>2.08</v>
      </c>
      <c r="QK65" s="797">
        <v>2.08</v>
      </c>
      <c r="QL65" s="797">
        <v>2.08</v>
      </c>
      <c r="QM65" s="797">
        <v>2.08</v>
      </c>
      <c r="QN65" s="797">
        <v>2.08</v>
      </c>
      <c r="QO65" s="797">
        <v>2.08</v>
      </c>
      <c r="QP65" s="797">
        <v>1.46</v>
      </c>
      <c r="QQ65" s="797">
        <v>1.46</v>
      </c>
      <c r="QR65" s="797">
        <v>1.46</v>
      </c>
      <c r="QS65" s="797">
        <v>1.46</v>
      </c>
      <c r="QT65" s="797">
        <v>1.46</v>
      </c>
      <c r="QU65" s="797">
        <v>1.46</v>
      </c>
      <c r="QV65" s="797">
        <v>1.46</v>
      </c>
      <c r="QW65" s="797">
        <v>1.91</v>
      </c>
      <c r="QX65" s="797">
        <v>1.91</v>
      </c>
      <c r="QY65" s="797">
        <v>1.91</v>
      </c>
      <c r="QZ65" s="797">
        <v>1.91</v>
      </c>
      <c r="RA65" s="797">
        <v>1.91</v>
      </c>
      <c r="RB65" s="797">
        <v>2.0099999999999998</v>
      </c>
      <c r="RC65" s="797">
        <v>2.0099999999999998</v>
      </c>
      <c r="RD65" s="797">
        <v>2.0099999999999998</v>
      </c>
      <c r="RE65" s="797">
        <v>2.0099999999999998</v>
      </c>
      <c r="RF65" s="797">
        <v>1.89</v>
      </c>
      <c r="RG65" s="797">
        <v>1.89</v>
      </c>
      <c r="RH65" s="797">
        <v>1.89</v>
      </c>
      <c r="RI65" s="797">
        <v>1.89</v>
      </c>
      <c r="RJ65" s="797">
        <v>1.89</v>
      </c>
      <c r="RK65" s="797">
        <v>1.89</v>
      </c>
      <c r="RL65" s="797">
        <v>1.89</v>
      </c>
      <c r="RM65" s="797">
        <v>1.89</v>
      </c>
      <c r="RN65" s="797">
        <v>2.0299999999999998</v>
      </c>
      <c r="RO65" s="797">
        <v>2.0299999999999998</v>
      </c>
      <c r="RP65" s="797">
        <v>2.0299999999999998</v>
      </c>
      <c r="RQ65" s="797">
        <v>2.0299999999999998</v>
      </c>
      <c r="RR65" s="797">
        <v>2.0299999999999998</v>
      </c>
      <c r="RS65" s="797">
        <v>2.0299999999999998</v>
      </c>
      <c r="RT65" s="797">
        <v>2.0299999999999998</v>
      </c>
      <c r="RU65" s="797">
        <v>2.15</v>
      </c>
      <c r="RV65" s="797">
        <v>2.15</v>
      </c>
      <c r="RW65" s="797">
        <v>2.15</v>
      </c>
      <c r="RX65" s="797">
        <v>2.15</v>
      </c>
      <c r="RY65" s="797">
        <v>2.21</v>
      </c>
      <c r="RZ65" s="797">
        <v>2.21</v>
      </c>
      <c r="SA65" s="797">
        <v>1.39</v>
      </c>
      <c r="SB65" s="797">
        <v>1.39</v>
      </c>
      <c r="SC65" s="797">
        <v>1.39</v>
      </c>
      <c r="SD65" s="797">
        <v>1.46</v>
      </c>
      <c r="SE65" s="797">
        <v>1.46</v>
      </c>
      <c r="SF65" s="797">
        <v>1.46</v>
      </c>
      <c r="SG65" s="797">
        <v>1.46</v>
      </c>
      <c r="SH65" s="797">
        <v>2.08</v>
      </c>
      <c r="SI65" s="798">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857</v>
      </c>
      <c r="I66" s="492" t="s">
        <v>854</v>
      </c>
      <c r="J66" s="492">
        <f>J63+1</f>
        <v>3</v>
      </c>
      <c r="K66" s="790">
        <v>1.37</v>
      </c>
      <c r="L66" s="791">
        <v>1.37</v>
      </c>
      <c r="M66" s="791">
        <v>1.37</v>
      </c>
      <c r="N66" s="791">
        <v>2.0299999999999998</v>
      </c>
      <c r="O66" s="791">
        <v>2.0299999999999998</v>
      </c>
      <c r="P66" s="791">
        <v>2.0299999999999998</v>
      </c>
      <c r="Q66" s="791">
        <v>2.0299999999999998</v>
      </c>
      <c r="R66" s="791">
        <v>2.0299999999999998</v>
      </c>
      <c r="S66" s="791">
        <v>2.0299999999999998</v>
      </c>
      <c r="T66" s="791">
        <v>2.0299999999999998</v>
      </c>
      <c r="U66" s="791">
        <v>2.1</v>
      </c>
      <c r="V66" s="791">
        <v>2.1</v>
      </c>
      <c r="W66" s="791">
        <v>2.1</v>
      </c>
      <c r="X66" s="791">
        <v>2.1</v>
      </c>
      <c r="Y66" s="791">
        <v>2.1800000000000002</v>
      </c>
      <c r="Z66" s="791">
        <v>2.1800000000000002</v>
      </c>
      <c r="AA66" s="791">
        <v>1.78</v>
      </c>
      <c r="AB66" s="791">
        <v>1.78</v>
      </c>
      <c r="AC66" s="791">
        <v>1.78</v>
      </c>
      <c r="AD66" s="791">
        <v>1.27</v>
      </c>
      <c r="AE66" s="791">
        <v>1.27</v>
      </c>
      <c r="AF66" s="791">
        <v>1.27</v>
      </c>
      <c r="AG66" s="791">
        <v>1.27</v>
      </c>
      <c r="AH66" s="791">
        <v>1.1499999999999999</v>
      </c>
      <c r="AI66" s="791">
        <v>1.1499999999999999</v>
      </c>
      <c r="AJ66" s="791">
        <v>1.1499999999999999</v>
      </c>
      <c r="AK66" s="791">
        <v>1.1499999999999999</v>
      </c>
      <c r="AL66" s="791">
        <v>1.1499999999999999</v>
      </c>
      <c r="AM66" s="791">
        <v>1.1499999999999999</v>
      </c>
      <c r="AN66" s="791">
        <v>1.1499999999999999</v>
      </c>
      <c r="AO66" s="791">
        <v>1.1499999999999999</v>
      </c>
      <c r="AP66" s="791">
        <v>0.59</v>
      </c>
      <c r="AQ66" s="791">
        <v>0.59</v>
      </c>
      <c r="AR66" s="791">
        <v>0.59</v>
      </c>
      <c r="AS66" s="791">
        <v>0.59</v>
      </c>
      <c r="AT66" s="791">
        <v>0.59</v>
      </c>
      <c r="AU66" s="791">
        <v>0.59</v>
      </c>
      <c r="AV66" s="791">
        <v>0.59</v>
      </c>
      <c r="AW66" s="791">
        <v>1.08</v>
      </c>
      <c r="AX66" s="791">
        <v>1.08</v>
      </c>
      <c r="AY66" s="791">
        <v>1.08</v>
      </c>
      <c r="AZ66" s="791">
        <v>1.08</v>
      </c>
      <c r="BA66" s="791">
        <v>1.08</v>
      </c>
      <c r="BB66" s="791">
        <v>1.24</v>
      </c>
      <c r="BC66" s="791">
        <v>1.24</v>
      </c>
      <c r="BD66" s="791">
        <v>1.24</v>
      </c>
      <c r="BE66" s="791">
        <v>1.24</v>
      </c>
      <c r="BF66" s="791">
        <v>1.37</v>
      </c>
      <c r="BG66" s="791">
        <v>1.37</v>
      </c>
      <c r="BH66" s="791">
        <v>1.37</v>
      </c>
      <c r="BI66" s="791">
        <v>1.37</v>
      </c>
      <c r="BJ66" s="791">
        <v>1.37</v>
      </c>
      <c r="BK66" s="791">
        <v>1.37</v>
      </c>
      <c r="BL66" s="791">
        <v>1.37</v>
      </c>
      <c r="BM66" s="791">
        <v>1.37</v>
      </c>
      <c r="BN66" s="791">
        <v>2.0299999999999998</v>
      </c>
      <c r="BO66" s="791">
        <v>2.0299999999999998</v>
      </c>
      <c r="BP66" s="791">
        <v>2.0299999999999998</v>
      </c>
      <c r="BQ66" s="791">
        <v>2.0299999999999998</v>
      </c>
      <c r="BR66" s="791">
        <v>1.91</v>
      </c>
      <c r="BS66" s="791">
        <v>1.91</v>
      </c>
      <c r="BT66" s="791">
        <v>1.91</v>
      </c>
      <c r="BU66" s="791">
        <v>2.1</v>
      </c>
      <c r="BV66" s="791">
        <v>2.1</v>
      </c>
      <c r="BW66" s="791">
        <v>2.1</v>
      </c>
      <c r="BX66" s="791">
        <v>2.1</v>
      </c>
      <c r="BY66" s="791">
        <v>2.1800000000000002</v>
      </c>
      <c r="BZ66" s="791">
        <v>2.1800000000000002</v>
      </c>
      <c r="CA66" s="791">
        <v>1.78</v>
      </c>
      <c r="CB66" s="791">
        <v>1.78</v>
      </c>
      <c r="CC66" s="791">
        <v>1.89</v>
      </c>
      <c r="CD66" s="791">
        <v>1.27</v>
      </c>
      <c r="CE66" s="791">
        <v>1.27</v>
      </c>
      <c r="CF66" s="791">
        <v>1.27</v>
      </c>
      <c r="CG66" s="791">
        <v>1.27</v>
      </c>
      <c r="CH66" s="791">
        <v>1.1499999999999999</v>
      </c>
      <c r="CI66" s="791">
        <v>1.1499999999999999</v>
      </c>
      <c r="CJ66" s="791">
        <v>1.1499999999999999</v>
      </c>
      <c r="CK66" s="791">
        <v>1.1499999999999999</v>
      </c>
      <c r="CL66" s="791">
        <v>1.1499999999999999</v>
      </c>
      <c r="CM66" s="791">
        <v>1.1499999999999999</v>
      </c>
      <c r="CN66" s="791">
        <v>1.1499999999999999</v>
      </c>
      <c r="CO66" s="791">
        <v>1.1499999999999999</v>
      </c>
      <c r="CP66" s="791">
        <v>0.59</v>
      </c>
      <c r="CQ66" s="791">
        <v>0.59</v>
      </c>
      <c r="CR66" s="791">
        <v>0.59</v>
      </c>
      <c r="CS66" s="791">
        <v>0.59</v>
      </c>
      <c r="CT66" s="791">
        <v>0.59</v>
      </c>
      <c r="CU66" s="791">
        <v>0.59</v>
      </c>
      <c r="CV66" s="791">
        <v>0.59</v>
      </c>
      <c r="CW66" s="791">
        <v>1.08</v>
      </c>
      <c r="CX66" s="791">
        <v>1.08</v>
      </c>
      <c r="CY66" s="791">
        <v>1.08</v>
      </c>
      <c r="CZ66" s="791">
        <v>1.08</v>
      </c>
      <c r="DA66" s="791">
        <v>1.08</v>
      </c>
      <c r="DB66" s="791">
        <v>1.61</v>
      </c>
      <c r="DC66" s="791">
        <v>1.61</v>
      </c>
      <c r="DD66" s="791">
        <v>1.61</v>
      </c>
      <c r="DE66" s="791">
        <v>1.61</v>
      </c>
      <c r="DF66" s="791">
        <v>1.47</v>
      </c>
      <c r="DG66" s="791">
        <v>1.47</v>
      </c>
      <c r="DH66" s="791">
        <v>1.47</v>
      </c>
      <c r="DI66" s="791">
        <v>1.47</v>
      </c>
      <c r="DJ66" s="791">
        <v>1.43</v>
      </c>
      <c r="DK66" s="791">
        <v>1.43</v>
      </c>
      <c r="DL66" s="791">
        <v>1.43</v>
      </c>
      <c r="DM66" s="791">
        <v>1.43</v>
      </c>
      <c r="DN66" s="791">
        <v>1.62</v>
      </c>
      <c r="DO66" s="791">
        <v>1.62</v>
      </c>
      <c r="DP66" s="791">
        <v>1.62</v>
      </c>
      <c r="DQ66" s="791">
        <v>1.62</v>
      </c>
      <c r="DR66" s="791">
        <v>1.73</v>
      </c>
      <c r="DS66" s="791">
        <v>1.73</v>
      </c>
      <c r="DT66" s="791">
        <v>1.73</v>
      </c>
      <c r="DU66" s="791">
        <v>2.1</v>
      </c>
      <c r="DV66" s="791">
        <v>2.1</v>
      </c>
      <c r="DW66" s="791">
        <v>2.1</v>
      </c>
      <c r="DX66" s="791">
        <v>2.1</v>
      </c>
      <c r="DY66" s="791">
        <v>2.1800000000000002</v>
      </c>
      <c r="DZ66" s="791">
        <v>2.1800000000000002</v>
      </c>
      <c r="EA66" s="791">
        <v>1.89</v>
      </c>
      <c r="EB66" s="791">
        <v>1.89</v>
      </c>
      <c r="EC66" s="791">
        <v>2.04</v>
      </c>
      <c r="ED66" s="791">
        <v>1.54</v>
      </c>
      <c r="EE66" s="791">
        <v>1.54</v>
      </c>
      <c r="EF66" s="791">
        <v>1.54</v>
      </c>
      <c r="EG66" s="791">
        <v>1.54</v>
      </c>
      <c r="EH66" s="791">
        <v>1.84</v>
      </c>
      <c r="EI66" s="791">
        <v>1.84</v>
      </c>
      <c r="EJ66" s="791">
        <v>1.84</v>
      </c>
      <c r="EK66" s="791">
        <v>1.84</v>
      </c>
      <c r="EL66" s="791">
        <v>1.84</v>
      </c>
      <c r="EM66" s="791">
        <v>1.84</v>
      </c>
      <c r="EN66" s="791">
        <v>1.84</v>
      </c>
      <c r="EO66" s="791">
        <v>1.84</v>
      </c>
      <c r="EP66" s="791">
        <v>1.24</v>
      </c>
      <c r="EQ66" s="791">
        <v>1.24</v>
      </c>
      <c r="ER66" s="791">
        <v>1.24</v>
      </c>
      <c r="ES66" s="791">
        <v>1.24</v>
      </c>
      <c r="ET66" s="791">
        <v>1.24</v>
      </c>
      <c r="EU66" s="791">
        <v>1.24</v>
      </c>
      <c r="EV66" s="791">
        <v>1.24</v>
      </c>
      <c r="EW66" s="791">
        <v>1.35</v>
      </c>
      <c r="EX66" s="791">
        <v>1.35</v>
      </c>
      <c r="EY66" s="791">
        <v>1.35</v>
      </c>
      <c r="EZ66" s="791">
        <v>1.35</v>
      </c>
      <c r="FA66" s="791">
        <v>1.35</v>
      </c>
      <c r="FB66" s="791">
        <v>1.9</v>
      </c>
      <c r="FC66" s="791">
        <v>1.9</v>
      </c>
      <c r="FD66" s="791">
        <v>1.9</v>
      </c>
      <c r="FE66" s="791">
        <v>1.9</v>
      </c>
      <c r="FF66" s="791">
        <v>1.77</v>
      </c>
      <c r="FG66" s="791">
        <v>1.77</v>
      </c>
      <c r="FH66" s="791">
        <v>1.77</v>
      </c>
      <c r="FI66" s="791">
        <v>1.77</v>
      </c>
      <c r="FJ66" s="791">
        <v>1.64</v>
      </c>
      <c r="FK66" s="791">
        <v>1.64</v>
      </c>
      <c r="FL66" s="791">
        <v>1.64</v>
      </c>
      <c r="FM66" s="791">
        <v>1.64</v>
      </c>
      <c r="FN66" s="791">
        <v>2.0099999999999998</v>
      </c>
      <c r="FO66" s="791">
        <v>2.0099999999999998</v>
      </c>
      <c r="FP66" s="791">
        <v>2.0099999999999998</v>
      </c>
      <c r="FQ66" s="791">
        <v>2.0099999999999998</v>
      </c>
      <c r="FR66" s="791">
        <v>2.0099999999999998</v>
      </c>
      <c r="FS66" s="791">
        <v>2.0099999999999998</v>
      </c>
      <c r="FT66" s="791">
        <v>2.0099999999999998</v>
      </c>
      <c r="FU66" s="791">
        <v>2.08</v>
      </c>
      <c r="FV66" s="791">
        <v>2.08</v>
      </c>
      <c r="FW66" s="791">
        <v>2.08</v>
      </c>
      <c r="FX66" s="791">
        <v>2.08</v>
      </c>
      <c r="FY66" s="791">
        <v>2.1800000000000002</v>
      </c>
      <c r="FZ66" s="791">
        <v>2.1800000000000002</v>
      </c>
      <c r="GA66" s="791">
        <v>1.89</v>
      </c>
      <c r="GB66" s="791">
        <v>1.89</v>
      </c>
      <c r="GC66" s="791">
        <v>1.89</v>
      </c>
      <c r="GD66" s="791">
        <v>1.54</v>
      </c>
      <c r="GE66" s="791">
        <v>2.0699999999999998</v>
      </c>
      <c r="GF66" s="791">
        <v>2.0699999999999998</v>
      </c>
      <c r="GG66" s="791">
        <v>2.0699999999999998</v>
      </c>
      <c r="GH66" s="791">
        <v>1.84</v>
      </c>
      <c r="GI66" s="791">
        <v>1.84</v>
      </c>
      <c r="GJ66" s="791">
        <v>1.84</v>
      </c>
      <c r="GK66" s="791">
        <v>1.84</v>
      </c>
      <c r="GL66" s="791">
        <v>1.84</v>
      </c>
      <c r="GM66" s="791">
        <v>1.84</v>
      </c>
      <c r="GN66" s="791">
        <v>1.84</v>
      </c>
      <c r="GO66" s="791">
        <v>1.84</v>
      </c>
      <c r="GP66" s="791">
        <v>1.18</v>
      </c>
      <c r="GQ66" s="791">
        <v>1.18</v>
      </c>
      <c r="GR66" s="791">
        <v>1.18</v>
      </c>
      <c r="GS66" s="791">
        <v>1.18</v>
      </c>
      <c r="GT66" s="791">
        <v>1.18</v>
      </c>
      <c r="GU66" s="791">
        <v>1.18</v>
      </c>
      <c r="GV66" s="791">
        <v>1.18</v>
      </c>
      <c r="GW66" s="791">
        <v>1.35</v>
      </c>
      <c r="GX66" s="791">
        <v>1.35</v>
      </c>
      <c r="GY66" s="791">
        <v>1.35</v>
      </c>
      <c r="GZ66" s="791">
        <v>1.35</v>
      </c>
      <c r="HA66" s="791">
        <v>1.35</v>
      </c>
      <c r="HB66" s="791">
        <v>1.9</v>
      </c>
      <c r="HC66" s="791">
        <v>1.9</v>
      </c>
      <c r="HD66" s="791">
        <v>1.9</v>
      </c>
      <c r="HE66" s="791">
        <v>1.9</v>
      </c>
      <c r="HF66" s="791">
        <v>1.77</v>
      </c>
      <c r="HG66" s="791">
        <v>1.77</v>
      </c>
      <c r="HH66" s="791">
        <v>1.77</v>
      </c>
      <c r="HI66" s="791">
        <v>1.77</v>
      </c>
      <c r="HJ66" s="791">
        <v>1.64</v>
      </c>
      <c r="HK66" s="791">
        <v>1.64</v>
      </c>
      <c r="HL66" s="791">
        <v>1.64</v>
      </c>
      <c r="HM66" s="791">
        <v>1.64</v>
      </c>
      <c r="HN66" s="791">
        <v>2.0099999999999998</v>
      </c>
      <c r="HO66" s="791">
        <v>2.0099999999999998</v>
      </c>
      <c r="HP66" s="791">
        <v>2.0099999999999998</v>
      </c>
      <c r="HQ66" s="791">
        <v>2.0099999999999998</v>
      </c>
      <c r="HR66" s="791">
        <v>2.0099999999999998</v>
      </c>
      <c r="HS66" s="791">
        <v>2.0099999999999998</v>
      </c>
      <c r="HT66" s="791">
        <v>2.0099999999999998</v>
      </c>
      <c r="HU66" s="791">
        <v>2.08</v>
      </c>
      <c r="HV66" s="791">
        <v>2.08</v>
      </c>
      <c r="HW66" s="791">
        <v>2.08</v>
      </c>
      <c r="HX66" s="791">
        <v>2.08</v>
      </c>
      <c r="HY66" s="791">
        <v>2.1800000000000002</v>
      </c>
      <c r="HZ66" s="791">
        <v>2.1800000000000002</v>
      </c>
      <c r="IA66" s="791">
        <v>1.89</v>
      </c>
      <c r="IB66" s="791">
        <v>1.89</v>
      </c>
      <c r="IC66" s="791">
        <v>1.89</v>
      </c>
      <c r="ID66" s="791">
        <v>1.54</v>
      </c>
      <c r="IE66" s="791">
        <v>2.0699999999999998</v>
      </c>
      <c r="IF66" s="791">
        <v>2.0699999999999998</v>
      </c>
      <c r="IG66" s="791">
        <v>2.0699999999999998</v>
      </c>
      <c r="IH66" s="791">
        <v>1.84</v>
      </c>
      <c r="II66" s="791">
        <v>1.84</v>
      </c>
      <c r="IJ66" s="791">
        <v>1.84</v>
      </c>
      <c r="IK66" s="791">
        <v>1.84</v>
      </c>
      <c r="IL66" s="791">
        <v>1.84</v>
      </c>
      <c r="IM66" s="791">
        <v>1.84</v>
      </c>
      <c r="IN66" s="791">
        <v>1.84</v>
      </c>
      <c r="IO66" s="791">
        <v>1.84</v>
      </c>
      <c r="IP66" s="791">
        <v>1.18</v>
      </c>
      <c r="IQ66" s="791">
        <v>1.18</v>
      </c>
      <c r="IR66" s="791">
        <v>1.18</v>
      </c>
      <c r="IS66" s="791">
        <v>1.18</v>
      </c>
      <c r="IT66" s="791">
        <v>1.18</v>
      </c>
      <c r="IU66" s="791">
        <v>1.18</v>
      </c>
      <c r="IV66" s="791">
        <v>1.18</v>
      </c>
      <c r="IW66" s="791">
        <v>1.35</v>
      </c>
      <c r="IX66" s="791">
        <v>1.35</v>
      </c>
      <c r="IY66" s="791">
        <v>1.35</v>
      </c>
      <c r="IZ66" s="791">
        <v>1.35</v>
      </c>
      <c r="JA66" s="791">
        <v>1.35</v>
      </c>
      <c r="JB66" s="791">
        <v>1.9</v>
      </c>
      <c r="JC66" s="791">
        <v>1.9</v>
      </c>
      <c r="JD66" s="791">
        <v>1.9</v>
      </c>
      <c r="JE66" s="791">
        <v>1.9</v>
      </c>
      <c r="JF66" s="791">
        <v>1.77</v>
      </c>
      <c r="JG66" s="791">
        <v>1.77</v>
      </c>
      <c r="JH66" s="791">
        <v>1.77</v>
      </c>
      <c r="JI66" s="791">
        <v>1.77</v>
      </c>
      <c r="JJ66" s="791">
        <v>1.64</v>
      </c>
      <c r="JK66" s="791">
        <v>1.64</v>
      </c>
      <c r="JL66" s="791">
        <v>1.64</v>
      </c>
      <c r="JM66" s="791">
        <v>1.64</v>
      </c>
      <c r="JN66" s="791">
        <v>2.0099999999999998</v>
      </c>
      <c r="JO66" s="791">
        <v>2.0099999999999998</v>
      </c>
      <c r="JP66" s="791">
        <v>2.0099999999999998</v>
      </c>
      <c r="JQ66" s="791">
        <v>2.0099999999999998</v>
      </c>
      <c r="JR66" s="791">
        <v>2.0099999999999998</v>
      </c>
      <c r="JS66" s="791">
        <v>2.0099999999999998</v>
      </c>
      <c r="JT66" s="791">
        <v>2.0099999999999998</v>
      </c>
      <c r="JU66" s="791">
        <v>2.08</v>
      </c>
      <c r="JV66" s="791">
        <v>2.08</v>
      </c>
      <c r="JW66" s="791">
        <v>2.08</v>
      </c>
      <c r="JX66" s="791">
        <v>2.08</v>
      </c>
      <c r="JY66" s="791">
        <v>2.1800000000000002</v>
      </c>
      <c r="JZ66" s="791">
        <v>2.1800000000000002</v>
      </c>
      <c r="KA66" s="791">
        <v>1.89</v>
      </c>
      <c r="KB66" s="791">
        <v>1.89</v>
      </c>
      <c r="KC66" s="791">
        <v>1.89</v>
      </c>
      <c r="KD66" s="791">
        <v>1.54</v>
      </c>
      <c r="KE66" s="791">
        <v>2.0699999999999998</v>
      </c>
      <c r="KF66" s="791">
        <v>2.0699999999999998</v>
      </c>
      <c r="KG66" s="791">
        <v>2.0699999999999998</v>
      </c>
      <c r="KH66" s="791">
        <v>1.84</v>
      </c>
      <c r="KI66" s="791">
        <v>1.84</v>
      </c>
      <c r="KJ66" s="791">
        <v>1.84</v>
      </c>
      <c r="KK66" s="791">
        <v>1.84</v>
      </c>
      <c r="KL66" s="791">
        <v>1.84</v>
      </c>
      <c r="KM66" s="791">
        <v>1.84</v>
      </c>
      <c r="KN66" s="791">
        <v>1.84</v>
      </c>
      <c r="KO66" s="791">
        <v>1.84</v>
      </c>
      <c r="KP66" s="791">
        <v>1.18</v>
      </c>
      <c r="KQ66" s="791">
        <v>1.18</v>
      </c>
      <c r="KR66" s="791">
        <v>1.18</v>
      </c>
      <c r="KS66" s="791">
        <v>1.18</v>
      </c>
      <c r="KT66" s="791">
        <v>1.18</v>
      </c>
      <c r="KU66" s="791">
        <v>1.18</v>
      </c>
      <c r="KV66" s="791">
        <v>1.18</v>
      </c>
      <c r="KW66" s="791">
        <v>1.35</v>
      </c>
      <c r="KX66" s="791">
        <v>1.35</v>
      </c>
      <c r="KY66" s="791">
        <v>1.35</v>
      </c>
      <c r="KZ66" s="791">
        <v>1.35</v>
      </c>
      <c r="LA66" s="791">
        <v>1.35</v>
      </c>
      <c r="LB66" s="791">
        <v>1.9</v>
      </c>
      <c r="LC66" s="791">
        <v>1.9</v>
      </c>
      <c r="LD66" s="791">
        <v>1.9</v>
      </c>
      <c r="LE66" s="791">
        <v>1.9</v>
      </c>
      <c r="LF66" s="791">
        <v>1.77</v>
      </c>
      <c r="LG66" s="791">
        <v>1.77</v>
      </c>
      <c r="LH66" s="791">
        <v>1.77</v>
      </c>
      <c r="LI66" s="791">
        <v>1.77</v>
      </c>
      <c r="LJ66" s="791">
        <v>1.64</v>
      </c>
      <c r="LK66" s="791">
        <v>1.64</v>
      </c>
      <c r="LL66" s="791">
        <v>1.64</v>
      </c>
      <c r="LM66" s="791">
        <v>1.64</v>
      </c>
      <c r="LN66" s="791">
        <v>2.0099999999999998</v>
      </c>
      <c r="LO66" s="791">
        <v>2.0099999999999998</v>
      </c>
      <c r="LP66" s="791">
        <v>2.0099999999999998</v>
      </c>
      <c r="LQ66" s="791">
        <v>2.0099999999999998</v>
      </c>
      <c r="LR66" s="791">
        <v>2.0099999999999998</v>
      </c>
      <c r="LS66" s="791">
        <v>2.0099999999999998</v>
      </c>
      <c r="LT66" s="791">
        <v>2.0099999999999998</v>
      </c>
      <c r="LU66" s="791">
        <v>2.08</v>
      </c>
      <c r="LV66" s="791">
        <v>2.08</v>
      </c>
      <c r="LW66" s="791">
        <v>2.08</v>
      </c>
      <c r="LX66" s="791">
        <v>2.08</v>
      </c>
      <c r="LY66" s="791">
        <v>2.1800000000000002</v>
      </c>
      <c r="LZ66" s="791">
        <v>2.1800000000000002</v>
      </c>
      <c r="MA66" s="791">
        <v>1.89</v>
      </c>
      <c r="MB66" s="791">
        <v>1.89</v>
      </c>
      <c r="MC66" s="791">
        <v>1.89</v>
      </c>
      <c r="MD66" s="791">
        <v>1.54</v>
      </c>
      <c r="ME66" s="791">
        <v>2.0699999999999998</v>
      </c>
      <c r="MF66" s="791">
        <v>2.0699999999999998</v>
      </c>
      <c r="MG66" s="791">
        <v>2.0699999999999998</v>
      </c>
      <c r="MH66" s="791">
        <v>1.84</v>
      </c>
      <c r="MI66" s="791">
        <v>1.84</v>
      </c>
      <c r="MJ66" s="791">
        <v>1.84</v>
      </c>
      <c r="MK66" s="791">
        <v>1.84</v>
      </c>
      <c r="ML66" s="791">
        <v>1.84</v>
      </c>
      <c r="MM66" s="791">
        <v>1.84</v>
      </c>
      <c r="MN66" s="791">
        <v>1.84</v>
      </c>
      <c r="MO66" s="791">
        <v>1.84</v>
      </c>
      <c r="MP66" s="791">
        <v>1.18</v>
      </c>
      <c r="MQ66" s="791">
        <v>1.18</v>
      </c>
      <c r="MR66" s="791">
        <v>1.18</v>
      </c>
      <c r="MS66" s="791">
        <v>1.18</v>
      </c>
      <c r="MT66" s="791">
        <v>1.18</v>
      </c>
      <c r="MU66" s="791">
        <v>1.18</v>
      </c>
      <c r="MV66" s="791">
        <v>1.18</v>
      </c>
      <c r="MW66" s="791">
        <v>1.35</v>
      </c>
      <c r="MX66" s="791">
        <v>1.35</v>
      </c>
      <c r="MY66" s="791">
        <v>1.35</v>
      </c>
      <c r="MZ66" s="791">
        <v>1.35</v>
      </c>
      <c r="NA66" s="791">
        <v>1.35</v>
      </c>
      <c r="NB66" s="791">
        <v>1.9</v>
      </c>
      <c r="NC66" s="791">
        <v>1.9</v>
      </c>
      <c r="ND66" s="791">
        <v>1.9</v>
      </c>
      <c r="NE66" s="791">
        <v>1.9</v>
      </c>
      <c r="NF66" s="791">
        <v>1.77</v>
      </c>
      <c r="NG66" s="791">
        <v>1.77</v>
      </c>
      <c r="NH66" s="791">
        <v>1.77</v>
      </c>
      <c r="NI66" s="791">
        <v>1.77</v>
      </c>
      <c r="NJ66" s="791">
        <v>1.64</v>
      </c>
      <c r="NK66" s="791">
        <v>1.64</v>
      </c>
      <c r="NL66" s="791">
        <v>1.64</v>
      </c>
      <c r="NM66" s="791">
        <v>1.64</v>
      </c>
      <c r="NN66" s="791">
        <v>2.0099999999999998</v>
      </c>
      <c r="NO66" s="791">
        <v>2.0099999999999998</v>
      </c>
      <c r="NP66" s="791">
        <v>2.0099999999999998</v>
      </c>
      <c r="NQ66" s="791">
        <v>2.0099999999999998</v>
      </c>
      <c r="NR66" s="791">
        <v>2.0099999999999998</v>
      </c>
      <c r="NS66" s="791">
        <v>2.0099999999999998</v>
      </c>
      <c r="NT66" s="791">
        <v>2.0099999999999998</v>
      </c>
      <c r="NU66" s="791">
        <v>2.08</v>
      </c>
      <c r="NV66" s="791">
        <v>2.08</v>
      </c>
      <c r="NW66" s="791">
        <v>2.08</v>
      </c>
      <c r="NX66" s="791">
        <v>2.08</v>
      </c>
      <c r="NY66" s="791">
        <v>2.1800000000000002</v>
      </c>
      <c r="NZ66" s="791">
        <v>2.1800000000000002</v>
      </c>
      <c r="OA66" s="791">
        <v>1.89</v>
      </c>
      <c r="OB66" s="791">
        <v>1.89</v>
      </c>
      <c r="OC66" s="791">
        <v>1.89</v>
      </c>
      <c r="OD66" s="791">
        <v>1.54</v>
      </c>
      <c r="OE66" s="791">
        <v>2.0699999999999998</v>
      </c>
      <c r="OF66" s="791">
        <v>2.0699999999999998</v>
      </c>
      <c r="OG66" s="791">
        <v>2.0699999999999998</v>
      </c>
      <c r="OH66" s="791">
        <v>1.84</v>
      </c>
      <c r="OI66" s="791">
        <v>1.84</v>
      </c>
      <c r="OJ66" s="791">
        <v>1.84</v>
      </c>
      <c r="OK66" s="791">
        <v>1.84</v>
      </c>
      <c r="OL66" s="791">
        <v>1.84</v>
      </c>
      <c r="OM66" s="791">
        <v>1.84</v>
      </c>
      <c r="ON66" s="791">
        <v>1.84</v>
      </c>
      <c r="OO66" s="791">
        <v>1.84</v>
      </c>
      <c r="OP66" s="791">
        <v>1.18</v>
      </c>
      <c r="OQ66" s="791">
        <v>1.18</v>
      </c>
      <c r="OR66" s="791">
        <v>1.18</v>
      </c>
      <c r="OS66" s="791">
        <v>1.18</v>
      </c>
      <c r="OT66" s="791">
        <v>1.18</v>
      </c>
      <c r="OU66" s="791">
        <v>1.18</v>
      </c>
      <c r="OV66" s="791">
        <v>1.18</v>
      </c>
      <c r="OW66" s="791">
        <v>1.35</v>
      </c>
      <c r="OX66" s="791">
        <v>1.35</v>
      </c>
      <c r="OY66" s="791">
        <v>1.35</v>
      </c>
      <c r="OZ66" s="791">
        <v>1.35</v>
      </c>
      <c r="PA66" s="791">
        <v>1.35</v>
      </c>
      <c r="PB66" s="791">
        <v>1.9</v>
      </c>
      <c r="PC66" s="791">
        <v>1.9</v>
      </c>
      <c r="PD66" s="791">
        <v>1.9</v>
      </c>
      <c r="PE66" s="791">
        <v>1.9</v>
      </c>
      <c r="PF66" s="791">
        <v>1.77</v>
      </c>
      <c r="PG66" s="791">
        <v>1.77</v>
      </c>
      <c r="PH66" s="791">
        <v>1.77</v>
      </c>
      <c r="PI66" s="791">
        <v>1.77</v>
      </c>
      <c r="PJ66" s="791">
        <v>1.64</v>
      </c>
      <c r="PK66" s="791">
        <v>1.64</v>
      </c>
      <c r="PL66" s="791">
        <v>1.64</v>
      </c>
      <c r="PM66" s="791">
        <v>1.64</v>
      </c>
      <c r="PN66" s="791">
        <v>2.0099999999999998</v>
      </c>
      <c r="PO66" s="791">
        <v>2.0099999999999998</v>
      </c>
      <c r="PP66" s="791">
        <v>2.0099999999999998</v>
      </c>
      <c r="PQ66" s="791">
        <v>2.0099999999999998</v>
      </c>
      <c r="PR66" s="791">
        <v>2.0099999999999998</v>
      </c>
      <c r="PS66" s="791">
        <v>2.0099999999999998</v>
      </c>
      <c r="PT66" s="791">
        <v>2.0099999999999998</v>
      </c>
      <c r="PU66" s="791">
        <v>2.08</v>
      </c>
      <c r="PV66" s="791">
        <v>2.08</v>
      </c>
      <c r="PW66" s="791">
        <v>2.08</v>
      </c>
      <c r="PX66" s="791">
        <v>2.08</v>
      </c>
      <c r="PY66" s="791">
        <v>2.1800000000000002</v>
      </c>
      <c r="PZ66" s="791">
        <v>2.1800000000000002</v>
      </c>
      <c r="QA66" s="791">
        <v>1.89</v>
      </c>
      <c r="QB66" s="791">
        <v>1.89</v>
      </c>
      <c r="QC66" s="791">
        <v>1.89</v>
      </c>
      <c r="QD66" s="791">
        <v>1.54</v>
      </c>
      <c r="QE66" s="791">
        <v>2.0699999999999998</v>
      </c>
      <c r="QF66" s="791">
        <v>2.0699999999999998</v>
      </c>
      <c r="QG66" s="791">
        <v>2.0699999999999998</v>
      </c>
      <c r="QH66" s="791">
        <v>1.84</v>
      </c>
      <c r="QI66" s="791">
        <v>1.84</v>
      </c>
      <c r="QJ66" s="791">
        <v>1.84</v>
      </c>
      <c r="QK66" s="791">
        <v>1.84</v>
      </c>
      <c r="QL66" s="791">
        <v>1.84</v>
      </c>
      <c r="QM66" s="791">
        <v>1.84</v>
      </c>
      <c r="QN66" s="791">
        <v>1.84</v>
      </c>
      <c r="QO66" s="791">
        <v>1.84</v>
      </c>
      <c r="QP66" s="791">
        <v>1.18</v>
      </c>
      <c r="QQ66" s="791">
        <v>1.18</v>
      </c>
      <c r="QR66" s="791">
        <v>1.18</v>
      </c>
      <c r="QS66" s="791">
        <v>1.18</v>
      </c>
      <c r="QT66" s="791">
        <v>1.18</v>
      </c>
      <c r="QU66" s="791">
        <v>1.18</v>
      </c>
      <c r="QV66" s="791">
        <v>1.18</v>
      </c>
      <c r="QW66" s="791">
        <v>1.35</v>
      </c>
      <c r="QX66" s="791">
        <v>1.35</v>
      </c>
      <c r="QY66" s="791">
        <v>1.35</v>
      </c>
      <c r="QZ66" s="791">
        <v>1.35</v>
      </c>
      <c r="RA66" s="791">
        <v>1.35</v>
      </c>
      <c r="RB66" s="791">
        <v>1.9</v>
      </c>
      <c r="RC66" s="791">
        <v>1.9</v>
      </c>
      <c r="RD66" s="791">
        <v>1.9</v>
      </c>
      <c r="RE66" s="791">
        <v>1.9</v>
      </c>
      <c r="RF66" s="791">
        <v>1.77</v>
      </c>
      <c r="RG66" s="791">
        <v>1.77</v>
      </c>
      <c r="RH66" s="791">
        <v>1.77</v>
      </c>
      <c r="RI66" s="791">
        <v>1.77</v>
      </c>
      <c r="RJ66" s="791">
        <v>1.64</v>
      </c>
      <c r="RK66" s="791">
        <v>1.64</v>
      </c>
      <c r="RL66" s="791">
        <v>1.64</v>
      </c>
      <c r="RM66" s="791">
        <v>1.64</v>
      </c>
      <c r="RN66" s="791">
        <v>2.0099999999999998</v>
      </c>
      <c r="RO66" s="791">
        <v>2.0099999999999998</v>
      </c>
      <c r="RP66" s="791">
        <v>2.0099999999999998</v>
      </c>
      <c r="RQ66" s="791">
        <v>2.0099999999999998</v>
      </c>
      <c r="RR66" s="791">
        <v>2.0099999999999998</v>
      </c>
      <c r="RS66" s="791">
        <v>2.0099999999999998</v>
      </c>
      <c r="RT66" s="791">
        <v>2.0099999999999998</v>
      </c>
      <c r="RU66" s="791">
        <v>2.08</v>
      </c>
      <c r="RV66" s="791">
        <v>2.08</v>
      </c>
      <c r="RW66" s="791">
        <v>2.08</v>
      </c>
      <c r="RX66" s="791">
        <v>2.08</v>
      </c>
      <c r="RY66" s="791">
        <v>2.1800000000000002</v>
      </c>
      <c r="RZ66" s="791">
        <v>2.1800000000000002</v>
      </c>
      <c r="SA66" s="791">
        <v>1.89</v>
      </c>
      <c r="SB66" s="791">
        <v>1.89</v>
      </c>
      <c r="SC66" s="791">
        <v>1.89</v>
      </c>
      <c r="SD66" s="791">
        <v>1.54</v>
      </c>
      <c r="SE66" s="791">
        <v>1.54</v>
      </c>
      <c r="SF66" s="791">
        <v>1.54</v>
      </c>
      <c r="SG66" s="791">
        <v>1.54</v>
      </c>
      <c r="SH66" s="791">
        <v>1.84</v>
      </c>
      <c r="SI66" s="792">
        <v>1.84</v>
      </c>
      <c r="SJ66" s="471" t="s">
        <v>491</v>
      </c>
      <c r="SK66" s="452"/>
      <c r="SL66" s="440"/>
      <c r="SM66" s="440"/>
      <c r="SN66" s="440"/>
    </row>
    <row r="67" spans="1:508" outlineLevel="3" x14ac:dyDescent="0.25">
      <c r="A67" s="440"/>
      <c r="B67" s="449"/>
      <c r="C67" s="659">
        <f t="shared" si="32"/>
        <v>4</v>
      </c>
      <c r="D67" s="471"/>
      <c r="E67" s="529"/>
      <c r="F67" s="529"/>
      <c r="G67" s="471"/>
      <c r="H67" s="478"/>
      <c r="I67" s="492" t="s">
        <v>234</v>
      </c>
      <c r="J67" s="681"/>
      <c r="K67" s="793">
        <v>0.99</v>
      </c>
      <c r="L67" s="794">
        <v>0.99</v>
      </c>
      <c r="M67" s="794">
        <v>0.99</v>
      </c>
      <c r="N67" s="794">
        <v>1.5</v>
      </c>
      <c r="O67" s="794">
        <v>1.5</v>
      </c>
      <c r="P67" s="794">
        <v>1.5</v>
      </c>
      <c r="Q67" s="794">
        <v>1.5</v>
      </c>
      <c r="R67" s="794">
        <v>1.5</v>
      </c>
      <c r="S67" s="794">
        <v>1.5</v>
      </c>
      <c r="T67" s="794">
        <v>1.5</v>
      </c>
      <c r="U67" s="794">
        <v>1.89</v>
      </c>
      <c r="V67" s="794">
        <v>1.89</v>
      </c>
      <c r="W67" s="794">
        <v>1.89</v>
      </c>
      <c r="X67" s="794">
        <v>1.89</v>
      </c>
      <c r="Y67" s="794">
        <v>2.0699999999999998</v>
      </c>
      <c r="Z67" s="794">
        <v>2.0699999999999998</v>
      </c>
      <c r="AA67" s="794">
        <v>1.41</v>
      </c>
      <c r="AB67" s="794">
        <v>1.41</v>
      </c>
      <c r="AC67" s="794">
        <v>1.41</v>
      </c>
      <c r="AD67" s="794">
        <v>1.1399999999999999</v>
      </c>
      <c r="AE67" s="794">
        <v>1.1399999999999999</v>
      </c>
      <c r="AF67" s="794">
        <v>1.1399999999999999</v>
      </c>
      <c r="AG67" s="794">
        <v>1.1399999999999999</v>
      </c>
      <c r="AH67" s="794">
        <v>1.01</v>
      </c>
      <c r="AI67" s="794">
        <v>1.01</v>
      </c>
      <c r="AJ67" s="794">
        <v>1.01</v>
      </c>
      <c r="AK67" s="794">
        <v>1.01</v>
      </c>
      <c r="AL67" s="794">
        <v>1.01</v>
      </c>
      <c r="AM67" s="794">
        <v>1.01</v>
      </c>
      <c r="AN67" s="794">
        <v>1.01</v>
      </c>
      <c r="AO67" s="794">
        <v>1.01</v>
      </c>
      <c r="AP67" s="794">
        <v>0.46</v>
      </c>
      <c r="AQ67" s="794">
        <v>0.46</v>
      </c>
      <c r="AR67" s="794">
        <v>0.46</v>
      </c>
      <c r="AS67" s="794">
        <v>0.46</v>
      </c>
      <c r="AT67" s="794">
        <v>0.46</v>
      </c>
      <c r="AU67" s="794">
        <v>0.46</v>
      </c>
      <c r="AV67" s="794">
        <v>0.46</v>
      </c>
      <c r="AW67" s="794">
        <v>0.88</v>
      </c>
      <c r="AX67" s="794">
        <v>0.88</v>
      </c>
      <c r="AY67" s="794">
        <v>0.88</v>
      </c>
      <c r="AZ67" s="794">
        <v>0.88</v>
      </c>
      <c r="BA67" s="794">
        <v>0.88</v>
      </c>
      <c r="BB67" s="794">
        <v>0.87</v>
      </c>
      <c r="BC67" s="794">
        <v>0.87</v>
      </c>
      <c r="BD67" s="794">
        <v>0.87</v>
      </c>
      <c r="BE67" s="794">
        <v>0.87</v>
      </c>
      <c r="BF67" s="794">
        <v>0.99</v>
      </c>
      <c r="BG67" s="794">
        <v>0.99</v>
      </c>
      <c r="BH67" s="794">
        <v>0.99</v>
      </c>
      <c r="BI67" s="794">
        <v>0.99</v>
      </c>
      <c r="BJ67" s="794">
        <v>0.99</v>
      </c>
      <c r="BK67" s="794">
        <v>0.99</v>
      </c>
      <c r="BL67" s="794">
        <v>0.99</v>
      </c>
      <c r="BM67" s="794">
        <v>0.99</v>
      </c>
      <c r="BN67" s="794">
        <v>1.5</v>
      </c>
      <c r="BO67" s="794">
        <v>1.5</v>
      </c>
      <c r="BP67" s="794">
        <v>1.5</v>
      </c>
      <c r="BQ67" s="794">
        <v>1.5</v>
      </c>
      <c r="BR67" s="794">
        <v>1.24</v>
      </c>
      <c r="BS67" s="794">
        <v>1.24</v>
      </c>
      <c r="BT67" s="794">
        <v>1.24</v>
      </c>
      <c r="BU67" s="794">
        <v>1.89</v>
      </c>
      <c r="BV67" s="794">
        <v>1.89</v>
      </c>
      <c r="BW67" s="794">
        <v>1.89</v>
      </c>
      <c r="BX67" s="794">
        <v>1.89</v>
      </c>
      <c r="BY67" s="794">
        <v>2.0699999999999998</v>
      </c>
      <c r="BZ67" s="794">
        <v>2.0699999999999998</v>
      </c>
      <c r="CA67" s="794">
        <v>1.41</v>
      </c>
      <c r="CB67" s="794">
        <v>1.41</v>
      </c>
      <c r="CC67" s="794">
        <v>1.51</v>
      </c>
      <c r="CD67" s="794">
        <v>1.1399999999999999</v>
      </c>
      <c r="CE67" s="794">
        <v>1.1399999999999999</v>
      </c>
      <c r="CF67" s="794">
        <v>1.1399999999999999</v>
      </c>
      <c r="CG67" s="794">
        <v>1.1399999999999999</v>
      </c>
      <c r="CH67" s="794">
        <v>1.01</v>
      </c>
      <c r="CI67" s="794">
        <v>1.01</v>
      </c>
      <c r="CJ67" s="794">
        <v>1.01</v>
      </c>
      <c r="CK67" s="794">
        <v>1.01</v>
      </c>
      <c r="CL67" s="794">
        <v>1.01</v>
      </c>
      <c r="CM67" s="794">
        <v>1.01</v>
      </c>
      <c r="CN67" s="794">
        <v>1.01</v>
      </c>
      <c r="CO67" s="794">
        <v>1.01</v>
      </c>
      <c r="CP67" s="794">
        <v>0.46</v>
      </c>
      <c r="CQ67" s="794">
        <v>0.46</v>
      </c>
      <c r="CR67" s="794">
        <v>0.46</v>
      </c>
      <c r="CS67" s="794">
        <v>0.46</v>
      </c>
      <c r="CT67" s="794">
        <v>0.46</v>
      </c>
      <c r="CU67" s="794">
        <v>0.46</v>
      </c>
      <c r="CV67" s="794">
        <v>0.46</v>
      </c>
      <c r="CW67" s="794">
        <v>0.88</v>
      </c>
      <c r="CX67" s="794">
        <v>0.88</v>
      </c>
      <c r="CY67" s="794">
        <v>0.88</v>
      </c>
      <c r="CZ67" s="794">
        <v>0.88</v>
      </c>
      <c r="DA67" s="794">
        <v>0.88</v>
      </c>
      <c r="DB67" s="794">
        <v>1.37</v>
      </c>
      <c r="DC67" s="794">
        <v>1.37</v>
      </c>
      <c r="DD67" s="794">
        <v>1.37</v>
      </c>
      <c r="DE67" s="794">
        <v>1.37</v>
      </c>
      <c r="DF67" s="794">
        <v>1.2</v>
      </c>
      <c r="DG67" s="794">
        <v>1.2</v>
      </c>
      <c r="DH67" s="794">
        <v>1.2</v>
      </c>
      <c r="DI67" s="794">
        <v>1.2</v>
      </c>
      <c r="DJ67" s="794">
        <v>1.1599999999999999</v>
      </c>
      <c r="DK67" s="794">
        <v>1.1599999999999999</v>
      </c>
      <c r="DL67" s="794">
        <v>1.1599999999999999</v>
      </c>
      <c r="DM67" s="794">
        <v>1.1599999999999999</v>
      </c>
      <c r="DN67" s="794">
        <v>1.31</v>
      </c>
      <c r="DO67" s="794">
        <v>1.31</v>
      </c>
      <c r="DP67" s="794">
        <v>1.31</v>
      </c>
      <c r="DQ67" s="794">
        <v>1.31</v>
      </c>
      <c r="DR67" s="794">
        <v>1.43</v>
      </c>
      <c r="DS67" s="794">
        <v>1.43</v>
      </c>
      <c r="DT67" s="794">
        <v>1.43</v>
      </c>
      <c r="DU67" s="794">
        <v>2.0499999999999998</v>
      </c>
      <c r="DV67" s="794">
        <v>2.0499999999999998</v>
      </c>
      <c r="DW67" s="794">
        <v>2.0499999999999998</v>
      </c>
      <c r="DX67" s="794">
        <v>2.0499999999999998</v>
      </c>
      <c r="DY67" s="794">
        <v>2.08</v>
      </c>
      <c r="DZ67" s="794">
        <v>2.08</v>
      </c>
      <c r="EA67" s="794">
        <v>1.51</v>
      </c>
      <c r="EB67" s="794">
        <v>1.51</v>
      </c>
      <c r="EC67" s="794">
        <v>1.51</v>
      </c>
      <c r="ED67" s="794">
        <v>1.2</v>
      </c>
      <c r="EE67" s="794">
        <v>1.2</v>
      </c>
      <c r="EF67" s="794">
        <v>1.2</v>
      </c>
      <c r="EG67" s="794">
        <v>1.2</v>
      </c>
      <c r="EH67" s="794">
        <v>1.21</v>
      </c>
      <c r="EI67" s="794">
        <v>1.21</v>
      </c>
      <c r="EJ67" s="794">
        <v>1.21</v>
      </c>
      <c r="EK67" s="794">
        <v>1.21</v>
      </c>
      <c r="EL67" s="794">
        <v>1.21</v>
      </c>
      <c r="EM67" s="794">
        <v>1.21</v>
      </c>
      <c r="EN67" s="794">
        <v>1.21</v>
      </c>
      <c r="EO67" s="794">
        <v>1.21</v>
      </c>
      <c r="EP67" s="794">
        <v>0.66</v>
      </c>
      <c r="EQ67" s="794">
        <v>0.66</v>
      </c>
      <c r="ER67" s="794">
        <v>0.66</v>
      </c>
      <c r="ES67" s="794">
        <v>0.66</v>
      </c>
      <c r="ET67" s="794">
        <v>0.66</v>
      </c>
      <c r="EU67" s="794">
        <v>0.66</v>
      </c>
      <c r="EV67" s="794">
        <v>0.66</v>
      </c>
      <c r="EW67" s="794">
        <v>0.96</v>
      </c>
      <c r="EX67" s="794">
        <v>0.96</v>
      </c>
      <c r="EY67" s="794">
        <v>0.96</v>
      </c>
      <c r="EZ67" s="794">
        <v>0.96</v>
      </c>
      <c r="FA67" s="794">
        <v>0.96</v>
      </c>
      <c r="FB67" s="794">
        <v>1.49</v>
      </c>
      <c r="FC67" s="794">
        <v>1.49</v>
      </c>
      <c r="FD67" s="794">
        <v>1.49</v>
      </c>
      <c r="FE67" s="794">
        <v>1.49</v>
      </c>
      <c r="FF67" s="794">
        <v>1.23</v>
      </c>
      <c r="FG67" s="794">
        <v>1.23</v>
      </c>
      <c r="FH67" s="794">
        <v>1.23</v>
      </c>
      <c r="FI67" s="794">
        <v>1.23</v>
      </c>
      <c r="FJ67" s="794">
        <v>1.1599999999999999</v>
      </c>
      <c r="FK67" s="794">
        <v>1.1599999999999999</v>
      </c>
      <c r="FL67" s="794">
        <v>1.1599999999999999</v>
      </c>
      <c r="FM67" s="794">
        <v>1.1599999999999999</v>
      </c>
      <c r="FN67" s="794">
        <v>1.53</v>
      </c>
      <c r="FO67" s="794">
        <v>1.53</v>
      </c>
      <c r="FP67" s="794">
        <v>1.53</v>
      </c>
      <c r="FQ67" s="794">
        <v>1.53</v>
      </c>
      <c r="FR67" s="794">
        <v>1.5</v>
      </c>
      <c r="FS67" s="794">
        <v>1.5</v>
      </c>
      <c r="FT67" s="794">
        <v>1.5</v>
      </c>
      <c r="FU67" s="794">
        <v>1.79</v>
      </c>
      <c r="FV67" s="794">
        <v>1.79</v>
      </c>
      <c r="FW67" s="794">
        <v>1.79</v>
      </c>
      <c r="FX67" s="794">
        <v>1.79</v>
      </c>
      <c r="FY67" s="794">
        <v>2.1</v>
      </c>
      <c r="FZ67" s="794">
        <v>2.1</v>
      </c>
      <c r="GA67" s="794">
        <v>1.51</v>
      </c>
      <c r="GB67" s="794">
        <v>1.51</v>
      </c>
      <c r="GC67" s="794">
        <v>1.51</v>
      </c>
      <c r="GD67" s="794">
        <v>1.35</v>
      </c>
      <c r="GE67" s="794">
        <v>1.78</v>
      </c>
      <c r="GF67" s="794">
        <v>1.78</v>
      </c>
      <c r="GG67" s="794">
        <v>1.78</v>
      </c>
      <c r="GH67" s="794">
        <v>1.21</v>
      </c>
      <c r="GI67" s="794">
        <v>1.21</v>
      </c>
      <c r="GJ67" s="794">
        <v>1.21</v>
      </c>
      <c r="GK67" s="794">
        <v>1.21</v>
      </c>
      <c r="GL67" s="794">
        <v>1.21</v>
      </c>
      <c r="GM67" s="794">
        <v>1.21</v>
      </c>
      <c r="GN67" s="794">
        <v>1.21</v>
      </c>
      <c r="GO67" s="794">
        <v>1.21</v>
      </c>
      <c r="GP67" s="794">
        <v>0.75</v>
      </c>
      <c r="GQ67" s="794">
        <v>0.75</v>
      </c>
      <c r="GR67" s="794">
        <v>0.75</v>
      </c>
      <c r="GS67" s="794">
        <v>0.75</v>
      </c>
      <c r="GT67" s="794">
        <v>0.75</v>
      </c>
      <c r="GU67" s="794">
        <v>0.75</v>
      </c>
      <c r="GV67" s="794">
        <v>0.75</v>
      </c>
      <c r="GW67" s="794">
        <v>0.96</v>
      </c>
      <c r="GX67" s="794">
        <v>0.96</v>
      </c>
      <c r="GY67" s="794">
        <v>0.96</v>
      </c>
      <c r="GZ67" s="794">
        <v>0.96</v>
      </c>
      <c r="HA67" s="794">
        <v>0.96</v>
      </c>
      <c r="HB67" s="794">
        <v>1.49</v>
      </c>
      <c r="HC67" s="794">
        <v>1.49</v>
      </c>
      <c r="HD67" s="794">
        <v>1.49</v>
      </c>
      <c r="HE67" s="794">
        <v>1.49</v>
      </c>
      <c r="HF67" s="794">
        <v>1.23</v>
      </c>
      <c r="HG67" s="794">
        <v>1.23</v>
      </c>
      <c r="HH67" s="794">
        <v>1.23</v>
      </c>
      <c r="HI67" s="794">
        <v>1.23</v>
      </c>
      <c r="HJ67" s="794">
        <v>1.1599999999999999</v>
      </c>
      <c r="HK67" s="794">
        <v>1.1599999999999999</v>
      </c>
      <c r="HL67" s="794">
        <v>1.1599999999999999</v>
      </c>
      <c r="HM67" s="794">
        <v>1.1599999999999999</v>
      </c>
      <c r="HN67" s="794">
        <v>1.53</v>
      </c>
      <c r="HO67" s="794">
        <v>1.53</v>
      </c>
      <c r="HP67" s="794">
        <v>1.53</v>
      </c>
      <c r="HQ67" s="794">
        <v>1.53</v>
      </c>
      <c r="HR67" s="794">
        <v>1.5</v>
      </c>
      <c r="HS67" s="794">
        <v>1.5</v>
      </c>
      <c r="HT67" s="794">
        <v>1.5</v>
      </c>
      <c r="HU67" s="794">
        <v>1.79</v>
      </c>
      <c r="HV67" s="794">
        <v>1.79</v>
      </c>
      <c r="HW67" s="794">
        <v>1.79</v>
      </c>
      <c r="HX67" s="794">
        <v>1.79</v>
      </c>
      <c r="HY67" s="794">
        <v>2.1</v>
      </c>
      <c r="HZ67" s="794">
        <v>2.1</v>
      </c>
      <c r="IA67" s="794">
        <v>1.51</v>
      </c>
      <c r="IB67" s="794">
        <v>1.51</v>
      </c>
      <c r="IC67" s="794">
        <v>1.51</v>
      </c>
      <c r="ID67" s="794">
        <v>1.35</v>
      </c>
      <c r="IE67" s="794">
        <v>1.78</v>
      </c>
      <c r="IF67" s="794">
        <v>1.78</v>
      </c>
      <c r="IG67" s="794">
        <v>1.78</v>
      </c>
      <c r="IH67" s="794">
        <v>1.21</v>
      </c>
      <c r="II67" s="794">
        <v>1.21</v>
      </c>
      <c r="IJ67" s="794">
        <v>1.21</v>
      </c>
      <c r="IK67" s="794">
        <v>1.21</v>
      </c>
      <c r="IL67" s="794">
        <v>1.21</v>
      </c>
      <c r="IM67" s="794">
        <v>1.21</v>
      </c>
      <c r="IN67" s="794">
        <v>1.21</v>
      </c>
      <c r="IO67" s="794">
        <v>1.21</v>
      </c>
      <c r="IP67" s="794">
        <v>0.75</v>
      </c>
      <c r="IQ67" s="794">
        <v>0.75</v>
      </c>
      <c r="IR67" s="794">
        <v>0.75</v>
      </c>
      <c r="IS67" s="794">
        <v>0.75</v>
      </c>
      <c r="IT67" s="794">
        <v>0.75</v>
      </c>
      <c r="IU67" s="794">
        <v>0.75</v>
      </c>
      <c r="IV67" s="794">
        <v>0.75</v>
      </c>
      <c r="IW67" s="794">
        <v>0.96</v>
      </c>
      <c r="IX67" s="794">
        <v>0.96</v>
      </c>
      <c r="IY67" s="794">
        <v>0.96</v>
      </c>
      <c r="IZ67" s="794">
        <v>0.96</v>
      </c>
      <c r="JA67" s="794">
        <v>0.96</v>
      </c>
      <c r="JB67" s="794">
        <v>1.49</v>
      </c>
      <c r="JC67" s="794">
        <v>1.49</v>
      </c>
      <c r="JD67" s="794">
        <v>1.49</v>
      </c>
      <c r="JE67" s="794">
        <v>1.49</v>
      </c>
      <c r="JF67" s="794">
        <v>1.23</v>
      </c>
      <c r="JG67" s="794">
        <v>1.23</v>
      </c>
      <c r="JH67" s="794">
        <v>1.23</v>
      </c>
      <c r="JI67" s="794">
        <v>1.23</v>
      </c>
      <c r="JJ67" s="794">
        <v>1.1599999999999999</v>
      </c>
      <c r="JK67" s="794">
        <v>1.1599999999999999</v>
      </c>
      <c r="JL67" s="794">
        <v>1.1599999999999999</v>
      </c>
      <c r="JM67" s="794">
        <v>1.1599999999999999</v>
      </c>
      <c r="JN67" s="794">
        <v>1.53</v>
      </c>
      <c r="JO67" s="794">
        <v>1.53</v>
      </c>
      <c r="JP67" s="794">
        <v>1.53</v>
      </c>
      <c r="JQ67" s="794">
        <v>1.53</v>
      </c>
      <c r="JR67" s="794">
        <v>1.5</v>
      </c>
      <c r="JS67" s="794">
        <v>1.5</v>
      </c>
      <c r="JT67" s="794">
        <v>1.5</v>
      </c>
      <c r="JU67" s="794">
        <v>1.79</v>
      </c>
      <c r="JV67" s="794">
        <v>1.79</v>
      </c>
      <c r="JW67" s="794">
        <v>1.79</v>
      </c>
      <c r="JX67" s="794">
        <v>1.79</v>
      </c>
      <c r="JY67" s="794">
        <v>2.1</v>
      </c>
      <c r="JZ67" s="794">
        <v>2.1</v>
      </c>
      <c r="KA67" s="794">
        <v>1.51</v>
      </c>
      <c r="KB67" s="794">
        <v>1.51</v>
      </c>
      <c r="KC67" s="794">
        <v>1.51</v>
      </c>
      <c r="KD67" s="794">
        <v>1.35</v>
      </c>
      <c r="KE67" s="794">
        <v>1.78</v>
      </c>
      <c r="KF67" s="794">
        <v>1.78</v>
      </c>
      <c r="KG67" s="794">
        <v>1.78</v>
      </c>
      <c r="KH67" s="794">
        <v>1.21</v>
      </c>
      <c r="KI67" s="794">
        <v>1.21</v>
      </c>
      <c r="KJ67" s="794">
        <v>1.21</v>
      </c>
      <c r="KK67" s="794">
        <v>1.21</v>
      </c>
      <c r="KL67" s="794">
        <v>1.21</v>
      </c>
      <c r="KM67" s="794">
        <v>1.21</v>
      </c>
      <c r="KN67" s="794">
        <v>1.21</v>
      </c>
      <c r="KO67" s="794">
        <v>1.21</v>
      </c>
      <c r="KP67" s="794">
        <v>0.75</v>
      </c>
      <c r="KQ67" s="794">
        <v>0.75</v>
      </c>
      <c r="KR67" s="794">
        <v>0.75</v>
      </c>
      <c r="KS67" s="794">
        <v>0.75</v>
      </c>
      <c r="KT67" s="794">
        <v>0.75</v>
      </c>
      <c r="KU67" s="794">
        <v>0.75</v>
      </c>
      <c r="KV67" s="794">
        <v>0.75</v>
      </c>
      <c r="KW67" s="794">
        <v>0.96</v>
      </c>
      <c r="KX67" s="794">
        <v>0.96</v>
      </c>
      <c r="KY67" s="794">
        <v>0.96</v>
      </c>
      <c r="KZ67" s="794">
        <v>0.96</v>
      </c>
      <c r="LA67" s="794">
        <v>0.96</v>
      </c>
      <c r="LB67" s="794">
        <v>1.49</v>
      </c>
      <c r="LC67" s="794">
        <v>1.49</v>
      </c>
      <c r="LD67" s="794">
        <v>1.49</v>
      </c>
      <c r="LE67" s="794">
        <v>1.49</v>
      </c>
      <c r="LF67" s="794">
        <v>1.23</v>
      </c>
      <c r="LG67" s="794">
        <v>1.23</v>
      </c>
      <c r="LH67" s="794">
        <v>1.23</v>
      </c>
      <c r="LI67" s="794">
        <v>1.23</v>
      </c>
      <c r="LJ67" s="794">
        <v>1.1599999999999999</v>
      </c>
      <c r="LK67" s="794">
        <v>1.1599999999999999</v>
      </c>
      <c r="LL67" s="794">
        <v>1.1599999999999999</v>
      </c>
      <c r="LM67" s="794">
        <v>1.1599999999999999</v>
      </c>
      <c r="LN67" s="794">
        <v>1.53</v>
      </c>
      <c r="LO67" s="794">
        <v>1.53</v>
      </c>
      <c r="LP67" s="794">
        <v>1.53</v>
      </c>
      <c r="LQ67" s="794">
        <v>1.53</v>
      </c>
      <c r="LR67" s="794">
        <v>1.5</v>
      </c>
      <c r="LS67" s="794">
        <v>1.5</v>
      </c>
      <c r="LT67" s="794">
        <v>1.5</v>
      </c>
      <c r="LU67" s="794">
        <v>1.79</v>
      </c>
      <c r="LV67" s="794">
        <v>1.79</v>
      </c>
      <c r="LW67" s="794">
        <v>1.79</v>
      </c>
      <c r="LX67" s="794">
        <v>1.79</v>
      </c>
      <c r="LY67" s="794">
        <v>2.1</v>
      </c>
      <c r="LZ67" s="794">
        <v>2.1</v>
      </c>
      <c r="MA67" s="794">
        <v>1.51</v>
      </c>
      <c r="MB67" s="794">
        <v>1.51</v>
      </c>
      <c r="MC67" s="794">
        <v>1.51</v>
      </c>
      <c r="MD67" s="794">
        <v>1.35</v>
      </c>
      <c r="ME67" s="794">
        <v>1.78</v>
      </c>
      <c r="MF67" s="794">
        <v>1.78</v>
      </c>
      <c r="MG67" s="794">
        <v>1.78</v>
      </c>
      <c r="MH67" s="794">
        <v>1.21</v>
      </c>
      <c r="MI67" s="794">
        <v>1.21</v>
      </c>
      <c r="MJ67" s="794">
        <v>1.21</v>
      </c>
      <c r="MK67" s="794">
        <v>1.21</v>
      </c>
      <c r="ML67" s="794">
        <v>1.21</v>
      </c>
      <c r="MM67" s="794">
        <v>1.21</v>
      </c>
      <c r="MN67" s="794">
        <v>1.21</v>
      </c>
      <c r="MO67" s="794">
        <v>1.21</v>
      </c>
      <c r="MP67" s="794">
        <v>0.75</v>
      </c>
      <c r="MQ67" s="794">
        <v>0.75</v>
      </c>
      <c r="MR67" s="794">
        <v>0.75</v>
      </c>
      <c r="MS67" s="794">
        <v>0.75</v>
      </c>
      <c r="MT67" s="794">
        <v>0.75</v>
      </c>
      <c r="MU67" s="794">
        <v>0.75</v>
      </c>
      <c r="MV67" s="794">
        <v>0.75</v>
      </c>
      <c r="MW67" s="794">
        <v>0.96</v>
      </c>
      <c r="MX67" s="794">
        <v>0.96</v>
      </c>
      <c r="MY67" s="794">
        <v>0.96</v>
      </c>
      <c r="MZ67" s="794">
        <v>0.96</v>
      </c>
      <c r="NA67" s="794">
        <v>0.96</v>
      </c>
      <c r="NB67" s="794">
        <v>1.49</v>
      </c>
      <c r="NC67" s="794">
        <v>1.49</v>
      </c>
      <c r="ND67" s="794">
        <v>1.49</v>
      </c>
      <c r="NE67" s="794">
        <v>1.49</v>
      </c>
      <c r="NF67" s="794">
        <v>1.23</v>
      </c>
      <c r="NG67" s="794">
        <v>1.23</v>
      </c>
      <c r="NH67" s="794">
        <v>1.23</v>
      </c>
      <c r="NI67" s="794">
        <v>1.23</v>
      </c>
      <c r="NJ67" s="794">
        <v>1.1599999999999999</v>
      </c>
      <c r="NK67" s="794">
        <v>1.1599999999999999</v>
      </c>
      <c r="NL67" s="794">
        <v>1.1599999999999999</v>
      </c>
      <c r="NM67" s="794">
        <v>1.1599999999999999</v>
      </c>
      <c r="NN67" s="794">
        <v>1.53</v>
      </c>
      <c r="NO67" s="794">
        <v>1.53</v>
      </c>
      <c r="NP67" s="794">
        <v>1.53</v>
      </c>
      <c r="NQ67" s="794">
        <v>1.53</v>
      </c>
      <c r="NR67" s="794">
        <v>1.5</v>
      </c>
      <c r="NS67" s="794">
        <v>1.5</v>
      </c>
      <c r="NT67" s="794">
        <v>1.5</v>
      </c>
      <c r="NU67" s="794">
        <v>1.79</v>
      </c>
      <c r="NV67" s="794">
        <v>1.79</v>
      </c>
      <c r="NW67" s="794">
        <v>1.79</v>
      </c>
      <c r="NX67" s="794">
        <v>1.79</v>
      </c>
      <c r="NY67" s="794">
        <v>2.1</v>
      </c>
      <c r="NZ67" s="794">
        <v>2.1</v>
      </c>
      <c r="OA67" s="794">
        <v>1.51</v>
      </c>
      <c r="OB67" s="794">
        <v>1.51</v>
      </c>
      <c r="OC67" s="794">
        <v>1.51</v>
      </c>
      <c r="OD67" s="794">
        <v>1.35</v>
      </c>
      <c r="OE67" s="794">
        <v>1.78</v>
      </c>
      <c r="OF67" s="794">
        <v>1.78</v>
      </c>
      <c r="OG67" s="794">
        <v>1.78</v>
      </c>
      <c r="OH67" s="794">
        <v>1.21</v>
      </c>
      <c r="OI67" s="794">
        <v>1.21</v>
      </c>
      <c r="OJ67" s="794">
        <v>1.21</v>
      </c>
      <c r="OK67" s="794">
        <v>1.21</v>
      </c>
      <c r="OL67" s="794">
        <v>1.21</v>
      </c>
      <c r="OM67" s="794">
        <v>1.21</v>
      </c>
      <c r="ON67" s="794">
        <v>1.21</v>
      </c>
      <c r="OO67" s="794">
        <v>1.21</v>
      </c>
      <c r="OP67" s="794">
        <v>0.75</v>
      </c>
      <c r="OQ67" s="794">
        <v>0.75</v>
      </c>
      <c r="OR67" s="794">
        <v>0.75</v>
      </c>
      <c r="OS67" s="794">
        <v>0.75</v>
      </c>
      <c r="OT67" s="794">
        <v>0.75</v>
      </c>
      <c r="OU67" s="794">
        <v>0.75</v>
      </c>
      <c r="OV67" s="794">
        <v>0.75</v>
      </c>
      <c r="OW67" s="794">
        <v>0.96</v>
      </c>
      <c r="OX67" s="794">
        <v>0.96</v>
      </c>
      <c r="OY67" s="794">
        <v>0.96</v>
      </c>
      <c r="OZ67" s="794">
        <v>0.96</v>
      </c>
      <c r="PA67" s="794">
        <v>0.96</v>
      </c>
      <c r="PB67" s="794">
        <v>1.49</v>
      </c>
      <c r="PC67" s="794">
        <v>1.49</v>
      </c>
      <c r="PD67" s="794">
        <v>1.49</v>
      </c>
      <c r="PE67" s="794">
        <v>1.49</v>
      </c>
      <c r="PF67" s="794">
        <v>1.23</v>
      </c>
      <c r="PG67" s="794">
        <v>1.23</v>
      </c>
      <c r="PH67" s="794">
        <v>1.23</v>
      </c>
      <c r="PI67" s="794">
        <v>1.23</v>
      </c>
      <c r="PJ67" s="794">
        <v>1.1599999999999999</v>
      </c>
      <c r="PK67" s="794">
        <v>1.1599999999999999</v>
      </c>
      <c r="PL67" s="794">
        <v>1.1599999999999999</v>
      </c>
      <c r="PM67" s="794">
        <v>1.1599999999999999</v>
      </c>
      <c r="PN67" s="794">
        <v>1.53</v>
      </c>
      <c r="PO67" s="794">
        <v>1.53</v>
      </c>
      <c r="PP67" s="794">
        <v>1.53</v>
      </c>
      <c r="PQ67" s="794">
        <v>1.53</v>
      </c>
      <c r="PR67" s="794">
        <v>1.5</v>
      </c>
      <c r="PS67" s="794">
        <v>1.5</v>
      </c>
      <c r="PT67" s="794">
        <v>1.5</v>
      </c>
      <c r="PU67" s="794">
        <v>1.79</v>
      </c>
      <c r="PV67" s="794">
        <v>1.79</v>
      </c>
      <c r="PW67" s="794">
        <v>1.79</v>
      </c>
      <c r="PX67" s="794">
        <v>1.79</v>
      </c>
      <c r="PY67" s="794">
        <v>2.1</v>
      </c>
      <c r="PZ67" s="794">
        <v>2.1</v>
      </c>
      <c r="QA67" s="794">
        <v>1.51</v>
      </c>
      <c r="QB67" s="794">
        <v>1.51</v>
      </c>
      <c r="QC67" s="794">
        <v>1.51</v>
      </c>
      <c r="QD67" s="794">
        <v>1.35</v>
      </c>
      <c r="QE67" s="794">
        <v>1.78</v>
      </c>
      <c r="QF67" s="794">
        <v>1.78</v>
      </c>
      <c r="QG67" s="794">
        <v>1.78</v>
      </c>
      <c r="QH67" s="794">
        <v>1.21</v>
      </c>
      <c r="QI67" s="794">
        <v>1.21</v>
      </c>
      <c r="QJ67" s="794">
        <v>1.21</v>
      </c>
      <c r="QK67" s="794">
        <v>1.21</v>
      </c>
      <c r="QL67" s="794">
        <v>1.21</v>
      </c>
      <c r="QM67" s="794">
        <v>1.21</v>
      </c>
      <c r="QN67" s="794">
        <v>1.21</v>
      </c>
      <c r="QO67" s="794">
        <v>1.21</v>
      </c>
      <c r="QP67" s="794">
        <v>0.75</v>
      </c>
      <c r="QQ67" s="794">
        <v>0.75</v>
      </c>
      <c r="QR67" s="794">
        <v>0.75</v>
      </c>
      <c r="QS67" s="794">
        <v>0.75</v>
      </c>
      <c r="QT67" s="794">
        <v>0.75</v>
      </c>
      <c r="QU67" s="794">
        <v>0.75</v>
      </c>
      <c r="QV67" s="794">
        <v>0.75</v>
      </c>
      <c r="QW67" s="794">
        <v>0.96</v>
      </c>
      <c r="QX67" s="794">
        <v>0.96</v>
      </c>
      <c r="QY67" s="794">
        <v>0.96</v>
      </c>
      <c r="QZ67" s="794">
        <v>0.96</v>
      </c>
      <c r="RA67" s="794">
        <v>0.96</v>
      </c>
      <c r="RB67" s="794">
        <v>1.49</v>
      </c>
      <c r="RC67" s="794">
        <v>1.49</v>
      </c>
      <c r="RD67" s="794">
        <v>1.49</v>
      </c>
      <c r="RE67" s="794">
        <v>1.49</v>
      </c>
      <c r="RF67" s="794">
        <v>1.23</v>
      </c>
      <c r="RG67" s="794">
        <v>1.23</v>
      </c>
      <c r="RH67" s="794">
        <v>1.23</v>
      </c>
      <c r="RI67" s="794">
        <v>1.23</v>
      </c>
      <c r="RJ67" s="794">
        <v>1.1599999999999999</v>
      </c>
      <c r="RK67" s="794">
        <v>1.1599999999999999</v>
      </c>
      <c r="RL67" s="794">
        <v>1.1599999999999999</v>
      </c>
      <c r="RM67" s="794">
        <v>1.1599999999999999</v>
      </c>
      <c r="RN67" s="794">
        <v>1.53</v>
      </c>
      <c r="RO67" s="794">
        <v>1.53</v>
      </c>
      <c r="RP67" s="794">
        <v>1.53</v>
      </c>
      <c r="RQ67" s="794">
        <v>1.53</v>
      </c>
      <c r="RR67" s="794">
        <v>1.53</v>
      </c>
      <c r="RS67" s="794">
        <v>1.53</v>
      </c>
      <c r="RT67" s="794">
        <v>1.53</v>
      </c>
      <c r="RU67" s="794">
        <v>1.79</v>
      </c>
      <c r="RV67" s="794">
        <v>1.79</v>
      </c>
      <c r="RW67" s="794">
        <v>1.79</v>
      </c>
      <c r="RX67" s="794">
        <v>1.79</v>
      </c>
      <c r="RY67" s="794">
        <v>2.1</v>
      </c>
      <c r="RZ67" s="794">
        <v>2.1</v>
      </c>
      <c r="SA67" s="794">
        <v>1.51</v>
      </c>
      <c r="SB67" s="794">
        <v>1.51</v>
      </c>
      <c r="SC67" s="794">
        <v>1.51</v>
      </c>
      <c r="SD67" s="794">
        <v>1.35</v>
      </c>
      <c r="SE67" s="794">
        <v>1.35</v>
      </c>
      <c r="SF67" s="794">
        <v>1.35</v>
      </c>
      <c r="SG67" s="794">
        <v>1.35</v>
      </c>
      <c r="SH67" s="794">
        <v>1.21</v>
      </c>
      <c r="SI67" s="795">
        <v>1.21</v>
      </c>
      <c r="SJ67" s="471" t="s">
        <v>491</v>
      </c>
      <c r="SK67" s="452"/>
      <c r="SL67" s="440"/>
      <c r="SM67" s="440"/>
      <c r="SN67" s="440"/>
    </row>
    <row r="68" spans="1:508" outlineLevel="3" x14ac:dyDescent="0.25">
      <c r="A68" s="440"/>
      <c r="B68" s="449"/>
      <c r="C68" s="659">
        <f t="shared" si="32"/>
        <v>4</v>
      </c>
      <c r="D68" s="471"/>
      <c r="E68" s="529"/>
      <c r="F68" s="529"/>
      <c r="G68" s="471"/>
      <c r="H68" s="682"/>
      <c r="I68" s="683" t="s">
        <v>235</v>
      </c>
      <c r="J68" s="684"/>
      <c r="K68" s="796">
        <v>1.92</v>
      </c>
      <c r="L68" s="797">
        <v>1.92</v>
      </c>
      <c r="M68" s="797">
        <v>1.92</v>
      </c>
      <c r="N68" s="797">
        <v>2.15</v>
      </c>
      <c r="O68" s="797">
        <v>2.15</v>
      </c>
      <c r="P68" s="797">
        <v>2.15</v>
      </c>
      <c r="Q68" s="797">
        <v>2.15</v>
      </c>
      <c r="R68" s="797">
        <v>2.15</v>
      </c>
      <c r="S68" s="797">
        <v>2.15</v>
      </c>
      <c r="T68" s="797">
        <v>2.15</v>
      </c>
      <c r="U68" s="797">
        <v>2.2200000000000002</v>
      </c>
      <c r="V68" s="797">
        <v>2.2200000000000002</v>
      </c>
      <c r="W68" s="797">
        <v>2.2200000000000002</v>
      </c>
      <c r="X68" s="797">
        <v>2.2200000000000002</v>
      </c>
      <c r="Y68" s="797">
        <v>2.2799999999999998</v>
      </c>
      <c r="Z68" s="797">
        <v>2.2799999999999998</v>
      </c>
      <c r="AA68" s="797">
        <v>2.08</v>
      </c>
      <c r="AB68" s="797">
        <v>2.08</v>
      </c>
      <c r="AC68" s="797">
        <v>2.08</v>
      </c>
      <c r="AD68" s="797">
        <v>1.54</v>
      </c>
      <c r="AE68" s="797">
        <v>1.54</v>
      </c>
      <c r="AF68" s="797">
        <v>1.54</v>
      </c>
      <c r="AG68" s="797">
        <v>1.54</v>
      </c>
      <c r="AH68" s="797">
        <v>1.56</v>
      </c>
      <c r="AI68" s="797">
        <v>1.56</v>
      </c>
      <c r="AJ68" s="797">
        <v>1.56</v>
      </c>
      <c r="AK68" s="797">
        <v>1.56</v>
      </c>
      <c r="AL68" s="797">
        <v>1.56</v>
      </c>
      <c r="AM68" s="797">
        <v>1.56</v>
      </c>
      <c r="AN68" s="797">
        <v>1.56</v>
      </c>
      <c r="AO68" s="797">
        <v>1.56</v>
      </c>
      <c r="AP68" s="797">
        <v>1.18</v>
      </c>
      <c r="AQ68" s="797">
        <v>1.18</v>
      </c>
      <c r="AR68" s="797">
        <v>1.18</v>
      </c>
      <c r="AS68" s="797">
        <v>1.18</v>
      </c>
      <c r="AT68" s="797">
        <v>1.18</v>
      </c>
      <c r="AU68" s="797">
        <v>1.18</v>
      </c>
      <c r="AV68" s="797">
        <v>1.18</v>
      </c>
      <c r="AW68" s="797">
        <v>1.69</v>
      </c>
      <c r="AX68" s="797">
        <v>1.69</v>
      </c>
      <c r="AY68" s="797">
        <v>1.69</v>
      </c>
      <c r="AZ68" s="797">
        <v>1.69</v>
      </c>
      <c r="BA68" s="797">
        <v>1.69</v>
      </c>
      <c r="BB68" s="797">
        <v>1.92</v>
      </c>
      <c r="BC68" s="797">
        <v>1.92</v>
      </c>
      <c r="BD68" s="797">
        <v>1.92</v>
      </c>
      <c r="BE68" s="797">
        <v>1.92</v>
      </c>
      <c r="BF68" s="797">
        <v>1.92</v>
      </c>
      <c r="BG68" s="797">
        <v>1.92</v>
      </c>
      <c r="BH68" s="797">
        <v>1.92</v>
      </c>
      <c r="BI68" s="797">
        <v>1.92</v>
      </c>
      <c r="BJ68" s="797">
        <v>1.92</v>
      </c>
      <c r="BK68" s="797">
        <v>1.92</v>
      </c>
      <c r="BL68" s="797">
        <v>1.92</v>
      </c>
      <c r="BM68" s="797">
        <v>1.92</v>
      </c>
      <c r="BN68" s="797">
        <v>2.15</v>
      </c>
      <c r="BO68" s="797">
        <v>2.15</v>
      </c>
      <c r="BP68" s="797">
        <v>2.15</v>
      </c>
      <c r="BQ68" s="797">
        <v>2.15</v>
      </c>
      <c r="BR68" s="797">
        <v>2.11</v>
      </c>
      <c r="BS68" s="797">
        <v>2.11</v>
      </c>
      <c r="BT68" s="797">
        <v>2.11</v>
      </c>
      <c r="BU68" s="797">
        <v>2.2200000000000002</v>
      </c>
      <c r="BV68" s="797">
        <v>2.2200000000000002</v>
      </c>
      <c r="BW68" s="797">
        <v>2.2200000000000002</v>
      </c>
      <c r="BX68" s="797">
        <v>2.2200000000000002</v>
      </c>
      <c r="BY68" s="797">
        <v>2.2799999999999998</v>
      </c>
      <c r="BZ68" s="797">
        <v>2.2799999999999998</v>
      </c>
      <c r="CA68" s="797">
        <v>2.08</v>
      </c>
      <c r="CB68" s="797">
        <v>2.08</v>
      </c>
      <c r="CC68" s="797">
        <v>2.1</v>
      </c>
      <c r="CD68" s="797">
        <v>1.54</v>
      </c>
      <c r="CE68" s="797">
        <v>1.54</v>
      </c>
      <c r="CF68" s="797">
        <v>1.54</v>
      </c>
      <c r="CG68" s="797">
        <v>1.54</v>
      </c>
      <c r="CH68" s="797">
        <v>1.56</v>
      </c>
      <c r="CI68" s="797">
        <v>1.56</v>
      </c>
      <c r="CJ68" s="797">
        <v>1.56</v>
      </c>
      <c r="CK68" s="797">
        <v>1.56</v>
      </c>
      <c r="CL68" s="797">
        <v>1.56</v>
      </c>
      <c r="CM68" s="797">
        <v>1.56</v>
      </c>
      <c r="CN68" s="797">
        <v>1.56</v>
      </c>
      <c r="CO68" s="797">
        <v>1.56</v>
      </c>
      <c r="CP68" s="797">
        <v>1.18</v>
      </c>
      <c r="CQ68" s="797">
        <v>1.18</v>
      </c>
      <c r="CR68" s="797">
        <v>1.18</v>
      </c>
      <c r="CS68" s="797">
        <v>1.18</v>
      </c>
      <c r="CT68" s="797">
        <v>1.18</v>
      </c>
      <c r="CU68" s="797">
        <v>1.18</v>
      </c>
      <c r="CV68" s="797">
        <v>1.18</v>
      </c>
      <c r="CW68" s="797">
        <v>1.69</v>
      </c>
      <c r="CX68" s="797">
        <v>1.69</v>
      </c>
      <c r="CY68" s="797">
        <v>1.69</v>
      </c>
      <c r="CZ68" s="797">
        <v>1.69</v>
      </c>
      <c r="DA68" s="797">
        <v>1.69</v>
      </c>
      <c r="DB68" s="797">
        <v>1.98</v>
      </c>
      <c r="DC68" s="797">
        <v>1.98</v>
      </c>
      <c r="DD68" s="797">
        <v>1.98</v>
      </c>
      <c r="DE68" s="797">
        <v>1.98</v>
      </c>
      <c r="DF68" s="797">
        <v>1.98</v>
      </c>
      <c r="DG68" s="797">
        <v>1.98</v>
      </c>
      <c r="DH68" s="797">
        <v>1.98</v>
      </c>
      <c r="DI68" s="797">
        <v>1.98</v>
      </c>
      <c r="DJ68" s="797">
        <v>1.94</v>
      </c>
      <c r="DK68" s="797">
        <v>1.94</v>
      </c>
      <c r="DL68" s="797">
        <v>1.94</v>
      </c>
      <c r="DM68" s="797">
        <v>1.94</v>
      </c>
      <c r="DN68" s="797">
        <v>2.0099999999999998</v>
      </c>
      <c r="DO68" s="797">
        <v>2.0099999999999998</v>
      </c>
      <c r="DP68" s="797">
        <v>2.0099999999999998</v>
      </c>
      <c r="DQ68" s="797">
        <v>2.0099999999999998</v>
      </c>
      <c r="DR68" s="797">
        <v>2.04</v>
      </c>
      <c r="DS68" s="797">
        <v>2.04</v>
      </c>
      <c r="DT68" s="797">
        <v>2.04</v>
      </c>
      <c r="DU68" s="797">
        <v>2.19</v>
      </c>
      <c r="DV68" s="797">
        <v>2.19</v>
      </c>
      <c r="DW68" s="797">
        <v>2.19</v>
      </c>
      <c r="DX68" s="797">
        <v>2.19</v>
      </c>
      <c r="DY68" s="797">
        <v>2.25</v>
      </c>
      <c r="DZ68" s="797">
        <v>2.25</v>
      </c>
      <c r="EA68" s="797">
        <v>2.13</v>
      </c>
      <c r="EB68" s="797">
        <v>2.13</v>
      </c>
      <c r="EC68" s="797">
        <v>2.19</v>
      </c>
      <c r="ED68" s="797">
        <v>2.0499999999999998</v>
      </c>
      <c r="EE68" s="797">
        <v>2.0499999999999998</v>
      </c>
      <c r="EF68" s="797">
        <v>2.0499999999999998</v>
      </c>
      <c r="EG68" s="797">
        <v>2.0499999999999998</v>
      </c>
      <c r="EH68" s="797">
        <v>2.15</v>
      </c>
      <c r="EI68" s="797">
        <v>2.15</v>
      </c>
      <c r="EJ68" s="797">
        <v>2.15</v>
      </c>
      <c r="EK68" s="797">
        <v>2.15</v>
      </c>
      <c r="EL68" s="797">
        <v>2.15</v>
      </c>
      <c r="EM68" s="797">
        <v>2.15</v>
      </c>
      <c r="EN68" s="797">
        <v>2.15</v>
      </c>
      <c r="EO68" s="797">
        <v>2.15</v>
      </c>
      <c r="EP68" s="797">
        <v>1.55</v>
      </c>
      <c r="EQ68" s="797">
        <v>1.55</v>
      </c>
      <c r="ER68" s="797">
        <v>1.55</v>
      </c>
      <c r="ES68" s="797">
        <v>1.55</v>
      </c>
      <c r="ET68" s="797">
        <v>1.55</v>
      </c>
      <c r="EU68" s="797">
        <v>1.55</v>
      </c>
      <c r="EV68" s="797">
        <v>1.55</v>
      </c>
      <c r="EW68" s="797">
        <v>1.61</v>
      </c>
      <c r="EX68" s="797">
        <v>1.61</v>
      </c>
      <c r="EY68" s="797">
        <v>1.61</v>
      </c>
      <c r="EZ68" s="797">
        <v>1.61</v>
      </c>
      <c r="FA68" s="797">
        <v>1.61</v>
      </c>
      <c r="FB68" s="797">
        <v>2</v>
      </c>
      <c r="FC68" s="797">
        <v>2</v>
      </c>
      <c r="FD68" s="797">
        <v>2</v>
      </c>
      <c r="FE68" s="797">
        <v>2</v>
      </c>
      <c r="FF68" s="797">
        <v>2.02</v>
      </c>
      <c r="FG68" s="797">
        <v>2.02</v>
      </c>
      <c r="FH68" s="797">
        <v>2.02</v>
      </c>
      <c r="FI68" s="797">
        <v>2.02</v>
      </c>
      <c r="FJ68" s="797">
        <v>2.02</v>
      </c>
      <c r="FK68" s="797">
        <v>2.02</v>
      </c>
      <c r="FL68" s="797">
        <v>2.02</v>
      </c>
      <c r="FM68" s="797">
        <v>2.02</v>
      </c>
      <c r="FN68" s="797">
        <v>2.12</v>
      </c>
      <c r="FO68" s="797">
        <v>2.12</v>
      </c>
      <c r="FP68" s="797">
        <v>2.12</v>
      </c>
      <c r="FQ68" s="797">
        <v>2.12</v>
      </c>
      <c r="FR68" s="797">
        <v>2.14</v>
      </c>
      <c r="FS68" s="797">
        <v>2.14</v>
      </c>
      <c r="FT68" s="797">
        <v>2.14</v>
      </c>
      <c r="FU68" s="797">
        <v>2.2000000000000002</v>
      </c>
      <c r="FV68" s="797">
        <v>2.2000000000000002</v>
      </c>
      <c r="FW68" s="797">
        <v>2.2000000000000002</v>
      </c>
      <c r="FX68" s="797">
        <v>2.2000000000000002</v>
      </c>
      <c r="FY68" s="797">
        <v>2.2799999999999998</v>
      </c>
      <c r="FZ68" s="797">
        <v>2.2799999999999998</v>
      </c>
      <c r="GA68" s="797">
        <v>2.11</v>
      </c>
      <c r="GB68" s="797">
        <v>2.11</v>
      </c>
      <c r="GC68" s="797">
        <v>2.11</v>
      </c>
      <c r="GD68" s="797">
        <v>2.0699999999999998</v>
      </c>
      <c r="GE68" s="797">
        <v>2.2400000000000002</v>
      </c>
      <c r="GF68" s="797">
        <v>2.2400000000000002</v>
      </c>
      <c r="GG68" s="797">
        <v>2.2400000000000002</v>
      </c>
      <c r="GH68" s="797">
        <v>2.27</v>
      </c>
      <c r="GI68" s="797">
        <v>2.27</v>
      </c>
      <c r="GJ68" s="797">
        <v>2.27</v>
      </c>
      <c r="GK68" s="797">
        <v>2.27</v>
      </c>
      <c r="GL68" s="797">
        <v>2.27</v>
      </c>
      <c r="GM68" s="797">
        <v>2.27</v>
      </c>
      <c r="GN68" s="797">
        <v>2.27</v>
      </c>
      <c r="GO68" s="797">
        <v>2.27</v>
      </c>
      <c r="GP68" s="797">
        <v>1.5</v>
      </c>
      <c r="GQ68" s="797">
        <v>1.5</v>
      </c>
      <c r="GR68" s="797">
        <v>1.5</v>
      </c>
      <c r="GS68" s="797">
        <v>1.5</v>
      </c>
      <c r="GT68" s="797">
        <v>1.5</v>
      </c>
      <c r="GU68" s="797">
        <v>1.5</v>
      </c>
      <c r="GV68" s="797">
        <v>1.5</v>
      </c>
      <c r="GW68" s="797">
        <v>1.61</v>
      </c>
      <c r="GX68" s="797">
        <v>1.61</v>
      </c>
      <c r="GY68" s="797">
        <v>1.61</v>
      </c>
      <c r="GZ68" s="797">
        <v>1.61</v>
      </c>
      <c r="HA68" s="797">
        <v>1.61</v>
      </c>
      <c r="HB68" s="797">
        <v>2</v>
      </c>
      <c r="HC68" s="797">
        <v>2</v>
      </c>
      <c r="HD68" s="797">
        <v>2</v>
      </c>
      <c r="HE68" s="797">
        <v>2</v>
      </c>
      <c r="HF68" s="797">
        <v>2.02</v>
      </c>
      <c r="HG68" s="797">
        <v>2.02</v>
      </c>
      <c r="HH68" s="797">
        <v>2.02</v>
      </c>
      <c r="HI68" s="797">
        <v>2.02</v>
      </c>
      <c r="HJ68" s="797">
        <v>2.02</v>
      </c>
      <c r="HK68" s="797">
        <v>2.02</v>
      </c>
      <c r="HL68" s="797">
        <v>2.02</v>
      </c>
      <c r="HM68" s="797">
        <v>2.02</v>
      </c>
      <c r="HN68" s="797">
        <v>2.12</v>
      </c>
      <c r="HO68" s="797">
        <v>2.12</v>
      </c>
      <c r="HP68" s="797">
        <v>2.12</v>
      </c>
      <c r="HQ68" s="797">
        <v>2.12</v>
      </c>
      <c r="HR68" s="797">
        <v>2.14</v>
      </c>
      <c r="HS68" s="797">
        <v>2.14</v>
      </c>
      <c r="HT68" s="797">
        <v>2.14</v>
      </c>
      <c r="HU68" s="797">
        <v>2.2000000000000002</v>
      </c>
      <c r="HV68" s="797">
        <v>2.2000000000000002</v>
      </c>
      <c r="HW68" s="797">
        <v>2.2000000000000002</v>
      </c>
      <c r="HX68" s="797">
        <v>2.2000000000000002</v>
      </c>
      <c r="HY68" s="797">
        <v>2.2799999999999998</v>
      </c>
      <c r="HZ68" s="797">
        <v>2.2799999999999998</v>
      </c>
      <c r="IA68" s="797">
        <v>2.11</v>
      </c>
      <c r="IB68" s="797">
        <v>2.11</v>
      </c>
      <c r="IC68" s="797">
        <v>2.11</v>
      </c>
      <c r="ID68" s="797">
        <v>2.0699999999999998</v>
      </c>
      <c r="IE68" s="797">
        <v>2.2400000000000002</v>
      </c>
      <c r="IF68" s="797">
        <v>2.2400000000000002</v>
      </c>
      <c r="IG68" s="797">
        <v>2.2400000000000002</v>
      </c>
      <c r="IH68" s="797">
        <v>2.27</v>
      </c>
      <c r="II68" s="797">
        <v>2.27</v>
      </c>
      <c r="IJ68" s="797">
        <v>2.27</v>
      </c>
      <c r="IK68" s="797">
        <v>2.27</v>
      </c>
      <c r="IL68" s="797">
        <v>2.27</v>
      </c>
      <c r="IM68" s="797">
        <v>2.27</v>
      </c>
      <c r="IN68" s="797">
        <v>2.27</v>
      </c>
      <c r="IO68" s="797">
        <v>2.27</v>
      </c>
      <c r="IP68" s="797">
        <v>1.5</v>
      </c>
      <c r="IQ68" s="797">
        <v>1.5</v>
      </c>
      <c r="IR68" s="797">
        <v>1.5</v>
      </c>
      <c r="IS68" s="797">
        <v>1.5</v>
      </c>
      <c r="IT68" s="797">
        <v>1.5</v>
      </c>
      <c r="IU68" s="797">
        <v>1.5</v>
      </c>
      <c r="IV68" s="797">
        <v>1.5</v>
      </c>
      <c r="IW68" s="797">
        <v>1.61</v>
      </c>
      <c r="IX68" s="797">
        <v>1.61</v>
      </c>
      <c r="IY68" s="797">
        <v>1.61</v>
      </c>
      <c r="IZ68" s="797">
        <v>1.61</v>
      </c>
      <c r="JA68" s="797">
        <v>1.61</v>
      </c>
      <c r="JB68" s="797">
        <v>2</v>
      </c>
      <c r="JC68" s="797">
        <v>2</v>
      </c>
      <c r="JD68" s="797">
        <v>2</v>
      </c>
      <c r="JE68" s="797">
        <v>2</v>
      </c>
      <c r="JF68" s="797">
        <v>2.02</v>
      </c>
      <c r="JG68" s="797">
        <v>2.02</v>
      </c>
      <c r="JH68" s="797">
        <v>2.02</v>
      </c>
      <c r="JI68" s="797">
        <v>2.02</v>
      </c>
      <c r="JJ68" s="797">
        <v>2.02</v>
      </c>
      <c r="JK68" s="797">
        <v>2.02</v>
      </c>
      <c r="JL68" s="797">
        <v>2.02</v>
      </c>
      <c r="JM68" s="797">
        <v>2.02</v>
      </c>
      <c r="JN68" s="797">
        <v>2.12</v>
      </c>
      <c r="JO68" s="797">
        <v>2.12</v>
      </c>
      <c r="JP68" s="797">
        <v>2.12</v>
      </c>
      <c r="JQ68" s="797">
        <v>2.12</v>
      </c>
      <c r="JR68" s="797">
        <v>2.14</v>
      </c>
      <c r="JS68" s="797">
        <v>2.14</v>
      </c>
      <c r="JT68" s="797">
        <v>2.14</v>
      </c>
      <c r="JU68" s="797">
        <v>2.2000000000000002</v>
      </c>
      <c r="JV68" s="797">
        <v>2.2000000000000002</v>
      </c>
      <c r="JW68" s="797">
        <v>2.2000000000000002</v>
      </c>
      <c r="JX68" s="797">
        <v>2.2000000000000002</v>
      </c>
      <c r="JY68" s="797">
        <v>2.2799999999999998</v>
      </c>
      <c r="JZ68" s="797">
        <v>2.2799999999999998</v>
      </c>
      <c r="KA68" s="797">
        <v>2.11</v>
      </c>
      <c r="KB68" s="797">
        <v>2.11</v>
      </c>
      <c r="KC68" s="797">
        <v>2.11</v>
      </c>
      <c r="KD68" s="797">
        <v>2.0699999999999998</v>
      </c>
      <c r="KE68" s="797">
        <v>2.2400000000000002</v>
      </c>
      <c r="KF68" s="797">
        <v>2.2400000000000002</v>
      </c>
      <c r="KG68" s="797">
        <v>2.2400000000000002</v>
      </c>
      <c r="KH68" s="797">
        <v>2.27</v>
      </c>
      <c r="KI68" s="797">
        <v>2.27</v>
      </c>
      <c r="KJ68" s="797">
        <v>2.27</v>
      </c>
      <c r="KK68" s="797">
        <v>2.27</v>
      </c>
      <c r="KL68" s="797">
        <v>2.27</v>
      </c>
      <c r="KM68" s="797">
        <v>2.27</v>
      </c>
      <c r="KN68" s="797">
        <v>2.27</v>
      </c>
      <c r="KO68" s="797">
        <v>2.27</v>
      </c>
      <c r="KP68" s="797">
        <v>1.5</v>
      </c>
      <c r="KQ68" s="797">
        <v>1.5</v>
      </c>
      <c r="KR68" s="797">
        <v>1.5</v>
      </c>
      <c r="KS68" s="797">
        <v>1.5</v>
      </c>
      <c r="KT68" s="797">
        <v>1.5</v>
      </c>
      <c r="KU68" s="797">
        <v>1.5</v>
      </c>
      <c r="KV68" s="797">
        <v>1.5</v>
      </c>
      <c r="KW68" s="797">
        <v>1.61</v>
      </c>
      <c r="KX68" s="797">
        <v>1.61</v>
      </c>
      <c r="KY68" s="797">
        <v>1.61</v>
      </c>
      <c r="KZ68" s="797">
        <v>1.61</v>
      </c>
      <c r="LA68" s="797">
        <v>1.61</v>
      </c>
      <c r="LB68" s="797">
        <v>2</v>
      </c>
      <c r="LC68" s="797">
        <v>2</v>
      </c>
      <c r="LD68" s="797">
        <v>2</v>
      </c>
      <c r="LE68" s="797">
        <v>2</v>
      </c>
      <c r="LF68" s="797">
        <v>2.02</v>
      </c>
      <c r="LG68" s="797">
        <v>2.02</v>
      </c>
      <c r="LH68" s="797">
        <v>2.02</v>
      </c>
      <c r="LI68" s="797">
        <v>2.02</v>
      </c>
      <c r="LJ68" s="797">
        <v>2.02</v>
      </c>
      <c r="LK68" s="797">
        <v>2.02</v>
      </c>
      <c r="LL68" s="797">
        <v>2.02</v>
      </c>
      <c r="LM68" s="797">
        <v>2.02</v>
      </c>
      <c r="LN68" s="797">
        <v>2.12</v>
      </c>
      <c r="LO68" s="797">
        <v>2.12</v>
      </c>
      <c r="LP68" s="797">
        <v>2.12</v>
      </c>
      <c r="LQ68" s="797">
        <v>2.12</v>
      </c>
      <c r="LR68" s="797">
        <v>2.14</v>
      </c>
      <c r="LS68" s="797">
        <v>2.14</v>
      </c>
      <c r="LT68" s="797">
        <v>2.14</v>
      </c>
      <c r="LU68" s="797">
        <v>2.2000000000000002</v>
      </c>
      <c r="LV68" s="797">
        <v>2.2000000000000002</v>
      </c>
      <c r="LW68" s="797">
        <v>2.2000000000000002</v>
      </c>
      <c r="LX68" s="797">
        <v>2.2000000000000002</v>
      </c>
      <c r="LY68" s="797">
        <v>2.2799999999999998</v>
      </c>
      <c r="LZ68" s="797">
        <v>2.2799999999999998</v>
      </c>
      <c r="MA68" s="797">
        <v>2.11</v>
      </c>
      <c r="MB68" s="797">
        <v>2.11</v>
      </c>
      <c r="MC68" s="797">
        <v>2.11</v>
      </c>
      <c r="MD68" s="797">
        <v>2.0699999999999998</v>
      </c>
      <c r="ME68" s="797">
        <v>2.2400000000000002</v>
      </c>
      <c r="MF68" s="797">
        <v>2.2400000000000002</v>
      </c>
      <c r="MG68" s="797">
        <v>2.2400000000000002</v>
      </c>
      <c r="MH68" s="797">
        <v>2.27</v>
      </c>
      <c r="MI68" s="797">
        <v>2.27</v>
      </c>
      <c r="MJ68" s="797">
        <v>2.27</v>
      </c>
      <c r="MK68" s="797">
        <v>2.27</v>
      </c>
      <c r="ML68" s="797">
        <v>2.27</v>
      </c>
      <c r="MM68" s="797">
        <v>2.27</v>
      </c>
      <c r="MN68" s="797">
        <v>2.27</v>
      </c>
      <c r="MO68" s="797">
        <v>2.27</v>
      </c>
      <c r="MP68" s="797">
        <v>1.5</v>
      </c>
      <c r="MQ68" s="797">
        <v>1.5</v>
      </c>
      <c r="MR68" s="797">
        <v>1.5</v>
      </c>
      <c r="MS68" s="797">
        <v>1.5</v>
      </c>
      <c r="MT68" s="797">
        <v>1.5</v>
      </c>
      <c r="MU68" s="797">
        <v>1.5</v>
      </c>
      <c r="MV68" s="797">
        <v>1.5</v>
      </c>
      <c r="MW68" s="797">
        <v>1.61</v>
      </c>
      <c r="MX68" s="797">
        <v>1.61</v>
      </c>
      <c r="MY68" s="797">
        <v>1.61</v>
      </c>
      <c r="MZ68" s="797">
        <v>1.61</v>
      </c>
      <c r="NA68" s="797">
        <v>1.61</v>
      </c>
      <c r="NB68" s="797">
        <v>2</v>
      </c>
      <c r="NC68" s="797">
        <v>2</v>
      </c>
      <c r="ND68" s="797">
        <v>2</v>
      </c>
      <c r="NE68" s="797">
        <v>2</v>
      </c>
      <c r="NF68" s="797">
        <v>2.02</v>
      </c>
      <c r="NG68" s="797">
        <v>2.02</v>
      </c>
      <c r="NH68" s="797">
        <v>2.02</v>
      </c>
      <c r="NI68" s="797">
        <v>2.02</v>
      </c>
      <c r="NJ68" s="797">
        <v>2.02</v>
      </c>
      <c r="NK68" s="797">
        <v>2.02</v>
      </c>
      <c r="NL68" s="797">
        <v>2.02</v>
      </c>
      <c r="NM68" s="797">
        <v>2.02</v>
      </c>
      <c r="NN68" s="797">
        <v>2.12</v>
      </c>
      <c r="NO68" s="797">
        <v>2.12</v>
      </c>
      <c r="NP68" s="797">
        <v>2.12</v>
      </c>
      <c r="NQ68" s="797">
        <v>2.12</v>
      </c>
      <c r="NR68" s="797">
        <v>2.14</v>
      </c>
      <c r="NS68" s="797">
        <v>2.14</v>
      </c>
      <c r="NT68" s="797">
        <v>2.14</v>
      </c>
      <c r="NU68" s="797">
        <v>2.2000000000000002</v>
      </c>
      <c r="NV68" s="797">
        <v>2.2000000000000002</v>
      </c>
      <c r="NW68" s="797">
        <v>2.2000000000000002</v>
      </c>
      <c r="NX68" s="797">
        <v>2.2000000000000002</v>
      </c>
      <c r="NY68" s="797">
        <v>2.2799999999999998</v>
      </c>
      <c r="NZ68" s="797">
        <v>2.2799999999999998</v>
      </c>
      <c r="OA68" s="797">
        <v>2.11</v>
      </c>
      <c r="OB68" s="797">
        <v>2.11</v>
      </c>
      <c r="OC68" s="797">
        <v>2.11</v>
      </c>
      <c r="OD68" s="797">
        <v>2.0699999999999998</v>
      </c>
      <c r="OE68" s="797">
        <v>2.2400000000000002</v>
      </c>
      <c r="OF68" s="797">
        <v>2.2400000000000002</v>
      </c>
      <c r="OG68" s="797">
        <v>2.2400000000000002</v>
      </c>
      <c r="OH68" s="797">
        <v>2.27</v>
      </c>
      <c r="OI68" s="797">
        <v>2.27</v>
      </c>
      <c r="OJ68" s="797">
        <v>2.27</v>
      </c>
      <c r="OK68" s="797">
        <v>2.27</v>
      </c>
      <c r="OL68" s="797">
        <v>2.27</v>
      </c>
      <c r="OM68" s="797">
        <v>2.27</v>
      </c>
      <c r="ON68" s="797">
        <v>2.27</v>
      </c>
      <c r="OO68" s="797">
        <v>2.27</v>
      </c>
      <c r="OP68" s="797">
        <v>1.5</v>
      </c>
      <c r="OQ68" s="797">
        <v>1.5</v>
      </c>
      <c r="OR68" s="797">
        <v>1.5</v>
      </c>
      <c r="OS68" s="797">
        <v>1.5</v>
      </c>
      <c r="OT68" s="797">
        <v>1.5</v>
      </c>
      <c r="OU68" s="797">
        <v>1.5</v>
      </c>
      <c r="OV68" s="797">
        <v>1.5</v>
      </c>
      <c r="OW68" s="797">
        <v>1.61</v>
      </c>
      <c r="OX68" s="797">
        <v>1.61</v>
      </c>
      <c r="OY68" s="797">
        <v>1.61</v>
      </c>
      <c r="OZ68" s="797">
        <v>1.61</v>
      </c>
      <c r="PA68" s="797">
        <v>1.61</v>
      </c>
      <c r="PB68" s="797">
        <v>2</v>
      </c>
      <c r="PC68" s="797">
        <v>2</v>
      </c>
      <c r="PD68" s="797">
        <v>2</v>
      </c>
      <c r="PE68" s="797">
        <v>2</v>
      </c>
      <c r="PF68" s="797">
        <v>2.02</v>
      </c>
      <c r="PG68" s="797">
        <v>2.02</v>
      </c>
      <c r="PH68" s="797">
        <v>2.02</v>
      </c>
      <c r="PI68" s="797">
        <v>2.02</v>
      </c>
      <c r="PJ68" s="797">
        <v>2.02</v>
      </c>
      <c r="PK68" s="797">
        <v>2.02</v>
      </c>
      <c r="PL68" s="797">
        <v>2.02</v>
      </c>
      <c r="PM68" s="797">
        <v>2.02</v>
      </c>
      <c r="PN68" s="797">
        <v>2.12</v>
      </c>
      <c r="PO68" s="797">
        <v>2.12</v>
      </c>
      <c r="PP68" s="797">
        <v>2.12</v>
      </c>
      <c r="PQ68" s="797">
        <v>2.12</v>
      </c>
      <c r="PR68" s="797">
        <v>2.14</v>
      </c>
      <c r="PS68" s="797">
        <v>2.14</v>
      </c>
      <c r="PT68" s="797">
        <v>2.14</v>
      </c>
      <c r="PU68" s="797">
        <v>2.2000000000000002</v>
      </c>
      <c r="PV68" s="797">
        <v>2.2000000000000002</v>
      </c>
      <c r="PW68" s="797">
        <v>2.2000000000000002</v>
      </c>
      <c r="PX68" s="797">
        <v>2.2000000000000002</v>
      </c>
      <c r="PY68" s="797">
        <v>2.2799999999999998</v>
      </c>
      <c r="PZ68" s="797">
        <v>2.2799999999999998</v>
      </c>
      <c r="QA68" s="797">
        <v>2.11</v>
      </c>
      <c r="QB68" s="797">
        <v>2.11</v>
      </c>
      <c r="QC68" s="797">
        <v>2.11</v>
      </c>
      <c r="QD68" s="797">
        <v>2.0699999999999998</v>
      </c>
      <c r="QE68" s="797">
        <v>2.2400000000000002</v>
      </c>
      <c r="QF68" s="797">
        <v>2.2400000000000002</v>
      </c>
      <c r="QG68" s="797">
        <v>2.2400000000000002</v>
      </c>
      <c r="QH68" s="797">
        <v>2.27</v>
      </c>
      <c r="QI68" s="797">
        <v>2.27</v>
      </c>
      <c r="QJ68" s="797">
        <v>2.27</v>
      </c>
      <c r="QK68" s="797">
        <v>2.27</v>
      </c>
      <c r="QL68" s="797">
        <v>2.27</v>
      </c>
      <c r="QM68" s="797">
        <v>2.27</v>
      </c>
      <c r="QN68" s="797">
        <v>2.27</v>
      </c>
      <c r="QO68" s="797">
        <v>2.27</v>
      </c>
      <c r="QP68" s="797">
        <v>1.5</v>
      </c>
      <c r="QQ68" s="797">
        <v>1.5</v>
      </c>
      <c r="QR68" s="797">
        <v>1.5</v>
      </c>
      <c r="QS68" s="797">
        <v>1.5</v>
      </c>
      <c r="QT68" s="797">
        <v>1.5</v>
      </c>
      <c r="QU68" s="797">
        <v>1.5</v>
      </c>
      <c r="QV68" s="797">
        <v>1.5</v>
      </c>
      <c r="QW68" s="797">
        <v>1.61</v>
      </c>
      <c r="QX68" s="797">
        <v>1.61</v>
      </c>
      <c r="QY68" s="797">
        <v>1.61</v>
      </c>
      <c r="QZ68" s="797">
        <v>1.61</v>
      </c>
      <c r="RA68" s="797">
        <v>1.61</v>
      </c>
      <c r="RB68" s="797">
        <v>2</v>
      </c>
      <c r="RC68" s="797">
        <v>2</v>
      </c>
      <c r="RD68" s="797">
        <v>2</v>
      </c>
      <c r="RE68" s="797">
        <v>2</v>
      </c>
      <c r="RF68" s="797">
        <v>2.02</v>
      </c>
      <c r="RG68" s="797">
        <v>2.02</v>
      </c>
      <c r="RH68" s="797">
        <v>2.02</v>
      </c>
      <c r="RI68" s="797">
        <v>2.02</v>
      </c>
      <c r="RJ68" s="797">
        <v>2.02</v>
      </c>
      <c r="RK68" s="797">
        <v>2.02</v>
      </c>
      <c r="RL68" s="797">
        <v>2.02</v>
      </c>
      <c r="RM68" s="797">
        <v>2.02</v>
      </c>
      <c r="RN68" s="797">
        <v>2.12</v>
      </c>
      <c r="RO68" s="797">
        <v>2.12</v>
      </c>
      <c r="RP68" s="797">
        <v>2.12</v>
      </c>
      <c r="RQ68" s="797">
        <v>2.12</v>
      </c>
      <c r="RR68" s="797">
        <v>2.12</v>
      </c>
      <c r="RS68" s="797">
        <v>2.12</v>
      </c>
      <c r="RT68" s="797">
        <v>2.12</v>
      </c>
      <c r="RU68" s="797">
        <v>2.2000000000000002</v>
      </c>
      <c r="RV68" s="797">
        <v>2.2000000000000002</v>
      </c>
      <c r="RW68" s="797">
        <v>2.2000000000000002</v>
      </c>
      <c r="RX68" s="797">
        <v>2.2000000000000002</v>
      </c>
      <c r="RY68" s="797">
        <v>2.2799999999999998</v>
      </c>
      <c r="RZ68" s="797">
        <v>2.2799999999999998</v>
      </c>
      <c r="SA68" s="797">
        <v>2.11</v>
      </c>
      <c r="SB68" s="797">
        <v>2.11</v>
      </c>
      <c r="SC68" s="797">
        <v>2.11</v>
      </c>
      <c r="SD68" s="797">
        <v>2.0699999999999998</v>
      </c>
      <c r="SE68" s="797">
        <v>2.0699999999999998</v>
      </c>
      <c r="SF68" s="797">
        <v>2.0699999999999998</v>
      </c>
      <c r="SG68" s="797">
        <v>2.0699999999999998</v>
      </c>
      <c r="SH68" s="797">
        <v>2.27</v>
      </c>
      <c r="SI68" s="798">
        <v>2.27</v>
      </c>
      <c r="SJ68" s="471" t="s">
        <v>491</v>
      </c>
      <c r="SK68" s="452"/>
      <c r="SL68" s="440"/>
      <c r="SM68" s="440"/>
      <c r="SN68" s="440"/>
    </row>
    <row r="69" spans="1:508" outlineLevel="2" x14ac:dyDescent="0.25">
      <c r="A69" s="440"/>
      <c r="B69" s="449"/>
      <c r="C69" s="659">
        <f>INT($C$40)+2</f>
        <v>3</v>
      </c>
      <c r="D69" s="471"/>
      <c r="E69" s="529">
        <v>5</v>
      </c>
      <c r="F69" s="529"/>
      <c r="G69" s="471"/>
      <c r="H69" s="476" t="s">
        <v>858</v>
      </c>
      <c r="I69" s="492" t="s">
        <v>854</v>
      </c>
      <c r="J69" s="492">
        <f>J66+1</f>
        <v>4</v>
      </c>
      <c r="K69" s="806">
        <v>1.77</v>
      </c>
      <c r="L69" s="807">
        <v>1.77</v>
      </c>
      <c r="M69" s="807">
        <v>1.77</v>
      </c>
      <c r="N69" s="807">
        <v>2.1</v>
      </c>
      <c r="O69" s="807">
        <v>2.1</v>
      </c>
      <c r="P69" s="807">
        <v>2.1</v>
      </c>
      <c r="Q69" s="807">
        <v>2.1</v>
      </c>
      <c r="R69" s="807">
        <v>2.1</v>
      </c>
      <c r="S69" s="807">
        <v>2.1</v>
      </c>
      <c r="T69" s="807">
        <v>2.1</v>
      </c>
      <c r="U69" s="807">
        <v>2.17</v>
      </c>
      <c r="V69" s="807">
        <v>2.17</v>
      </c>
      <c r="W69" s="807">
        <v>2.17</v>
      </c>
      <c r="X69" s="807">
        <v>2.17</v>
      </c>
      <c r="Y69" s="807">
        <v>2.2200000000000002</v>
      </c>
      <c r="Z69" s="807">
        <v>2.2200000000000002</v>
      </c>
      <c r="AA69" s="807">
        <v>1.56</v>
      </c>
      <c r="AB69" s="807">
        <v>1.56</v>
      </c>
      <c r="AC69" s="807">
        <v>1.56</v>
      </c>
      <c r="AD69" s="807">
        <v>0.86</v>
      </c>
      <c r="AE69" s="807">
        <v>0.86</v>
      </c>
      <c r="AF69" s="807">
        <v>0.86</v>
      </c>
      <c r="AG69" s="807">
        <v>0.86</v>
      </c>
      <c r="AH69" s="807">
        <v>1.03</v>
      </c>
      <c r="AI69" s="807">
        <v>1.03</v>
      </c>
      <c r="AJ69" s="807">
        <v>1.03</v>
      </c>
      <c r="AK69" s="807">
        <v>1.03</v>
      </c>
      <c r="AL69" s="807">
        <v>1.03</v>
      </c>
      <c r="AM69" s="807">
        <v>1.03</v>
      </c>
      <c r="AN69" s="807">
        <v>1.03</v>
      </c>
      <c r="AO69" s="807">
        <v>1.03</v>
      </c>
      <c r="AP69" s="807">
        <v>1.35</v>
      </c>
      <c r="AQ69" s="807">
        <v>1.35</v>
      </c>
      <c r="AR69" s="807">
        <v>1.35</v>
      </c>
      <c r="AS69" s="807">
        <v>1.35</v>
      </c>
      <c r="AT69" s="807">
        <v>1.35</v>
      </c>
      <c r="AU69" s="807">
        <v>1.35</v>
      </c>
      <c r="AV69" s="807">
        <v>1.35</v>
      </c>
      <c r="AW69" s="807">
        <v>1.69</v>
      </c>
      <c r="AX69" s="807">
        <v>1.69</v>
      </c>
      <c r="AY69" s="807">
        <v>1.69</v>
      </c>
      <c r="AZ69" s="807">
        <v>1.69</v>
      </c>
      <c r="BA69" s="807">
        <v>1.69</v>
      </c>
      <c r="BB69" s="807">
        <v>1.61</v>
      </c>
      <c r="BC69" s="807">
        <v>1.61</v>
      </c>
      <c r="BD69" s="807">
        <v>1.61</v>
      </c>
      <c r="BE69" s="807">
        <v>1.53</v>
      </c>
      <c r="BF69" s="807">
        <v>1.85</v>
      </c>
      <c r="BG69" s="807">
        <v>1.85</v>
      </c>
      <c r="BH69" s="807">
        <v>1.85</v>
      </c>
      <c r="BI69" s="807">
        <v>1.77</v>
      </c>
      <c r="BJ69" s="807">
        <v>1.77</v>
      </c>
      <c r="BK69" s="807">
        <v>1.77</v>
      </c>
      <c r="BL69" s="807">
        <v>1.77</v>
      </c>
      <c r="BM69" s="807">
        <v>1.77</v>
      </c>
      <c r="BN69" s="807">
        <v>2.1</v>
      </c>
      <c r="BO69" s="807">
        <v>2.1</v>
      </c>
      <c r="BP69" s="807">
        <v>2.1</v>
      </c>
      <c r="BQ69" s="807">
        <v>2.1</v>
      </c>
      <c r="BR69" s="807">
        <v>2.1</v>
      </c>
      <c r="BS69" s="807">
        <v>2.1</v>
      </c>
      <c r="BT69" s="807">
        <v>2.1</v>
      </c>
      <c r="BU69" s="807">
        <v>2.17</v>
      </c>
      <c r="BV69" s="807">
        <v>2.17</v>
      </c>
      <c r="BW69" s="807">
        <v>2.17</v>
      </c>
      <c r="BX69" s="807">
        <v>2.17</v>
      </c>
      <c r="BY69" s="807">
        <v>2.2200000000000002</v>
      </c>
      <c r="BZ69" s="807">
        <v>2.2200000000000002</v>
      </c>
      <c r="CA69" s="807">
        <v>1.56</v>
      </c>
      <c r="CB69" s="807">
        <v>1.56</v>
      </c>
      <c r="CC69" s="807">
        <v>1.56</v>
      </c>
      <c r="CD69" s="807">
        <v>0.86</v>
      </c>
      <c r="CE69" s="807">
        <v>0.86</v>
      </c>
      <c r="CF69" s="807">
        <v>0.86</v>
      </c>
      <c r="CG69" s="807">
        <v>1</v>
      </c>
      <c r="CH69" s="807">
        <v>1.03</v>
      </c>
      <c r="CI69" s="807">
        <v>1.03</v>
      </c>
      <c r="CJ69" s="807">
        <v>1.03</v>
      </c>
      <c r="CK69" s="807">
        <v>1.03</v>
      </c>
      <c r="CL69" s="807">
        <v>1.03</v>
      </c>
      <c r="CM69" s="807">
        <v>1.03</v>
      </c>
      <c r="CN69" s="807">
        <v>1.03</v>
      </c>
      <c r="CO69" s="807">
        <v>1.03</v>
      </c>
      <c r="CP69" s="807">
        <v>1.35</v>
      </c>
      <c r="CQ69" s="807">
        <v>1.35</v>
      </c>
      <c r="CR69" s="807">
        <v>1.35</v>
      </c>
      <c r="CS69" s="807">
        <v>1.35</v>
      </c>
      <c r="CT69" s="807">
        <v>1.35</v>
      </c>
      <c r="CU69" s="807">
        <v>1.35</v>
      </c>
      <c r="CV69" s="807">
        <v>1.35</v>
      </c>
      <c r="CW69" s="807">
        <v>1.69</v>
      </c>
      <c r="CX69" s="807">
        <v>1.69</v>
      </c>
      <c r="CY69" s="807">
        <v>1.69</v>
      </c>
      <c r="CZ69" s="807">
        <v>1.69</v>
      </c>
      <c r="DA69" s="807">
        <v>1.69</v>
      </c>
      <c r="DB69" s="808">
        <v>1.9</v>
      </c>
      <c r="DC69" s="808">
        <v>1.9</v>
      </c>
      <c r="DD69" s="808">
        <v>1.9</v>
      </c>
      <c r="DE69" s="808">
        <v>1.9</v>
      </c>
      <c r="DF69" s="808">
        <v>1.98</v>
      </c>
      <c r="DG69" s="808">
        <v>1.98</v>
      </c>
      <c r="DH69" s="808">
        <v>1.98</v>
      </c>
      <c r="DI69" s="808">
        <v>1.98</v>
      </c>
      <c r="DJ69" s="808">
        <v>1.98</v>
      </c>
      <c r="DK69" s="808">
        <v>1.98</v>
      </c>
      <c r="DL69" s="808">
        <v>1.98</v>
      </c>
      <c r="DM69" s="808">
        <v>1.98</v>
      </c>
      <c r="DN69" s="808">
        <v>2.1</v>
      </c>
      <c r="DO69" s="808">
        <v>2.1</v>
      </c>
      <c r="DP69" s="808">
        <v>2.1</v>
      </c>
      <c r="DQ69" s="808">
        <v>2.1</v>
      </c>
      <c r="DR69" s="808">
        <v>2.1</v>
      </c>
      <c r="DS69" s="808">
        <v>2.1</v>
      </c>
      <c r="DT69" s="808">
        <v>2.1</v>
      </c>
      <c r="DU69" s="808">
        <v>2.17</v>
      </c>
      <c r="DV69" s="808">
        <v>2.17</v>
      </c>
      <c r="DW69" s="808">
        <v>2.17</v>
      </c>
      <c r="DX69" s="808">
        <v>2.17</v>
      </c>
      <c r="DY69" s="808">
        <v>2.2200000000000002</v>
      </c>
      <c r="DZ69" s="808">
        <v>2.2200000000000002</v>
      </c>
      <c r="EA69" s="808">
        <v>1.56</v>
      </c>
      <c r="EB69" s="808">
        <v>1.56</v>
      </c>
      <c r="EC69" s="808">
        <v>2.04</v>
      </c>
      <c r="ED69" s="808">
        <v>0.86</v>
      </c>
      <c r="EE69" s="808">
        <v>0.86</v>
      </c>
      <c r="EF69" s="808">
        <v>0.86</v>
      </c>
      <c r="EG69" s="808">
        <v>0.86</v>
      </c>
      <c r="EH69" s="808">
        <v>1.03</v>
      </c>
      <c r="EI69" s="808">
        <v>1.03</v>
      </c>
      <c r="EJ69" s="808">
        <v>1.03</v>
      </c>
      <c r="EK69" s="808">
        <v>1.03</v>
      </c>
      <c r="EL69" s="808">
        <v>1.03</v>
      </c>
      <c r="EM69" s="808">
        <v>1.03</v>
      </c>
      <c r="EN69" s="808">
        <v>1.03</v>
      </c>
      <c r="EO69" s="808">
        <v>1.03</v>
      </c>
      <c r="EP69" s="808">
        <v>1.35</v>
      </c>
      <c r="EQ69" s="808">
        <v>1.35</v>
      </c>
      <c r="ER69" s="808">
        <v>1.35</v>
      </c>
      <c r="ES69" s="808">
        <v>1.35</v>
      </c>
      <c r="ET69" s="808">
        <v>1.35</v>
      </c>
      <c r="EU69" s="808">
        <v>1.35</v>
      </c>
      <c r="EV69" s="808">
        <v>1.35</v>
      </c>
      <c r="EW69" s="808">
        <v>1.69</v>
      </c>
      <c r="EX69" s="808">
        <v>1.69</v>
      </c>
      <c r="EY69" s="808">
        <v>1.69</v>
      </c>
      <c r="EZ69" s="808">
        <v>1.69</v>
      </c>
      <c r="FA69" s="808">
        <v>1.69</v>
      </c>
      <c r="FB69" s="808">
        <v>1.9</v>
      </c>
      <c r="FC69" s="808">
        <v>1.9</v>
      </c>
      <c r="FD69" s="808">
        <v>1.9</v>
      </c>
      <c r="FE69" s="808">
        <v>1.9</v>
      </c>
      <c r="FF69" s="808">
        <v>1.98</v>
      </c>
      <c r="FG69" s="808">
        <v>1.98</v>
      </c>
      <c r="FH69" s="808">
        <v>1.98</v>
      </c>
      <c r="FI69" s="808">
        <v>1.98</v>
      </c>
      <c r="FJ69" s="808">
        <v>1.64</v>
      </c>
      <c r="FK69" s="808">
        <v>1.64</v>
      </c>
      <c r="FL69" s="808">
        <v>1.64</v>
      </c>
      <c r="FM69" s="808">
        <v>1.64</v>
      </c>
      <c r="FN69" s="808">
        <v>2.1</v>
      </c>
      <c r="FO69" s="808">
        <v>2.1</v>
      </c>
      <c r="FP69" s="808">
        <v>2.1</v>
      </c>
      <c r="FQ69" s="808">
        <v>2.1</v>
      </c>
      <c r="FR69" s="808">
        <v>2.0099999999999998</v>
      </c>
      <c r="FS69" s="808">
        <v>2.0099999999999998</v>
      </c>
      <c r="FT69" s="808">
        <v>2.0099999999999998</v>
      </c>
      <c r="FU69" s="808">
        <v>2.17</v>
      </c>
      <c r="FV69" s="808">
        <v>2.17</v>
      </c>
      <c r="FW69" s="808">
        <v>2.17</v>
      </c>
      <c r="FX69" s="808">
        <v>2.17</v>
      </c>
      <c r="FY69" s="808">
        <v>2.2200000000000002</v>
      </c>
      <c r="FZ69" s="808">
        <v>2.2200000000000002</v>
      </c>
      <c r="GA69" s="808">
        <v>1.56</v>
      </c>
      <c r="GB69" s="808">
        <v>1.56</v>
      </c>
      <c r="GC69" s="808">
        <v>1.56</v>
      </c>
      <c r="GD69" s="808">
        <v>0.86</v>
      </c>
      <c r="GE69" s="808">
        <v>1.71</v>
      </c>
      <c r="GF69" s="808">
        <v>0.86</v>
      </c>
      <c r="GG69" s="808">
        <v>0.86</v>
      </c>
      <c r="GH69" s="808">
        <v>1.03</v>
      </c>
      <c r="GI69" s="808">
        <v>1.03</v>
      </c>
      <c r="GJ69" s="808">
        <v>1.03</v>
      </c>
      <c r="GK69" s="808">
        <v>1.03</v>
      </c>
      <c r="GL69" s="808">
        <v>1.03</v>
      </c>
      <c r="GM69" s="808">
        <v>1.03</v>
      </c>
      <c r="GN69" s="808">
        <v>1.03</v>
      </c>
      <c r="GO69" s="808">
        <v>1.03</v>
      </c>
      <c r="GP69" s="808">
        <v>1.35</v>
      </c>
      <c r="GQ69" s="808">
        <v>1.35</v>
      </c>
      <c r="GR69" s="808">
        <v>1.35</v>
      </c>
      <c r="GS69" s="808">
        <v>1.35</v>
      </c>
      <c r="GT69" s="808">
        <v>1.35</v>
      </c>
      <c r="GU69" s="808">
        <v>1.35</v>
      </c>
      <c r="GV69" s="808">
        <v>1.35</v>
      </c>
      <c r="GW69" s="808">
        <v>1.69</v>
      </c>
      <c r="GX69" s="808">
        <v>1.69</v>
      </c>
      <c r="GY69" s="808">
        <v>1.69</v>
      </c>
      <c r="GZ69" s="808">
        <v>1.69</v>
      </c>
      <c r="HA69" s="808">
        <v>1.69</v>
      </c>
      <c r="HB69" s="808">
        <v>1.9</v>
      </c>
      <c r="HC69" s="808">
        <v>1.9</v>
      </c>
      <c r="HD69" s="808">
        <v>1.9</v>
      </c>
      <c r="HE69" s="808">
        <v>1.9</v>
      </c>
      <c r="HF69" s="808">
        <v>1.98</v>
      </c>
      <c r="HG69" s="808">
        <v>1.98</v>
      </c>
      <c r="HH69" s="808">
        <v>1.98</v>
      </c>
      <c r="HI69" s="808">
        <v>1.98</v>
      </c>
      <c r="HJ69" s="808">
        <v>1.64</v>
      </c>
      <c r="HK69" s="808">
        <v>1.64</v>
      </c>
      <c r="HL69" s="808">
        <v>1.64</v>
      </c>
      <c r="HM69" s="808">
        <v>1.64</v>
      </c>
      <c r="HN69" s="808">
        <v>2.1</v>
      </c>
      <c r="HO69" s="808">
        <v>2.1</v>
      </c>
      <c r="HP69" s="808">
        <v>2.1</v>
      </c>
      <c r="HQ69" s="808">
        <v>2.1</v>
      </c>
      <c r="HR69" s="808">
        <v>2.0099999999999998</v>
      </c>
      <c r="HS69" s="808">
        <v>2.0099999999999998</v>
      </c>
      <c r="HT69" s="808">
        <v>2.0099999999999998</v>
      </c>
      <c r="HU69" s="808">
        <v>2.17</v>
      </c>
      <c r="HV69" s="808">
        <v>2.17</v>
      </c>
      <c r="HW69" s="808">
        <v>2.17</v>
      </c>
      <c r="HX69" s="808">
        <v>2.17</v>
      </c>
      <c r="HY69" s="808">
        <v>2.2200000000000002</v>
      </c>
      <c r="HZ69" s="808">
        <v>2.2200000000000002</v>
      </c>
      <c r="IA69" s="808">
        <v>1.56</v>
      </c>
      <c r="IB69" s="808">
        <v>1.56</v>
      </c>
      <c r="IC69" s="808">
        <v>1.56</v>
      </c>
      <c r="ID69" s="808">
        <v>0.86</v>
      </c>
      <c r="IE69" s="808">
        <v>1.71</v>
      </c>
      <c r="IF69" s="808">
        <v>1.71</v>
      </c>
      <c r="IG69" s="808">
        <v>0.86</v>
      </c>
      <c r="IH69" s="808">
        <v>1.03</v>
      </c>
      <c r="II69" s="808">
        <v>1.03</v>
      </c>
      <c r="IJ69" s="808">
        <v>1.03</v>
      </c>
      <c r="IK69" s="808">
        <v>1.03</v>
      </c>
      <c r="IL69" s="808">
        <v>1.03</v>
      </c>
      <c r="IM69" s="808">
        <v>1.03</v>
      </c>
      <c r="IN69" s="808">
        <v>1.03</v>
      </c>
      <c r="IO69" s="808">
        <v>1.03</v>
      </c>
      <c r="IP69" s="808">
        <v>1.35</v>
      </c>
      <c r="IQ69" s="808">
        <v>1.35</v>
      </c>
      <c r="IR69" s="808">
        <v>1.35</v>
      </c>
      <c r="IS69" s="808">
        <v>1.35</v>
      </c>
      <c r="IT69" s="808">
        <v>1.35</v>
      </c>
      <c r="IU69" s="808">
        <v>1.35</v>
      </c>
      <c r="IV69" s="808">
        <v>1.35</v>
      </c>
      <c r="IW69" s="808">
        <v>1.69</v>
      </c>
      <c r="IX69" s="808">
        <v>1.69</v>
      </c>
      <c r="IY69" s="808">
        <v>1.69</v>
      </c>
      <c r="IZ69" s="808">
        <v>1.69</v>
      </c>
      <c r="JA69" s="808">
        <v>1.69</v>
      </c>
      <c r="JB69" s="808">
        <v>1.9</v>
      </c>
      <c r="JC69" s="808">
        <v>1.9</v>
      </c>
      <c r="JD69" s="808">
        <v>1.9</v>
      </c>
      <c r="JE69" s="808">
        <v>1.9</v>
      </c>
      <c r="JF69" s="808">
        <v>1.98</v>
      </c>
      <c r="JG69" s="808">
        <v>1.98</v>
      </c>
      <c r="JH69" s="808">
        <v>1.98</v>
      </c>
      <c r="JI69" s="808">
        <v>1.98</v>
      </c>
      <c r="JJ69" s="808">
        <v>1.64</v>
      </c>
      <c r="JK69" s="808">
        <v>1.64</v>
      </c>
      <c r="JL69" s="808">
        <v>1.64</v>
      </c>
      <c r="JM69" s="808">
        <v>1.64</v>
      </c>
      <c r="JN69" s="808">
        <v>2.1</v>
      </c>
      <c r="JO69" s="808">
        <v>2.1</v>
      </c>
      <c r="JP69" s="808">
        <v>2.1</v>
      </c>
      <c r="JQ69" s="808">
        <v>2.1</v>
      </c>
      <c r="JR69" s="808">
        <v>2.0099999999999998</v>
      </c>
      <c r="JS69" s="808">
        <v>2.0099999999999998</v>
      </c>
      <c r="JT69" s="808">
        <v>2.0099999999999998</v>
      </c>
      <c r="JU69" s="808">
        <v>2.17</v>
      </c>
      <c r="JV69" s="808">
        <v>2.17</v>
      </c>
      <c r="JW69" s="808">
        <v>2.17</v>
      </c>
      <c r="JX69" s="808">
        <v>2.17</v>
      </c>
      <c r="JY69" s="808">
        <v>2.2200000000000002</v>
      </c>
      <c r="JZ69" s="808">
        <v>2.2200000000000002</v>
      </c>
      <c r="KA69" s="808">
        <v>1.56</v>
      </c>
      <c r="KB69" s="808">
        <v>1.56</v>
      </c>
      <c r="KC69" s="808">
        <v>1.56</v>
      </c>
      <c r="KD69" s="808">
        <v>0.86</v>
      </c>
      <c r="KE69" s="808">
        <v>1.71</v>
      </c>
      <c r="KF69" s="808">
        <v>1.71</v>
      </c>
      <c r="KG69" s="808">
        <v>0.86</v>
      </c>
      <c r="KH69" s="808">
        <v>1.03</v>
      </c>
      <c r="KI69" s="808">
        <v>1.03</v>
      </c>
      <c r="KJ69" s="808">
        <v>1.03</v>
      </c>
      <c r="KK69" s="808">
        <v>1.03</v>
      </c>
      <c r="KL69" s="808">
        <v>1.03</v>
      </c>
      <c r="KM69" s="808">
        <v>1.03</v>
      </c>
      <c r="KN69" s="808">
        <v>1.03</v>
      </c>
      <c r="KO69" s="808">
        <v>1.03</v>
      </c>
      <c r="KP69" s="808">
        <v>1.35</v>
      </c>
      <c r="KQ69" s="808">
        <v>1.35</v>
      </c>
      <c r="KR69" s="808">
        <v>1.35</v>
      </c>
      <c r="KS69" s="808">
        <v>1.35</v>
      </c>
      <c r="KT69" s="808">
        <v>1.35</v>
      </c>
      <c r="KU69" s="808">
        <v>1.35</v>
      </c>
      <c r="KV69" s="808">
        <v>1.35</v>
      </c>
      <c r="KW69" s="808">
        <v>1.69</v>
      </c>
      <c r="KX69" s="808">
        <v>1.69</v>
      </c>
      <c r="KY69" s="808">
        <v>1.69</v>
      </c>
      <c r="KZ69" s="808">
        <v>1.69</v>
      </c>
      <c r="LA69" s="808">
        <v>1.69</v>
      </c>
      <c r="LB69" s="808">
        <v>1.9</v>
      </c>
      <c r="LC69" s="808">
        <v>1.9</v>
      </c>
      <c r="LD69" s="808">
        <v>1.9</v>
      </c>
      <c r="LE69" s="808">
        <v>1.9</v>
      </c>
      <c r="LF69" s="808">
        <v>1.98</v>
      </c>
      <c r="LG69" s="808">
        <v>1.98</v>
      </c>
      <c r="LH69" s="808">
        <v>1.98</v>
      </c>
      <c r="LI69" s="808">
        <v>1.98</v>
      </c>
      <c r="LJ69" s="808">
        <v>1.64</v>
      </c>
      <c r="LK69" s="808">
        <v>1.64</v>
      </c>
      <c r="LL69" s="808">
        <v>1.64</v>
      </c>
      <c r="LM69" s="808">
        <v>1.64</v>
      </c>
      <c r="LN69" s="808">
        <v>2.1</v>
      </c>
      <c r="LO69" s="808">
        <v>2.1</v>
      </c>
      <c r="LP69" s="808">
        <v>2.1</v>
      </c>
      <c r="LQ69" s="808">
        <v>2.1</v>
      </c>
      <c r="LR69" s="808">
        <v>2.0099999999999998</v>
      </c>
      <c r="LS69" s="808">
        <v>2.0099999999999998</v>
      </c>
      <c r="LT69" s="808">
        <v>2.0099999999999998</v>
      </c>
      <c r="LU69" s="808">
        <v>2.17</v>
      </c>
      <c r="LV69" s="808">
        <v>2.17</v>
      </c>
      <c r="LW69" s="808">
        <v>2.17</v>
      </c>
      <c r="LX69" s="808">
        <v>2.17</v>
      </c>
      <c r="LY69" s="808">
        <v>2.2200000000000002</v>
      </c>
      <c r="LZ69" s="808">
        <v>2.2200000000000002</v>
      </c>
      <c r="MA69" s="808">
        <v>1.56</v>
      </c>
      <c r="MB69" s="808">
        <v>1.56</v>
      </c>
      <c r="MC69" s="808">
        <v>1.56</v>
      </c>
      <c r="MD69" s="808">
        <v>0.86</v>
      </c>
      <c r="ME69" s="808">
        <v>1.71</v>
      </c>
      <c r="MF69" s="808">
        <v>1.71</v>
      </c>
      <c r="MG69" s="808">
        <v>1.71</v>
      </c>
      <c r="MH69" s="808">
        <v>1.03</v>
      </c>
      <c r="MI69" s="808">
        <v>1.03</v>
      </c>
      <c r="MJ69" s="808">
        <v>1.03</v>
      </c>
      <c r="MK69" s="808">
        <v>1.03</v>
      </c>
      <c r="ML69" s="808">
        <v>1.03</v>
      </c>
      <c r="MM69" s="808">
        <v>1.03</v>
      </c>
      <c r="MN69" s="808">
        <v>1.03</v>
      </c>
      <c r="MO69" s="808">
        <v>1.03</v>
      </c>
      <c r="MP69" s="808">
        <v>1.35</v>
      </c>
      <c r="MQ69" s="808">
        <v>1.35</v>
      </c>
      <c r="MR69" s="808">
        <v>1.35</v>
      </c>
      <c r="MS69" s="808">
        <v>1.35</v>
      </c>
      <c r="MT69" s="808">
        <v>1.35</v>
      </c>
      <c r="MU69" s="808">
        <v>1.35</v>
      </c>
      <c r="MV69" s="808">
        <v>1.35</v>
      </c>
      <c r="MW69" s="808">
        <v>1.69</v>
      </c>
      <c r="MX69" s="808">
        <v>1.69</v>
      </c>
      <c r="MY69" s="808">
        <v>1.69</v>
      </c>
      <c r="MZ69" s="808">
        <v>1.69</v>
      </c>
      <c r="NA69" s="808">
        <v>1.69</v>
      </c>
      <c r="NB69" s="808">
        <v>1.9</v>
      </c>
      <c r="NC69" s="808">
        <v>1.9</v>
      </c>
      <c r="ND69" s="808">
        <v>1.9</v>
      </c>
      <c r="NE69" s="808">
        <v>1.9</v>
      </c>
      <c r="NF69" s="808">
        <v>1.98</v>
      </c>
      <c r="NG69" s="808">
        <v>1.98</v>
      </c>
      <c r="NH69" s="808">
        <v>1.98</v>
      </c>
      <c r="NI69" s="808">
        <v>1.98</v>
      </c>
      <c r="NJ69" s="808">
        <v>1.64</v>
      </c>
      <c r="NK69" s="808">
        <v>1.64</v>
      </c>
      <c r="NL69" s="808">
        <v>1.64</v>
      </c>
      <c r="NM69" s="808">
        <v>1.64</v>
      </c>
      <c r="NN69" s="808">
        <v>2.1</v>
      </c>
      <c r="NO69" s="808">
        <v>2.1</v>
      </c>
      <c r="NP69" s="808">
        <v>2.1</v>
      </c>
      <c r="NQ69" s="808">
        <v>2.1</v>
      </c>
      <c r="NR69" s="808">
        <v>2.0099999999999998</v>
      </c>
      <c r="NS69" s="808">
        <v>2.0099999999999998</v>
      </c>
      <c r="NT69" s="808">
        <v>2.0099999999999998</v>
      </c>
      <c r="NU69" s="808">
        <v>2.17</v>
      </c>
      <c r="NV69" s="808">
        <v>2.17</v>
      </c>
      <c r="NW69" s="808">
        <v>2.17</v>
      </c>
      <c r="NX69" s="808">
        <v>2.17</v>
      </c>
      <c r="NY69" s="808">
        <v>2.2200000000000002</v>
      </c>
      <c r="NZ69" s="808">
        <v>2.2200000000000002</v>
      </c>
      <c r="OA69" s="808">
        <v>1.56</v>
      </c>
      <c r="OB69" s="808">
        <v>1.56</v>
      </c>
      <c r="OC69" s="808">
        <v>1.56</v>
      </c>
      <c r="OD69" s="808">
        <v>0.86</v>
      </c>
      <c r="OE69" s="808">
        <v>1.71</v>
      </c>
      <c r="OF69" s="808">
        <v>1.71</v>
      </c>
      <c r="OG69" s="808">
        <v>1.71</v>
      </c>
      <c r="OH69" s="808">
        <v>1.03</v>
      </c>
      <c r="OI69" s="808">
        <v>1.03</v>
      </c>
      <c r="OJ69" s="808">
        <v>1.03</v>
      </c>
      <c r="OK69" s="808">
        <v>1.03</v>
      </c>
      <c r="OL69" s="808">
        <v>1.03</v>
      </c>
      <c r="OM69" s="808">
        <v>1.03</v>
      </c>
      <c r="ON69" s="808">
        <v>1.03</v>
      </c>
      <c r="OO69" s="808">
        <v>1.03</v>
      </c>
      <c r="OP69" s="808">
        <v>1.35</v>
      </c>
      <c r="OQ69" s="808">
        <v>1.35</v>
      </c>
      <c r="OR69" s="808">
        <v>1.35</v>
      </c>
      <c r="OS69" s="808">
        <v>1.35</v>
      </c>
      <c r="OT69" s="808">
        <v>1.35</v>
      </c>
      <c r="OU69" s="808">
        <v>1.35</v>
      </c>
      <c r="OV69" s="808">
        <v>1.35</v>
      </c>
      <c r="OW69" s="808">
        <v>1.69</v>
      </c>
      <c r="OX69" s="808">
        <v>1.69</v>
      </c>
      <c r="OY69" s="808">
        <v>1.69</v>
      </c>
      <c r="OZ69" s="808">
        <v>1.69</v>
      </c>
      <c r="PA69" s="808">
        <v>1.69</v>
      </c>
      <c r="PB69" s="808">
        <v>1.9</v>
      </c>
      <c r="PC69" s="808">
        <v>1.9</v>
      </c>
      <c r="PD69" s="808">
        <v>1.9</v>
      </c>
      <c r="PE69" s="808">
        <v>1.9</v>
      </c>
      <c r="PF69" s="808">
        <v>1.98</v>
      </c>
      <c r="PG69" s="808">
        <v>1.98</v>
      </c>
      <c r="PH69" s="808">
        <v>1.98</v>
      </c>
      <c r="PI69" s="808">
        <v>1.98</v>
      </c>
      <c r="PJ69" s="808">
        <v>1.64</v>
      </c>
      <c r="PK69" s="808">
        <v>1.64</v>
      </c>
      <c r="PL69" s="808">
        <v>1.64</v>
      </c>
      <c r="PM69" s="808">
        <v>1.64</v>
      </c>
      <c r="PN69" s="808">
        <v>2.1</v>
      </c>
      <c r="PO69" s="808">
        <v>2.1</v>
      </c>
      <c r="PP69" s="808">
        <v>2.1</v>
      </c>
      <c r="PQ69" s="808">
        <v>2.1</v>
      </c>
      <c r="PR69" s="808">
        <v>2.0099999999999998</v>
      </c>
      <c r="PS69" s="808">
        <v>2.0099999999999998</v>
      </c>
      <c r="PT69" s="808">
        <v>2.0099999999999998</v>
      </c>
      <c r="PU69" s="808">
        <v>2.17</v>
      </c>
      <c r="PV69" s="808">
        <v>2.17</v>
      </c>
      <c r="PW69" s="808">
        <v>2.17</v>
      </c>
      <c r="PX69" s="808">
        <v>2.17</v>
      </c>
      <c r="PY69" s="808">
        <v>2.2200000000000002</v>
      </c>
      <c r="PZ69" s="808">
        <v>2.2200000000000002</v>
      </c>
      <c r="QA69" s="808">
        <v>1.56</v>
      </c>
      <c r="QB69" s="808">
        <v>1.56</v>
      </c>
      <c r="QC69" s="808">
        <v>1.56</v>
      </c>
      <c r="QD69" s="808">
        <v>0.86</v>
      </c>
      <c r="QE69" s="808">
        <v>1.71</v>
      </c>
      <c r="QF69" s="808">
        <v>1.71</v>
      </c>
      <c r="QG69" s="808">
        <v>1.71</v>
      </c>
      <c r="QH69" s="808">
        <v>1.03</v>
      </c>
      <c r="QI69" s="808">
        <v>1.03</v>
      </c>
      <c r="QJ69" s="808">
        <v>1.03</v>
      </c>
      <c r="QK69" s="808">
        <v>1.03</v>
      </c>
      <c r="QL69" s="808">
        <v>1.03</v>
      </c>
      <c r="QM69" s="808">
        <v>1.03</v>
      </c>
      <c r="QN69" s="808">
        <v>1.03</v>
      </c>
      <c r="QO69" s="808">
        <v>1.03</v>
      </c>
      <c r="QP69" s="808">
        <v>1.35</v>
      </c>
      <c r="QQ69" s="808">
        <v>1.35</v>
      </c>
      <c r="QR69" s="808">
        <v>1.35</v>
      </c>
      <c r="QS69" s="808">
        <v>1.35</v>
      </c>
      <c r="QT69" s="808">
        <v>1.35</v>
      </c>
      <c r="QU69" s="808">
        <v>1.35</v>
      </c>
      <c r="QV69" s="808">
        <v>1.35</v>
      </c>
      <c r="QW69" s="808">
        <v>1.69</v>
      </c>
      <c r="QX69" s="808">
        <v>1.69</v>
      </c>
      <c r="QY69" s="808">
        <v>1.69</v>
      </c>
      <c r="QZ69" s="808">
        <v>1.69</v>
      </c>
      <c r="RA69" s="808">
        <v>1.69</v>
      </c>
      <c r="RB69" s="808">
        <v>1.9</v>
      </c>
      <c r="RC69" s="808">
        <v>1.9</v>
      </c>
      <c r="RD69" s="808">
        <v>1.9</v>
      </c>
      <c r="RE69" s="808">
        <v>1.9</v>
      </c>
      <c r="RF69" s="808">
        <v>1.98</v>
      </c>
      <c r="RG69" s="808">
        <v>1.98</v>
      </c>
      <c r="RH69" s="808">
        <v>1.98</v>
      </c>
      <c r="RI69" s="808">
        <v>1.98</v>
      </c>
      <c r="RJ69" s="808">
        <v>1.64</v>
      </c>
      <c r="RK69" s="808">
        <v>1.64</v>
      </c>
      <c r="RL69" s="808">
        <v>1.64</v>
      </c>
      <c r="RM69" s="808">
        <v>1.64</v>
      </c>
      <c r="RN69" s="808">
        <v>2.1</v>
      </c>
      <c r="RO69" s="808">
        <v>2.1</v>
      </c>
      <c r="RP69" s="808">
        <v>2.1</v>
      </c>
      <c r="RQ69" s="808">
        <v>2.1</v>
      </c>
      <c r="RR69" s="808">
        <v>2.1</v>
      </c>
      <c r="RS69" s="808">
        <v>2.1</v>
      </c>
      <c r="RT69" s="808">
        <v>2.1</v>
      </c>
      <c r="RU69" s="808">
        <v>2.17</v>
      </c>
      <c r="RV69" s="808">
        <v>2.17</v>
      </c>
      <c r="RW69" s="808">
        <v>2.17</v>
      </c>
      <c r="RX69" s="808">
        <v>2.17</v>
      </c>
      <c r="RY69" s="808">
        <v>2.2200000000000002</v>
      </c>
      <c r="RZ69" s="808">
        <v>2.2200000000000002</v>
      </c>
      <c r="SA69" s="808">
        <v>1.56</v>
      </c>
      <c r="SB69" s="808">
        <v>1.56</v>
      </c>
      <c r="SC69" s="808">
        <v>1.56</v>
      </c>
      <c r="SD69" s="808">
        <v>0.86</v>
      </c>
      <c r="SE69" s="808">
        <v>0.86</v>
      </c>
      <c r="SF69" s="808">
        <v>0.86</v>
      </c>
      <c r="SG69" s="808">
        <v>0.86</v>
      </c>
      <c r="SH69" s="808">
        <v>1.03</v>
      </c>
      <c r="SI69" s="809">
        <v>1.03</v>
      </c>
      <c r="SJ69" s="471" t="s">
        <v>491</v>
      </c>
      <c r="SK69" s="452"/>
      <c r="SL69" s="440"/>
      <c r="SM69" s="440"/>
      <c r="SN69" s="440"/>
    </row>
    <row r="70" spans="1:508" outlineLevel="3" x14ac:dyDescent="0.25">
      <c r="A70" s="440"/>
      <c r="B70" s="449"/>
      <c r="C70" s="659">
        <f t="shared" si="32"/>
        <v>4</v>
      </c>
      <c r="D70" s="471"/>
      <c r="E70" s="529"/>
      <c r="F70" s="529"/>
      <c r="G70" s="471"/>
      <c r="H70" s="478"/>
      <c r="I70" s="492" t="s">
        <v>234</v>
      </c>
      <c r="J70" s="681"/>
      <c r="K70" s="810">
        <v>1.27</v>
      </c>
      <c r="L70" s="811">
        <v>1.27</v>
      </c>
      <c r="M70" s="811">
        <v>1.27</v>
      </c>
      <c r="N70" s="811">
        <v>1.73</v>
      </c>
      <c r="O70" s="811">
        <v>1.73</v>
      </c>
      <c r="P70" s="811">
        <v>1.73</v>
      </c>
      <c r="Q70" s="811">
        <v>1.73</v>
      </c>
      <c r="R70" s="811">
        <v>1.73</v>
      </c>
      <c r="S70" s="811">
        <v>1.73</v>
      </c>
      <c r="T70" s="811">
        <v>1.73</v>
      </c>
      <c r="U70" s="811">
        <v>2.0299999999999998</v>
      </c>
      <c r="V70" s="811">
        <v>2.0299999999999998</v>
      </c>
      <c r="W70" s="811">
        <v>2.0299999999999998</v>
      </c>
      <c r="X70" s="811">
        <v>2.0299999999999998</v>
      </c>
      <c r="Y70" s="811">
        <v>2.11</v>
      </c>
      <c r="Z70" s="811">
        <v>2.11</v>
      </c>
      <c r="AA70" s="811">
        <v>1.31</v>
      </c>
      <c r="AB70" s="811">
        <v>1.31</v>
      </c>
      <c r="AC70" s="811">
        <v>1.31</v>
      </c>
      <c r="AD70" s="811">
        <v>0.7</v>
      </c>
      <c r="AE70" s="811">
        <v>0.7</v>
      </c>
      <c r="AF70" s="811">
        <v>0.7</v>
      </c>
      <c r="AG70" s="811">
        <v>0.7</v>
      </c>
      <c r="AH70" s="811">
        <v>0.8</v>
      </c>
      <c r="AI70" s="811">
        <v>0.8</v>
      </c>
      <c r="AJ70" s="811">
        <v>0.8</v>
      </c>
      <c r="AK70" s="811">
        <v>0.8</v>
      </c>
      <c r="AL70" s="811">
        <v>0.8</v>
      </c>
      <c r="AM70" s="811">
        <v>0.8</v>
      </c>
      <c r="AN70" s="811">
        <v>0.8</v>
      </c>
      <c r="AO70" s="811">
        <v>0.8</v>
      </c>
      <c r="AP70" s="811">
        <v>0.71</v>
      </c>
      <c r="AQ70" s="811">
        <v>0.71</v>
      </c>
      <c r="AR70" s="811">
        <v>0.71</v>
      </c>
      <c r="AS70" s="811">
        <v>0.71</v>
      </c>
      <c r="AT70" s="811">
        <v>0.71</v>
      </c>
      <c r="AU70" s="811">
        <v>0.71</v>
      </c>
      <c r="AV70" s="811">
        <v>0.71</v>
      </c>
      <c r="AW70" s="811">
        <v>1.35</v>
      </c>
      <c r="AX70" s="811">
        <v>1.35</v>
      </c>
      <c r="AY70" s="811">
        <v>1.35</v>
      </c>
      <c r="AZ70" s="811">
        <v>1.35</v>
      </c>
      <c r="BA70" s="811">
        <v>1.35</v>
      </c>
      <c r="BB70" s="811">
        <v>1.22</v>
      </c>
      <c r="BC70" s="811">
        <v>1.22</v>
      </c>
      <c r="BD70" s="811">
        <v>1.22</v>
      </c>
      <c r="BE70" s="811">
        <v>1.1399999999999999</v>
      </c>
      <c r="BF70" s="811">
        <v>1.39</v>
      </c>
      <c r="BG70" s="811">
        <v>1.39</v>
      </c>
      <c r="BH70" s="811">
        <v>1.39</v>
      </c>
      <c r="BI70" s="811">
        <v>1.27</v>
      </c>
      <c r="BJ70" s="811">
        <v>1.27</v>
      </c>
      <c r="BK70" s="811">
        <v>1.27</v>
      </c>
      <c r="BL70" s="811">
        <v>1.27</v>
      </c>
      <c r="BM70" s="811">
        <v>1.27</v>
      </c>
      <c r="BN70" s="811">
        <v>1.73</v>
      </c>
      <c r="BO70" s="811">
        <v>1.73</v>
      </c>
      <c r="BP70" s="811">
        <v>1.73</v>
      </c>
      <c r="BQ70" s="811">
        <v>1.73</v>
      </c>
      <c r="BR70" s="811">
        <v>1.73</v>
      </c>
      <c r="BS70" s="811">
        <v>1.73</v>
      </c>
      <c r="BT70" s="811">
        <v>1.73</v>
      </c>
      <c r="BU70" s="811">
        <v>2.0299999999999998</v>
      </c>
      <c r="BV70" s="811">
        <v>2.0299999999999998</v>
      </c>
      <c r="BW70" s="811">
        <v>2.0299999999999998</v>
      </c>
      <c r="BX70" s="811">
        <v>2.0299999999999998</v>
      </c>
      <c r="BY70" s="811">
        <v>2.11</v>
      </c>
      <c r="BZ70" s="811">
        <v>2.1</v>
      </c>
      <c r="CA70" s="811">
        <v>1.31</v>
      </c>
      <c r="CB70" s="811">
        <v>1.31</v>
      </c>
      <c r="CC70" s="811">
        <v>1.31</v>
      </c>
      <c r="CD70" s="811">
        <v>0.7</v>
      </c>
      <c r="CE70" s="811">
        <v>0.7</v>
      </c>
      <c r="CF70" s="811">
        <v>0.7</v>
      </c>
      <c r="CG70" s="811">
        <v>0.73</v>
      </c>
      <c r="CH70" s="811">
        <v>0.8</v>
      </c>
      <c r="CI70" s="811">
        <v>0.8</v>
      </c>
      <c r="CJ70" s="811">
        <v>0.8</v>
      </c>
      <c r="CK70" s="811">
        <v>0.8</v>
      </c>
      <c r="CL70" s="811">
        <v>0.8</v>
      </c>
      <c r="CM70" s="811">
        <v>0.8</v>
      </c>
      <c r="CN70" s="811">
        <v>0.8</v>
      </c>
      <c r="CO70" s="811">
        <v>0.8</v>
      </c>
      <c r="CP70" s="811">
        <v>0.71</v>
      </c>
      <c r="CQ70" s="811">
        <v>0.71</v>
      </c>
      <c r="CR70" s="811">
        <v>0.71</v>
      </c>
      <c r="CS70" s="811">
        <v>0.71</v>
      </c>
      <c r="CT70" s="811">
        <v>0.71</v>
      </c>
      <c r="CU70" s="811">
        <v>0.71</v>
      </c>
      <c r="CV70" s="811">
        <v>0.71</v>
      </c>
      <c r="CW70" s="811">
        <v>1.35</v>
      </c>
      <c r="CX70" s="811">
        <v>1.23</v>
      </c>
      <c r="CY70" s="811">
        <v>1.23</v>
      </c>
      <c r="CZ70" s="811">
        <v>1.23</v>
      </c>
      <c r="DA70" s="811">
        <v>1.23</v>
      </c>
      <c r="DB70" s="808">
        <v>1.49</v>
      </c>
      <c r="DC70" s="808">
        <v>1.49</v>
      </c>
      <c r="DD70" s="808">
        <v>1.49</v>
      </c>
      <c r="DE70" s="808">
        <v>1.49</v>
      </c>
      <c r="DF70" s="808">
        <v>1.51</v>
      </c>
      <c r="DG70" s="808">
        <v>1.51</v>
      </c>
      <c r="DH70" s="808">
        <v>1.51</v>
      </c>
      <c r="DI70" s="808">
        <v>1.51</v>
      </c>
      <c r="DJ70" s="808">
        <v>1.51</v>
      </c>
      <c r="DK70" s="808">
        <v>1.51</v>
      </c>
      <c r="DL70" s="808">
        <v>1.51</v>
      </c>
      <c r="DM70" s="808">
        <v>1.51</v>
      </c>
      <c r="DN70" s="808">
        <v>1.79</v>
      </c>
      <c r="DO70" s="808">
        <v>1.73</v>
      </c>
      <c r="DP70" s="808">
        <v>1.73</v>
      </c>
      <c r="DQ70" s="808">
        <v>1.73</v>
      </c>
      <c r="DR70" s="808">
        <v>1.73</v>
      </c>
      <c r="DS70" s="808">
        <v>1.73</v>
      </c>
      <c r="DT70" s="808">
        <v>1.73</v>
      </c>
      <c r="DU70" s="808">
        <v>2.0299999999999998</v>
      </c>
      <c r="DV70" s="808">
        <v>2.0299999999999998</v>
      </c>
      <c r="DW70" s="808">
        <v>2.0299999999999998</v>
      </c>
      <c r="DX70" s="808">
        <v>2.0299999999999998</v>
      </c>
      <c r="DY70" s="808">
        <v>2.11</v>
      </c>
      <c r="DZ70" s="808">
        <v>2.11</v>
      </c>
      <c r="EA70" s="808">
        <v>1.31</v>
      </c>
      <c r="EB70" s="808">
        <v>1.31</v>
      </c>
      <c r="EC70" s="808">
        <v>1.36</v>
      </c>
      <c r="ED70" s="808">
        <v>0.7</v>
      </c>
      <c r="EE70" s="808">
        <v>0.7</v>
      </c>
      <c r="EF70" s="808">
        <v>0.7</v>
      </c>
      <c r="EG70" s="808">
        <v>0.7</v>
      </c>
      <c r="EH70" s="808">
        <v>0.8</v>
      </c>
      <c r="EI70" s="808">
        <v>0.8</v>
      </c>
      <c r="EJ70" s="808">
        <v>0.8</v>
      </c>
      <c r="EK70" s="808">
        <v>0.8</v>
      </c>
      <c r="EL70" s="808">
        <v>0.8</v>
      </c>
      <c r="EM70" s="808">
        <v>0.8</v>
      </c>
      <c r="EN70" s="808">
        <v>0.8</v>
      </c>
      <c r="EO70" s="808">
        <v>0.8</v>
      </c>
      <c r="EP70" s="808">
        <v>0.71</v>
      </c>
      <c r="EQ70" s="808">
        <v>0.71</v>
      </c>
      <c r="ER70" s="808">
        <v>0.71</v>
      </c>
      <c r="ES70" s="808">
        <v>0.71</v>
      </c>
      <c r="ET70" s="808">
        <v>0.71</v>
      </c>
      <c r="EU70" s="808">
        <v>0.71</v>
      </c>
      <c r="EV70" s="808">
        <v>0.71</v>
      </c>
      <c r="EW70" s="808">
        <v>1.35</v>
      </c>
      <c r="EX70" s="808">
        <v>1.23</v>
      </c>
      <c r="EY70" s="808">
        <v>1.23</v>
      </c>
      <c r="EZ70" s="808">
        <v>1.23</v>
      </c>
      <c r="FA70" s="808">
        <v>1.23</v>
      </c>
      <c r="FB70" s="808">
        <v>1.49</v>
      </c>
      <c r="FC70" s="808">
        <v>1.49</v>
      </c>
      <c r="FD70" s="808">
        <v>1.49</v>
      </c>
      <c r="FE70" s="808">
        <v>1.49</v>
      </c>
      <c r="FF70" s="808">
        <v>1.51</v>
      </c>
      <c r="FG70" s="808">
        <v>1.51</v>
      </c>
      <c r="FH70" s="808">
        <v>1.51</v>
      </c>
      <c r="FI70" s="808">
        <v>1.51</v>
      </c>
      <c r="FJ70" s="808">
        <v>1.08</v>
      </c>
      <c r="FK70" s="808">
        <v>1.08</v>
      </c>
      <c r="FL70" s="808">
        <v>1.08</v>
      </c>
      <c r="FM70" s="808">
        <v>1.08</v>
      </c>
      <c r="FN70" s="808">
        <v>1.79</v>
      </c>
      <c r="FO70" s="808">
        <v>1.73</v>
      </c>
      <c r="FP70" s="808">
        <v>1.73</v>
      </c>
      <c r="FQ70" s="808">
        <v>1.73</v>
      </c>
      <c r="FR70" s="808">
        <v>1.5</v>
      </c>
      <c r="FS70" s="808">
        <v>1.5</v>
      </c>
      <c r="FT70" s="808">
        <v>1.5</v>
      </c>
      <c r="FU70" s="808">
        <v>2.0299999999999998</v>
      </c>
      <c r="FV70" s="808">
        <v>2.0299999999999998</v>
      </c>
      <c r="FW70" s="808">
        <v>2.0299999999999998</v>
      </c>
      <c r="FX70" s="808">
        <v>2.0299999999999998</v>
      </c>
      <c r="FY70" s="808">
        <v>2.11</v>
      </c>
      <c r="FZ70" s="808">
        <v>2.11</v>
      </c>
      <c r="GA70" s="808">
        <v>1.31</v>
      </c>
      <c r="GB70" s="808">
        <v>1.31</v>
      </c>
      <c r="GC70" s="808">
        <v>1.31</v>
      </c>
      <c r="GD70" s="808">
        <v>0.7</v>
      </c>
      <c r="GE70" s="808">
        <v>1.48</v>
      </c>
      <c r="GF70" s="808">
        <v>0.7</v>
      </c>
      <c r="GG70" s="808">
        <v>0.7</v>
      </c>
      <c r="GH70" s="808">
        <v>0.8</v>
      </c>
      <c r="GI70" s="808">
        <v>0.8</v>
      </c>
      <c r="GJ70" s="808">
        <v>0.8</v>
      </c>
      <c r="GK70" s="808">
        <v>0.8</v>
      </c>
      <c r="GL70" s="808">
        <v>0.8</v>
      </c>
      <c r="GM70" s="808">
        <v>0.8</v>
      </c>
      <c r="GN70" s="808">
        <v>0.8</v>
      </c>
      <c r="GO70" s="808">
        <v>0.8</v>
      </c>
      <c r="GP70" s="808">
        <v>0.71</v>
      </c>
      <c r="GQ70" s="808">
        <v>0.71</v>
      </c>
      <c r="GR70" s="808">
        <v>0.71</v>
      </c>
      <c r="GS70" s="808">
        <v>0.71</v>
      </c>
      <c r="GT70" s="808">
        <v>0.71</v>
      </c>
      <c r="GU70" s="808">
        <v>0.71</v>
      </c>
      <c r="GV70" s="808">
        <v>0.71</v>
      </c>
      <c r="GW70" s="808">
        <v>1.35</v>
      </c>
      <c r="GX70" s="808">
        <v>1.23</v>
      </c>
      <c r="GY70" s="808">
        <v>1.23</v>
      </c>
      <c r="GZ70" s="808">
        <v>1.23</v>
      </c>
      <c r="HA70" s="808">
        <v>1.23</v>
      </c>
      <c r="HB70" s="808">
        <v>1.49</v>
      </c>
      <c r="HC70" s="808">
        <v>1.49</v>
      </c>
      <c r="HD70" s="808">
        <v>1.49</v>
      </c>
      <c r="HE70" s="808">
        <v>1.49</v>
      </c>
      <c r="HF70" s="808">
        <v>1.51</v>
      </c>
      <c r="HG70" s="808">
        <v>1.51</v>
      </c>
      <c r="HH70" s="808">
        <v>1.51</v>
      </c>
      <c r="HI70" s="808">
        <v>1.51</v>
      </c>
      <c r="HJ70" s="808">
        <v>1.08</v>
      </c>
      <c r="HK70" s="808">
        <v>1.08</v>
      </c>
      <c r="HL70" s="808">
        <v>1.08</v>
      </c>
      <c r="HM70" s="808">
        <v>1.08</v>
      </c>
      <c r="HN70" s="808">
        <v>1.79</v>
      </c>
      <c r="HO70" s="808">
        <v>1.73</v>
      </c>
      <c r="HP70" s="808">
        <v>1.73</v>
      </c>
      <c r="HQ70" s="808">
        <v>1.73</v>
      </c>
      <c r="HR70" s="808">
        <v>1.5</v>
      </c>
      <c r="HS70" s="808">
        <v>1.5</v>
      </c>
      <c r="HT70" s="808">
        <v>1.5</v>
      </c>
      <c r="HU70" s="808">
        <v>2.0299999999999998</v>
      </c>
      <c r="HV70" s="808">
        <v>2.0299999999999998</v>
      </c>
      <c r="HW70" s="808">
        <v>2.0299999999999998</v>
      </c>
      <c r="HX70" s="808">
        <v>2.0299999999999998</v>
      </c>
      <c r="HY70" s="808">
        <v>2.11</v>
      </c>
      <c r="HZ70" s="808">
        <v>2.11</v>
      </c>
      <c r="IA70" s="808">
        <v>1.31</v>
      </c>
      <c r="IB70" s="808">
        <v>1.31</v>
      </c>
      <c r="IC70" s="808">
        <v>1.31</v>
      </c>
      <c r="ID70" s="808">
        <v>0.7</v>
      </c>
      <c r="IE70" s="808">
        <v>1.48</v>
      </c>
      <c r="IF70" s="808">
        <v>1.48</v>
      </c>
      <c r="IG70" s="808">
        <v>0.7</v>
      </c>
      <c r="IH70" s="808">
        <v>0.8</v>
      </c>
      <c r="II70" s="808">
        <v>0.8</v>
      </c>
      <c r="IJ70" s="808">
        <v>0.8</v>
      </c>
      <c r="IK70" s="808">
        <v>0.8</v>
      </c>
      <c r="IL70" s="808">
        <v>0.8</v>
      </c>
      <c r="IM70" s="808">
        <v>0.8</v>
      </c>
      <c r="IN70" s="808">
        <v>0.8</v>
      </c>
      <c r="IO70" s="808">
        <v>0.8</v>
      </c>
      <c r="IP70" s="808">
        <v>0.71</v>
      </c>
      <c r="IQ70" s="808">
        <v>0.71</v>
      </c>
      <c r="IR70" s="808">
        <v>0.71</v>
      </c>
      <c r="IS70" s="808">
        <v>0.71</v>
      </c>
      <c r="IT70" s="808">
        <v>0.71</v>
      </c>
      <c r="IU70" s="808">
        <v>0.71</v>
      </c>
      <c r="IV70" s="808">
        <v>0.71</v>
      </c>
      <c r="IW70" s="808">
        <v>1.35</v>
      </c>
      <c r="IX70" s="808">
        <v>1.23</v>
      </c>
      <c r="IY70" s="808">
        <v>1.23</v>
      </c>
      <c r="IZ70" s="808">
        <v>1.23</v>
      </c>
      <c r="JA70" s="808">
        <v>1.23</v>
      </c>
      <c r="JB70" s="808">
        <v>1.49</v>
      </c>
      <c r="JC70" s="808">
        <v>1.49</v>
      </c>
      <c r="JD70" s="808">
        <v>1.49</v>
      </c>
      <c r="JE70" s="808">
        <v>1.49</v>
      </c>
      <c r="JF70" s="808">
        <v>1.51</v>
      </c>
      <c r="JG70" s="808">
        <v>1.51</v>
      </c>
      <c r="JH70" s="808">
        <v>1.51</v>
      </c>
      <c r="JI70" s="808">
        <v>1.51</v>
      </c>
      <c r="JJ70" s="808">
        <v>1.08</v>
      </c>
      <c r="JK70" s="808">
        <v>1.08</v>
      </c>
      <c r="JL70" s="808">
        <v>1.08</v>
      </c>
      <c r="JM70" s="808">
        <v>1.08</v>
      </c>
      <c r="JN70" s="808">
        <v>1.79</v>
      </c>
      <c r="JO70" s="808">
        <v>1.73</v>
      </c>
      <c r="JP70" s="808">
        <v>1.73</v>
      </c>
      <c r="JQ70" s="808">
        <v>1.73</v>
      </c>
      <c r="JR70" s="808">
        <v>1.5</v>
      </c>
      <c r="JS70" s="808">
        <v>1.5</v>
      </c>
      <c r="JT70" s="808">
        <v>1.5</v>
      </c>
      <c r="JU70" s="808">
        <v>2.0299999999999998</v>
      </c>
      <c r="JV70" s="808">
        <v>2.0299999999999998</v>
      </c>
      <c r="JW70" s="808">
        <v>2.0299999999999998</v>
      </c>
      <c r="JX70" s="808">
        <v>2.0299999999999998</v>
      </c>
      <c r="JY70" s="808">
        <v>2.11</v>
      </c>
      <c r="JZ70" s="808">
        <v>2.11</v>
      </c>
      <c r="KA70" s="808">
        <v>1.31</v>
      </c>
      <c r="KB70" s="808">
        <v>1.31</v>
      </c>
      <c r="KC70" s="808">
        <v>1.31</v>
      </c>
      <c r="KD70" s="808">
        <v>0.7</v>
      </c>
      <c r="KE70" s="808">
        <v>1.48</v>
      </c>
      <c r="KF70" s="808">
        <v>1.48</v>
      </c>
      <c r="KG70" s="808">
        <v>0.7</v>
      </c>
      <c r="KH70" s="808">
        <v>0.8</v>
      </c>
      <c r="KI70" s="808">
        <v>0.8</v>
      </c>
      <c r="KJ70" s="808">
        <v>0.8</v>
      </c>
      <c r="KK70" s="808">
        <v>0.8</v>
      </c>
      <c r="KL70" s="808">
        <v>0.8</v>
      </c>
      <c r="KM70" s="808">
        <v>0.8</v>
      </c>
      <c r="KN70" s="808">
        <v>0.8</v>
      </c>
      <c r="KO70" s="808">
        <v>0.8</v>
      </c>
      <c r="KP70" s="808">
        <v>0.71</v>
      </c>
      <c r="KQ70" s="808">
        <v>0.71</v>
      </c>
      <c r="KR70" s="808">
        <v>0.71</v>
      </c>
      <c r="KS70" s="808">
        <v>0.71</v>
      </c>
      <c r="KT70" s="808">
        <v>0.71</v>
      </c>
      <c r="KU70" s="808">
        <v>0.71</v>
      </c>
      <c r="KV70" s="808">
        <v>0.71</v>
      </c>
      <c r="KW70" s="808">
        <v>1.35</v>
      </c>
      <c r="KX70" s="808">
        <v>1.23</v>
      </c>
      <c r="KY70" s="808">
        <v>1.23</v>
      </c>
      <c r="KZ70" s="808">
        <v>1.23</v>
      </c>
      <c r="LA70" s="808">
        <v>1.23</v>
      </c>
      <c r="LB70" s="808">
        <v>1.49</v>
      </c>
      <c r="LC70" s="808">
        <v>1.49</v>
      </c>
      <c r="LD70" s="808">
        <v>1.49</v>
      </c>
      <c r="LE70" s="808">
        <v>1.49</v>
      </c>
      <c r="LF70" s="808">
        <v>1.51</v>
      </c>
      <c r="LG70" s="808">
        <v>1.51</v>
      </c>
      <c r="LH70" s="808">
        <v>1.51</v>
      </c>
      <c r="LI70" s="808">
        <v>1.51</v>
      </c>
      <c r="LJ70" s="808">
        <v>1.08</v>
      </c>
      <c r="LK70" s="808">
        <v>1.08</v>
      </c>
      <c r="LL70" s="808">
        <v>1.08</v>
      </c>
      <c r="LM70" s="808">
        <v>1.08</v>
      </c>
      <c r="LN70" s="808">
        <v>1.79</v>
      </c>
      <c r="LO70" s="808">
        <v>1.73</v>
      </c>
      <c r="LP70" s="808">
        <v>1.73</v>
      </c>
      <c r="LQ70" s="808">
        <v>1.73</v>
      </c>
      <c r="LR70" s="808">
        <v>1.5</v>
      </c>
      <c r="LS70" s="808">
        <v>1.5</v>
      </c>
      <c r="LT70" s="808">
        <v>1.5</v>
      </c>
      <c r="LU70" s="808">
        <v>2.0299999999999998</v>
      </c>
      <c r="LV70" s="808">
        <v>2.0299999999999998</v>
      </c>
      <c r="LW70" s="808">
        <v>2.0299999999999998</v>
      </c>
      <c r="LX70" s="808">
        <v>2.0299999999999998</v>
      </c>
      <c r="LY70" s="808">
        <v>2.11</v>
      </c>
      <c r="LZ70" s="808">
        <v>2.11</v>
      </c>
      <c r="MA70" s="808">
        <v>1.31</v>
      </c>
      <c r="MB70" s="808">
        <v>1.31</v>
      </c>
      <c r="MC70" s="808">
        <v>1.31</v>
      </c>
      <c r="MD70" s="808">
        <v>0.7</v>
      </c>
      <c r="ME70" s="808">
        <v>1.48</v>
      </c>
      <c r="MF70" s="808">
        <v>1.48</v>
      </c>
      <c r="MG70" s="808">
        <v>1.48</v>
      </c>
      <c r="MH70" s="808">
        <v>0.8</v>
      </c>
      <c r="MI70" s="808">
        <v>0.8</v>
      </c>
      <c r="MJ70" s="808">
        <v>0.8</v>
      </c>
      <c r="MK70" s="808">
        <v>0.8</v>
      </c>
      <c r="ML70" s="808">
        <v>0.8</v>
      </c>
      <c r="MM70" s="808">
        <v>0.8</v>
      </c>
      <c r="MN70" s="808">
        <v>0.8</v>
      </c>
      <c r="MO70" s="808">
        <v>0.8</v>
      </c>
      <c r="MP70" s="808">
        <v>0.71</v>
      </c>
      <c r="MQ70" s="808">
        <v>0.71</v>
      </c>
      <c r="MR70" s="808">
        <v>0.71</v>
      </c>
      <c r="MS70" s="808">
        <v>0.71</v>
      </c>
      <c r="MT70" s="808">
        <v>0.71</v>
      </c>
      <c r="MU70" s="808">
        <v>0.71</v>
      </c>
      <c r="MV70" s="808">
        <v>0.71</v>
      </c>
      <c r="MW70" s="808">
        <v>1.35</v>
      </c>
      <c r="MX70" s="808">
        <v>1.23</v>
      </c>
      <c r="MY70" s="808">
        <v>1.23</v>
      </c>
      <c r="MZ70" s="808">
        <v>1.23</v>
      </c>
      <c r="NA70" s="808">
        <v>1.23</v>
      </c>
      <c r="NB70" s="808">
        <v>1.49</v>
      </c>
      <c r="NC70" s="808">
        <v>1.49</v>
      </c>
      <c r="ND70" s="808">
        <v>1.49</v>
      </c>
      <c r="NE70" s="808">
        <v>1.49</v>
      </c>
      <c r="NF70" s="808">
        <v>1.51</v>
      </c>
      <c r="NG70" s="808">
        <v>1.51</v>
      </c>
      <c r="NH70" s="808">
        <v>1.51</v>
      </c>
      <c r="NI70" s="808">
        <v>1.51</v>
      </c>
      <c r="NJ70" s="808">
        <v>1.08</v>
      </c>
      <c r="NK70" s="808">
        <v>1.08</v>
      </c>
      <c r="NL70" s="808">
        <v>1.08</v>
      </c>
      <c r="NM70" s="808">
        <v>1.08</v>
      </c>
      <c r="NN70" s="808">
        <v>1.79</v>
      </c>
      <c r="NO70" s="808">
        <v>1.73</v>
      </c>
      <c r="NP70" s="808">
        <v>1.73</v>
      </c>
      <c r="NQ70" s="808">
        <v>1.73</v>
      </c>
      <c r="NR70" s="808">
        <v>1.5</v>
      </c>
      <c r="NS70" s="808">
        <v>1.5</v>
      </c>
      <c r="NT70" s="808">
        <v>1.5</v>
      </c>
      <c r="NU70" s="808">
        <v>2.0299999999999998</v>
      </c>
      <c r="NV70" s="808">
        <v>2.0299999999999998</v>
      </c>
      <c r="NW70" s="808">
        <v>2.0299999999999998</v>
      </c>
      <c r="NX70" s="808">
        <v>2.0299999999999998</v>
      </c>
      <c r="NY70" s="808">
        <v>2.11</v>
      </c>
      <c r="NZ70" s="808">
        <v>2.11</v>
      </c>
      <c r="OA70" s="808">
        <v>1.31</v>
      </c>
      <c r="OB70" s="808">
        <v>1.31</v>
      </c>
      <c r="OC70" s="808">
        <v>1.31</v>
      </c>
      <c r="OD70" s="808">
        <v>0.7</v>
      </c>
      <c r="OE70" s="808">
        <v>1.48</v>
      </c>
      <c r="OF70" s="808">
        <v>1.48</v>
      </c>
      <c r="OG70" s="808">
        <v>1.48</v>
      </c>
      <c r="OH70" s="808">
        <v>0.8</v>
      </c>
      <c r="OI70" s="808">
        <v>0.8</v>
      </c>
      <c r="OJ70" s="808">
        <v>0.8</v>
      </c>
      <c r="OK70" s="808">
        <v>0.8</v>
      </c>
      <c r="OL70" s="808">
        <v>0.8</v>
      </c>
      <c r="OM70" s="808">
        <v>0.8</v>
      </c>
      <c r="ON70" s="808">
        <v>0.8</v>
      </c>
      <c r="OO70" s="808">
        <v>0.8</v>
      </c>
      <c r="OP70" s="808">
        <v>0.71</v>
      </c>
      <c r="OQ70" s="808">
        <v>0.71</v>
      </c>
      <c r="OR70" s="808">
        <v>0.71</v>
      </c>
      <c r="OS70" s="808">
        <v>0.71</v>
      </c>
      <c r="OT70" s="808">
        <v>0.71</v>
      </c>
      <c r="OU70" s="808">
        <v>0.71</v>
      </c>
      <c r="OV70" s="808">
        <v>0.71</v>
      </c>
      <c r="OW70" s="808">
        <v>1.35</v>
      </c>
      <c r="OX70" s="808">
        <v>1.23</v>
      </c>
      <c r="OY70" s="808">
        <v>1.23</v>
      </c>
      <c r="OZ70" s="808">
        <v>1.23</v>
      </c>
      <c r="PA70" s="808">
        <v>1.23</v>
      </c>
      <c r="PB70" s="808">
        <v>1.49</v>
      </c>
      <c r="PC70" s="808">
        <v>1.49</v>
      </c>
      <c r="PD70" s="808">
        <v>1.49</v>
      </c>
      <c r="PE70" s="808">
        <v>1.49</v>
      </c>
      <c r="PF70" s="808">
        <v>1.51</v>
      </c>
      <c r="PG70" s="808">
        <v>1.51</v>
      </c>
      <c r="PH70" s="808">
        <v>1.51</v>
      </c>
      <c r="PI70" s="808">
        <v>1.51</v>
      </c>
      <c r="PJ70" s="808">
        <v>1.08</v>
      </c>
      <c r="PK70" s="808">
        <v>1.08</v>
      </c>
      <c r="PL70" s="808">
        <v>1.08</v>
      </c>
      <c r="PM70" s="808">
        <v>1.08</v>
      </c>
      <c r="PN70" s="808">
        <v>1.79</v>
      </c>
      <c r="PO70" s="808">
        <v>1.73</v>
      </c>
      <c r="PP70" s="808">
        <v>1.73</v>
      </c>
      <c r="PQ70" s="808">
        <v>1.73</v>
      </c>
      <c r="PR70" s="808">
        <v>1.5</v>
      </c>
      <c r="PS70" s="808">
        <v>1.5</v>
      </c>
      <c r="PT70" s="808">
        <v>1.5</v>
      </c>
      <c r="PU70" s="808">
        <v>2.0299999999999998</v>
      </c>
      <c r="PV70" s="808">
        <v>2.0299999999999998</v>
      </c>
      <c r="PW70" s="808">
        <v>2.0299999999999998</v>
      </c>
      <c r="PX70" s="808">
        <v>2.0299999999999998</v>
      </c>
      <c r="PY70" s="808">
        <v>2.11</v>
      </c>
      <c r="PZ70" s="808">
        <v>2.11</v>
      </c>
      <c r="QA70" s="808">
        <v>1.31</v>
      </c>
      <c r="QB70" s="808">
        <v>1.31</v>
      </c>
      <c r="QC70" s="808">
        <v>1.31</v>
      </c>
      <c r="QD70" s="808">
        <v>0.7</v>
      </c>
      <c r="QE70" s="808">
        <v>1.48</v>
      </c>
      <c r="QF70" s="808">
        <v>1.48</v>
      </c>
      <c r="QG70" s="808">
        <v>1.48</v>
      </c>
      <c r="QH70" s="808">
        <v>0.8</v>
      </c>
      <c r="QI70" s="808">
        <v>0.8</v>
      </c>
      <c r="QJ70" s="808">
        <v>0.8</v>
      </c>
      <c r="QK70" s="808">
        <v>0.8</v>
      </c>
      <c r="QL70" s="808">
        <v>0.8</v>
      </c>
      <c r="QM70" s="808">
        <v>0.8</v>
      </c>
      <c r="QN70" s="808">
        <v>0.8</v>
      </c>
      <c r="QO70" s="808">
        <v>0.8</v>
      </c>
      <c r="QP70" s="808">
        <v>0.71</v>
      </c>
      <c r="QQ70" s="808">
        <v>0.71</v>
      </c>
      <c r="QR70" s="808">
        <v>0.71</v>
      </c>
      <c r="QS70" s="808">
        <v>0.71</v>
      </c>
      <c r="QT70" s="808">
        <v>0.71</v>
      </c>
      <c r="QU70" s="808">
        <v>0.71</v>
      </c>
      <c r="QV70" s="808">
        <v>0.71</v>
      </c>
      <c r="QW70" s="808">
        <v>1.35</v>
      </c>
      <c r="QX70" s="808">
        <v>1.23</v>
      </c>
      <c r="QY70" s="808">
        <v>1.23</v>
      </c>
      <c r="QZ70" s="808">
        <v>1.23</v>
      </c>
      <c r="RA70" s="808">
        <v>1.23</v>
      </c>
      <c r="RB70" s="808">
        <v>1.49</v>
      </c>
      <c r="RC70" s="808">
        <v>1.49</v>
      </c>
      <c r="RD70" s="808">
        <v>1.49</v>
      </c>
      <c r="RE70" s="808">
        <v>1.49</v>
      </c>
      <c r="RF70" s="808">
        <v>1.51</v>
      </c>
      <c r="RG70" s="808">
        <v>1.51</v>
      </c>
      <c r="RH70" s="808">
        <v>1.51</v>
      </c>
      <c r="RI70" s="808">
        <v>1.51</v>
      </c>
      <c r="RJ70" s="808">
        <v>1.08</v>
      </c>
      <c r="RK70" s="808">
        <v>1.08</v>
      </c>
      <c r="RL70" s="808">
        <v>1.08</v>
      </c>
      <c r="RM70" s="808">
        <v>1.08</v>
      </c>
      <c r="RN70" s="808">
        <v>1.79</v>
      </c>
      <c r="RO70" s="808">
        <v>1.79</v>
      </c>
      <c r="RP70" s="808">
        <v>1.79</v>
      </c>
      <c r="RQ70" s="808">
        <v>1.79</v>
      </c>
      <c r="RR70" s="808">
        <v>1.79</v>
      </c>
      <c r="RS70" s="808">
        <v>1.79</v>
      </c>
      <c r="RT70" s="808">
        <v>1.79</v>
      </c>
      <c r="RU70" s="808">
        <v>2.0299999999999998</v>
      </c>
      <c r="RV70" s="808">
        <v>2.0299999999999998</v>
      </c>
      <c r="RW70" s="808">
        <v>2.0299999999999998</v>
      </c>
      <c r="RX70" s="808">
        <v>2.0299999999999998</v>
      </c>
      <c r="RY70" s="808">
        <v>2.11</v>
      </c>
      <c r="RZ70" s="808">
        <v>2.11</v>
      </c>
      <c r="SA70" s="808">
        <v>1.31</v>
      </c>
      <c r="SB70" s="808">
        <v>1.31</v>
      </c>
      <c r="SC70" s="808">
        <v>1.31</v>
      </c>
      <c r="SD70" s="808">
        <v>0.7</v>
      </c>
      <c r="SE70" s="808">
        <v>0.7</v>
      </c>
      <c r="SF70" s="808">
        <v>0.7</v>
      </c>
      <c r="SG70" s="808">
        <v>0.7</v>
      </c>
      <c r="SH70" s="808">
        <v>0.8</v>
      </c>
      <c r="SI70" s="812">
        <v>0.8</v>
      </c>
      <c r="SJ70" s="471" t="s">
        <v>491</v>
      </c>
      <c r="SK70" s="452"/>
      <c r="SL70" s="440"/>
      <c r="SM70" s="440"/>
      <c r="SN70" s="440"/>
    </row>
    <row r="71" spans="1:508" outlineLevel="3" x14ac:dyDescent="0.25">
      <c r="A71" s="440"/>
      <c r="B71" s="449"/>
      <c r="C71" s="659">
        <f t="shared" si="32"/>
        <v>4</v>
      </c>
      <c r="D71" s="471"/>
      <c r="E71" s="529"/>
      <c r="F71" s="529"/>
      <c r="G71" s="471"/>
      <c r="H71" s="682"/>
      <c r="I71" s="683" t="s">
        <v>235</v>
      </c>
      <c r="J71" s="684"/>
      <c r="K71" s="813">
        <v>2.1</v>
      </c>
      <c r="L71" s="814">
        <v>2.1</v>
      </c>
      <c r="M71" s="814">
        <v>2.1</v>
      </c>
      <c r="N71" s="814">
        <v>2.25</v>
      </c>
      <c r="O71" s="814">
        <v>2.25</v>
      </c>
      <c r="P71" s="814">
        <v>2.25</v>
      </c>
      <c r="Q71" s="814">
        <v>2.25</v>
      </c>
      <c r="R71" s="814">
        <v>2.25</v>
      </c>
      <c r="S71" s="814">
        <v>2.25</v>
      </c>
      <c r="T71" s="814">
        <v>2.25</v>
      </c>
      <c r="U71" s="814">
        <v>2.29</v>
      </c>
      <c r="V71" s="814">
        <v>2.29</v>
      </c>
      <c r="W71" s="814">
        <v>2.29</v>
      </c>
      <c r="X71" s="814">
        <v>2.29</v>
      </c>
      <c r="Y71" s="814">
        <v>2.33</v>
      </c>
      <c r="Z71" s="814">
        <v>2.33</v>
      </c>
      <c r="AA71" s="814">
        <v>2.09</v>
      </c>
      <c r="AB71" s="814">
        <v>2.09</v>
      </c>
      <c r="AC71" s="814">
        <v>2.09</v>
      </c>
      <c r="AD71" s="814">
        <v>1.2</v>
      </c>
      <c r="AE71" s="814">
        <v>1.2</v>
      </c>
      <c r="AF71" s="814">
        <v>1.2</v>
      </c>
      <c r="AG71" s="814">
        <v>1.2</v>
      </c>
      <c r="AH71" s="814">
        <v>1.84</v>
      </c>
      <c r="AI71" s="814">
        <v>1.84</v>
      </c>
      <c r="AJ71" s="814">
        <v>1.84</v>
      </c>
      <c r="AK71" s="814">
        <v>1.84</v>
      </c>
      <c r="AL71" s="814">
        <v>1.84</v>
      </c>
      <c r="AM71" s="814">
        <v>1.84</v>
      </c>
      <c r="AN71" s="814">
        <v>1.84</v>
      </c>
      <c r="AO71" s="814">
        <v>1.84</v>
      </c>
      <c r="AP71" s="814">
        <v>1.72</v>
      </c>
      <c r="AQ71" s="814">
        <v>1.72</v>
      </c>
      <c r="AR71" s="814">
        <v>1.72</v>
      </c>
      <c r="AS71" s="814">
        <v>1.72</v>
      </c>
      <c r="AT71" s="814">
        <v>1.72</v>
      </c>
      <c r="AU71" s="814">
        <v>1.72</v>
      </c>
      <c r="AV71" s="814">
        <v>1.72</v>
      </c>
      <c r="AW71" s="814">
        <v>2</v>
      </c>
      <c r="AX71" s="814">
        <v>2</v>
      </c>
      <c r="AY71" s="814">
        <v>2</v>
      </c>
      <c r="AZ71" s="814">
        <v>2</v>
      </c>
      <c r="BA71" s="814">
        <v>2</v>
      </c>
      <c r="BB71" s="814">
        <v>2.0099999999999998</v>
      </c>
      <c r="BC71" s="814">
        <v>2.0099999999999998</v>
      </c>
      <c r="BD71" s="814">
        <v>2.0099999999999998</v>
      </c>
      <c r="BE71" s="814">
        <v>1.94</v>
      </c>
      <c r="BF71" s="814">
        <v>2.1</v>
      </c>
      <c r="BG71" s="814">
        <v>2.1</v>
      </c>
      <c r="BH71" s="814">
        <v>2.1</v>
      </c>
      <c r="BI71" s="814">
        <v>2.1</v>
      </c>
      <c r="BJ71" s="814">
        <v>2.1</v>
      </c>
      <c r="BK71" s="814">
        <v>2.1</v>
      </c>
      <c r="BL71" s="814">
        <v>2.1</v>
      </c>
      <c r="BM71" s="814">
        <v>2.1</v>
      </c>
      <c r="BN71" s="814">
        <v>2.25</v>
      </c>
      <c r="BO71" s="814">
        <v>2.2599999999999998</v>
      </c>
      <c r="BP71" s="814">
        <v>2.2599999999999998</v>
      </c>
      <c r="BQ71" s="814">
        <v>2.2599999999999998</v>
      </c>
      <c r="BR71" s="814">
        <v>2.2599999999999998</v>
      </c>
      <c r="BS71" s="814">
        <v>2.2599999999999998</v>
      </c>
      <c r="BT71" s="814">
        <v>2.2599999999999998</v>
      </c>
      <c r="BU71" s="814">
        <v>2.29</v>
      </c>
      <c r="BV71" s="814">
        <v>2.29</v>
      </c>
      <c r="BW71" s="814">
        <v>2.29</v>
      </c>
      <c r="BX71" s="814">
        <v>2.29</v>
      </c>
      <c r="BY71" s="814">
        <v>2.33</v>
      </c>
      <c r="BZ71" s="814">
        <v>2.33</v>
      </c>
      <c r="CA71" s="814">
        <v>2.09</v>
      </c>
      <c r="CB71" s="814">
        <v>2.09</v>
      </c>
      <c r="CC71" s="814">
        <v>2.09</v>
      </c>
      <c r="CD71" s="814">
        <v>1.2</v>
      </c>
      <c r="CE71" s="814">
        <v>1.2</v>
      </c>
      <c r="CF71" s="814">
        <v>1.2</v>
      </c>
      <c r="CG71" s="814">
        <v>1.32</v>
      </c>
      <c r="CH71" s="814">
        <v>1.84</v>
      </c>
      <c r="CI71" s="814">
        <v>1.84</v>
      </c>
      <c r="CJ71" s="814">
        <v>1.84</v>
      </c>
      <c r="CK71" s="814">
        <v>1.84</v>
      </c>
      <c r="CL71" s="814">
        <v>1.84</v>
      </c>
      <c r="CM71" s="814">
        <v>1.84</v>
      </c>
      <c r="CN71" s="814">
        <v>1.84</v>
      </c>
      <c r="CO71" s="814">
        <v>1.84</v>
      </c>
      <c r="CP71" s="814">
        <v>1.72</v>
      </c>
      <c r="CQ71" s="814">
        <v>1.72</v>
      </c>
      <c r="CR71" s="814">
        <v>1.72</v>
      </c>
      <c r="CS71" s="814">
        <v>1.72</v>
      </c>
      <c r="CT71" s="814">
        <v>1.72</v>
      </c>
      <c r="CU71" s="814">
        <v>1.72</v>
      </c>
      <c r="CV71" s="814">
        <v>1.72</v>
      </c>
      <c r="CW71" s="814">
        <v>2</v>
      </c>
      <c r="CX71" s="814">
        <v>2</v>
      </c>
      <c r="CY71" s="814">
        <v>2</v>
      </c>
      <c r="CZ71" s="814">
        <v>2</v>
      </c>
      <c r="DA71" s="814">
        <v>2</v>
      </c>
      <c r="DB71" s="808">
        <v>2.14</v>
      </c>
      <c r="DC71" s="808">
        <v>2.14</v>
      </c>
      <c r="DD71" s="808">
        <v>2.14</v>
      </c>
      <c r="DE71" s="808">
        <v>2.14</v>
      </c>
      <c r="DF71" s="808">
        <v>2.15</v>
      </c>
      <c r="DG71" s="808">
        <v>2.15</v>
      </c>
      <c r="DH71" s="808">
        <v>2.15</v>
      </c>
      <c r="DI71" s="808">
        <v>2.15</v>
      </c>
      <c r="DJ71" s="808">
        <v>2.15</v>
      </c>
      <c r="DK71" s="808">
        <v>2.15</v>
      </c>
      <c r="DL71" s="808">
        <v>2.15</v>
      </c>
      <c r="DM71" s="808">
        <v>2.15</v>
      </c>
      <c r="DN71" s="808">
        <v>2.25</v>
      </c>
      <c r="DO71" s="808">
        <v>2.2599999999999998</v>
      </c>
      <c r="DP71" s="808">
        <v>2.2599999999999998</v>
      </c>
      <c r="DQ71" s="808">
        <v>2.2599999999999998</v>
      </c>
      <c r="DR71" s="808">
        <v>2.2599999999999998</v>
      </c>
      <c r="DS71" s="808">
        <v>2.2599999999999998</v>
      </c>
      <c r="DT71" s="808">
        <v>2.2599999999999998</v>
      </c>
      <c r="DU71" s="808">
        <v>2.29</v>
      </c>
      <c r="DV71" s="808">
        <v>2.29</v>
      </c>
      <c r="DW71" s="808">
        <v>2.29</v>
      </c>
      <c r="DX71" s="808">
        <v>2.29</v>
      </c>
      <c r="DY71" s="808">
        <v>2.33</v>
      </c>
      <c r="DZ71" s="808">
        <v>2.33</v>
      </c>
      <c r="EA71" s="808">
        <v>2.09</v>
      </c>
      <c r="EB71" s="808">
        <v>2.09</v>
      </c>
      <c r="EC71" s="808">
        <v>2.23</v>
      </c>
      <c r="ED71" s="808">
        <v>1.2</v>
      </c>
      <c r="EE71" s="808">
        <v>1.2</v>
      </c>
      <c r="EF71" s="808">
        <v>1.2</v>
      </c>
      <c r="EG71" s="808">
        <v>1.2</v>
      </c>
      <c r="EH71" s="808">
        <v>1.84</v>
      </c>
      <c r="EI71" s="808">
        <v>1.84</v>
      </c>
      <c r="EJ71" s="808">
        <v>1.84</v>
      </c>
      <c r="EK71" s="808">
        <v>1.84</v>
      </c>
      <c r="EL71" s="808">
        <v>1.84</v>
      </c>
      <c r="EM71" s="808">
        <v>1.84</v>
      </c>
      <c r="EN71" s="808">
        <v>1.84</v>
      </c>
      <c r="EO71" s="808">
        <v>1.84</v>
      </c>
      <c r="EP71" s="808">
        <v>1.72</v>
      </c>
      <c r="EQ71" s="808">
        <v>1.72</v>
      </c>
      <c r="ER71" s="808">
        <v>1.72</v>
      </c>
      <c r="ES71" s="808">
        <v>1.72</v>
      </c>
      <c r="ET71" s="808">
        <v>1.72</v>
      </c>
      <c r="EU71" s="808">
        <v>1.72</v>
      </c>
      <c r="EV71" s="808">
        <v>1.72</v>
      </c>
      <c r="EW71" s="808">
        <v>2</v>
      </c>
      <c r="EX71" s="808">
        <v>2</v>
      </c>
      <c r="EY71" s="808">
        <v>2</v>
      </c>
      <c r="EZ71" s="808">
        <v>2</v>
      </c>
      <c r="FA71" s="808">
        <v>2</v>
      </c>
      <c r="FB71" s="808">
        <v>2.14</v>
      </c>
      <c r="FC71" s="808">
        <v>2.14</v>
      </c>
      <c r="FD71" s="808">
        <v>2.14</v>
      </c>
      <c r="FE71" s="808">
        <v>2.14</v>
      </c>
      <c r="FF71" s="808">
        <v>2.15</v>
      </c>
      <c r="FG71" s="808">
        <v>2.15</v>
      </c>
      <c r="FH71" s="808">
        <v>2.15</v>
      </c>
      <c r="FI71" s="808">
        <v>2.15</v>
      </c>
      <c r="FJ71" s="808">
        <v>2.02</v>
      </c>
      <c r="FK71" s="808">
        <v>2.02</v>
      </c>
      <c r="FL71" s="808">
        <v>2.02</v>
      </c>
      <c r="FM71" s="808">
        <v>2.02</v>
      </c>
      <c r="FN71" s="808">
        <v>2.25</v>
      </c>
      <c r="FO71" s="808">
        <v>2.2599999999999998</v>
      </c>
      <c r="FP71" s="808">
        <v>2.2599999999999998</v>
      </c>
      <c r="FQ71" s="808">
        <v>2.2599999999999998</v>
      </c>
      <c r="FR71" s="808">
        <v>2.15</v>
      </c>
      <c r="FS71" s="808">
        <v>2.15</v>
      </c>
      <c r="FT71" s="808">
        <v>2.15</v>
      </c>
      <c r="FU71" s="808">
        <v>2.29</v>
      </c>
      <c r="FV71" s="808">
        <v>2.29</v>
      </c>
      <c r="FW71" s="808">
        <v>2.29</v>
      </c>
      <c r="FX71" s="808">
        <v>2.29</v>
      </c>
      <c r="FY71" s="808">
        <v>2.33</v>
      </c>
      <c r="FZ71" s="808">
        <v>2.33</v>
      </c>
      <c r="GA71" s="808">
        <v>2.09</v>
      </c>
      <c r="GB71" s="808">
        <v>2.09</v>
      </c>
      <c r="GC71" s="808">
        <v>2.09</v>
      </c>
      <c r="GD71" s="808">
        <v>1.2</v>
      </c>
      <c r="GE71" s="808">
        <v>2.12</v>
      </c>
      <c r="GF71" s="808">
        <v>1.2</v>
      </c>
      <c r="GG71" s="808">
        <v>1.2</v>
      </c>
      <c r="GH71" s="808">
        <v>1.84</v>
      </c>
      <c r="GI71" s="808">
        <v>1.84</v>
      </c>
      <c r="GJ71" s="808">
        <v>1.84</v>
      </c>
      <c r="GK71" s="808">
        <v>1.84</v>
      </c>
      <c r="GL71" s="808">
        <v>1.84</v>
      </c>
      <c r="GM71" s="808">
        <v>1.84</v>
      </c>
      <c r="GN71" s="808">
        <v>1.84</v>
      </c>
      <c r="GO71" s="808">
        <v>1.84</v>
      </c>
      <c r="GP71" s="808">
        <v>1.72</v>
      </c>
      <c r="GQ71" s="808">
        <v>1.72</v>
      </c>
      <c r="GR71" s="808">
        <v>1.72</v>
      </c>
      <c r="GS71" s="808">
        <v>1.72</v>
      </c>
      <c r="GT71" s="808">
        <v>1.72</v>
      </c>
      <c r="GU71" s="808">
        <v>1.72</v>
      </c>
      <c r="GV71" s="808">
        <v>1.72</v>
      </c>
      <c r="GW71" s="808">
        <v>2</v>
      </c>
      <c r="GX71" s="808">
        <v>2</v>
      </c>
      <c r="GY71" s="808">
        <v>2</v>
      </c>
      <c r="GZ71" s="808">
        <v>2</v>
      </c>
      <c r="HA71" s="808">
        <v>2</v>
      </c>
      <c r="HB71" s="808">
        <v>2.14</v>
      </c>
      <c r="HC71" s="808">
        <v>2.14</v>
      </c>
      <c r="HD71" s="808">
        <v>2.14</v>
      </c>
      <c r="HE71" s="808">
        <v>2.14</v>
      </c>
      <c r="HF71" s="808">
        <v>2.15</v>
      </c>
      <c r="HG71" s="808">
        <v>2.15</v>
      </c>
      <c r="HH71" s="808">
        <v>2.15</v>
      </c>
      <c r="HI71" s="808">
        <v>2.15</v>
      </c>
      <c r="HJ71" s="808">
        <v>2.02</v>
      </c>
      <c r="HK71" s="808">
        <v>2.02</v>
      </c>
      <c r="HL71" s="808">
        <v>2.02</v>
      </c>
      <c r="HM71" s="808">
        <v>2.02</v>
      </c>
      <c r="HN71" s="808">
        <v>2.25</v>
      </c>
      <c r="HO71" s="808">
        <v>2.2599999999999998</v>
      </c>
      <c r="HP71" s="808">
        <v>2.2599999999999998</v>
      </c>
      <c r="HQ71" s="808">
        <v>2.2599999999999998</v>
      </c>
      <c r="HR71" s="808">
        <v>2.15</v>
      </c>
      <c r="HS71" s="808">
        <v>2.15</v>
      </c>
      <c r="HT71" s="808">
        <v>2.15</v>
      </c>
      <c r="HU71" s="808">
        <v>2.29</v>
      </c>
      <c r="HV71" s="808">
        <v>2.29</v>
      </c>
      <c r="HW71" s="808">
        <v>2.29</v>
      </c>
      <c r="HX71" s="808">
        <v>2.29</v>
      </c>
      <c r="HY71" s="808">
        <v>2.33</v>
      </c>
      <c r="HZ71" s="808">
        <v>2.33</v>
      </c>
      <c r="IA71" s="808">
        <v>2.09</v>
      </c>
      <c r="IB71" s="808">
        <v>2.09</v>
      </c>
      <c r="IC71" s="808">
        <v>2.09</v>
      </c>
      <c r="ID71" s="808">
        <v>1.2</v>
      </c>
      <c r="IE71" s="808">
        <v>2.12</v>
      </c>
      <c r="IF71" s="808">
        <v>2.12</v>
      </c>
      <c r="IG71" s="808">
        <v>1.2</v>
      </c>
      <c r="IH71" s="808">
        <v>1.84</v>
      </c>
      <c r="II71" s="808">
        <v>1.84</v>
      </c>
      <c r="IJ71" s="808">
        <v>1.84</v>
      </c>
      <c r="IK71" s="808">
        <v>1.84</v>
      </c>
      <c r="IL71" s="808">
        <v>1.84</v>
      </c>
      <c r="IM71" s="808">
        <v>1.84</v>
      </c>
      <c r="IN71" s="808">
        <v>1.84</v>
      </c>
      <c r="IO71" s="808">
        <v>1.84</v>
      </c>
      <c r="IP71" s="808">
        <v>1.72</v>
      </c>
      <c r="IQ71" s="808">
        <v>1.72</v>
      </c>
      <c r="IR71" s="808">
        <v>1.72</v>
      </c>
      <c r="IS71" s="808">
        <v>1.72</v>
      </c>
      <c r="IT71" s="808">
        <v>1.72</v>
      </c>
      <c r="IU71" s="808">
        <v>1.72</v>
      </c>
      <c r="IV71" s="808">
        <v>1.72</v>
      </c>
      <c r="IW71" s="808">
        <v>2</v>
      </c>
      <c r="IX71" s="808">
        <v>2</v>
      </c>
      <c r="IY71" s="808">
        <v>2</v>
      </c>
      <c r="IZ71" s="808">
        <v>2</v>
      </c>
      <c r="JA71" s="808">
        <v>2</v>
      </c>
      <c r="JB71" s="808">
        <v>2.14</v>
      </c>
      <c r="JC71" s="808">
        <v>2.14</v>
      </c>
      <c r="JD71" s="808">
        <v>2.14</v>
      </c>
      <c r="JE71" s="808">
        <v>2.14</v>
      </c>
      <c r="JF71" s="808">
        <v>2.15</v>
      </c>
      <c r="JG71" s="808">
        <v>2.15</v>
      </c>
      <c r="JH71" s="808">
        <v>2.15</v>
      </c>
      <c r="JI71" s="808">
        <v>2.15</v>
      </c>
      <c r="JJ71" s="808">
        <v>2.02</v>
      </c>
      <c r="JK71" s="808">
        <v>2.02</v>
      </c>
      <c r="JL71" s="808">
        <v>2.02</v>
      </c>
      <c r="JM71" s="808">
        <v>2.02</v>
      </c>
      <c r="JN71" s="808">
        <v>2.25</v>
      </c>
      <c r="JO71" s="808">
        <v>2.2599999999999998</v>
      </c>
      <c r="JP71" s="808">
        <v>2.2599999999999998</v>
      </c>
      <c r="JQ71" s="808">
        <v>2.2599999999999998</v>
      </c>
      <c r="JR71" s="808">
        <v>2.15</v>
      </c>
      <c r="JS71" s="808">
        <v>2.15</v>
      </c>
      <c r="JT71" s="808">
        <v>2.15</v>
      </c>
      <c r="JU71" s="808">
        <v>2.29</v>
      </c>
      <c r="JV71" s="808">
        <v>2.29</v>
      </c>
      <c r="JW71" s="808">
        <v>2.29</v>
      </c>
      <c r="JX71" s="808">
        <v>2.29</v>
      </c>
      <c r="JY71" s="808">
        <v>2.33</v>
      </c>
      <c r="JZ71" s="808">
        <v>2.33</v>
      </c>
      <c r="KA71" s="808">
        <v>2.09</v>
      </c>
      <c r="KB71" s="808">
        <v>2.09</v>
      </c>
      <c r="KC71" s="808">
        <v>2.09</v>
      </c>
      <c r="KD71" s="808">
        <v>1.2</v>
      </c>
      <c r="KE71" s="808">
        <v>2.12</v>
      </c>
      <c r="KF71" s="808">
        <v>2.12</v>
      </c>
      <c r="KG71" s="808">
        <v>1.2</v>
      </c>
      <c r="KH71" s="808">
        <v>1.84</v>
      </c>
      <c r="KI71" s="808">
        <v>1.84</v>
      </c>
      <c r="KJ71" s="808">
        <v>1.84</v>
      </c>
      <c r="KK71" s="808">
        <v>1.84</v>
      </c>
      <c r="KL71" s="808">
        <v>1.84</v>
      </c>
      <c r="KM71" s="808">
        <v>1.84</v>
      </c>
      <c r="KN71" s="808">
        <v>1.84</v>
      </c>
      <c r="KO71" s="808">
        <v>1.84</v>
      </c>
      <c r="KP71" s="808">
        <v>1.72</v>
      </c>
      <c r="KQ71" s="808">
        <v>1.72</v>
      </c>
      <c r="KR71" s="808">
        <v>1.72</v>
      </c>
      <c r="KS71" s="808">
        <v>1.72</v>
      </c>
      <c r="KT71" s="808">
        <v>1.72</v>
      </c>
      <c r="KU71" s="808">
        <v>1.72</v>
      </c>
      <c r="KV71" s="808">
        <v>1.72</v>
      </c>
      <c r="KW71" s="808">
        <v>2</v>
      </c>
      <c r="KX71" s="808">
        <v>2</v>
      </c>
      <c r="KY71" s="808">
        <v>2</v>
      </c>
      <c r="KZ71" s="808">
        <v>2</v>
      </c>
      <c r="LA71" s="808">
        <v>2</v>
      </c>
      <c r="LB71" s="808">
        <v>2.14</v>
      </c>
      <c r="LC71" s="808">
        <v>2.14</v>
      </c>
      <c r="LD71" s="808">
        <v>2.14</v>
      </c>
      <c r="LE71" s="808">
        <v>2.14</v>
      </c>
      <c r="LF71" s="808">
        <v>2.15</v>
      </c>
      <c r="LG71" s="808">
        <v>2.15</v>
      </c>
      <c r="LH71" s="808">
        <v>2.15</v>
      </c>
      <c r="LI71" s="808">
        <v>2.15</v>
      </c>
      <c r="LJ71" s="808">
        <v>2.02</v>
      </c>
      <c r="LK71" s="808">
        <v>2.02</v>
      </c>
      <c r="LL71" s="808">
        <v>2.02</v>
      </c>
      <c r="LM71" s="808">
        <v>2.02</v>
      </c>
      <c r="LN71" s="808">
        <v>2.25</v>
      </c>
      <c r="LO71" s="808">
        <v>2.2599999999999998</v>
      </c>
      <c r="LP71" s="808">
        <v>2.2599999999999998</v>
      </c>
      <c r="LQ71" s="808">
        <v>2.2599999999999998</v>
      </c>
      <c r="LR71" s="808">
        <v>2.15</v>
      </c>
      <c r="LS71" s="808">
        <v>2.15</v>
      </c>
      <c r="LT71" s="808">
        <v>2.15</v>
      </c>
      <c r="LU71" s="808">
        <v>2.29</v>
      </c>
      <c r="LV71" s="808">
        <v>2.29</v>
      </c>
      <c r="LW71" s="808">
        <v>2.29</v>
      </c>
      <c r="LX71" s="808">
        <v>2.29</v>
      </c>
      <c r="LY71" s="808">
        <v>2.33</v>
      </c>
      <c r="LZ71" s="808">
        <v>2.33</v>
      </c>
      <c r="MA71" s="808">
        <v>2.09</v>
      </c>
      <c r="MB71" s="808">
        <v>2.09</v>
      </c>
      <c r="MC71" s="808">
        <v>2.09</v>
      </c>
      <c r="MD71" s="808">
        <v>1.2</v>
      </c>
      <c r="ME71" s="808">
        <v>2.12</v>
      </c>
      <c r="MF71" s="808">
        <v>2.12</v>
      </c>
      <c r="MG71" s="808">
        <v>2.12</v>
      </c>
      <c r="MH71" s="808">
        <v>1.84</v>
      </c>
      <c r="MI71" s="808">
        <v>1.84</v>
      </c>
      <c r="MJ71" s="808">
        <v>1.84</v>
      </c>
      <c r="MK71" s="808">
        <v>1.84</v>
      </c>
      <c r="ML71" s="808">
        <v>1.84</v>
      </c>
      <c r="MM71" s="808">
        <v>1.84</v>
      </c>
      <c r="MN71" s="808">
        <v>1.84</v>
      </c>
      <c r="MO71" s="808">
        <v>1.84</v>
      </c>
      <c r="MP71" s="808">
        <v>1.72</v>
      </c>
      <c r="MQ71" s="808">
        <v>1.72</v>
      </c>
      <c r="MR71" s="808">
        <v>1.72</v>
      </c>
      <c r="MS71" s="808">
        <v>1.72</v>
      </c>
      <c r="MT71" s="808">
        <v>1.72</v>
      </c>
      <c r="MU71" s="808">
        <v>1.72</v>
      </c>
      <c r="MV71" s="808">
        <v>1.72</v>
      </c>
      <c r="MW71" s="808">
        <v>2</v>
      </c>
      <c r="MX71" s="808">
        <v>2</v>
      </c>
      <c r="MY71" s="808">
        <v>2</v>
      </c>
      <c r="MZ71" s="808">
        <v>2</v>
      </c>
      <c r="NA71" s="808">
        <v>2</v>
      </c>
      <c r="NB71" s="808">
        <v>2.14</v>
      </c>
      <c r="NC71" s="808">
        <v>2.14</v>
      </c>
      <c r="ND71" s="808">
        <v>2.14</v>
      </c>
      <c r="NE71" s="808">
        <v>2.14</v>
      </c>
      <c r="NF71" s="808">
        <v>2.15</v>
      </c>
      <c r="NG71" s="808">
        <v>2.15</v>
      </c>
      <c r="NH71" s="808">
        <v>2.15</v>
      </c>
      <c r="NI71" s="808">
        <v>2.15</v>
      </c>
      <c r="NJ71" s="808">
        <v>2.02</v>
      </c>
      <c r="NK71" s="808">
        <v>2.02</v>
      </c>
      <c r="NL71" s="808">
        <v>2.02</v>
      </c>
      <c r="NM71" s="808">
        <v>2.02</v>
      </c>
      <c r="NN71" s="808">
        <v>2.25</v>
      </c>
      <c r="NO71" s="808">
        <v>2.2599999999999998</v>
      </c>
      <c r="NP71" s="808">
        <v>2.2599999999999998</v>
      </c>
      <c r="NQ71" s="808">
        <v>2.2599999999999998</v>
      </c>
      <c r="NR71" s="808">
        <v>2.15</v>
      </c>
      <c r="NS71" s="808">
        <v>2.15</v>
      </c>
      <c r="NT71" s="808">
        <v>2.15</v>
      </c>
      <c r="NU71" s="808">
        <v>2.29</v>
      </c>
      <c r="NV71" s="808">
        <v>2.29</v>
      </c>
      <c r="NW71" s="808">
        <v>2.29</v>
      </c>
      <c r="NX71" s="808">
        <v>2.29</v>
      </c>
      <c r="NY71" s="808">
        <v>2.33</v>
      </c>
      <c r="NZ71" s="808">
        <v>2.33</v>
      </c>
      <c r="OA71" s="808">
        <v>2.09</v>
      </c>
      <c r="OB71" s="808">
        <v>2.09</v>
      </c>
      <c r="OC71" s="808">
        <v>2.09</v>
      </c>
      <c r="OD71" s="808">
        <v>1.2</v>
      </c>
      <c r="OE71" s="808">
        <v>2.12</v>
      </c>
      <c r="OF71" s="808">
        <v>2.12</v>
      </c>
      <c r="OG71" s="808">
        <v>2.12</v>
      </c>
      <c r="OH71" s="808">
        <v>1.84</v>
      </c>
      <c r="OI71" s="808">
        <v>1.84</v>
      </c>
      <c r="OJ71" s="808">
        <v>1.84</v>
      </c>
      <c r="OK71" s="808">
        <v>1.84</v>
      </c>
      <c r="OL71" s="808">
        <v>1.84</v>
      </c>
      <c r="OM71" s="808">
        <v>1.84</v>
      </c>
      <c r="ON71" s="808">
        <v>1.84</v>
      </c>
      <c r="OO71" s="808">
        <v>1.84</v>
      </c>
      <c r="OP71" s="808">
        <v>1.72</v>
      </c>
      <c r="OQ71" s="808">
        <v>1.72</v>
      </c>
      <c r="OR71" s="808">
        <v>1.72</v>
      </c>
      <c r="OS71" s="808">
        <v>1.72</v>
      </c>
      <c r="OT71" s="808">
        <v>1.72</v>
      </c>
      <c r="OU71" s="808">
        <v>1.72</v>
      </c>
      <c r="OV71" s="808">
        <v>1.72</v>
      </c>
      <c r="OW71" s="808">
        <v>2</v>
      </c>
      <c r="OX71" s="808">
        <v>2</v>
      </c>
      <c r="OY71" s="808">
        <v>2</v>
      </c>
      <c r="OZ71" s="808">
        <v>2</v>
      </c>
      <c r="PA71" s="808">
        <v>2</v>
      </c>
      <c r="PB71" s="808">
        <v>2.14</v>
      </c>
      <c r="PC71" s="808">
        <v>2.14</v>
      </c>
      <c r="PD71" s="808">
        <v>2.14</v>
      </c>
      <c r="PE71" s="808">
        <v>2.14</v>
      </c>
      <c r="PF71" s="808">
        <v>2.15</v>
      </c>
      <c r="PG71" s="808">
        <v>2.15</v>
      </c>
      <c r="PH71" s="808">
        <v>2.15</v>
      </c>
      <c r="PI71" s="808">
        <v>2.15</v>
      </c>
      <c r="PJ71" s="808">
        <v>2.02</v>
      </c>
      <c r="PK71" s="808">
        <v>2.02</v>
      </c>
      <c r="PL71" s="808">
        <v>2.02</v>
      </c>
      <c r="PM71" s="808">
        <v>2.02</v>
      </c>
      <c r="PN71" s="808">
        <v>2.25</v>
      </c>
      <c r="PO71" s="808">
        <v>2.2599999999999998</v>
      </c>
      <c r="PP71" s="808">
        <v>2.2599999999999998</v>
      </c>
      <c r="PQ71" s="808">
        <v>2.2599999999999998</v>
      </c>
      <c r="PR71" s="808">
        <v>2.15</v>
      </c>
      <c r="PS71" s="808">
        <v>2.15</v>
      </c>
      <c r="PT71" s="808">
        <v>2.15</v>
      </c>
      <c r="PU71" s="808">
        <v>2.29</v>
      </c>
      <c r="PV71" s="808">
        <v>2.29</v>
      </c>
      <c r="PW71" s="808">
        <v>2.29</v>
      </c>
      <c r="PX71" s="808">
        <v>2.29</v>
      </c>
      <c r="PY71" s="808">
        <v>2.33</v>
      </c>
      <c r="PZ71" s="808">
        <v>2.33</v>
      </c>
      <c r="QA71" s="808">
        <v>2.09</v>
      </c>
      <c r="QB71" s="808">
        <v>2.09</v>
      </c>
      <c r="QC71" s="808">
        <v>2.09</v>
      </c>
      <c r="QD71" s="808">
        <v>1.2</v>
      </c>
      <c r="QE71" s="808">
        <v>2.12</v>
      </c>
      <c r="QF71" s="808">
        <v>2.12</v>
      </c>
      <c r="QG71" s="808">
        <v>2.12</v>
      </c>
      <c r="QH71" s="808">
        <v>1.84</v>
      </c>
      <c r="QI71" s="808">
        <v>1.84</v>
      </c>
      <c r="QJ71" s="808">
        <v>1.84</v>
      </c>
      <c r="QK71" s="808">
        <v>1.84</v>
      </c>
      <c r="QL71" s="808">
        <v>1.84</v>
      </c>
      <c r="QM71" s="808">
        <v>1.84</v>
      </c>
      <c r="QN71" s="808">
        <v>1.84</v>
      </c>
      <c r="QO71" s="808">
        <v>1.84</v>
      </c>
      <c r="QP71" s="808">
        <v>1.72</v>
      </c>
      <c r="QQ71" s="808">
        <v>1.72</v>
      </c>
      <c r="QR71" s="808">
        <v>1.72</v>
      </c>
      <c r="QS71" s="808">
        <v>1.72</v>
      </c>
      <c r="QT71" s="808">
        <v>1.72</v>
      </c>
      <c r="QU71" s="808">
        <v>1.72</v>
      </c>
      <c r="QV71" s="808">
        <v>1.72</v>
      </c>
      <c r="QW71" s="808">
        <v>2</v>
      </c>
      <c r="QX71" s="808">
        <v>2</v>
      </c>
      <c r="QY71" s="808">
        <v>2</v>
      </c>
      <c r="QZ71" s="808">
        <v>2</v>
      </c>
      <c r="RA71" s="808">
        <v>2</v>
      </c>
      <c r="RB71" s="808">
        <v>2.14</v>
      </c>
      <c r="RC71" s="808">
        <v>2.14</v>
      </c>
      <c r="RD71" s="808">
        <v>2.14</v>
      </c>
      <c r="RE71" s="808">
        <v>2.14</v>
      </c>
      <c r="RF71" s="808">
        <v>2.15</v>
      </c>
      <c r="RG71" s="808">
        <v>2.15</v>
      </c>
      <c r="RH71" s="808">
        <v>2.15</v>
      </c>
      <c r="RI71" s="808">
        <v>2.15</v>
      </c>
      <c r="RJ71" s="808">
        <v>2.02</v>
      </c>
      <c r="RK71" s="808">
        <v>2.02</v>
      </c>
      <c r="RL71" s="808">
        <v>2.02</v>
      </c>
      <c r="RM71" s="808">
        <v>2.02</v>
      </c>
      <c r="RN71" s="808">
        <v>2.25</v>
      </c>
      <c r="RO71" s="808">
        <v>2.25</v>
      </c>
      <c r="RP71" s="808">
        <v>2.25</v>
      </c>
      <c r="RQ71" s="808">
        <v>2.25</v>
      </c>
      <c r="RR71" s="808">
        <v>2.25</v>
      </c>
      <c r="RS71" s="808">
        <v>2.25</v>
      </c>
      <c r="RT71" s="808">
        <v>2.25</v>
      </c>
      <c r="RU71" s="808">
        <v>2.29</v>
      </c>
      <c r="RV71" s="808">
        <v>2.29</v>
      </c>
      <c r="RW71" s="808">
        <v>2.29</v>
      </c>
      <c r="RX71" s="808">
        <v>2.29</v>
      </c>
      <c r="RY71" s="808">
        <v>2.33</v>
      </c>
      <c r="RZ71" s="808">
        <v>2.33</v>
      </c>
      <c r="SA71" s="808">
        <v>2.09</v>
      </c>
      <c r="SB71" s="808">
        <v>2.09</v>
      </c>
      <c r="SC71" s="808">
        <v>2.09</v>
      </c>
      <c r="SD71" s="808">
        <v>1.2</v>
      </c>
      <c r="SE71" s="808">
        <v>1.2</v>
      </c>
      <c r="SF71" s="808">
        <v>1.2</v>
      </c>
      <c r="SG71" s="808">
        <v>1.2</v>
      </c>
      <c r="SH71" s="808">
        <v>1.84</v>
      </c>
      <c r="SI71" s="815">
        <v>1.84</v>
      </c>
      <c r="SJ71" s="471" t="s">
        <v>491</v>
      </c>
      <c r="SK71" s="452"/>
      <c r="SL71" s="440"/>
      <c r="SM71" s="440"/>
      <c r="SN71" s="440"/>
    </row>
    <row r="72" spans="1:508" outlineLevel="2" collapsed="1" x14ac:dyDescent="0.25">
      <c r="A72" s="440"/>
      <c r="B72" s="449"/>
      <c r="C72" s="659">
        <f>INT($C$40)+2</f>
        <v>3</v>
      </c>
      <c r="D72" s="471"/>
      <c r="E72" s="529">
        <v>6</v>
      </c>
      <c r="F72" s="529"/>
      <c r="G72" s="471"/>
      <c r="H72" s="476" t="s">
        <v>859</v>
      </c>
      <c r="I72" s="492" t="s">
        <v>854</v>
      </c>
      <c r="J72" s="492">
        <f>J69+1</f>
        <v>5</v>
      </c>
      <c r="K72" s="790">
        <v>1.6</v>
      </c>
      <c r="L72" s="791">
        <v>1.6</v>
      </c>
      <c r="M72" s="791">
        <v>1.6</v>
      </c>
      <c r="N72" s="791">
        <v>2.0499999999999998</v>
      </c>
      <c r="O72" s="791">
        <v>2.0499999999999998</v>
      </c>
      <c r="P72" s="791">
        <v>2.0499999999999998</v>
      </c>
      <c r="Q72" s="791">
        <v>2.0499999999999998</v>
      </c>
      <c r="R72" s="791">
        <v>2.0499999999999998</v>
      </c>
      <c r="S72" s="791">
        <v>2.0499999999999998</v>
      </c>
      <c r="T72" s="791">
        <v>2.0499999999999998</v>
      </c>
      <c r="U72" s="791">
        <v>2.15</v>
      </c>
      <c r="V72" s="791">
        <v>2.15</v>
      </c>
      <c r="W72" s="791">
        <v>2.15</v>
      </c>
      <c r="X72" s="791">
        <v>2.15</v>
      </c>
      <c r="Y72" s="791">
        <v>2.21</v>
      </c>
      <c r="Z72" s="791">
        <v>2.21</v>
      </c>
      <c r="AA72" s="791">
        <v>1</v>
      </c>
      <c r="AB72" s="791">
        <v>1</v>
      </c>
      <c r="AC72" s="791">
        <v>1</v>
      </c>
      <c r="AD72" s="791">
        <v>0.8</v>
      </c>
      <c r="AE72" s="791">
        <v>0.8</v>
      </c>
      <c r="AF72" s="791">
        <v>0.8</v>
      </c>
      <c r="AG72" s="791">
        <v>0.8</v>
      </c>
      <c r="AH72" s="791">
        <v>0.9</v>
      </c>
      <c r="AI72" s="791">
        <v>0.9</v>
      </c>
      <c r="AJ72" s="791">
        <v>0.9</v>
      </c>
      <c r="AK72" s="791">
        <v>0.9</v>
      </c>
      <c r="AL72" s="791">
        <v>0.9</v>
      </c>
      <c r="AM72" s="791">
        <v>0.9</v>
      </c>
      <c r="AN72" s="791">
        <v>0.9</v>
      </c>
      <c r="AO72" s="791">
        <v>0.9</v>
      </c>
      <c r="AP72" s="791">
        <v>1.2</v>
      </c>
      <c r="AQ72" s="791">
        <v>1.2</v>
      </c>
      <c r="AR72" s="791">
        <v>1.2</v>
      </c>
      <c r="AS72" s="791">
        <v>1.2</v>
      </c>
      <c r="AT72" s="791">
        <v>1.2</v>
      </c>
      <c r="AU72" s="791">
        <v>1.2</v>
      </c>
      <c r="AV72" s="791">
        <v>1.2</v>
      </c>
      <c r="AW72" s="791">
        <v>1.7</v>
      </c>
      <c r="AX72" s="791">
        <v>1.7</v>
      </c>
      <c r="AY72" s="791">
        <v>1.7</v>
      </c>
      <c r="AZ72" s="791">
        <v>1.7</v>
      </c>
      <c r="BA72" s="791">
        <v>1.7</v>
      </c>
      <c r="BB72" s="791">
        <v>1.5</v>
      </c>
      <c r="BC72" s="791">
        <v>1.5</v>
      </c>
      <c r="BD72" s="791">
        <v>1.5</v>
      </c>
      <c r="BE72" s="791">
        <v>1.5</v>
      </c>
      <c r="BF72" s="791">
        <v>1.6</v>
      </c>
      <c r="BG72" s="791">
        <v>1.6</v>
      </c>
      <c r="BH72" s="791">
        <v>1.6</v>
      </c>
      <c r="BI72" s="791">
        <v>1.6</v>
      </c>
      <c r="BJ72" s="791">
        <v>1.6</v>
      </c>
      <c r="BK72" s="791">
        <v>1.6</v>
      </c>
      <c r="BL72" s="791">
        <v>1.6</v>
      </c>
      <c r="BM72" s="791">
        <v>1.6</v>
      </c>
      <c r="BN72" s="791">
        <v>2.0499999999999998</v>
      </c>
      <c r="BO72" s="791">
        <v>2.0499999999999998</v>
      </c>
      <c r="BP72" s="791">
        <v>2.0499999999999998</v>
      </c>
      <c r="BQ72" s="791">
        <v>2.0499999999999998</v>
      </c>
      <c r="BR72" s="791">
        <v>2.0499999999999998</v>
      </c>
      <c r="BS72" s="791">
        <v>2.0499999999999998</v>
      </c>
      <c r="BT72" s="791">
        <v>2.0499999999999998</v>
      </c>
      <c r="BU72" s="791">
        <v>2.15</v>
      </c>
      <c r="BV72" s="791">
        <v>2.15</v>
      </c>
      <c r="BW72" s="791">
        <v>2.15</v>
      </c>
      <c r="BX72" s="791">
        <v>2.15</v>
      </c>
      <c r="BY72" s="791">
        <v>2.21</v>
      </c>
      <c r="BZ72" s="791">
        <v>2.21</v>
      </c>
      <c r="CA72" s="791">
        <v>1</v>
      </c>
      <c r="CB72" s="791">
        <v>1</v>
      </c>
      <c r="CC72" s="791">
        <v>1</v>
      </c>
      <c r="CD72" s="791">
        <v>0.8</v>
      </c>
      <c r="CE72" s="791">
        <v>0.8</v>
      </c>
      <c r="CF72" s="791">
        <v>0.8</v>
      </c>
      <c r="CG72" s="791">
        <v>0.8</v>
      </c>
      <c r="CH72" s="791">
        <v>0.9</v>
      </c>
      <c r="CI72" s="791">
        <v>0.9</v>
      </c>
      <c r="CJ72" s="791">
        <v>0.9</v>
      </c>
      <c r="CK72" s="791">
        <v>0.9</v>
      </c>
      <c r="CL72" s="791">
        <v>0.9</v>
      </c>
      <c r="CM72" s="791">
        <v>0.9</v>
      </c>
      <c r="CN72" s="791">
        <v>0.9</v>
      </c>
      <c r="CO72" s="791">
        <v>0.9</v>
      </c>
      <c r="CP72" s="791">
        <v>1.2</v>
      </c>
      <c r="CQ72" s="791">
        <v>1.2</v>
      </c>
      <c r="CR72" s="791">
        <v>1.2</v>
      </c>
      <c r="CS72" s="791">
        <v>1.2</v>
      </c>
      <c r="CT72" s="791">
        <v>1.2</v>
      </c>
      <c r="CU72" s="791">
        <v>1.2</v>
      </c>
      <c r="CV72" s="791">
        <v>1.2</v>
      </c>
      <c r="CW72" s="791">
        <v>1.7</v>
      </c>
      <c r="CX72" s="791">
        <v>1.7</v>
      </c>
      <c r="CY72" s="791">
        <v>1.7</v>
      </c>
      <c r="CZ72" s="791">
        <v>1.7</v>
      </c>
      <c r="DA72" s="791">
        <v>1.7</v>
      </c>
      <c r="DB72" s="791">
        <v>1.65</v>
      </c>
      <c r="DC72" s="791">
        <v>1.65</v>
      </c>
      <c r="DD72" s="791">
        <v>1.65</v>
      </c>
      <c r="DE72" s="791">
        <v>1.65</v>
      </c>
      <c r="DF72" s="791">
        <v>1.5</v>
      </c>
      <c r="DG72" s="791">
        <v>1.5</v>
      </c>
      <c r="DH72" s="791">
        <v>1.5</v>
      </c>
      <c r="DI72" s="791">
        <v>1.5</v>
      </c>
      <c r="DJ72" s="791">
        <v>1.5</v>
      </c>
      <c r="DK72" s="791">
        <v>1.5</v>
      </c>
      <c r="DL72" s="791">
        <v>1.5</v>
      </c>
      <c r="DM72" s="791">
        <v>1.5</v>
      </c>
      <c r="DN72" s="791">
        <v>1.5</v>
      </c>
      <c r="DO72" s="791">
        <v>1.5</v>
      </c>
      <c r="DP72" s="791">
        <v>1.5</v>
      </c>
      <c r="DQ72" s="791">
        <v>1.5</v>
      </c>
      <c r="DR72" s="791">
        <v>1.5</v>
      </c>
      <c r="DS72" s="791">
        <v>1.5</v>
      </c>
      <c r="DT72" s="791">
        <v>1.5</v>
      </c>
      <c r="DU72" s="791">
        <v>2.02</v>
      </c>
      <c r="DV72" s="791">
        <v>2.02</v>
      </c>
      <c r="DW72" s="791">
        <v>2.02</v>
      </c>
      <c r="DX72" s="791">
        <v>2.02</v>
      </c>
      <c r="DY72" s="791">
        <v>2.09</v>
      </c>
      <c r="DZ72" s="791">
        <v>2.09</v>
      </c>
      <c r="EA72" s="791">
        <v>1</v>
      </c>
      <c r="EB72" s="791">
        <v>1</v>
      </c>
      <c r="EC72" s="791">
        <v>1</v>
      </c>
      <c r="ED72" s="791">
        <v>0.8</v>
      </c>
      <c r="EE72" s="791">
        <v>0.8</v>
      </c>
      <c r="EF72" s="791">
        <v>0.8</v>
      </c>
      <c r="EG72" s="791">
        <v>0.8</v>
      </c>
      <c r="EH72" s="791">
        <v>0.9</v>
      </c>
      <c r="EI72" s="791">
        <v>0.9</v>
      </c>
      <c r="EJ72" s="791">
        <v>0.9</v>
      </c>
      <c r="EK72" s="791">
        <v>0.9</v>
      </c>
      <c r="EL72" s="791">
        <v>0.9</v>
      </c>
      <c r="EM72" s="791">
        <v>0.9</v>
      </c>
      <c r="EN72" s="791">
        <v>0.9</v>
      </c>
      <c r="EO72" s="791">
        <v>0.9</v>
      </c>
      <c r="EP72" s="791">
        <v>1.2</v>
      </c>
      <c r="EQ72" s="791">
        <v>1.2</v>
      </c>
      <c r="ER72" s="791">
        <v>1.2</v>
      </c>
      <c r="ES72" s="791">
        <v>1.2</v>
      </c>
      <c r="ET72" s="791">
        <v>1.2</v>
      </c>
      <c r="EU72" s="791">
        <v>1.2</v>
      </c>
      <c r="EV72" s="791">
        <v>1.2</v>
      </c>
      <c r="EW72" s="791">
        <v>1.7</v>
      </c>
      <c r="EX72" s="791">
        <v>1.7</v>
      </c>
      <c r="EY72" s="791">
        <v>1.7</v>
      </c>
      <c r="EZ72" s="791">
        <v>1.7</v>
      </c>
      <c r="FA72" s="791">
        <v>1.7</v>
      </c>
      <c r="FB72" s="791">
        <v>1.65</v>
      </c>
      <c r="FC72" s="791">
        <v>1.65</v>
      </c>
      <c r="FD72" s="791">
        <v>1.65</v>
      </c>
      <c r="FE72" s="791">
        <v>1.65</v>
      </c>
      <c r="FF72" s="791">
        <v>1.5</v>
      </c>
      <c r="FG72" s="791">
        <v>1.5</v>
      </c>
      <c r="FH72" s="791">
        <v>1.5</v>
      </c>
      <c r="FI72" s="791">
        <v>1.5</v>
      </c>
      <c r="FJ72" s="791">
        <v>1.5</v>
      </c>
      <c r="FK72" s="791">
        <v>1.5</v>
      </c>
      <c r="FL72" s="791">
        <v>1.5</v>
      </c>
      <c r="FM72" s="791">
        <v>1.5</v>
      </c>
      <c r="FN72" s="791">
        <v>1.5</v>
      </c>
      <c r="FO72" s="791">
        <v>1.5</v>
      </c>
      <c r="FP72" s="791">
        <v>1.5</v>
      </c>
      <c r="FQ72" s="791">
        <v>1.5</v>
      </c>
      <c r="FR72" s="791">
        <v>1.5</v>
      </c>
      <c r="FS72" s="791">
        <v>1.5</v>
      </c>
      <c r="FT72" s="791">
        <v>1.5</v>
      </c>
      <c r="FU72" s="791">
        <v>2.02</v>
      </c>
      <c r="FV72" s="791">
        <v>2.02</v>
      </c>
      <c r="FW72" s="791">
        <v>2.02</v>
      </c>
      <c r="FX72" s="791">
        <v>2.02</v>
      </c>
      <c r="FY72" s="791">
        <v>2.09</v>
      </c>
      <c r="FZ72" s="791">
        <v>2.09</v>
      </c>
      <c r="GA72" s="791">
        <v>1</v>
      </c>
      <c r="GB72" s="791">
        <v>1</v>
      </c>
      <c r="GC72" s="791">
        <v>1</v>
      </c>
      <c r="GD72" s="791">
        <v>0.8</v>
      </c>
      <c r="GE72" s="791">
        <v>0.8</v>
      </c>
      <c r="GF72" s="791">
        <v>0.8</v>
      </c>
      <c r="GG72" s="791">
        <v>0.8</v>
      </c>
      <c r="GH72" s="791">
        <v>0.9</v>
      </c>
      <c r="GI72" s="791">
        <v>0.9</v>
      </c>
      <c r="GJ72" s="791">
        <v>0.9</v>
      </c>
      <c r="GK72" s="791">
        <v>0.9</v>
      </c>
      <c r="GL72" s="791">
        <v>0.9</v>
      </c>
      <c r="GM72" s="791">
        <v>0.9</v>
      </c>
      <c r="GN72" s="791">
        <v>0.9</v>
      </c>
      <c r="GO72" s="791">
        <v>0.9</v>
      </c>
      <c r="GP72" s="791">
        <v>1.2</v>
      </c>
      <c r="GQ72" s="791">
        <v>1.2</v>
      </c>
      <c r="GR72" s="791">
        <v>1.2</v>
      </c>
      <c r="GS72" s="791">
        <v>1.2</v>
      </c>
      <c r="GT72" s="791">
        <v>1.2</v>
      </c>
      <c r="GU72" s="791">
        <v>1.2</v>
      </c>
      <c r="GV72" s="791">
        <v>1.2</v>
      </c>
      <c r="GW72" s="791">
        <v>1.7</v>
      </c>
      <c r="GX72" s="791">
        <v>1.7</v>
      </c>
      <c r="GY72" s="791">
        <v>1.7</v>
      </c>
      <c r="GZ72" s="791">
        <v>1.7</v>
      </c>
      <c r="HA72" s="791">
        <v>1.7</v>
      </c>
      <c r="HB72" s="791">
        <v>1.65</v>
      </c>
      <c r="HC72" s="791">
        <v>1.65</v>
      </c>
      <c r="HD72" s="791">
        <v>1.65</v>
      </c>
      <c r="HE72" s="791">
        <v>1.65</v>
      </c>
      <c r="HF72" s="791">
        <v>1.5</v>
      </c>
      <c r="HG72" s="791">
        <v>1.5</v>
      </c>
      <c r="HH72" s="791">
        <v>1.5</v>
      </c>
      <c r="HI72" s="791">
        <v>1.5</v>
      </c>
      <c r="HJ72" s="791">
        <v>1.5</v>
      </c>
      <c r="HK72" s="791">
        <v>1.5</v>
      </c>
      <c r="HL72" s="791">
        <v>1.5</v>
      </c>
      <c r="HM72" s="791">
        <v>1.5</v>
      </c>
      <c r="HN72" s="791">
        <v>1.5</v>
      </c>
      <c r="HO72" s="791">
        <v>1.5</v>
      </c>
      <c r="HP72" s="791">
        <v>1.5</v>
      </c>
      <c r="HQ72" s="791">
        <v>1.5</v>
      </c>
      <c r="HR72" s="791">
        <v>1.5</v>
      </c>
      <c r="HS72" s="791">
        <v>1.5</v>
      </c>
      <c r="HT72" s="791">
        <v>1.5</v>
      </c>
      <c r="HU72" s="791">
        <v>2.02</v>
      </c>
      <c r="HV72" s="791">
        <v>2.02</v>
      </c>
      <c r="HW72" s="791">
        <v>2.02</v>
      </c>
      <c r="HX72" s="791">
        <v>2.02</v>
      </c>
      <c r="HY72" s="791">
        <v>2.09</v>
      </c>
      <c r="HZ72" s="791">
        <v>2.09</v>
      </c>
      <c r="IA72" s="791">
        <v>1</v>
      </c>
      <c r="IB72" s="791">
        <v>1</v>
      </c>
      <c r="IC72" s="791">
        <v>1</v>
      </c>
      <c r="ID72" s="791">
        <v>0.8</v>
      </c>
      <c r="IE72" s="791">
        <v>0.8</v>
      </c>
      <c r="IF72" s="791">
        <v>0.8</v>
      </c>
      <c r="IG72" s="791">
        <v>0.8</v>
      </c>
      <c r="IH72" s="791">
        <v>0.9</v>
      </c>
      <c r="II72" s="791">
        <v>0.9</v>
      </c>
      <c r="IJ72" s="791">
        <v>0.9</v>
      </c>
      <c r="IK72" s="791">
        <v>0.9</v>
      </c>
      <c r="IL72" s="791">
        <v>0.9</v>
      </c>
      <c r="IM72" s="791">
        <v>0.9</v>
      </c>
      <c r="IN72" s="791">
        <v>0.9</v>
      </c>
      <c r="IO72" s="791">
        <v>0.9</v>
      </c>
      <c r="IP72" s="791">
        <v>1.2</v>
      </c>
      <c r="IQ72" s="791">
        <v>1.2</v>
      </c>
      <c r="IR72" s="791">
        <v>1.2</v>
      </c>
      <c r="IS72" s="791">
        <v>1.2</v>
      </c>
      <c r="IT72" s="791">
        <v>1.2</v>
      </c>
      <c r="IU72" s="791">
        <v>1.2</v>
      </c>
      <c r="IV72" s="791">
        <v>1.2</v>
      </c>
      <c r="IW72" s="791">
        <v>1.7</v>
      </c>
      <c r="IX72" s="791">
        <v>1.7</v>
      </c>
      <c r="IY72" s="791">
        <v>1.7</v>
      </c>
      <c r="IZ72" s="791">
        <v>1.7</v>
      </c>
      <c r="JA72" s="791">
        <v>1.7</v>
      </c>
      <c r="JB72" s="791">
        <v>1.65</v>
      </c>
      <c r="JC72" s="791">
        <v>1.65</v>
      </c>
      <c r="JD72" s="791">
        <v>1.65</v>
      </c>
      <c r="JE72" s="791">
        <v>1.65</v>
      </c>
      <c r="JF72" s="791">
        <v>1.5</v>
      </c>
      <c r="JG72" s="791">
        <v>1.5</v>
      </c>
      <c r="JH72" s="791">
        <v>1.5</v>
      </c>
      <c r="JI72" s="791">
        <v>1.5</v>
      </c>
      <c r="JJ72" s="791">
        <v>1.5</v>
      </c>
      <c r="JK72" s="791">
        <v>1.5</v>
      </c>
      <c r="JL72" s="791">
        <v>1.5</v>
      </c>
      <c r="JM72" s="791">
        <v>1.5</v>
      </c>
      <c r="JN72" s="791">
        <v>1.5</v>
      </c>
      <c r="JO72" s="791">
        <v>1.5</v>
      </c>
      <c r="JP72" s="791">
        <v>1.5</v>
      </c>
      <c r="JQ72" s="791">
        <v>1.5</v>
      </c>
      <c r="JR72" s="791">
        <v>1.5</v>
      </c>
      <c r="JS72" s="791">
        <v>1.5</v>
      </c>
      <c r="JT72" s="791">
        <v>1.5</v>
      </c>
      <c r="JU72" s="791">
        <v>2.02</v>
      </c>
      <c r="JV72" s="791">
        <v>2.02</v>
      </c>
      <c r="JW72" s="791">
        <v>2.02</v>
      </c>
      <c r="JX72" s="791">
        <v>2.02</v>
      </c>
      <c r="JY72" s="791">
        <v>2.09</v>
      </c>
      <c r="JZ72" s="791">
        <v>2.09</v>
      </c>
      <c r="KA72" s="791">
        <v>1</v>
      </c>
      <c r="KB72" s="791">
        <v>1</v>
      </c>
      <c r="KC72" s="791">
        <v>1</v>
      </c>
      <c r="KD72" s="791">
        <v>0.8</v>
      </c>
      <c r="KE72" s="791">
        <v>0.8</v>
      </c>
      <c r="KF72" s="791">
        <v>0.8</v>
      </c>
      <c r="KG72" s="791">
        <v>0.8</v>
      </c>
      <c r="KH72" s="791">
        <v>0.9</v>
      </c>
      <c r="KI72" s="791">
        <v>0.9</v>
      </c>
      <c r="KJ72" s="791">
        <v>0.9</v>
      </c>
      <c r="KK72" s="791">
        <v>0.9</v>
      </c>
      <c r="KL72" s="791">
        <v>0.9</v>
      </c>
      <c r="KM72" s="791">
        <v>0.9</v>
      </c>
      <c r="KN72" s="791">
        <v>0.9</v>
      </c>
      <c r="KO72" s="791">
        <v>0.9</v>
      </c>
      <c r="KP72" s="791">
        <v>1.2</v>
      </c>
      <c r="KQ72" s="791">
        <v>1.2</v>
      </c>
      <c r="KR72" s="791">
        <v>1.2</v>
      </c>
      <c r="KS72" s="791">
        <v>1.2</v>
      </c>
      <c r="KT72" s="791">
        <v>1.2</v>
      </c>
      <c r="KU72" s="791">
        <v>1.2</v>
      </c>
      <c r="KV72" s="791">
        <v>1.2</v>
      </c>
      <c r="KW72" s="791">
        <v>1.7</v>
      </c>
      <c r="KX72" s="791">
        <v>1.7</v>
      </c>
      <c r="KY72" s="791">
        <v>1.7</v>
      </c>
      <c r="KZ72" s="791">
        <v>1.7</v>
      </c>
      <c r="LA72" s="791">
        <v>1.7</v>
      </c>
      <c r="LB72" s="791">
        <v>1.65</v>
      </c>
      <c r="LC72" s="791">
        <v>1.65</v>
      </c>
      <c r="LD72" s="791">
        <v>1.65</v>
      </c>
      <c r="LE72" s="791">
        <v>1.65</v>
      </c>
      <c r="LF72" s="791">
        <v>1.5</v>
      </c>
      <c r="LG72" s="791">
        <v>1.5</v>
      </c>
      <c r="LH72" s="791">
        <v>1.5</v>
      </c>
      <c r="LI72" s="791">
        <v>1.5</v>
      </c>
      <c r="LJ72" s="791">
        <v>1.5</v>
      </c>
      <c r="LK72" s="791">
        <v>1.5</v>
      </c>
      <c r="LL72" s="791">
        <v>1.5</v>
      </c>
      <c r="LM72" s="791">
        <v>1.5</v>
      </c>
      <c r="LN72" s="791">
        <v>1.5</v>
      </c>
      <c r="LO72" s="791">
        <v>1.5</v>
      </c>
      <c r="LP72" s="791">
        <v>1.5</v>
      </c>
      <c r="LQ72" s="791">
        <v>1.5</v>
      </c>
      <c r="LR72" s="791">
        <v>1.5</v>
      </c>
      <c r="LS72" s="791">
        <v>1.5</v>
      </c>
      <c r="LT72" s="791">
        <v>1.5</v>
      </c>
      <c r="LU72" s="791">
        <v>2.02</v>
      </c>
      <c r="LV72" s="791">
        <v>2.02</v>
      </c>
      <c r="LW72" s="791">
        <v>2.02</v>
      </c>
      <c r="LX72" s="791">
        <v>2.02</v>
      </c>
      <c r="LY72" s="791">
        <v>2.09</v>
      </c>
      <c r="LZ72" s="791">
        <v>2.09</v>
      </c>
      <c r="MA72" s="791">
        <v>1</v>
      </c>
      <c r="MB72" s="791">
        <v>1</v>
      </c>
      <c r="MC72" s="791">
        <v>1</v>
      </c>
      <c r="MD72" s="791">
        <v>0.8</v>
      </c>
      <c r="ME72" s="791">
        <v>0.8</v>
      </c>
      <c r="MF72" s="791">
        <v>0.8</v>
      </c>
      <c r="MG72" s="791">
        <v>0.8</v>
      </c>
      <c r="MH72" s="791">
        <v>0.9</v>
      </c>
      <c r="MI72" s="791">
        <v>0.9</v>
      </c>
      <c r="MJ72" s="791">
        <v>0.9</v>
      </c>
      <c r="MK72" s="791">
        <v>0.9</v>
      </c>
      <c r="ML72" s="791">
        <v>0.9</v>
      </c>
      <c r="MM72" s="791">
        <v>0.9</v>
      </c>
      <c r="MN72" s="791">
        <v>0.9</v>
      </c>
      <c r="MO72" s="791">
        <v>0.9</v>
      </c>
      <c r="MP72" s="791">
        <v>1.2</v>
      </c>
      <c r="MQ72" s="791">
        <v>1.2</v>
      </c>
      <c r="MR72" s="791">
        <v>1.2</v>
      </c>
      <c r="MS72" s="791">
        <v>1.2</v>
      </c>
      <c r="MT72" s="791">
        <v>1.2</v>
      </c>
      <c r="MU72" s="791">
        <v>1.2</v>
      </c>
      <c r="MV72" s="791">
        <v>1.2</v>
      </c>
      <c r="MW72" s="791">
        <v>1.7</v>
      </c>
      <c r="MX72" s="791">
        <v>1.7</v>
      </c>
      <c r="MY72" s="791">
        <v>1.7</v>
      </c>
      <c r="MZ72" s="791">
        <v>1.7</v>
      </c>
      <c r="NA72" s="791">
        <v>1.7</v>
      </c>
      <c r="NB72" s="791">
        <v>1.65</v>
      </c>
      <c r="NC72" s="791">
        <v>1.65</v>
      </c>
      <c r="ND72" s="791">
        <v>1.65</v>
      </c>
      <c r="NE72" s="791">
        <v>1.65</v>
      </c>
      <c r="NF72" s="791">
        <v>1.5</v>
      </c>
      <c r="NG72" s="791">
        <v>1.5</v>
      </c>
      <c r="NH72" s="791">
        <v>1.5</v>
      </c>
      <c r="NI72" s="791">
        <v>1.5</v>
      </c>
      <c r="NJ72" s="791">
        <v>1.5</v>
      </c>
      <c r="NK72" s="791">
        <v>1.5</v>
      </c>
      <c r="NL72" s="791">
        <v>1.5</v>
      </c>
      <c r="NM72" s="791">
        <v>1.5</v>
      </c>
      <c r="NN72" s="791">
        <v>1.5</v>
      </c>
      <c r="NO72" s="791">
        <v>1.5</v>
      </c>
      <c r="NP72" s="791">
        <v>1.5</v>
      </c>
      <c r="NQ72" s="791">
        <v>1.5</v>
      </c>
      <c r="NR72" s="791">
        <v>1.5</v>
      </c>
      <c r="NS72" s="791">
        <v>1.5</v>
      </c>
      <c r="NT72" s="791">
        <v>1.5</v>
      </c>
      <c r="NU72" s="791">
        <v>2.02</v>
      </c>
      <c r="NV72" s="791">
        <v>2.02</v>
      </c>
      <c r="NW72" s="791">
        <v>2.02</v>
      </c>
      <c r="NX72" s="791">
        <v>2.02</v>
      </c>
      <c r="NY72" s="791">
        <v>2.09</v>
      </c>
      <c r="NZ72" s="791">
        <v>2.09</v>
      </c>
      <c r="OA72" s="791">
        <v>1</v>
      </c>
      <c r="OB72" s="791">
        <v>1</v>
      </c>
      <c r="OC72" s="791">
        <v>1</v>
      </c>
      <c r="OD72" s="791">
        <v>0.8</v>
      </c>
      <c r="OE72" s="791">
        <v>0.8</v>
      </c>
      <c r="OF72" s="791">
        <v>0.8</v>
      </c>
      <c r="OG72" s="791">
        <v>0.8</v>
      </c>
      <c r="OH72" s="791">
        <v>0.9</v>
      </c>
      <c r="OI72" s="791">
        <v>0.9</v>
      </c>
      <c r="OJ72" s="791">
        <v>0.9</v>
      </c>
      <c r="OK72" s="791">
        <v>0.9</v>
      </c>
      <c r="OL72" s="791">
        <v>0.9</v>
      </c>
      <c r="OM72" s="791">
        <v>0.9</v>
      </c>
      <c r="ON72" s="791">
        <v>0.9</v>
      </c>
      <c r="OO72" s="791">
        <v>0.9</v>
      </c>
      <c r="OP72" s="791">
        <v>1.2</v>
      </c>
      <c r="OQ72" s="791">
        <v>1.2</v>
      </c>
      <c r="OR72" s="791">
        <v>1.2</v>
      </c>
      <c r="OS72" s="791">
        <v>1.2</v>
      </c>
      <c r="OT72" s="791">
        <v>1.2</v>
      </c>
      <c r="OU72" s="791">
        <v>1.2</v>
      </c>
      <c r="OV72" s="791">
        <v>1.2</v>
      </c>
      <c r="OW72" s="791">
        <v>1.7</v>
      </c>
      <c r="OX72" s="791">
        <v>1.7</v>
      </c>
      <c r="OY72" s="791">
        <v>1.7</v>
      </c>
      <c r="OZ72" s="791">
        <v>1.7</v>
      </c>
      <c r="PA72" s="791">
        <v>1.7</v>
      </c>
      <c r="PB72" s="791">
        <v>1.65</v>
      </c>
      <c r="PC72" s="791">
        <v>1.65</v>
      </c>
      <c r="PD72" s="791">
        <v>1.65</v>
      </c>
      <c r="PE72" s="791">
        <v>1.65</v>
      </c>
      <c r="PF72" s="791">
        <v>1.5</v>
      </c>
      <c r="PG72" s="791">
        <v>1.5</v>
      </c>
      <c r="PH72" s="791">
        <v>1.5</v>
      </c>
      <c r="PI72" s="791">
        <v>1.5</v>
      </c>
      <c r="PJ72" s="791">
        <v>1.5</v>
      </c>
      <c r="PK72" s="791">
        <v>1.5</v>
      </c>
      <c r="PL72" s="791">
        <v>1.5</v>
      </c>
      <c r="PM72" s="791">
        <v>1.5</v>
      </c>
      <c r="PN72" s="791">
        <v>1.5</v>
      </c>
      <c r="PO72" s="791">
        <v>1.5</v>
      </c>
      <c r="PP72" s="791">
        <v>1.5</v>
      </c>
      <c r="PQ72" s="791">
        <v>1.5</v>
      </c>
      <c r="PR72" s="791">
        <v>1.5</v>
      </c>
      <c r="PS72" s="791">
        <v>1.5</v>
      </c>
      <c r="PT72" s="791">
        <v>1.5</v>
      </c>
      <c r="PU72" s="791">
        <v>2.02</v>
      </c>
      <c r="PV72" s="791">
        <v>2.02</v>
      </c>
      <c r="PW72" s="791">
        <v>2.02</v>
      </c>
      <c r="PX72" s="791">
        <v>2.02</v>
      </c>
      <c r="PY72" s="791">
        <v>2.09</v>
      </c>
      <c r="PZ72" s="791">
        <v>2.09</v>
      </c>
      <c r="QA72" s="791">
        <v>1</v>
      </c>
      <c r="QB72" s="791">
        <v>1</v>
      </c>
      <c r="QC72" s="791">
        <v>1</v>
      </c>
      <c r="QD72" s="791">
        <v>0.8</v>
      </c>
      <c r="QE72" s="791">
        <v>0.8</v>
      </c>
      <c r="QF72" s="791">
        <v>0.8</v>
      </c>
      <c r="QG72" s="791">
        <v>0.8</v>
      </c>
      <c r="QH72" s="791">
        <v>0.9</v>
      </c>
      <c r="QI72" s="791">
        <v>0.9</v>
      </c>
      <c r="QJ72" s="791">
        <v>0.9</v>
      </c>
      <c r="QK72" s="791">
        <v>0.9</v>
      </c>
      <c r="QL72" s="791">
        <v>0.9</v>
      </c>
      <c r="QM72" s="791">
        <v>0.9</v>
      </c>
      <c r="QN72" s="791">
        <v>0.9</v>
      </c>
      <c r="QO72" s="791">
        <v>0.9</v>
      </c>
      <c r="QP72" s="791">
        <v>1.2</v>
      </c>
      <c r="QQ72" s="791">
        <v>1.2</v>
      </c>
      <c r="QR72" s="791">
        <v>1.2</v>
      </c>
      <c r="QS72" s="791">
        <v>1.2</v>
      </c>
      <c r="QT72" s="791">
        <v>1.2</v>
      </c>
      <c r="QU72" s="791">
        <v>1.2</v>
      </c>
      <c r="QV72" s="791">
        <v>1.2</v>
      </c>
      <c r="QW72" s="791">
        <v>1.7</v>
      </c>
      <c r="QX72" s="791">
        <v>1.7</v>
      </c>
      <c r="QY72" s="791">
        <v>1.7</v>
      </c>
      <c r="QZ72" s="791">
        <v>1.7</v>
      </c>
      <c r="RA72" s="791">
        <v>1.7</v>
      </c>
      <c r="RB72" s="791">
        <v>1.65</v>
      </c>
      <c r="RC72" s="791">
        <v>1.65</v>
      </c>
      <c r="RD72" s="791">
        <v>1.65</v>
      </c>
      <c r="RE72" s="791">
        <v>1.65</v>
      </c>
      <c r="RF72" s="791">
        <v>1.5</v>
      </c>
      <c r="RG72" s="791">
        <v>1.5</v>
      </c>
      <c r="RH72" s="791">
        <v>1.5</v>
      </c>
      <c r="RI72" s="791">
        <v>1.5</v>
      </c>
      <c r="RJ72" s="791">
        <v>1.5</v>
      </c>
      <c r="RK72" s="791">
        <v>1.5</v>
      </c>
      <c r="RL72" s="791">
        <v>1.5</v>
      </c>
      <c r="RM72" s="791">
        <v>1.5</v>
      </c>
      <c r="RN72" s="791">
        <v>1.5</v>
      </c>
      <c r="RO72" s="791">
        <v>1.5</v>
      </c>
      <c r="RP72" s="791">
        <v>1.5</v>
      </c>
      <c r="RQ72" s="791">
        <v>1.5</v>
      </c>
      <c r="RR72" s="791">
        <v>1.5</v>
      </c>
      <c r="RS72" s="791">
        <v>1.5</v>
      </c>
      <c r="RT72" s="791">
        <v>1.5</v>
      </c>
      <c r="RU72" s="791">
        <v>2.02</v>
      </c>
      <c r="RV72" s="791">
        <v>2.02</v>
      </c>
      <c r="RW72" s="791">
        <v>2.02</v>
      </c>
      <c r="RX72" s="791">
        <v>2.02</v>
      </c>
      <c r="RY72" s="791">
        <v>2.09</v>
      </c>
      <c r="RZ72" s="791">
        <v>2.09</v>
      </c>
      <c r="SA72" s="791">
        <v>1</v>
      </c>
      <c r="SB72" s="791">
        <v>1</v>
      </c>
      <c r="SC72" s="791">
        <v>1</v>
      </c>
      <c r="SD72" s="791">
        <v>0.8</v>
      </c>
      <c r="SE72" s="791">
        <v>0.8</v>
      </c>
      <c r="SF72" s="791">
        <v>0.8</v>
      </c>
      <c r="SG72" s="791">
        <v>0.8</v>
      </c>
      <c r="SH72" s="791">
        <v>0.9</v>
      </c>
      <c r="SI72" s="792">
        <f t="shared" si="33"/>
        <v>0.9</v>
      </c>
      <c r="SJ72" s="471">
        <f t="shared" si="34"/>
        <v>0.9</v>
      </c>
      <c r="SK72" s="452"/>
      <c r="SL72" s="440"/>
      <c r="SM72" s="440"/>
      <c r="SN72" s="440"/>
    </row>
    <row r="73" spans="1:508" hidden="1" outlineLevel="3" x14ac:dyDescent="0.25">
      <c r="A73" s="440"/>
      <c r="B73" s="449"/>
      <c r="C73" s="659">
        <f t="shared" si="32"/>
        <v>4</v>
      </c>
      <c r="D73" s="471"/>
      <c r="E73" s="529"/>
      <c r="F73" s="529"/>
      <c r="G73" s="471"/>
      <c r="H73" s="478"/>
      <c r="I73" s="492" t="s">
        <v>234</v>
      </c>
      <c r="J73" s="681"/>
      <c r="K73" s="793">
        <v>0.62</v>
      </c>
      <c r="L73" s="794">
        <v>0.62</v>
      </c>
      <c r="M73" s="794">
        <v>0.62</v>
      </c>
      <c r="N73" s="794">
        <v>1.03</v>
      </c>
      <c r="O73" s="794">
        <v>1.03</v>
      </c>
      <c r="P73" s="794">
        <v>1.03</v>
      </c>
      <c r="Q73" s="794">
        <v>1.03</v>
      </c>
      <c r="R73" s="794">
        <v>1.03</v>
      </c>
      <c r="S73" s="794">
        <v>1.03</v>
      </c>
      <c r="T73" s="794">
        <v>1.03</v>
      </c>
      <c r="U73" s="794">
        <v>1.52</v>
      </c>
      <c r="V73" s="794">
        <v>1.52</v>
      </c>
      <c r="W73" s="794">
        <v>1.52</v>
      </c>
      <c r="X73" s="794">
        <v>1.52</v>
      </c>
      <c r="Y73" s="794">
        <v>2.0099999999999998</v>
      </c>
      <c r="Z73" s="794">
        <v>2.0099999999999998</v>
      </c>
      <c r="AA73" s="794">
        <v>0.26</v>
      </c>
      <c r="AB73" s="794">
        <v>0.26</v>
      </c>
      <c r="AC73" s="794">
        <v>0.26</v>
      </c>
      <c r="AD73" s="794">
        <v>0.13</v>
      </c>
      <c r="AE73" s="794">
        <v>0.13</v>
      </c>
      <c r="AF73" s="794">
        <v>0.13</v>
      </c>
      <c r="AG73" s="794">
        <v>0.13</v>
      </c>
      <c r="AH73" s="794">
        <v>7.0000000000000007E-2</v>
      </c>
      <c r="AI73" s="794">
        <v>7.0000000000000007E-2</v>
      </c>
      <c r="AJ73" s="794">
        <v>7.0000000000000007E-2</v>
      </c>
      <c r="AK73" s="794">
        <v>7.0000000000000007E-2</v>
      </c>
      <c r="AL73" s="794">
        <v>7.0000000000000007E-2</v>
      </c>
      <c r="AM73" s="794">
        <v>7.0000000000000007E-2</v>
      </c>
      <c r="AN73" s="794">
        <v>7.0000000000000007E-2</v>
      </c>
      <c r="AO73" s="794">
        <v>7.0000000000000007E-2</v>
      </c>
      <c r="AP73" s="794">
        <v>0.05</v>
      </c>
      <c r="AQ73" s="794">
        <v>0.05</v>
      </c>
      <c r="AR73" s="794">
        <v>0.05</v>
      </c>
      <c r="AS73" s="794">
        <v>0.05</v>
      </c>
      <c r="AT73" s="794">
        <v>0.05</v>
      </c>
      <c r="AU73" s="794">
        <v>0.05</v>
      </c>
      <c r="AV73" s="794">
        <v>0.05</v>
      </c>
      <c r="AW73" s="794">
        <v>0.06</v>
      </c>
      <c r="AX73" s="794">
        <v>0.06</v>
      </c>
      <c r="AY73" s="794">
        <v>0.06</v>
      </c>
      <c r="AZ73" s="794">
        <v>0.06</v>
      </c>
      <c r="BA73" s="794">
        <v>0.06</v>
      </c>
      <c r="BB73" s="794">
        <v>0.25</v>
      </c>
      <c r="BC73" s="794">
        <v>0.25</v>
      </c>
      <c r="BD73" s="794">
        <v>0.25</v>
      </c>
      <c r="BE73" s="794">
        <v>0.25</v>
      </c>
      <c r="BF73" s="794">
        <v>0.62</v>
      </c>
      <c r="BG73" s="794">
        <v>0.62</v>
      </c>
      <c r="BH73" s="794">
        <v>0.62</v>
      </c>
      <c r="BI73" s="794">
        <v>0.62</v>
      </c>
      <c r="BJ73" s="794">
        <v>0.62</v>
      </c>
      <c r="BK73" s="794">
        <v>0.62</v>
      </c>
      <c r="BL73" s="794">
        <v>0.62</v>
      </c>
      <c r="BM73" s="794">
        <v>0.62</v>
      </c>
      <c r="BN73" s="794">
        <v>1.03</v>
      </c>
      <c r="BO73" s="794">
        <v>1.03</v>
      </c>
      <c r="BP73" s="794">
        <v>1.03</v>
      </c>
      <c r="BQ73" s="794">
        <v>1.03</v>
      </c>
      <c r="BR73" s="794">
        <v>1.03</v>
      </c>
      <c r="BS73" s="794">
        <v>1.03</v>
      </c>
      <c r="BT73" s="794">
        <v>1.03</v>
      </c>
      <c r="BU73" s="794">
        <v>1.52</v>
      </c>
      <c r="BV73" s="794">
        <v>1.52</v>
      </c>
      <c r="BW73" s="794">
        <v>1.52</v>
      </c>
      <c r="BX73" s="794">
        <v>1.52</v>
      </c>
      <c r="BY73" s="794">
        <v>2.0099999999999998</v>
      </c>
      <c r="BZ73" s="794">
        <v>2.0099999999999998</v>
      </c>
      <c r="CA73" s="794">
        <v>0.26</v>
      </c>
      <c r="CB73" s="794">
        <v>0.26</v>
      </c>
      <c r="CC73" s="794">
        <v>0.26</v>
      </c>
      <c r="CD73" s="794">
        <v>0.13</v>
      </c>
      <c r="CE73" s="794">
        <v>0.13</v>
      </c>
      <c r="CF73" s="794">
        <v>0.13</v>
      </c>
      <c r="CG73" s="794">
        <v>0.13</v>
      </c>
      <c r="CH73" s="794">
        <v>7.0000000000000007E-2</v>
      </c>
      <c r="CI73" s="794">
        <v>7.0000000000000007E-2</v>
      </c>
      <c r="CJ73" s="794">
        <v>7.0000000000000007E-2</v>
      </c>
      <c r="CK73" s="794">
        <v>7.0000000000000007E-2</v>
      </c>
      <c r="CL73" s="794">
        <v>7.0000000000000007E-2</v>
      </c>
      <c r="CM73" s="794">
        <v>7.0000000000000007E-2</v>
      </c>
      <c r="CN73" s="794">
        <v>7.0000000000000007E-2</v>
      </c>
      <c r="CO73" s="794">
        <v>7.0000000000000007E-2</v>
      </c>
      <c r="CP73" s="794">
        <v>0.05</v>
      </c>
      <c r="CQ73" s="794">
        <v>0.05</v>
      </c>
      <c r="CR73" s="794">
        <v>0.05</v>
      </c>
      <c r="CS73" s="794">
        <v>0.05</v>
      </c>
      <c r="CT73" s="794">
        <v>0.05</v>
      </c>
      <c r="CU73" s="794">
        <v>0.05</v>
      </c>
      <c r="CV73" s="794">
        <v>0.05</v>
      </c>
      <c r="CW73" s="794">
        <v>0.06</v>
      </c>
      <c r="CX73" s="794">
        <v>0.06</v>
      </c>
      <c r="CY73" s="794">
        <v>0.06</v>
      </c>
      <c r="CZ73" s="794">
        <v>0.06</v>
      </c>
      <c r="DA73" s="794">
        <v>0.06</v>
      </c>
      <c r="DB73" s="794">
        <v>0.25</v>
      </c>
      <c r="DC73" s="794">
        <v>0.25</v>
      </c>
      <c r="DD73" s="794">
        <v>0.25</v>
      </c>
      <c r="DE73" s="794">
        <v>0.25</v>
      </c>
      <c r="DF73" s="794">
        <v>0.62</v>
      </c>
      <c r="DG73" s="794">
        <v>0.62</v>
      </c>
      <c r="DH73" s="794">
        <v>0.62</v>
      </c>
      <c r="DI73" s="794">
        <v>0.62</v>
      </c>
      <c r="DJ73" s="794">
        <v>0.62</v>
      </c>
      <c r="DK73" s="794">
        <v>0.62</v>
      </c>
      <c r="DL73" s="794">
        <v>0.62</v>
      </c>
      <c r="DM73" s="794">
        <v>0.62</v>
      </c>
      <c r="DN73" s="794">
        <v>1.03</v>
      </c>
      <c r="DO73" s="794">
        <v>1.03</v>
      </c>
      <c r="DP73" s="794">
        <v>1.03</v>
      </c>
      <c r="DQ73" s="794">
        <v>1.03</v>
      </c>
      <c r="DR73" s="794">
        <v>1.03</v>
      </c>
      <c r="DS73" s="794">
        <v>1.03</v>
      </c>
      <c r="DT73" s="794">
        <v>1.03</v>
      </c>
      <c r="DU73" s="794">
        <v>1.52</v>
      </c>
      <c r="DV73" s="794">
        <v>1.52</v>
      </c>
      <c r="DW73" s="794">
        <v>1.52</v>
      </c>
      <c r="DX73" s="794">
        <v>1.52</v>
      </c>
      <c r="DY73" s="794">
        <v>2.0099999999999998</v>
      </c>
      <c r="DZ73" s="794">
        <v>2.0099999999999998</v>
      </c>
      <c r="EA73" s="794">
        <v>0.26</v>
      </c>
      <c r="EB73" s="794">
        <v>0.26</v>
      </c>
      <c r="EC73" s="794">
        <v>0.26</v>
      </c>
      <c r="ED73" s="794">
        <v>0.13</v>
      </c>
      <c r="EE73" s="794">
        <v>0.13</v>
      </c>
      <c r="EF73" s="794">
        <v>0.13</v>
      </c>
      <c r="EG73" s="794">
        <v>0.13</v>
      </c>
      <c r="EH73" s="794">
        <v>7.0000000000000007E-2</v>
      </c>
      <c r="EI73" s="794">
        <v>7.0000000000000007E-2</v>
      </c>
      <c r="EJ73" s="794">
        <v>7.0000000000000007E-2</v>
      </c>
      <c r="EK73" s="794">
        <v>7.0000000000000007E-2</v>
      </c>
      <c r="EL73" s="794">
        <v>7.0000000000000007E-2</v>
      </c>
      <c r="EM73" s="794">
        <v>7.0000000000000007E-2</v>
      </c>
      <c r="EN73" s="794">
        <v>7.0000000000000007E-2</v>
      </c>
      <c r="EO73" s="794">
        <v>7.0000000000000007E-2</v>
      </c>
      <c r="EP73" s="794">
        <v>0.05</v>
      </c>
      <c r="EQ73" s="794">
        <v>0.05</v>
      </c>
      <c r="ER73" s="794">
        <v>0.05</v>
      </c>
      <c r="ES73" s="794">
        <v>0.05</v>
      </c>
      <c r="ET73" s="794">
        <v>0.05</v>
      </c>
      <c r="EU73" s="794">
        <v>0.05</v>
      </c>
      <c r="EV73" s="794">
        <v>0.05</v>
      </c>
      <c r="EW73" s="794">
        <v>0.06</v>
      </c>
      <c r="EX73" s="794">
        <v>0.06</v>
      </c>
      <c r="EY73" s="794">
        <v>0.06</v>
      </c>
      <c r="EZ73" s="794">
        <v>0.06</v>
      </c>
      <c r="FA73" s="794">
        <v>0.06</v>
      </c>
      <c r="FB73" s="794">
        <v>0.25</v>
      </c>
      <c r="FC73" s="794">
        <v>0.25</v>
      </c>
      <c r="FD73" s="794">
        <v>0.25</v>
      </c>
      <c r="FE73" s="794">
        <v>0.25</v>
      </c>
      <c r="FF73" s="794">
        <v>0.62</v>
      </c>
      <c r="FG73" s="794">
        <v>0.62</v>
      </c>
      <c r="FH73" s="794">
        <v>0.62</v>
      </c>
      <c r="FI73" s="794">
        <v>0.62</v>
      </c>
      <c r="FJ73" s="794">
        <v>0.62</v>
      </c>
      <c r="FK73" s="794">
        <v>0.62</v>
      </c>
      <c r="FL73" s="794">
        <v>0.62</v>
      </c>
      <c r="FM73" s="794">
        <v>0.62</v>
      </c>
      <c r="FN73" s="794">
        <v>1.03</v>
      </c>
      <c r="FO73" s="794">
        <v>1.03</v>
      </c>
      <c r="FP73" s="794">
        <v>1.03</v>
      </c>
      <c r="FQ73" s="794">
        <v>1.03</v>
      </c>
      <c r="FR73" s="794">
        <v>1.03</v>
      </c>
      <c r="FS73" s="794">
        <v>1.03</v>
      </c>
      <c r="FT73" s="794">
        <v>1.03</v>
      </c>
      <c r="FU73" s="794">
        <v>1.52</v>
      </c>
      <c r="FV73" s="794">
        <v>1.52</v>
      </c>
      <c r="FW73" s="794">
        <v>1.52</v>
      </c>
      <c r="FX73" s="794">
        <v>1.52</v>
      </c>
      <c r="FY73" s="794">
        <v>2.0099999999999998</v>
      </c>
      <c r="FZ73" s="794">
        <v>2.0099999999999998</v>
      </c>
      <c r="GA73" s="794">
        <v>0.26</v>
      </c>
      <c r="GB73" s="794">
        <v>0.26</v>
      </c>
      <c r="GC73" s="794">
        <v>0.26</v>
      </c>
      <c r="GD73" s="794">
        <v>0.13</v>
      </c>
      <c r="GE73" s="794">
        <v>0.13</v>
      </c>
      <c r="GF73" s="794">
        <v>0.13</v>
      </c>
      <c r="GG73" s="794">
        <v>0.13</v>
      </c>
      <c r="GH73" s="794">
        <v>7.0000000000000007E-2</v>
      </c>
      <c r="GI73" s="794">
        <v>7.0000000000000007E-2</v>
      </c>
      <c r="GJ73" s="794">
        <v>7.0000000000000007E-2</v>
      </c>
      <c r="GK73" s="794">
        <v>7.0000000000000007E-2</v>
      </c>
      <c r="GL73" s="794">
        <v>7.0000000000000007E-2</v>
      </c>
      <c r="GM73" s="794">
        <v>7.0000000000000007E-2</v>
      </c>
      <c r="GN73" s="794">
        <v>7.0000000000000007E-2</v>
      </c>
      <c r="GO73" s="794">
        <v>7.0000000000000007E-2</v>
      </c>
      <c r="GP73" s="794">
        <v>0.05</v>
      </c>
      <c r="GQ73" s="794">
        <v>0.05</v>
      </c>
      <c r="GR73" s="794">
        <v>0.05</v>
      </c>
      <c r="GS73" s="794">
        <v>0.05</v>
      </c>
      <c r="GT73" s="794">
        <v>0.05</v>
      </c>
      <c r="GU73" s="794">
        <v>0.05</v>
      </c>
      <c r="GV73" s="794">
        <v>0.05</v>
      </c>
      <c r="GW73" s="794">
        <v>0.06</v>
      </c>
      <c r="GX73" s="794">
        <v>0.06</v>
      </c>
      <c r="GY73" s="794">
        <v>0.06</v>
      </c>
      <c r="GZ73" s="794">
        <v>0.06</v>
      </c>
      <c r="HA73" s="794">
        <v>0.06</v>
      </c>
      <c r="HB73" s="794">
        <v>0.25</v>
      </c>
      <c r="HC73" s="794">
        <v>0.25</v>
      </c>
      <c r="HD73" s="794">
        <v>0.25</v>
      </c>
      <c r="HE73" s="794">
        <v>0.25</v>
      </c>
      <c r="HF73" s="794">
        <v>0.62</v>
      </c>
      <c r="HG73" s="794">
        <v>0.62</v>
      </c>
      <c r="HH73" s="794">
        <v>0.62</v>
      </c>
      <c r="HI73" s="794">
        <v>0.62</v>
      </c>
      <c r="HJ73" s="794">
        <v>0.62</v>
      </c>
      <c r="HK73" s="794">
        <v>0.62</v>
      </c>
      <c r="HL73" s="794">
        <v>0.62</v>
      </c>
      <c r="HM73" s="794">
        <v>0.62</v>
      </c>
      <c r="HN73" s="794">
        <v>1.03</v>
      </c>
      <c r="HO73" s="794">
        <v>1.03</v>
      </c>
      <c r="HP73" s="794">
        <v>1.03</v>
      </c>
      <c r="HQ73" s="794">
        <v>1.03</v>
      </c>
      <c r="HR73" s="794">
        <v>1.03</v>
      </c>
      <c r="HS73" s="794">
        <v>1.03</v>
      </c>
      <c r="HT73" s="794">
        <v>1.03</v>
      </c>
      <c r="HU73" s="794">
        <v>1.52</v>
      </c>
      <c r="HV73" s="794">
        <v>1.52</v>
      </c>
      <c r="HW73" s="794">
        <v>1.52</v>
      </c>
      <c r="HX73" s="794">
        <v>1.52</v>
      </c>
      <c r="HY73" s="794">
        <v>2.0099999999999998</v>
      </c>
      <c r="HZ73" s="794">
        <v>2.0099999999999998</v>
      </c>
      <c r="IA73" s="794">
        <v>0.26</v>
      </c>
      <c r="IB73" s="794">
        <v>0.26</v>
      </c>
      <c r="IC73" s="794">
        <v>0.26</v>
      </c>
      <c r="ID73" s="794">
        <v>0.13</v>
      </c>
      <c r="IE73" s="794">
        <v>0.13</v>
      </c>
      <c r="IF73" s="794">
        <v>0.13</v>
      </c>
      <c r="IG73" s="794">
        <v>0.13</v>
      </c>
      <c r="IH73" s="794">
        <v>7.0000000000000007E-2</v>
      </c>
      <c r="II73" s="794">
        <v>7.0000000000000007E-2</v>
      </c>
      <c r="IJ73" s="794">
        <v>7.0000000000000007E-2</v>
      </c>
      <c r="IK73" s="794">
        <v>7.0000000000000007E-2</v>
      </c>
      <c r="IL73" s="794">
        <v>7.0000000000000007E-2</v>
      </c>
      <c r="IM73" s="794">
        <v>7.0000000000000007E-2</v>
      </c>
      <c r="IN73" s="794">
        <v>7.0000000000000007E-2</v>
      </c>
      <c r="IO73" s="794">
        <v>7.0000000000000007E-2</v>
      </c>
      <c r="IP73" s="794">
        <v>0.05</v>
      </c>
      <c r="IQ73" s="794">
        <v>0.05</v>
      </c>
      <c r="IR73" s="794">
        <v>0.05</v>
      </c>
      <c r="IS73" s="794">
        <v>0.05</v>
      </c>
      <c r="IT73" s="794">
        <v>0.05</v>
      </c>
      <c r="IU73" s="794">
        <v>0.05</v>
      </c>
      <c r="IV73" s="794">
        <v>0.05</v>
      </c>
      <c r="IW73" s="794">
        <v>0.06</v>
      </c>
      <c r="IX73" s="794">
        <v>0.06</v>
      </c>
      <c r="IY73" s="794">
        <v>0.06</v>
      </c>
      <c r="IZ73" s="794">
        <v>0.06</v>
      </c>
      <c r="JA73" s="794">
        <v>0.06</v>
      </c>
      <c r="JB73" s="794">
        <v>0.25</v>
      </c>
      <c r="JC73" s="794">
        <v>0.25</v>
      </c>
      <c r="JD73" s="794">
        <v>0.25</v>
      </c>
      <c r="JE73" s="794">
        <v>0.25</v>
      </c>
      <c r="JF73" s="794">
        <v>0.62</v>
      </c>
      <c r="JG73" s="794">
        <v>0.62</v>
      </c>
      <c r="JH73" s="794">
        <v>0.62</v>
      </c>
      <c r="JI73" s="794">
        <v>0.62</v>
      </c>
      <c r="JJ73" s="794">
        <v>0.62</v>
      </c>
      <c r="JK73" s="794">
        <v>0.62</v>
      </c>
      <c r="JL73" s="794">
        <v>0.62</v>
      </c>
      <c r="JM73" s="794">
        <v>0.62</v>
      </c>
      <c r="JN73" s="794">
        <v>1.03</v>
      </c>
      <c r="JO73" s="794">
        <v>1.03</v>
      </c>
      <c r="JP73" s="794">
        <v>1.03</v>
      </c>
      <c r="JQ73" s="794">
        <v>1.03</v>
      </c>
      <c r="JR73" s="794">
        <v>1.03</v>
      </c>
      <c r="JS73" s="794">
        <v>1.03</v>
      </c>
      <c r="JT73" s="794">
        <v>1.03</v>
      </c>
      <c r="JU73" s="794">
        <v>1.52</v>
      </c>
      <c r="JV73" s="794">
        <v>1.52</v>
      </c>
      <c r="JW73" s="794">
        <v>1.52</v>
      </c>
      <c r="JX73" s="794">
        <v>1.52</v>
      </c>
      <c r="JY73" s="794">
        <v>2.0099999999999998</v>
      </c>
      <c r="JZ73" s="794">
        <v>2.0099999999999998</v>
      </c>
      <c r="KA73" s="794">
        <v>0.26</v>
      </c>
      <c r="KB73" s="794">
        <v>0.26</v>
      </c>
      <c r="KC73" s="794">
        <v>0.26</v>
      </c>
      <c r="KD73" s="794">
        <v>0.13</v>
      </c>
      <c r="KE73" s="794">
        <v>0.13</v>
      </c>
      <c r="KF73" s="794">
        <v>0.13</v>
      </c>
      <c r="KG73" s="794">
        <v>0.13</v>
      </c>
      <c r="KH73" s="794">
        <v>7.0000000000000007E-2</v>
      </c>
      <c r="KI73" s="794">
        <v>7.0000000000000007E-2</v>
      </c>
      <c r="KJ73" s="794">
        <v>7.0000000000000007E-2</v>
      </c>
      <c r="KK73" s="794">
        <v>7.0000000000000007E-2</v>
      </c>
      <c r="KL73" s="794">
        <v>7.0000000000000007E-2</v>
      </c>
      <c r="KM73" s="794">
        <v>7.0000000000000007E-2</v>
      </c>
      <c r="KN73" s="794">
        <v>7.0000000000000007E-2</v>
      </c>
      <c r="KO73" s="794">
        <v>7.0000000000000007E-2</v>
      </c>
      <c r="KP73" s="794">
        <v>0.05</v>
      </c>
      <c r="KQ73" s="794">
        <v>0.05</v>
      </c>
      <c r="KR73" s="794">
        <v>0.05</v>
      </c>
      <c r="KS73" s="794">
        <v>0.05</v>
      </c>
      <c r="KT73" s="794">
        <v>0.05</v>
      </c>
      <c r="KU73" s="794">
        <v>0.05</v>
      </c>
      <c r="KV73" s="794">
        <v>0.05</v>
      </c>
      <c r="KW73" s="794">
        <v>0.06</v>
      </c>
      <c r="KX73" s="794">
        <v>0.06</v>
      </c>
      <c r="KY73" s="794">
        <v>0.06</v>
      </c>
      <c r="KZ73" s="794">
        <v>0.06</v>
      </c>
      <c r="LA73" s="794">
        <v>0.06</v>
      </c>
      <c r="LB73" s="794">
        <v>0.25</v>
      </c>
      <c r="LC73" s="794">
        <v>0.25</v>
      </c>
      <c r="LD73" s="794">
        <v>0.25</v>
      </c>
      <c r="LE73" s="794">
        <v>0.25</v>
      </c>
      <c r="LF73" s="794">
        <v>0.62</v>
      </c>
      <c r="LG73" s="794">
        <v>0.62</v>
      </c>
      <c r="LH73" s="794">
        <v>0.62</v>
      </c>
      <c r="LI73" s="794">
        <v>0.62</v>
      </c>
      <c r="LJ73" s="794">
        <v>0.62</v>
      </c>
      <c r="LK73" s="794">
        <v>0.62</v>
      </c>
      <c r="LL73" s="794">
        <v>0.62</v>
      </c>
      <c r="LM73" s="794">
        <v>0.62</v>
      </c>
      <c r="LN73" s="794">
        <v>1.03</v>
      </c>
      <c r="LO73" s="794">
        <v>1.03</v>
      </c>
      <c r="LP73" s="794">
        <v>1.03</v>
      </c>
      <c r="LQ73" s="794">
        <v>1.03</v>
      </c>
      <c r="LR73" s="794">
        <v>1.03</v>
      </c>
      <c r="LS73" s="794">
        <v>1.03</v>
      </c>
      <c r="LT73" s="794">
        <v>1.03</v>
      </c>
      <c r="LU73" s="794">
        <v>1.52</v>
      </c>
      <c r="LV73" s="794">
        <v>1.52</v>
      </c>
      <c r="LW73" s="794">
        <v>1.52</v>
      </c>
      <c r="LX73" s="794">
        <v>1.52</v>
      </c>
      <c r="LY73" s="794">
        <v>2.0099999999999998</v>
      </c>
      <c r="LZ73" s="794">
        <v>2.0099999999999998</v>
      </c>
      <c r="MA73" s="794">
        <v>0.26</v>
      </c>
      <c r="MB73" s="794">
        <v>0.26</v>
      </c>
      <c r="MC73" s="794">
        <v>0.26</v>
      </c>
      <c r="MD73" s="794">
        <v>0.13</v>
      </c>
      <c r="ME73" s="794">
        <v>0.13</v>
      </c>
      <c r="MF73" s="794">
        <v>0.13</v>
      </c>
      <c r="MG73" s="794">
        <v>0.13</v>
      </c>
      <c r="MH73" s="794">
        <v>7.0000000000000007E-2</v>
      </c>
      <c r="MI73" s="794">
        <v>7.0000000000000007E-2</v>
      </c>
      <c r="MJ73" s="794">
        <v>7.0000000000000007E-2</v>
      </c>
      <c r="MK73" s="794">
        <v>7.0000000000000007E-2</v>
      </c>
      <c r="ML73" s="794">
        <v>7.0000000000000007E-2</v>
      </c>
      <c r="MM73" s="794">
        <v>7.0000000000000007E-2</v>
      </c>
      <c r="MN73" s="794">
        <v>7.0000000000000007E-2</v>
      </c>
      <c r="MO73" s="794">
        <v>7.0000000000000007E-2</v>
      </c>
      <c r="MP73" s="794">
        <v>0.05</v>
      </c>
      <c r="MQ73" s="794">
        <v>0.05</v>
      </c>
      <c r="MR73" s="794">
        <v>0.05</v>
      </c>
      <c r="MS73" s="794">
        <v>0.05</v>
      </c>
      <c r="MT73" s="794">
        <v>0.05</v>
      </c>
      <c r="MU73" s="794">
        <v>0.05</v>
      </c>
      <c r="MV73" s="794">
        <v>0.05</v>
      </c>
      <c r="MW73" s="794">
        <v>0.06</v>
      </c>
      <c r="MX73" s="794">
        <v>0.06</v>
      </c>
      <c r="MY73" s="794">
        <v>0.06</v>
      </c>
      <c r="MZ73" s="794">
        <v>0.06</v>
      </c>
      <c r="NA73" s="794">
        <v>0.06</v>
      </c>
      <c r="NB73" s="794">
        <v>0.25</v>
      </c>
      <c r="NC73" s="794">
        <v>0.25</v>
      </c>
      <c r="ND73" s="794">
        <v>0.25</v>
      </c>
      <c r="NE73" s="794">
        <v>0.25</v>
      </c>
      <c r="NF73" s="794">
        <v>0.62</v>
      </c>
      <c r="NG73" s="794">
        <v>0.62</v>
      </c>
      <c r="NH73" s="794">
        <v>0.62</v>
      </c>
      <c r="NI73" s="794">
        <v>0.62</v>
      </c>
      <c r="NJ73" s="794">
        <v>0.62</v>
      </c>
      <c r="NK73" s="794">
        <v>0.62</v>
      </c>
      <c r="NL73" s="794">
        <v>0.62</v>
      </c>
      <c r="NM73" s="794">
        <v>0.62</v>
      </c>
      <c r="NN73" s="794">
        <v>1.03</v>
      </c>
      <c r="NO73" s="794">
        <v>1.03</v>
      </c>
      <c r="NP73" s="794">
        <v>1.03</v>
      </c>
      <c r="NQ73" s="794">
        <v>1.03</v>
      </c>
      <c r="NR73" s="794">
        <v>1.03</v>
      </c>
      <c r="NS73" s="794">
        <v>1.03</v>
      </c>
      <c r="NT73" s="794">
        <v>1.03</v>
      </c>
      <c r="NU73" s="794">
        <v>1.52</v>
      </c>
      <c r="NV73" s="794">
        <v>1.52</v>
      </c>
      <c r="NW73" s="794">
        <v>1.52</v>
      </c>
      <c r="NX73" s="794">
        <v>1.52</v>
      </c>
      <c r="NY73" s="794">
        <v>2.0099999999999998</v>
      </c>
      <c r="NZ73" s="794">
        <v>2.0099999999999998</v>
      </c>
      <c r="OA73" s="794">
        <v>0.26</v>
      </c>
      <c r="OB73" s="794">
        <v>0.26</v>
      </c>
      <c r="OC73" s="794">
        <v>0.26</v>
      </c>
      <c r="OD73" s="794">
        <v>0.13</v>
      </c>
      <c r="OE73" s="794">
        <v>0.13</v>
      </c>
      <c r="OF73" s="794">
        <v>0.13</v>
      </c>
      <c r="OG73" s="794">
        <v>0.13</v>
      </c>
      <c r="OH73" s="794">
        <v>7.0000000000000007E-2</v>
      </c>
      <c r="OI73" s="794">
        <v>7.0000000000000007E-2</v>
      </c>
      <c r="OJ73" s="794">
        <v>7.0000000000000007E-2</v>
      </c>
      <c r="OK73" s="794">
        <v>7.0000000000000007E-2</v>
      </c>
      <c r="OL73" s="794">
        <v>7.0000000000000007E-2</v>
      </c>
      <c r="OM73" s="794">
        <v>7.0000000000000007E-2</v>
      </c>
      <c r="ON73" s="794">
        <v>7.0000000000000007E-2</v>
      </c>
      <c r="OO73" s="794">
        <v>7.0000000000000007E-2</v>
      </c>
      <c r="OP73" s="794">
        <v>0.05</v>
      </c>
      <c r="OQ73" s="794">
        <v>0.05</v>
      </c>
      <c r="OR73" s="794">
        <v>0.05</v>
      </c>
      <c r="OS73" s="794">
        <v>0.05</v>
      </c>
      <c r="OT73" s="794">
        <v>0.05</v>
      </c>
      <c r="OU73" s="794">
        <v>0.05</v>
      </c>
      <c r="OV73" s="794">
        <v>0.05</v>
      </c>
      <c r="OW73" s="794">
        <v>0.06</v>
      </c>
      <c r="OX73" s="794">
        <v>0.06</v>
      </c>
      <c r="OY73" s="794">
        <v>0.06</v>
      </c>
      <c r="OZ73" s="794">
        <v>0.06</v>
      </c>
      <c r="PA73" s="794">
        <v>0.06</v>
      </c>
      <c r="PB73" s="794">
        <v>0.25</v>
      </c>
      <c r="PC73" s="794">
        <v>0.25</v>
      </c>
      <c r="PD73" s="794">
        <v>0.25</v>
      </c>
      <c r="PE73" s="794">
        <v>0.25</v>
      </c>
      <c r="PF73" s="794">
        <v>0.62</v>
      </c>
      <c r="PG73" s="794">
        <v>0.62</v>
      </c>
      <c r="PH73" s="794">
        <v>0.62</v>
      </c>
      <c r="PI73" s="794">
        <v>0.62</v>
      </c>
      <c r="PJ73" s="794">
        <v>0.62</v>
      </c>
      <c r="PK73" s="794">
        <v>0.62</v>
      </c>
      <c r="PL73" s="794">
        <v>0.62</v>
      </c>
      <c r="PM73" s="794">
        <v>0.62</v>
      </c>
      <c r="PN73" s="794">
        <v>1.03</v>
      </c>
      <c r="PO73" s="794">
        <v>1.03</v>
      </c>
      <c r="PP73" s="794">
        <v>1.03</v>
      </c>
      <c r="PQ73" s="794">
        <v>1.03</v>
      </c>
      <c r="PR73" s="794">
        <v>1.03</v>
      </c>
      <c r="PS73" s="794">
        <v>1.03</v>
      </c>
      <c r="PT73" s="794">
        <v>1.03</v>
      </c>
      <c r="PU73" s="794">
        <v>1.52</v>
      </c>
      <c r="PV73" s="794">
        <v>1.52</v>
      </c>
      <c r="PW73" s="794">
        <v>1.52</v>
      </c>
      <c r="PX73" s="794">
        <v>1.52</v>
      </c>
      <c r="PY73" s="794">
        <v>2.0099999999999998</v>
      </c>
      <c r="PZ73" s="794">
        <v>2.0099999999999998</v>
      </c>
      <c r="QA73" s="794">
        <v>0.26</v>
      </c>
      <c r="QB73" s="794">
        <v>0.26</v>
      </c>
      <c r="QC73" s="794">
        <v>0.26</v>
      </c>
      <c r="QD73" s="794">
        <v>0.13</v>
      </c>
      <c r="QE73" s="794">
        <v>0.13</v>
      </c>
      <c r="QF73" s="794">
        <v>0.13</v>
      </c>
      <c r="QG73" s="794">
        <v>0.13</v>
      </c>
      <c r="QH73" s="794">
        <v>7.0000000000000007E-2</v>
      </c>
      <c r="QI73" s="794">
        <v>7.0000000000000007E-2</v>
      </c>
      <c r="QJ73" s="794">
        <v>7.0000000000000007E-2</v>
      </c>
      <c r="QK73" s="794">
        <v>7.0000000000000007E-2</v>
      </c>
      <c r="QL73" s="794">
        <v>7.0000000000000007E-2</v>
      </c>
      <c r="QM73" s="794">
        <v>7.0000000000000007E-2</v>
      </c>
      <c r="QN73" s="794">
        <v>7.0000000000000007E-2</v>
      </c>
      <c r="QO73" s="794">
        <v>7.0000000000000007E-2</v>
      </c>
      <c r="QP73" s="794">
        <v>0.05</v>
      </c>
      <c r="QQ73" s="794">
        <v>0.05</v>
      </c>
      <c r="QR73" s="794">
        <v>0.05</v>
      </c>
      <c r="QS73" s="794">
        <v>0.05</v>
      </c>
      <c r="QT73" s="794">
        <v>0.05</v>
      </c>
      <c r="QU73" s="794">
        <v>0.05</v>
      </c>
      <c r="QV73" s="794">
        <v>0.05</v>
      </c>
      <c r="QW73" s="794">
        <v>0.06</v>
      </c>
      <c r="QX73" s="794">
        <v>0.06</v>
      </c>
      <c r="QY73" s="794">
        <v>0.06</v>
      </c>
      <c r="QZ73" s="794">
        <v>0.06</v>
      </c>
      <c r="RA73" s="794">
        <v>0.06</v>
      </c>
      <c r="RB73" s="794">
        <v>0.25</v>
      </c>
      <c r="RC73" s="794">
        <v>0.25</v>
      </c>
      <c r="RD73" s="794">
        <v>0.25</v>
      </c>
      <c r="RE73" s="794">
        <v>0.25</v>
      </c>
      <c r="RF73" s="794">
        <v>0.62</v>
      </c>
      <c r="RG73" s="794">
        <v>0.62</v>
      </c>
      <c r="RH73" s="794">
        <v>0.62</v>
      </c>
      <c r="RI73" s="794">
        <v>0.62</v>
      </c>
      <c r="RJ73" s="794">
        <v>0.62</v>
      </c>
      <c r="RK73" s="794">
        <v>0.62</v>
      </c>
      <c r="RL73" s="794">
        <v>0.62</v>
      </c>
      <c r="RM73" s="794">
        <v>0.62</v>
      </c>
      <c r="RN73" s="794">
        <v>1.03</v>
      </c>
      <c r="RO73" s="794">
        <v>1.03</v>
      </c>
      <c r="RP73" s="794">
        <v>1.03</v>
      </c>
      <c r="RQ73" s="794">
        <v>1.03</v>
      </c>
      <c r="RR73" s="794">
        <v>1.03</v>
      </c>
      <c r="RS73" s="794">
        <v>1.03</v>
      </c>
      <c r="RT73" s="794">
        <v>1.03</v>
      </c>
      <c r="RU73" s="794">
        <v>1.52</v>
      </c>
      <c r="RV73" s="794">
        <v>1.52</v>
      </c>
      <c r="RW73" s="794">
        <v>1.52</v>
      </c>
      <c r="RX73" s="794">
        <v>1.52</v>
      </c>
      <c r="RY73" s="794">
        <v>2.0099999999999998</v>
      </c>
      <c r="RZ73" s="794">
        <v>2.0099999999999998</v>
      </c>
      <c r="SA73" s="794">
        <v>0.26</v>
      </c>
      <c r="SB73" s="794">
        <v>0.26</v>
      </c>
      <c r="SC73" s="794">
        <v>0.26</v>
      </c>
      <c r="SD73" s="794">
        <v>0.13</v>
      </c>
      <c r="SE73" s="794">
        <v>0.13</v>
      </c>
      <c r="SF73" s="794">
        <v>0.13</v>
      </c>
      <c r="SG73" s="794">
        <v>0.13</v>
      </c>
      <c r="SH73" s="794">
        <v>7.0000000000000007E-2</v>
      </c>
      <c r="SI73" s="795">
        <f t="shared" si="33"/>
        <v>7.0000000000000007E-2</v>
      </c>
      <c r="SJ73" s="471">
        <f t="shared" si="34"/>
        <v>7.0000000000000007E-2</v>
      </c>
      <c r="SK73" s="452"/>
      <c r="SL73" s="440"/>
      <c r="SM73" s="440"/>
      <c r="SN73" s="440"/>
    </row>
    <row r="74" spans="1:508" hidden="1" outlineLevel="3" x14ac:dyDescent="0.25">
      <c r="A74" s="440"/>
      <c r="B74" s="449"/>
      <c r="C74" s="659">
        <f t="shared" si="32"/>
        <v>4</v>
      </c>
      <c r="D74" s="471"/>
      <c r="E74" s="529"/>
      <c r="F74" s="529"/>
      <c r="G74" s="471"/>
      <c r="H74" s="682"/>
      <c r="I74" s="683" t="s">
        <v>235</v>
      </c>
      <c r="J74" s="684"/>
      <c r="K74" s="796">
        <v>2.69</v>
      </c>
      <c r="L74" s="797">
        <v>2.69</v>
      </c>
      <c r="M74" s="797">
        <v>2.69</v>
      </c>
      <c r="N74" s="797">
        <v>2.76</v>
      </c>
      <c r="O74" s="797">
        <v>2.76</v>
      </c>
      <c r="P74" s="797">
        <v>2.76</v>
      </c>
      <c r="Q74" s="797">
        <v>2.76</v>
      </c>
      <c r="R74" s="797">
        <v>2.76</v>
      </c>
      <c r="S74" s="797">
        <v>2.76</v>
      </c>
      <c r="T74" s="797">
        <v>2.76</v>
      </c>
      <c r="U74" s="797">
        <v>2.79</v>
      </c>
      <c r="V74" s="797">
        <v>2.79</v>
      </c>
      <c r="W74" s="797">
        <v>2.79</v>
      </c>
      <c r="X74" s="797">
        <v>2.79</v>
      </c>
      <c r="Y74" s="797">
        <v>2.8</v>
      </c>
      <c r="Z74" s="797">
        <v>2.8</v>
      </c>
      <c r="AA74" s="797">
        <v>2.61</v>
      </c>
      <c r="AB74" s="797">
        <v>2.61</v>
      </c>
      <c r="AC74" s="797">
        <v>2.61</v>
      </c>
      <c r="AD74" s="797">
        <v>2.57</v>
      </c>
      <c r="AE74" s="797">
        <v>2.57</v>
      </c>
      <c r="AF74" s="797">
        <v>2.57</v>
      </c>
      <c r="AG74" s="797">
        <v>2.57</v>
      </c>
      <c r="AH74" s="797">
        <v>2.39</v>
      </c>
      <c r="AI74" s="797">
        <v>2.39</v>
      </c>
      <c r="AJ74" s="797">
        <v>2.39</v>
      </c>
      <c r="AK74" s="797">
        <v>2.39</v>
      </c>
      <c r="AL74" s="797">
        <v>2.39</v>
      </c>
      <c r="AM74" s="797">
        <v>2.39</v>
      </c>
      <c r="AN74" s="797">
        <v>2.39</v>
      </c>
      <c r="AO74" s="797">
        <v>2.39</v>
      </c>
      <c r="AP74" s="797">
        <v>1.79</v>
      </c>
      <c r="AQ74" s="797">
        <v>1.79</v>
      </c>
      <c r="AR74" s="797">
        <v>1.79</v>
      </c>
      <c r="AS74" s="797">
        <v>1.79</v>
      </c>
      <c r="AT74" s="797">
        <v>1.79</v>
      </c>
      <c r="AU74" s="797">
        <v>1.79</v>
      </c>
      <c r="AV74" s="797">
        <v>1.79</v>
      </c>
      <c r="AW74" s="797">
        <v>1.99</v>
      </c>
      <c r="AX74" s="797">
        <v>1.99</v>
      </c>
      <c r="AY74" s="797">
        <v>1.99</v>
      </c>
      <c r="AZ74" s="797">
        <v>1.99</v>
      </c>
      <c r="BA74" s="797">
        <v>1.99</v>
      </c>
      <c r="BB74" s="797">
        <v>2.64</v>
      </c>
      <c r="BC74" s="797">
        <v>2.64</v>
      </c>
      <c r="BD74" s="797">
        <v>2.64</v>
      </c>
      <c r="BE74" s="797">
        <v>2.64</v>
      </c>
      <c r="BF74" s="797">
        <v>2.69</v>
      </c>
      <c r="BG74" s="797">
        <v>2.69</v>
      </c>
      <c r="BH74" s="797">
        <v>2.69</v>
      </c>
      <c r="BI74" s="797">
        <v>2.69</v>
      </c>
      <c r="BJ74" s="797">
        <v>2.69</v>
      </c>
      <c r="BK74" s="797">
        <v>2.69</v>
      </c>
      <c r="BL74" s="797">
        <v>2.69</v>
      </c>
      <c r="BM74" s="797">
        <v>2.69</v>
      </c>
      <c r="BN74" s="797">
        <v>2.76</v>
      </c>
      <c r="BO74" s="797">
        <v>2.76</v>
      </c>
      <c r="BP74" s="797">
        <v>2.76</v>
      </c>
      <c r="BQ74" s="797">
        <v>2.76</v>
      </c>
      <c r="BR74" s="797">
        <v>2.76</v>
      </c>
      <c r="BS74" s="797">
        <v>2.76</v>
      </c>
      <c r="BT74" s="797">
        <v>2.76</v>
      </c>
      <c r="BU74" s="797">
        <v>2.79</v>
      </c>
      <c r="BV74" s="797">
        <v>2.79</v>
      </c>
      <c r="BW74" s="797">
        <v>2.79</v>
      </c>
      <c r="BX74" s="797">
        <v>2.79</v>
      </c>
      <c r="BY74" s="797">
        <v>2.8</v>
      </c>
      <c r="BZ74" s="797">
        <v>2.8</v>
      </c>
      <c r="CA74" s="797">
        <v>2.61</v>
      </c>
      <c r="CB74" s="797">
        <v>2.61</v>
      </c>
      <c r="CC74" s="797">
        <v>2.61</v>
      </c>
      <c r="CD74" s="797">
        <v>2.57</v>
      </c>
      <c r="CE74" s="797">
        <v>2.57</v>
      </c>
      <c r="CF74" s="797">
        <v>2.57</v>
      </c>
      <c r="CG74" s="797">
        <v>2.57</v>
      </c>
      <c r="CH74" s="797">
        <v>2.39</v>
      </c>
      <c r="CI74" s="797">
        <v>2.39</v>
      </c>
      <c r="CJ74" s="797">
        <v>2.39</v>
      </c>
      <c r="CK74" s="797">
        <v>2.39</v>
      </c>
      <c r="CL74" s="797">
        <v>2.39</v>
      </c>
      <c r="CM74" s="797">
        <v>2.39</v>
      </c>
      <c r="CN74" s="797">
        <v>2.39</v>
      </c>
      <c r="CO74" s="797">
        <v>2.39</v>
      </c>
      <c r="CP74" s="797">
        <v>1.79</v>
      </c>
      <c r="CQ74" s="797">
        <v>1.79</v>
      </c>
      <c r="CR74" s="797">
        <v>1.79</v>
      </c>
      <c r="CS74" s="797">
        <v>1.79</v>
      </c>
      <c r="CT74" s="797">
        <v>1.79</v>
      </c>
      <c r="CU74" s="797">
        <v>1.79</v>
      </c>
      <c r="CV74" s="797">
        <v>1.79</v>
      </c>
      <c r="CW74" s="797">
        <v>1.99</v>
      </c>
      <c r="CX74" s="797">
        <v>1.99</v>
      </c>
      <c r="CY74" s="797">
        <v>1.99</v>
      </c>
      <c r="CZ74" s="797">
        <v>1.99</v>
      </c>
      <c r="DA74" s="797">
        <v>1.99</v>
      </c>
      <c r="DB74" s="797">
        <v>2.64</v>
      </c>
      <c r="DC74" s="797">
        <v>2.64</v>
      </c>
      <c r="DD74" s="797">
        <v>2.64</v>
      </c>
      <c r="DE74" s="797">
        <v>2.64</v>
      </c>
      <c r="DF74" s="797">
        <v>2.69</v>
      </c>
      <c r="DG74" s="797">
        <v>2.69</v>
      </c>
      <c r="DH74" s="797">
        <v>2.69</v>
      </c>
      <c r="DI74" s="797">
        <v>2.69</v>
      </c>
      <c r="DJ74" s="797">
        <v>2.69</v>
      </c>
      <c r="DK74" s="797">
        <v>2.69</v>
      </c>
      <c r="DL74" s="797">
        <v>2.69</v>
      </c>
      <c r="DM74" s="797">
        <v>2.69</v>
      </c>
      <c r="DN74" s="797">
        <v>2.76</v>
      </c>
      <c r="DO74" s="797">
        <v>2.76</v>
      </c>
      <c r="DP74" s="797">
        <v>2.76</v>
      </c>
      <c r="DQ74" s="797">
        <v>2.76</v>
      </c>
      <c r="DR74" s="797">
        <v>2.76</v>
      </c>
      <c r="DS74" s="797">
        <v>2.76</v>
      </c>
      <c r="DT74" s="797">
        <v>2.76</v>
      </c>
      <c r="DU74" s="797">
        <v>2.79</v>
      </c>
      <c r="DV74" s="797">
        <v>2.79</v>
      </c>
      <c r="DW74" s="797">
        <v>2.79</v>
      </c>
      <c r="DX74" s="797">
        <v>2.79</v>
      </c>
      <c r="DY74" s="797">
        <v>2.8</v>
      </c>
      <c r="DZ74" s="797">
        <v>2.8</v>
      </c>
      <c r="EA74" s="797">
        <v>2.61</v>
      </c>
      <c r="EB74" s="797">
        <v>2.61</v>
      </c>
      <c r="EC74" s="797">
        <v>2.61</v>
      </c>
      <c r="ED74" s="797">
        <v>2.57</v>
      </c>
      <c r="EE74" s="797">
        <v>2.57</v>
      </c>
      <c r="EF74" s="797">
        <v>2.57</v>
      </c>
      <c r="EG74" s="797">
        <v>2.57</v>
      </c>
      <c r="EH74" s="797">
        <v>2.39</v>
      </c>
      <c r="EI74" s="797">
        <v>2.39</v>
      </c>
      <c r="EJ74" s="797">
        <v>2.39</v>
      </c>
      <c r="EK74" s="797">
        <v>2.39</v>
      </c>
      <c r="EL74" s="797">
        <v>2.39</v>
      </c>
      <c r="EM74" s="797">
        <v>2.39</v>
      </c>
      <c r="EN74" s="797">
        <v>2.39</v>
      </c>
      <c r="EO74" s="797">
        <v>2.39</v>
      </c>
      <c r="EP74" s="797">
        <v>1.79</v>
      </c>
      <c r="EQ74" s="797">
        <v>1.79</v>
      </c>
      <c r="ER74" s="797">
        <v>1.79</v>
      </c>
      <c r="ES74" s="797">
        <v>1.79</v>
      </c>
      <c r="ET74" s="797">
        <v>1.79</v>
      </c>
      <c r="EU74" s="797">
        <v>1.79</v>
      </c>
      <c r="EV74" s="797">
        <v>1.79</v>
      </c>
      <c r="EW74" s="797">
        <v>1.99</v>
      </c>
      <c r="EX74" s="797">
        <v>1.99</v>
      </c>
      <c r="EY74" s="797">
        <v>1.99</v>
      </c>
      <c r="EZ74" s="797">
        <v>1.99</v>
      </c>
      <c r="FA74" s="797">
        <v>1.99</v>
      </c>
      <c r="FB74" s="797">
        <v>2.64</v>
      </c>
      <c r="FC74" s="797">
        <v>2.64</v>
      </c>
      <c r="FD74" s="797">
        <v>2.64</v>
      </c>
      <c r="FE74" s="797">
        <v>2.64</v>
      </c>
      <c r="FF74" s="797">
        <v>2.69</v>
      </c>
      <c r="FG74" s="797">
        <v>2.69</v>
      </c>
      <c r="FH74" s="797">
        <v>2.69</v>
      </c>
      <c r="FI74" s="797">
        <v>2.69</v>
      </c>
      <c r="FJ74" s="797">
        <v>2.69</v>
      </c>
      <c r="FK74" s="797">
        <v>2.69</v>
      </c>
      <c r="FL74" s="797">
        <v>2.69</v>
      </c>
      <c r="FM74" s="797">
        <v>2.69</v>
      </c>
      <c r="FN74" s="797">
        <v>2.76</v>
      </c>
      <c r="FO74" s="797">
        <v>2.76</v>
      </c>
      <c r="FP74" s="797">
        <v>2.76</v>
      </c>
      <c r="FQ74" s="797">
        <v>2.76</v>
      </c>
      <c r="FR74" s="797">
        <v>2.76</v>
      </c>
      <c r="FS74" s="797">
        <v>2.76</v>
      </c>
      <c r="FT74" s="797">
        <v>2.76</v>
      </c>
      <c r="FU74" s="797">
        <v>2.79</v>
      </c>
      <c r="FV74" s="797">
        <v>2.79</v>
      </c>
      <c r="FW74" s="797">
        <v>2.79</v>
      </c>
      <c r="FX74" s="797">
        <v>2.79</v>
      </c>
      <c r="FY74" s="797">
        <v>2.8</v>
      </c>
      <c r="FZ74" s="797">
        <v>2.8</v>
      </c>
      <c r="GA74" s="797">
        <v>2.61</v>
      </c>
      <c r="GB74" s="797">
        <v>2.61</v>
      </c>
      <c r="GC74" s="797">
        <v>2.61</v>
      </c>
      <c r="GD74" s="797">
        <v>2.57</v>
      </c>
      <c r="GE74" s="797">
        <v>2.57</v>
      </c>
      <c r="GF74" s="797">
        <v>2.57</v>
      </c>
      <c r="GG74" s="797">
        <v>2.57</v>
      </c>
      <c r="GH74" s="797">
        <v>2.39</v>
      </c>
      <c r="GI74" s="797">
        <v>2.39</v>
      </c>
      <c r="GJ74" s="797">
        <v>2.39</v>
      </c>
      <c r="GK74" s="797">
        <v>2.39</v>
      </c>
      <c r="GL74" s="797">
        <v>2.39</v>
      </c>
      <c r="GM74" s="797">
        <v>2.39</v>
      </c>
      <c r="GN74" s="797">
        <v>2.39</v>
      </c>
      <c r="GO74" s="797">
        <v>2.39</v>
      </c>
      <c r="GP74" s="797">
        <v>1.79</v>
      </c>
      <c r="GQ74" s="797">
        <v>1.79</v>
      </c>
      <c r="GR74" s="797">
        <v>1.79</v>
      </c>
      <c r="GS74" s="797">
        <v>1.79</v>
      </c>
      <c r="GT74" s="797">
        <v>1.79</v>
      </c>
      <c r="GU74" s="797">
        <v>1.79</v>
      </c>
      <c r="GV74" s="797">
        <v>1.79</v>
      </c>
      <c r="GW74" s="797">
        <v>1.99</v>
      </c>
      <c r="GX74" s="797">
        <v>1.99</v>
      </c>
      <c r="GY74" s="797">
        <v>1.99</v>
      </c>
      <c r="GZ74" s="797">
        <v>1.99</v>
      </c>
      <c r="HA74" s="797">
        <v>1.99</v>
      </c>
      <c r="HB74" s="797">
        <v>2.64</v>
      </c>
      <c r="HC74" s="797">
        <v>2.64</v>
      </c>
      <c r="HD74" s="797">
        <v>2.64</v>
      </c>
      <c r="HE74" s="797">
        <v>2.64</v>
      </c>
      <c r="HF74" s="797">
        <v>2.69</v>
      </c>
      <c r="HG74" s="797">
        <v>2.69</v>
      </c>
      <c r="HH74" s="797">
        <v>2.69</v>
      </c>
      <c r="HI74" s="797">
        <v>2.69</v>
      </c>
      <c r="HJ74" s="797">
        <v>2.69</v>
      </c>
      <c r="HK74" s="797">
        <v>2.69</v>
      </c>
      <c r="HL74" s="797">
        <v>2.69</v>
      </c>
      <c r="HM74" s="797">
        <v>2.69</v>
      </c>
      <c r="HN74" s="797">
        <v>2.76</v>
      </c>
      <c r="HO74" s="797">
        <v>2.76</v>
      </c>
      <c r="HP74" s="797">
        <v>2.76</v>
      </c>
      <c r="HQ74" s="797">
        <v>2.76</v>
      </c>
      <c r="HR74" s="797">
        <v>2.76</v>
      </c>
      <c r="HS74" s="797">
        <v>2.76</v>
      </c>
      <c r="HT74" s="797">
        <v>2.76</v>
      </c>
      <c r="HU74" s="797">
        <v>2.79</v>
      </c>
      <c r="HV74" s="797">
        <v>2.79</v>
      </c>
      <c r="HW74" s="797">
        <v>2.79</v>
      </c>
      <c r="HX74" s="797">
        <v>2.79</v>
      </c>
      <c r="HY74" s="797">
        <v>2.8</v>
      </c>
      <c r="HZ74" s="797">
        <v>2.8</v>
      </c>
      <c r="IA74" s="797">
        <v>2.61</v>
      </c>
      <c r="IB74" s="797">
        <v>2.61</v>
      </c>
      <c r="IC74" s="797">
        <v>2.61</v>
      </c>
      <c r="ID74" s="797">
        <v>2.57</v>
      </c>
      <c r="IE74" s="797">
        <v>2.57</v>
      </c>
      <c r="IF74" s="797">
        <v>2.57</v>
      </c>
      <c r="IG74" s="797">
        <v>2.57</v>
      </c>
      <c r="IH74" s="797">
        <v>2.39</v>
      </c>
      <c r="II74" s="797">
        <v>2.39</v>
      </c>
      <c r="IJ74" s="797">
        <v>2.39</v>
      </c>
      <c r="IK74" s="797">
        <v>2.39</v>
      </c>
      <c r="IL74" s="797">
        <v>2.39</v>
      </c>
      <c r="IM74" s="797">
        <v>2.39</v>
      </c>
      <c r="IN74" s="797">
        <v>2.39</v>
      </c>
      <c r="IO74" s="797">
        <v>2.39</v>
      </c>
      <c r="IP74" s="797">
        <v>1.79</v>
      </c>
      <c r="IQ74" s="797">
        <v>1.79</v>
      </c>
      <c r="IR74" s="797">
        <v>1.79</v>
      </c>
      <c r="IS74" s="797">
        <v>1.79</v>
      </c>
      <c r="IT74" s="797">
        <v>1.79</v>
      </c>
      <c r="IU74" s="797">
        <v>1.79</v>
      </c>
      <c r="IV74" s="797">
        <v>1.79</v>
      </c>
      <c r="IW74" s="797">
        <v>1.99</v>
      </c>
      <c r="IX74" s="797">
        <v>1.99</v>
      </c>
      <c r="IY74" s="797">
        <v>1.99</v>
      </c>
      <c r="IZ74" s="797">
        <v>1.99</v>
      </c>
      <c r="JA74" s="797">
        <v>1.99</v>
      </c>
      <c r="JB74" s="797">
        <v>2.64</v>
      </c>
      <c r="JC74" s="797">
        <v>2.64</v>
      </c>
      <c r="JD74" s="797">
        <v>2.64</v>
      </c>
      <c r="JE74" s="797">
        <v>2.64</v>
      </c>
      <c r="JF74" s="797">
        <v>2.69</v>
      </c>
      <c r="JG74" s="797">
        <v>2.69</v>
      </c>
      <c r="JH74" s="797">
        <v>2.69</v>
      </c>
      <c r="JI74" s="797">
        <v>2.69</v>
      </c>
      <c r="JJ74" s="797">
        <v>2.69</v>
      </c>
      <c r="JK74" s="797">
        <v>2.69</v>
      </c>
      <c r="JL74" s="797">
        <v>2.69</v>
      </c>
      <c r="JM74" s="797">
        <v>2.69</v>
      </c>
      <c r="JN74" s="797">
        <v>2.76</v>
      </c>
      <c r="JO74" s="797">
        <v>2.76</v>
      </c>
      <c r="JP74" s="797">
        <v>2.76</v>
      </c>
      <c r="JQ74" s="797">
        <v>2.76</v>
      </c>
      <c r="JR74" s="797">
        <v>2.76</v>
      </c>
      <c r="JS74" s="797">
        <v>2.76</v>
      </c>
      <c r="JT74" s="797">
        <v>2.76</v>
      </c>
      <c r="JU74" s="797">
        <v>2.79</v>
      </c>
      <c r="JV74" s="797">
        <v>2.79</v>
      </c>
      <c r="JW74" s="797">
        <v>2.79</v>
      </c>
      <c r="JX74" s="797">
        <v>2.79</v>
      </c>
      <c r="JY74" s="797">
        <v>2.8</v>
      </c>
      <c r="JZ74" s="797">
        <v>2.8</v>
      </c>
      <c r="KA74" s="797">
        <v>2.61</v>
      </c>
      <c r="KB74" s="797">
        <v>2.61</v>
      </c>
      <c r="KC74" s="797">
        <v>2.61</v>
      </c>
      <c r="KD74" s="797">
        <v>2.57</v>
      </c>
      <c r="KE74" s="797">
        <v>2.57</v>
      </c>
      <c r="KF74" s="797">
        <v>2.57</v>
      </c>
      <c r="KG74" s="797">
        <v>2.57</v>
      </c>
      <c r="KH74" s="797">
        <v>2.39</v>
      </c>
      <c r="KI74" s="797">
        <v>2.39</v>
      </c>
      <c r="KJ74" s="797">
        <v>2.39</v>
      </c>
      <c r="KK74" s="797">
        <v>2.39</v>
      </c>
      <c r="KL74" s="797">
        <v>2.39</v>
      </c>
      <c r="KM74" s="797">
        <v>2.39</v>
      </c>
      <c r="KN74" s="797">
        <v>2.39</v>
      </c>
      <c r="KO74" s="797">
        <v>2.39</v>
      </c>
      <c r="KP74" s="797">
        <v>1.79</v>
      </c>
      <c r="KQ74" s="797">
        <v>1.79</v>
      </c>
      <c r="KR74" s="797">
        <v>1.79</v>
      </c>
      <c r="KS74" s="797">
        <v>1.79</v>
      </c>
      <c r="KT74" s="797">
        <v>1.79</v>
      </c>
      <c r="KU74" s="797">
        <v>1.79</v>
      </c>
      <c r="KV74" s="797">
        <v>1.79</v>
      </c>
      <c r="KW74" s="797">
        <v>1.99</v>
      </c>
      <c r="KX74" s="797">
        <v>1.99</v>
      </c>
      <c r="KY74" s="797">
        <v>1.99</v>
      </c>
      <c r="KZ74" s="797">
        <v>1.99</v>
      </c>
      <c r="LA74" s="797">
        <v>1.99</v>
      </c>
      <c r="LB74" s="797">
        <v>2.64</v>
      </c>
      <c r="LC74" s="797">
        <v>2.64</v>
      </c>
      <c r="LD74" s="797">
        <v>2.64</v>
      </c>
      <c r="LE74" s="797">
        <v>2.64</v>
      </c>
      <c r="LF74" s="797">
        <v>2.69</v>
      </c>
      <c r="LG74" s="797">
        <v>2.69</v>
      </c>
      <c r="LH74" s="797">
        <v>2.69</v>
      </c>
      <c r="LI74" s="797">
        <v>2.69</v>
      </c>
      <c r="LJ74" s="797">
        <v>2.69</v>
      </c>
      <c r="LK74" s="797">
        <v>2.69</v>
      </c>
      <c r="LL74" s="797">
        <v>2.69</v>
      </c>
      <c r="LM74" s="797">
        <v>2.69</v>
      </c>
      <c r="LN74" s="797">
        <v>2.76</v>
      </c>
      <c r="LO74" s="797">
        <v>2.76</v>
      </c>
      <c r="LP74" s="797">
        <v>2.76</v>
      </c>
      <c r="LQ74" s="797">
        <v>2.76</v>
      </c>
      <c r="LR74" s="797">
        <v>2.76</v>
      </c>
      <c r="LS74" s="797">
        <v>2.76</v>
      </c>
      <c r="LT74" s="797">
        <v>2.76</v>
      </c>
      <c r="LU74" s="797">
        <v>2.79</v>
      </c>
      <c r="LV74" s="797">
        <v>2.79</v>
      </c>
      <c r="LW74" s="797">
        <v>2.79</v>
      </c>
      <c r="LX74" s="797">
        <v>2.79</v>
      </c>
      <c r="LY74" s="797">
        <v>2.8</v>
      </c>
      <c r="LZ74" s="797">
        <v>2.8</v>
      </c>
      <c r="MA74" s="797">
        <v>2.61</v>
      </c>
      <c r="MB74" s="797">
        <v>2.61</v>
      </c>
      <c r="MC74" s="797">
        <v>2.61</v>
      </c>
      <c r="MD74" s="797">
        <v>2.57</v>
      </c>
      <c r="ME74" s="797">
        <v>2.57</v>
      </c>
      <c r="MF74" s="797">
        <v>2.57</v>
      </c>
      <c r="MG74" s="797">
        <v>2.57</v>
      </c>
      <c r="MH74" s="797">
        <v>2.39</v>
      </c>
      <c r="MI74" s="797">
        <v>2.39</v>
      </c>
      <c r="MJ74" s="797">
        <v>2.39</v>
      </c>
      <c r="MK74" s="797">
        <v>2.39</v>
      </c>
      <c r="ML74" s="797">
        <v>2.39</v>
      </c>
      <c r="MM74" s="797">
        <v>2.39</v>
      </c>
      <c r="MN74" s="797">
        <v>2.39</v>
      </c>
      <c r="MO74" s="797">
        <v>2.39</v>
      </c>
      <c r="MP74" s="797">
        <v>1.79</v>
      </c>
      <c r="MQ74" s="797">
        <v>1.79</v>
      </c>
      <c r="MR74" s="797">
        <v>1.79</v>
      </c>
      <c r="MS74" s="797">
        <v>1.79</v>
      </c>
      <c r="MT74" s="797">
        <v>1.79</v>
      </c>
      <c r="MU74" s="797">
        <v>1.79</v>
      </c>
      <c r="MV74" s="797">
        <v>1.79</v>
      </c>
      <c r="MW74" s="797">
        <v>1.99</v>
      </c>
      <c r="MX74" s="797">
        <v>1.99</v>
      </c>
      <c r="MY74" s="797">
        <v>1.99</v>
      </c>
      <c r="MZ74" s="797">
        <v>1.99</v>
      </c>
      <c r="NA74" s="797">
        <v>1.99</v>
      </c>
      <c r="NB74" s="797">
        <v>2.64</v>
      </c>
      <c r="NC74" s="797">
        <v>2.64</v>
      </c>
      <c r="ND74" s="797">
        <v>2.64</v>
      </c>
      <c r="NE74" s="797">
        <v>2.64</v>
      </c>
      <c r="NF74" s="797">
        <v>2.69</v>
      </c>
      <c r="NG74" s="797">
        <v>2.69</v>
      </c>
      <c r="NH74" s="797">
        <v>2.69</v>
      </c>
      <c r="NI74" s="797">
        <v>2.69</v>
      </c>
      <c r="NJ74" s="797">
        <v>2.69</v>
      </c>
      <c r="NK74" s="797">
        <v>2.69</v>
      </c>
      <c r="NL74" s="797">
        <v>2.69</v>
      </c>
      <c r="NM74" s="797">
        <v>2.69</v>
      </c>
      <c r="NN74" s="797">
        <v>2.76</v>
      </c>
      <c r="NO74" s="797">
        <v>2.76</v>
      </c>
      <c r="NP74" s="797">
        <v>2.76</v>
      </c>
      <c r="NQ74" s="797">
        <v>2.76</v>
      </c>
      <c r="NR74" s="797">
        <v>2.76</v>
      </c>
      <c r="NS74" s="797">
        <v>2.76</v>
      </c>
      <c r="NT74" s="797">
        <v>2.76</v>
      </c>
      <c r="NU74" s="797">
        <v>2.79</v>
      </c>
      <c r="NV74" s="797">
        <v>2.79</v>
      </c>
      <c r="NW74" s="797">
        <v>2.79</v>
      </c>
      <c r="NX74" s="797">
        <v>2.79</v>
      </c>
      <c r="NY74" s="797">
        <v>2.8</v>
      </c>
      <c r="NZ74" s="797">
        <v>2.8</v>
      </c>
      <c r="OA74" s="797">
        <v>2.61</v>
      </c>
      <c r="OB74" s="797">
        <v>2.61</v>
      </c>
      <c r="OC74" s="797">
        <v>2.61</v>
      </c>
      <c r="OD74" s="797">
        <v>2.57</v>
      </c>
      <c r="OE74" s="797">
        <v>2.57</v>
      </c>
      <c r="OF74" s="797">
        <v>2.57</v>
      </c>
      <c r="OG74" s="797">
        <v>2.57</v>
      </c>
      <c r="OH74" s="797">
        <v>2.39</v>
      </c>
      <c r="OI74" s="797">
        <v>2.39</v>
      </c>
      <c r="OJ74" s="797">
        <v>2.39</v>
      </c>
      <c r="OK74" s="797">
        <v>2.39</v>
      </c>
      <c r="OL74" s="797">
        <v>2.39</v>
      </c>
      <c r="OM74" s="797">
        <v>2.39</v>
      </c>
      <c r="ON74" s="797">
        <v>2.39</v>
      </c>
      <c r="OO74" s="797">
        <v>2.39</v>
      </c>
      <c r="OP74" s="797">
        <v>1.79</v>
      </c>
      <c r="OQ74" s="797">
        <v>1.79</v>
      </c>
      <c r="OR74" s="797">
        <v>1.79</v>
      </c>
      <c r="OS74" s="797">
        <v>1.79</v>
      </c>
      <c r="OT74" s="797">
        <v>1.79</v>
      </c>
      <c r="OU74" s="797">
        <v>1.79</v>
      </c>
      <c r="OV74" s="797">
        <v>1.79</v>
      </c>
      <c r="OW74" s="797">
        <v>1.99</v>
      </c>
      <c r="OX74" s="797">
        <v>1.99</v>
      </c>
      <c r="OY74" s="797">
        <v>1.99</v>
      </c>
      <c r="OZ74" s="797">
        <v>1.99</v>
      </c>
      <c r="PA74" s="797">
        <v>1.99</v>
      </c>
      <c r="PB74" s="797">
        <v>2.64</v>
      </c>
      <c r="PC74" s="797">
        <v>2.64</v>
      </c>
      <c r="PD74" s="797">
        <v>2.64</v>
      </c>
      <c r="PE74" s="797">
        <v>2.64</v>
      </c>
      <c r="PF74" s="797">
        <v>2.69</v>
      </c>
      <c r="PG74" s="797">
        <v>2.69</v>
      </c>
      <c r="PH74" s="797">
        <v>2.69</v>
      </c>
      <c r="PI74" s="797">
        <v>2.69</v>
      </c>
      <c r="PJ74" s="797">
        <v>2.69</v>
      </c>
      <c r="PK74" s="797">
        <v>2.69</v>
      </c>
      <c r="PL74" s="797">
        <v>2.69</v>
      </c>
      <c r="PM74" s="797">
        <v>2.69</v>
      </c>
      <c r="PN74" s="797">
        <v>2.76</v>
      </c>
      <c r="PO74" s="797">
        <v>2.76</v>
      </c>
      <c r="PP74" s="797">
        <v>2.76</v>
      </c>
      <c r="PQ74" s="797">
        <v>2.76</v>
      </c>
      <c r="PR74" s="797">
        <v>2.76</v>
      </c>
      <c r="PS74" s="797">
        <v>2.76</v>
      </c>
      <c r="PT74" s="797">
        <v>2.76</v>
      </c>
      <c r="PU74" s="797">
        <v>2.79</v>
      </c>
      <c r="PV74" s="797">
        <v>2.79</v>
      </c>
      <c r="PW74" s="797">
        <v>2.79</v>
      </c>
      <c r="PX74" s="797">
        <v>2.79</v>
      </c>
      <c r="PY74" s="797">
        <v>2.8</v>
      </c>
      <c r="PZ74" s="797">
        <v>2.8</v>
      </c>
      <c r="QA74" s="797">
        <v>2.61</v>
      </c>
      <c r="QB74" s="797">
        <v>2.61</v>
      </c>
      <c r="QC74" s="797">
        <v>2.61</v>
      </c>
      <c r="QD74" s="797">
        <v>2.57</v>
      </c>
      <c r="QE74" s="797">
        <v>2.57</v>
      </c>
      <c r="QF74" s="797">
        <v>2.57</v>
      </c>
      <c r="QG74" s="797">
        <v>2.57</v>
      </c>
      <c r="QH74" s="797">
        <v>2.39</v>
      </c>
      <c r="QI74" s="797">
        <v>2.39</v>
      </c>
      <c r="QJ74" s="797">
        <v>2.39</v>
      </c>
      <c r="QK74" s="797">
        <v>2.39</v>
      </c>
      <c r="QL74" s="797">
        <v>2.39</v>
      </c>
      <c r="QM74" s="797">
        <v>2.39</v>
      </c>
      <c r="QN74" s="797">
        <v>2.39</v>
      </c>
      <c r="QO74" s="797">
        <v>2.39</v>
      </c>
      <c r="QP74" s="797">
        <v>1.79</v>
      </c>
      <c r="QQ74" s="797">
        <v>1.79</v>
      </c>
      <c r="QR74" s="797">
        <v>1.79</v>
      </c>
      <c r="QS74" s="797">
        <v>1.79</v>
      </c>
      <c r="QT74" s="797">
        <v>1.79</v>
      </c>
      <c r="QU74" s="797">
        <v>1.79</v>
      </c>
      <c r="QV74" s="797">
        <v>1.79</v>
      </c>
      <c r="QW74" s="797">
        <v>1.99</v>
      </c>
      <c r="QX74" s="797">
        <v>1.99</v>
      </c>
      <c r="QY74" s="797">
        <v>1.99</v>
      </c>
      <c r="QZ74" s="797">
        <v>1.99</v>
      </c>
      <c r="RA74" s="797">
        <v>1.99</v>
      </c>
      <c r="RB74" s="797">
        <v>2.64</v>
      </c>
      <c r="RC74" s="797">
        <v>2.64</v>
      </c>
      <c r="RD74" s="797">
        <v>2.64</v>
      </c>
      <c r="RE74" s="797">
        <v>2.64</v>
      </c>
      <c r="RF74" s="797">
        <v>2.69</v>
      </c>
      <c r="RG74" s="797">
        <v>2.69</v>
      </c>
      <c r="RH74" s="797">
        <v>2.69</v>
      </c>
      <c r="RI74" s="797">
        <v>2.69</v>
      </c>
      <c r="RJ74" s="797">
        <v>2.69</v>
      </c>
      <c r="RK74" s="797">
        <v>2.69</v>
      </c>
      <c r="RL74" s="797">
        <v>2.69</v>
      </c>
      <c r="RM74" s="797">
        <v>2.69</v>
      </c>
      <c r="RN74" s="797">
        <v>2.76</v>
      </c>
      <c r="RO74" s="797">
        <v>2.76</v>
      </c>
      <c r="RP74" s="797">
        <v>2.76</v>
      </c>
      <c r="RQ74" s="797">
        <v>2.76</v>
      </c>
      <c r="RR74" s="797">
        <v>2.76</v>
      </c>
      <c r="RS74" s="797">
        <v>2.76</v>
      </c>
      <c r="RT74" s="797">
        <v>2.76</v>
      </c>
      <c r="RU74" s="797">
        <v>2.79</v>
      </c>
      <c r="RV74" s="797">
        <v>2.79</v>
      </c>
      <c r="RW74" s="797">
        <v>2.79</v>
      </c>
      <c r="RX74" s="797">
        <v>2.79</v>
      </c>
      <c r="RY74" s="797">
        <v>2.8</v>
      </c>
      <c r="RZ74" s="797">
        <v>2.8</v>
      </c>
      <c r="SA74" s="797">
        <v>2.61</v>
      </c>
      <c r="SB74" s="797">
        <v>2.61</v>
      </c>
      <c r="SC74" s="797">
        <v>2.61</v>
      </c>
      <c r="SD74" s="797">
        <v>2.57</v>
      </c>
      <c r="SE74" s="797">
        <v>2.57</v>
      </c>
      <c r="SF74" s="797">
        <v>2.57</v>
      </c>
      <c r="SG74" s="797">
        <v>2.57</v>
      </c>
      <c r="SH74" s="797">
        <v>2.39</v>
      </c>
      <c r="SI74" s="798">
        <f t="shared" si="33"/>
        <v>2.39</v>
      </c>
      <c r="SJ74" s="471">
        <f t="shared" si="34"/>
        <v>2.39</v>
      </c>
      <c r="SK74" s="452"/>
      <c r="SL74" s="440"/>
      <c r="SM74" s="440"/>
      <c r="SN74" s="440"/>
    </row>
    <row r="75" spans="1:508" outlineLevel="2" collapsed="1" x14ac:dyDescent="0.25">
      <c r="A75" s="440"/>
      <c r="B75" s="449"/>
      <c r="C75" s="659">
        <f t="shared" ref="C75" si="35">INT($C$40)+2</f>
        <v>3</v>
      </c>
      <c r="D75" s="471"/>
      <c r="E75" s="529">
        <v>4</v>
      </c>
      <c r="F75" s="529"/>
      <c r="G75" s="471"/>
      <c r="H75" s="476" t="s">
        <v>1001</v>
      </c>
      <c r="I75" s="492" t="s">
        <v>854</v>
      </c>
      <c r="J75" s="492">
        <f t="shared" ref="J75" si="36">J72+1</f>
        <v>6</v>
      </c>
      <c r="K75" s="790">
        <v>1.69</v>
      </c>
      <c r="L75" s="791">
        <v>1.69</v>
      </c>
      <c r="M75" s="791">
        <v>1.69</v>
      </c>
      <c r="N75" s="791">
        <v>2.12</v>
      </c>
      <c r="O75" s="791">
        <v>2.12</v>
      </c>
      <c r="P75" s="791">
        <v>2.12</v>
      </c>
      <c r="Q75" s="791">
        <v>2.12</v>
      </c>
      <c r="R75" s="791">
        <v>2.12</v>
      </c>
      <c r="S75" s="791">
        <v>2.12</v>
      </c>
      <c r="T75" s="791">
        <v>2.12</v>
      </c>
      <c r="U75" s="791">
        <v>2.21</v>
      </c>
      <c r="V75" s="791">
        <v>2.21</v>
      </c>
      <c r="W75" s="791">
        <v>2.21</v>
      </c>
      <c r="X75" s="791">
        <v>2.21</v>
      </c>
      <c r="Y75" s="791">
        <v>2.27</v>
      </c>
      <c r="Z75" s="791">
        <v>2.27</v>
      </c>
      <c r="AA75" s="791">
        <v>2.08</v>
      </c>
      <c r="AB75" s="791">
        <v>2.08</v>
      </c>
      <c r="AC75" s="791">
        <v>2.08</v>
      </c>
      <c r="AD75" s="791">
        <v>1.55</v>
      </c>
      <c r="AE75" s="791">
        <v>1.55</v>
      </c>
      <c r="AF75" s="791">
        <v>1.55</v>
      </c>
      <c r="AG75" s="791">
        <v>1.55</v>
      </c>
      <c r="AH75" s="791">
        <v>1.79</v>
      </c>
      <c r="AI75" s="791">
        <v>1.79</v>
      </c>
      <c r="AJ75" s="791">
        <v>1.79</v>
      </c>
      <c r="AK75" s="791">
        <v>1.79</v>
      </c>
      <c r="AL75" s="791">
        <v>1.79</v>
      </c>
      <c r="AM75" s="791">
        <v>1.79</v>
      </c>
      <c r="AN75" s="791">
        <v>1.79</v>
      </c>
      <c r="AO75" s="791">
        <v>1.79</v>
      </c>
      <c r="AP75" s="791">
        <v>1.3</v>
      </c>
      <c r="AQ75" s="791">
        <v>1.3</v>
      </c>
      <c r="AR75" s="791">
        <v>1.3</v>
      </c>
      <c r="AS75" s="791">
        <v>1.3</v>
      </c>
      <c r="AT75" s="791">
        <v>1.3</v>
      </c>
      <c r="AU75" s="791">
        <v>1.3</v>
      </c>
      <c r="AV75" s="791">
        <v>1.3</v>
      </c>
      <c r="AW75" s="791">
        <v>1.69</v>
      </c>
      <c r="AX75" s="791">
        <v>1.69</v>
      </c>
      <c r="AY75" s="791">
        <v>1.69</v>
      </c>
      <c r="AZ75" s="791">
        <v>1.69</v>
      </c>
      <c r="BA75" s="791">
        <v>1.69</v>
      </c>
      <c r="BB75" s="791">
        <v>1.57</v>
      </c>
      <c r="BC75" s="791">
        <v>1.57</v>
      </c>
      <c r="BD75" s="791">
        <v>1.57</v>
      </c>
      <c r="BE75" s="791">
        <v>1.57</v>
      </c>
      <c r="BF75" s="791">
        <v>1.71</v>
      </c>
      <c r="BG75" s="791">
        <v>1.71</v>
      </c>
      <c r="BH75" s="791">
        <v>1.71</v>
      </c>
      <c r="BI75" s="791">
        <v>1.71</v>
      </c>
      <c r="BJ75" s="791">
        <v>1.69</v>
      </c>
      <c r="BK75" s="791">
        <v>1.69</v>
      </c>
      <c r="BL75" s="791">
        <v>1.69</v>
      </c>
      <c r="BM75" s="791">
        <v>1.69</v>
      </c>
      <c r="BN75" s="791">
        <v>2.12</v>
      </c>
      <c r="BO75" s="791">
        <v>2.12</v>
      </c>
      <c r="BP75" s="791">
        <v>2.12</v>
      </c>
      <c r="BQ75" s="791">
        <v>2.12</v>
      </c>
      <c r="BR75" s="791">
        <v>2.12</v>
      </c>
      <c r="BS75" s="791">
        <v>2.12</v>
      </c>
      <c r="BT75" s="791">
        <v>2.12</v>
      </c>
      <c r="BU75" s="791">
        <v>2.21</v>
      </c>
      <c r="BV75" s="791">
        <v>2.21</v>
      </c>
      <c r="BW75" s="791">
        <v>2.21</v>
      </c>
      <c r="BX75" s="791">
        <v>2.21</v>
      </c>
      <c r="BY75" s="791">
        <v>2.27</v>
      </c>
      <c r="BZ75" s="791">
        <v>2.27</v>
      </c>
      <c r="CA75" s="791">
        <v>2.08</v>
      </c>
      <c r="CB75" s="791">
        <v>2.08</v>
      </c>
      <c r="CC75" s="791">
        <v>2.09</v>
      </c>
      <c r="CD75" s="791">
        <v>1.55</v>
      </c>
      <c r="CE75" s="791">
        <v>1.55</v>
      </c>
      <c r="CF75" s="791">
        <v>1.55</v>
      </c>
      <c r="CG75" s="791">
        <v>1.55</v>
      </c>
      <c r="CH75" s="791">
        <v>1.79</v>
      </c>
      <c r="CI75" s="791">
        <v>1.79</v>
      </c>
      <c r="CJ75" s="791">
        <v>1.79</v>
      </c>
      <c r="CK75" s="791">
        <v>1.79</v>
      </c>
      <c r="CL75" s="791">
        <v>1.79</v>
      </c>
      <c r="CM75" s="791">
        <v>1.79</v>
      </c>
      <c r="CN75" s="791">
        <v>1.79</v>
      </c>
      <c r="CO75" s="791">
        <v>1.79</v>
      </c>
      <c r="CP75" s="791">
        <v>1.3</v>
      </c>
      <c r="CQ75" s="791">
        <v>1.3</v>
      </c>
      <c r="CR75" s="791">
        <v>1.3</v>
      </c>
      <c r="CS75" s="791">
        <v>1.3</v>
      </c>
      <c r="CT75" s="791">
        <v>1.3</v>
      </c>
      <c r="CU75" s="791">
        <v>1.3</v>
      </c>
      <c r="CV75" s="791">
        <v>1.3</v>
      </c>
      <c r="CW75" s="791">
        <v>1.69</v>
      </c>
      <c r="CX75" s="791">
        <v>1.69</v>
      </c>
      <c r="CY75" s="791">
        <v>1.69</v>
      </c>
      <c r="CZ75" s="791">
        <v>1.69</v>
      </c>
      <c r="DA75" s="791">
        <v>1.69</v>
      </c>
      <c r="DB75" s="791">
        <v>1.84</v>
      </c>
      <c r="DC75" s="791">
        <v>1.84</v>
      </c>
      <c r="DD75" s="791">
        <v>1.84</v>
      </c>
      <c r="DE75" s="791">
        <v>1.84</v>
      </c>
      <c r="DF75" s="791">
        <v>1.65</v>
      </c>
      <c r="DG75" s="791">
        <v>1.65</v>
      </c>
      <c r="DH75" s="791">
        <v>1.65</v>
      </c>
      <c r="DI75" s="791">
        <v>1.65</v>
      </c>
      <c r="DJ75" s="791">
        <v>1.65</v>
      </c>
      <c r="DK75" s="791">
        <v>1.65</v>
      </c>
      <c r="DL75" s="791">
        <v>1.65</v>
      </c>
      <c r="DM75" s="791">
        <v>1.65</v>
      </c>
      <c r="DN75" s="791">
        <v>1.98</v>
      </c>
      <c r="DO75" s="791">
        <v>1.98</v>
      </c>
      <c r="DP75" s="791">
        <v>1.98</v>
      </c>
      <c r="DQ75" s="791">
        <v>1.98</v>
      </c>
      <c r="DR75" s="791">
        <v>1.78</v>
      </c>
      <c r="DS75" s="791">
        <v>1.78</v>
      </c>
      <c r="DT75" s="791">
        <v>1.78</v>
      </c>
      <c r="DU75" s="791">
        <v>2.08</v>
      </c>
      <c r="DV75" s="791">
        <v>2.08</v>
      </c>
      <c r="DW75" s="791">
        <v>2.08</v>
      </c>
      <c r="DX75" s="791">
        <v>2.08</v>
      </c>
      <c r="DY75" s="791">
        <v>2.15</v>
      </c>
      <c r="DZ75" s="791">
        <v>2.15</v>
      </c>
      <c r="EA75" s="791">
        <v>2.08</v>
      </c>
      <c r="EB75" s="791">
        <v>2.08</v>
      </c>
      <c r="EC75" s="791">
        <v>2.08</v>
      </c>
      <c r="ED75" s="791">
        <v>1.54</v>
      </c>
      <c r="EE75" s="791">
        <v>1.54</v>
      </c>
      <c r="EF75" s="791">
        <v>1.54</v>
      </c>
      <c r="EG75" s="791">
        <v>1.54</v>
      </c>
      <c r="EH75" s="791">
        <v>1.74</v>
      </c>
      <c r="EI75" s="791">
        <v>1.74</v>
      </c>
      <c r="EJ75" s="791">
        <v>1.74</v>
      </c>
      <c r="EK75" s="791">
        <v>1.74</v>
      </c>
      <c r="EL75" s="791">
        <v>1.74</v>
      </c>
      <c r="EM75" s="791">
        <v>1.74</v>
      </c>
      <c r="EN75" s="791">
        <v>1.74</v>
      </c>
      <c r="EO75" s="791">
        <v>1.74</v>
      </c>
      <c r="EP75" s="791">
        <v>1.44</v>
      </c>
      <c r="EQ75" s="791">
        <v>1.44</v>
      </c>
      <c r="ER75" s="791">
        <v>1.44</v>
      </c>
      <c r="ES75" s="791">
        <v>1.44</v>
      </c>
      <c r="ET75" s="791">
        <v>1.44</v>
      </c>
      <c r="EU75" s="791">
        <v>1.44</v>
      </c>
      <c r="EV75" s="791">
        <v>1.44</v>
      </c>
      <c r="EW75" s="791">
        <v>1.83</v>
      </c>
      <c r="EX75" s="791">
        <v>1.83</v>
      </c>
      <c r="EY75" s="791">
        <v>1.83</v>
      </c>
      <c r="EZ75" s="791">
        <v>1.83</v>
      </c>
      <c r="FA75" s="791">
        <v>1.83</v>
      </c>
      <c r="FB75" s="791">
        <v>1.76</v>
      </c>
      <c r="FC75" s="791">
        <v>1.76</v>
      </c>
      <c r="FD75" s="791">
        <v>1.76</v>
      </c>
      <c r="FE75" s="791">
        <v>1.76</v>
      </c>
      <c r="FF75" s="791">
        <v>1.57</v>
      </c>
      <c r="FG75" s="791">
        <v>1.57</v>
      </c>
      <c r="FH75" s="791">
        <v>1.57</v>
      </c>
      <c r="FI75" s="791">
        <v>1.57</v>
      </c>
      <c r="FJ75" s="791">
        <v>1.57</v>
      </c>
      <c r="FK75" s="791">
        <v>1.57</v>
      </c>
      <c r="FL75" s="791">
        <v>1.57</v>
      </c>
      <c r="FM75" s="791">
        <v>1.57</v>
      </c>
      <c r="FN75" s="791">
        <v>1.78</v>
      </c>
      <c r="FO75" s="791">
        <v>1.78</v>
      </c>
      <c r="FP75" s="791">
        <v>1.78</v>
      </c>
      <c r="FQ75" s="791">
        <v>1.78</v>
      </c>
      <c r="FR75" s="791">
        <v>1.78</v>
      </c>
      <c r="FS75" s="791">
        <v>1.78</v>
      </c>
      <c r="FT75" s="791">
        <v>1.78</v>
      </c>
      <c r="FU75" s="791">
        <v>2.08</v>
      </c>
      <c r="FV75" s="791">
        <v>2.08</v>
      </c>
      <c r="FW75" s="791">
        <v>2.08</v>
      </c>
      <c r="FX75" s="791">
        <v>2.08</v>
      </c>
      <c r="FY75" s="791">
        <v>2.15</v>
      </c>
      <c r="FZ75" s="791">
        <v>2.15</v>
      </c>
      <c r="GA75" s="791">
        <v>2.08</v>
      </c>
      <c r="GB75" s="791">
        <v>2.08</v>
      </c>
      <c r="GC75" s="791">
        <v>2.08</v>
      </c>
      <c r="GD75" s="791">
        <v>1.54</v>
      </c>
      <c r="GE75" s="791">
        <v>1.54</v>
      </c>
      <c r="GF75" s="791">
        <v>1.54</v>
      </c>
      <c r="GG75" s="791">
        <v>1.54</v>
      </c>
      <c r="GH75" s="791">
        <v>1.74</v>
      </c>
      <c r="GI75" s="791">
        <v>1.74</v>
      </c>
      <c r="GJ75" s="791">
        <v>1.74</v>
      </c>
      <c r="GK75" s="791">
        <v>1.74</v>
      </c>
      <c r="GL75" s="791">
        <v>1.74</v>
      </c>
      <c r="GM75" s="791">
        <v>1.74</v>
      </c>
      <c r="GN75" s="791">
        <v>1.74</v>
      </c>
      <c r="GO75" s="791">
        <v>1.74</v>
      </c>
      <c r="GP75" s="791">
        <v>1.57</v>
      </c>
      <c r="GQ75" s="791">
        <v>1.57</v>
      </c>
      <c r="GR75" s="791">
        <v>1.57</v>
      </c>
      <c r="GS75" s="791">
        <v>1.57</v>
      </c>
      <c r="GT75" s="791">
        <v>1.57</v>
      </c>
      <c r="GU75" s="791">
        <v>1.57</v>
      </c>
      <c r="GV75" s="791">
        <v>1.57</v>
      </c>
      <c r="GW75" s="791">
        <v>1.98</v>
      </c>
      <c r="GX75" s="791">
        <v>1.98</v>
      </c>
      <c r="GY75" s="791">
        <v>1.98</v>
      </c>
      <c r="GZ75" s="791">
        <v>1.98</v>
      </c>
      <c r="HA75" s="791">
        <v>1.98</v>
      </c>
      <c r="HB75" s="791">
        <v>1.76</v>
      </c>
      <c r="HC75" s="791">
        <v>1.76</v>
      </c>
      <c r="HD75" s="791">
        <v>1.76</v>
      </c>
      <c r="HE75" s="791">
        <v>1.76</v>
      </c>
      <c r="HF75" s="791">
        <v>1.57</v>
      </c>
      <c r="HG75" s="791">
        <v>1.57</v>
      </c>
      <c r="HH75" s="791">
        <v>1.57</v>
      </c>
      <c r="HI75" s="791">
        <v>1.57</v>
      </c>
      <c r="HJ75" s="791">
        <v>1.57</v>
      </c>
      <c r="HK75" s="791">
        <v>1.57</v>
      </c>
      <c r="HL75" s="791">
        <v>1.57</v>
      </c>
      <c r="HM75" s="791">
        <v>1.57</v>
      </c>
      <c r="HN75" s="791">
        <v>1.78</v>
      </c>
      <c r="HO75" s="791">
        <v>1.78</v>
      </c>
      <c r="HP75" s="791">
        <v>1.78</v>
      </c>
      <c r="HQ75" s="791">
        <v>1.78</v>
      </c>
      <c r="HR75" s="791">
        <v>1.78</v>
      </c>
      <c r="HS75" s="791">
        <v>1.78</v>
      </c>
      <c r="HT75" s="791">
        <v>1.78</v>
      </c>
      <c r="HU75" s="791">
        <v>2.08</v>
      </c>
      <c r="HV75" s="791">
        <v>2.08</v>
      </c>
      <c r="HW75" s="791">
        <v>2.08</v>
      </c>
      <c r="HX75" s="791">
        <v>2.08</v>
      </c>
      <c r="HY75" s="791">
        <v>2.15</v>
      </c>
      <c r="HZ75" s="791">
        <v>2.15</v>
      </c>
      <c r="IA75" s="791">
        <v>2.08</v>
      </c>
      <c r="IB75" s="791">
        <v>2.08</v>
      </c>
      <c r="IC75" s="791">
        <v>2.08</v>
      </c>
      <c r="ID75" s="791">
        <v>1.54</v>
      </c>
      <c r="IE75" s="791">
        <v>1.54</v>
      </c>
      <c r="IF75" s="791">
        <v>1.54</v>
      </c>
      <c r="IG75" s="791">
        <v>1.54</v>
      </c>
      <c r="IH75" s="791">
        <v>1.74</v>
      </c>
      <c r="II75" s="791">
        <v>1.74</v>
      </c>
      <c r="IJ75" s="791">
        <v>1.74</v>
      </c>
      <c r="IK75" s="791">
        <v>1.74</v>
      </c>
      <c r="IL75" s="791">
        <v>1.74</v>
      </c>
      <c r="IM75" s="791">
        <v>1.74</v>
      </c>
      <c r="IN75" s="791">
        <v>1.74</v>
      </c>
      <c r="IO75" s="791">
        <v>1.74</v>
      </c>
      <c r="IP75" s="791">
        <v>1.57</v>
      </c>
      <c r="IQ75" s="791">
        <v>1.57</v>
      </c>
      <c r="IR75" s="791">
        <v>1.57</v>
      </c>
      <c r="IS75" s="791">
        <v>1.57</v>
      </c>
      <c r="IT75" s="791">
        <v>1.57</v>
      </c>
      <c r="IU75" s="791">
        <v>1.57</v>
      </c>
      <c r="IV75" s="791">
        <v>1.57</v>
      </c>
      <c r="IW75" s="791">
        <v>1.98</v>
      </c>
      <c r="IX75" s="791">
        <v>1.98</v>
      </c>
      <c r="IY75" s="791">
        <v>1.98</v>
      </c>
      <c r="IZ75" s="791">
        <v>1.98</v>
      </c>
      <c r="JA75" s="791">
        <v>1.98</v>
      </c>
      <c r="JB75" s="791">
        <v>1.76</v>
      </c>
      <c r="JC75" s="791">
        <v>1.76</v>
      </c>
      <c r="JD75" s="791">
        <v>1.76</v>
      </c>
      <c r="JE75" s="791">
        <v>1.76</v>
      </c>
      <c r="JF75" s="791">
        <v>1.57</v>
      </c>
      <c r="JG75" s="791">
        <v>1.57</v>
      </c>
      <c r="JH75" s="791">
        <v>1.57</v>
      </c>
      <c r="JI75" s="791">
        <v>1.57</v>
      </c>
      <c r="JJ75" s="791">
        <v>1.57</v>
      </c>
      <c r="JK75" s="791">
        <v>1.57</v>
      </c>
      <c r="JL75" s="791">
        <v>1.57</v>
      </c>
      <c r="JM75" s="791">
        <v>1.57</v>
      </c>
      <c r="JN75" s="791">
        <v>1.78</v>
      </c>
      <c r="JO75" s="791">
        <v>1.78</v>
      </c>
      <c r="JP75" s="791">
        <v>1.78</v>
      </c>
      <c r="JQ75" s="791">
        <v>1.78</v>
      </c>
      <c r="JR75" s="791">
        <v>1.78</v>
      </c>
      <c r="JS75" s="791">
        <v>1.78</v>
      </c>
      <c r="JT75" s="791">
        <v>1.78</v>
      </c>
      <c r="JU75" s="791">
        <v>2.08</v>
      </c>
      <c r="JV75" s="791">
        <v>2.08</v>
      </c>
      <c r="JW75" s="791">
        <v>2.08</v>
      </c>
      <c r="JX75" s="791">
        <v>2.08</v>
      </c>
      <c r="JY75" s="791">
        <v>2.15</v>
      </c>
      <c r="JZ75" s="791">
        <v>2.15</v>
      </c>
      <c r="KA75" s="791">
        <v>2.08</v>
      </c>
      <c r="KB75" s="791">
        <v>2.08</v>
      </c>
      <c r="KC75" s="791">
        <v>2.08</v>
      </c>
      <c r="KD75" s="791">
        <v>1.54</v>
      </c>
      <c r="KE75" s="791">
        <v>1.54</v>
      </c>
      <c r="KF75" s="791">
        <v>1.54</v>
      </c>
      <c r="KG75" s="791">
        <v>1.54</v>
      </c>
      <c r="KH75" s="791">
        <v>1.74</v>
      </c>
      <c r="KI75" s="791">
        <v>1.74</v>
      </c>
      <c r="KJ75" s="791">
        <v>1.74</v>
      </c>
      <c r="KK75" s="791">
        <v>1.74</v>
      </c>
      <c r="KL75" s="791">
        <v>1.74</v>
      </c>
      <c r="KM75" s="791">
        <v>1.74</v>
      </c>
      <c r="KN75" s="791">
        <v>1.74</v>
      </c>
      <c r="KO75" s="791">
        <v>1.74</v>
      </c>
      <c r="KP75" s="791">
        <v>1.57</v>
      </c>
      <c r="KQ75" s="791">
        <v>1.57</v>
      </c>
      <c r="KR75" s="791">
        <v>1.57</v>
      </c>
      <c r="KS75" s="791">
        <v>1.57</v>
      </c>
      <c r="KT75" s="791">
        <v>1.57</v>
      </c>
      <c r="KU75" s="791">
        <v>1.57</v>
      </c>
      <c r="KV75" s="791">
        <v>1.57</v>
      </c>
      <c r="KW75" s="791">
        <v>1.98</v>
      </c>
      <c r="KX75" s="791">
        <v>1.98</v>
      </c>
      <c r="KY75" s="791">
        <v>1.98</v>
      </c>
      <c r="KZ75" s="791">
        <v>1.98</v>
      </c>
      <c r="LA75" s="791">
        <v>1.98</v>
      </c>
      <c r="LB75" s="791">
        <v>1.76</v>
      </c>
      <c r="LC75" s="791">
        <v>1.76</v>
      </c>
      <c r="LD75" s="791">
        <v>1.76</v>
      </c>
      <c r="LE75" s="791">
        <v>1.76</v>
      </c>
      <c r="LF75" s="791">
        <v>1.57</v>
      </c>
      <c r="LG75" s="791">
        <v>1.57</v>
      </c>
      <c r="LH75" s="791">
        <v>1.57</v>
      </c>
      <c r="LI75" s="791">
        <v>1.57</v>
      </c>
      <c r="LJ75" s="791">
        <v>1.57</v>
      </c>
      <c r="LK75" s="791">
        <v>1.57</v>
      </c>
      <c r="LL75" s="791">
        <v>1.57</v>
      </c>
      <c r="LM75" s="791">
        <v>1.57</v>
      </c>
      <c r="LN75" s="791">
        <v>1.78</v>
      </c>
      <c r="LO75" s="791">
        <v>1.78</v>
      </c>
      <c r="LP75" s="791">
        <v>1.78</v>
      </c>
      <c r="LQ75" s="791">
        <v>1.78</v>
      </c>
      <c r="LR75" s="791">
        <v>1.78</v>
      </c>
      <c r="LS75" s="791">
        <v>1.78</v>
      </c>
      <c r="LT75" s="791">
        <v>1.78</v>
      </c>
      <c r="LU75" s="791">
        <v>2.08</v>
      </c>
      <c r="LV75" s="791">
        <v>2.08</v>
      </c>
      <c r="LW75" s="791">
        <v>2.08</v>
      </c>
      <c r="LX75" s="791">
        <v>2.08</v>
      </c>
      <c r="LY75" s="791">
        <v>2.15</v>
      </c>
      <c r="LZ75" s="791">
        <v>2.15</v>
      </c>
      <c r="MA75" s="791">
        <v>2.08</v>
      </c>
      <c r="MB75" s="791">
        <v>2.08</v>
      </c>
      <c r="MC75" s="791">
        <v>2.08</v>
      </c>
      <c r="MD75" s="791">
        <v>1.54</v>
      </c>
      <c r="ME75" s="791">
        <v>1.54</v>
      </c>
      <c r="MF75" s="791">
        <v>1.54</v>
      </c>
      <c r="MG75" s="791">
        <v>1.54</v>
      </c>
      <c r="MH75" s="791">
        <v>1.74</v>
      </c>
      <c r="MI75" s="791">
        <v>1.74</v>
      </c>
      <c r="MJ75" s="791">
        <v>1.74</v>
      </c>
      <c r="MK75" s="791">
        <v>1.74</v>
      </c>
      <c r="ML75" s="791">
        <v>1.74</v>
      </c>
      <c r="MM75" s="791">
        <v>1.74</v>
      </c>
      <c r="MN75" s="791">
        <v>1.74</v>
      </c>
      <c r="MO75" s="791">
        <v>1.74</v>
      </c>
      <c r="MP75" s="791">
        <v>1.57</v>
      </c>
      <c r="MQ75" s="791">
        <v>1.57</v>
      </c>
      <c r="MR75" s="791">
        <v>1.57</v>
      </c>
      <c r="MS75" s="791">
        <v>1.57</v>
      </c>
      <c r="MT75" s="791">
        <v>1.57</v>
      </c>
      <c r="MU75" s="791">
        <v>1.57</v>
      </c>
      <c r="MV75" s="791">
        <v>1.57</v>
      </c>
      <c r="MW75" s="791">
        <v>1.98</v>
      </c>
      <c r="MX75" s="791">
        <v>1.98</v>
      </c>
      <c r="MY75" s="791">
        <v>1.98</v>
      </c>
      <c r="MZ75" s="791">
        <v>1.98</v>
      </c>
      <c r="NA75" s="791">
        <v>1.98</v>
      </c>
      <c r="NB75" s="791">
        <v>1.76</v>
      </c>
      <c r="NC75" s="791">
        <v>1.76</v>
      </c>
      <c r="ND75" s="791">
        <v>1.76</v>
      </c>
      <c r="NE75" s="791">
        <v>1.76</v>
      </c>
      <c r="NF75" s="791">
        <v>1.57</v>
      </c>
      <c r="NG75" s="791">
        <v>1.57</v>
      </c>
      <c r="NH75" s="791">
        <v>1.57</v>
      </c>
      <c r="NI75" s="791">
        <v>1.57</v>
      </c>
      <c r="NJ75" s="791">
        <v>1.57</v>
      </c>
      <c r="NK75" s="791">
        <v>1.57</v>
      </c>
      <c r="NL75" s="791">
        <v>1.57</v>
      </c>
      <c r="NM75" s="791">
        <v>1.57</v>
      </c>
      <c r="NN75" s="791">
        <v>1.78</v>
      </c>
      <c r="NO75" s="791">
        <v>1.78</v>
      </c>
      <c r="NP75" s="791">
        <v>1.78</v>
      </c>
      <c r="NQ75" s="791">
        <v>1.78</v>
      </c>
      <c r="NR75" s="791">
        <v>1.78</v>
      </c>
      <c r="NS75" s="791">
        <v>1.78</v>
      </c>
      <c r="NT75" s="791">
        <v>1.78</v>
      </c>
      <c r="NU75" s="791">
        <v>2.08</v>
      </c>
      <c r="NV75" s="791">
        <v>2.08</v>
      </c>
      <c r="NW75" s="791">
        <v>2.08</v>
      </c>
      <c r="NX75" s="791">
        <v>2.08</v>
      </c>
      <c r="NY75" s="791">
        <v>2.15</v>
      </c>
      <c r="NZ75" s="791">
        <v>2.15</v>
      </c>
      <c r="OA75" s="791">
        <v>2.08</v>
      </c>
      <c r="OB75" s="791">
        <v>2.08</v>
      </c>
      <c r="OC75" s="791">
        <v>2.08</v>
      </c>
      <c r="OD75" s="791">
        <v>1.54</v>
      </c>
      <c r="OE75" s="791">
        <v>1.54</v>
      </c>
      <c r="OF75" s="791">
        <v>1.54</v>
      </c>
      <c r="OG75" s="791">
        <v>1.54</v>
      </c>
      <c r="OH75" s="791">
        <v>1.74</v>
      </c>
      <c r="OI75" s="791">
        <v>1.74</v>
      </c>
      <c r="OJ75" s="791">
        <v>1.74</v>
      </c>
      <c r="OK75" s="791">
        <v>1.74</v>
      </c>
      <c r="OL75" s="791">
        <v>1.74</v>
      </c>
      <c r="OM75" s="791">
        <v>1.74</v>
      </c>
      <c r="ON75" s="791">
        <v>1.74</v>
      </c>
      <c r="OO75" s="791">
        <v>1.74</v>
      </c>
      <c r="OP75" s="791">
        <v>1.57</v>
      </c>
      <c r="OQ75" s="791">
        <v>1.57</v>
      </c>
      <c r="OR75" s="791">
        <v>1.57</v>
      </c>
      <c r="OS75" s="791">
        <v>1.57</v>
      </c>
      <c r="OT75" s="791">
        <v>1.57</v>
      </c>
      <c r="OU75" s="791">
        <v>1.57</v>
      </c>
      <c r="OV75" s="791">
        <v>1.57</v>
      </c>
      <c r="OW75" s="791">
        <v>1.98</v>
      </c>
      <c r="OX75" s="791">
        <v>1.98</v>
      </c>
      <c r="OY75" s="791">
        <v>1.98</v>
      </c>
      <c r="OZ75" s="791">
        <v>1.98</v>
      </c>
      <c r="PA75" s="791">
        <v>1.98</v>
      </c>
      <c r="PB75" s="791">
        <v>1.76</v>
      </c>
      <c r="PC75" s="791">
        <v>1.76</v>
      </c>
      <c r="PD75" s="791">
        <v>1.76</v>
      </c>
      <c r="PE75" s="791">
        <v>1.76</v>
      </c>
      <c r="PF75" s="791">
        <v>1.57</v>
      </c>
      <c r="PG75" s="791">
        <v>1.57</v>
      </c>
      <c r="PH75" s="791">
        <v>1.57</v>
      </c>
      <c r="PI75" s="791">
        <v>1.57</v>
      </c>
      <c r="PJ75" s="791">
        <v>1.57</v>
      </c>
      <c r="PK75" s="791">
        <v>1.57</v>
      </c>
      <c r="PL75" s="791">
        <v>1.57</v>
      </c>
      <c r="PM75" s="791">
        <v>1.57</v>
      </c>
      <c r="PN75" s="791">
        <v>1.78</v>
      </c>
      <c r="PO75" s="791">
        <v>1.78</v>
      </c>
      <c r="PP75" s="791">
        <v>1.78</v>
      </c>
      <c r="PQ75" s="791">
        <v>1.78</v>
      </c>
      <c r="PR75" s="791">
        <v>1.78</v>
      </c>
      <c r="PS75" s="791">
        <v>1.78</v>
      </c>
      <c r="PT75" s="791">
        <v>1.78</v>
      </c>
      <c r="PU75" s="791">
        <v>2.08</v>
      </c>
      <c r="PV75" s="791">
        <v>2.08</v>
      </c>
      <c r="PW75" s="791">
        <v>2.08</v>
      </c>
      <c r="PX75" s="791">
        <v>2.08</v>
      </c>
      <c r="PY75" s="791">
        <v>2.15</v>
      </c>
      <c r="PZ75" s="791">
        <v>2.15</v>
      </c>
      <c r="QA75" s="791">
        <v>2.08</v>
      </c>
      <c r="QB75" s="791">
        <v>2.08</v>
      </c>
      <c r="QC75" s="791">
        <v>2.08</v>
      </c>
      <c r="QD75" s="791">
        <v>1.54</v>
      </c>
      <c r="QE75" s="791">
        <v>1.54</v>
      </c>
      <c r="QF75" s="791">
        <v>1.54</v>
      </c>
      <c r="QG75" s="791">
        <v>1.54</v>
      </c>
      <c r="QH75" s="791">
        <v>1.74</v>
      </c>
      <c r="QI75" s="791">
        <v>1.74</v>
      </c>
      <c r="QJ75" s="791">
        <v>1.74</v>
      </c>
      <c r="QK75" s="791">
        <v>1.74</v>
      </c>
      <c r="QL75" s="791">
        <v>1.74</v>
      </c>
      <c r="QM75" s="791">
        <v>1.74</v>
      </c>
      <c r="QN75" s="791">
        <v>1.74</v>
      </c>
      <c r="QO75" s="791">
        <v>1.74</v>
      </c>
      <c r="QP75" s="791">
        <v>1.57</v>
      </c>
      <c r="QQ75" s="791">
        <v>1.57</v>
      </c>
      <c r="QR75" s="791">
        <v>1.57</v>
      </c>
      <c r="QS75" s="791">
        <v>1.57</v>
      </c>
      <c r="QT75" s="791">
        <v>1.57</v>
      </c>
      <c r="QU75" s="791">
        <v>1.57</v>
      </c>
      <c r="QV75" s="791">
        <v>1.57</v>
      </c>
      <c r="QW75" s="791">
        <v>1.98</v>
      </c>
      <c r="QX75" s="791">
        <v>1.98</v>
      </c>
      <c r="QY75" s="791">
        <v>1.98</v>
      </c>
      <c r="QZ75" s="791">
        <v>1.98</v>
      </c>
      <c r="RA75" s="791">
        <v>1.98</v>
      </c>
      <c r="RB75" s="791">
        <v>1.76</v>
      </c>
      <c r="RC75" s="791">
        <v>1.76</v>
      </c>
      <c r="RD75" s="791">
        <v>1.76</v>
      </c>
      <c r="RE75" s="791">
        <v>1.76</v>
      </c>
      <c r="RF75" s="791">
        <v>1.57</v>
      </c>
      <c r="RG75" s="791">
        <v>1.57</v>
      </c>
      <c r="RH75" s="791">
        <v>1.57</v>
      </c>
      <c r="RI75" s="791">
        <v>1.57</v>
      </c>
      <c r="RJ75" s="791">
        <v>1.57</v>
      </c>
      <c r="RK75" s="791">
        <v>1.57</v>
      </c>
      <c r="RL75" s="791">
        <v>1.57</v>
      </c>
      <c r="RM75" s="791">
        <v>1.57</v>
      </c>
      <c r="RN75" s="791">
        <v>1.78</v>
      </c>
      <c r="RO75" s="791">
        <v>1.78</v>
      </c>
      <c r="RP75" s="791">
        <v>1.78</v>
      </c>
      <c r="RQ75" s="791">
        <v>1.78</v>
      </c>
      <c r="RR75" s="791">
        <v>1.78</v>
      </c>
      <c r="RS75" s="791">
        <v>1.78</v>
      </c>
      <c r="RT75" s="791">
        <v>1.78</v>
      </c>
      <c r="RU75" s="791">
        <v>2.08</v>
      </c>
      <c r="RV75" s="791">
        <v>2.08</v>
      </c>
      <c r="RW75" s="791">
        <v>2.08</v>
      </c>
      <c r="RX75" s="791">
        <v>2.08</v>
      </c>
      <c r="RY75" s="791">
        <v>2.15</v>
      </c>
      <c r="RZ75" s="791">
        <v>2.15</v>
      </c>
      <c r="SA75" s="791">
        <v>2.08</v>
      </c>
      <c r="SB75" s="791">
        <v>2.08</v>
      </c>
      <c r="SC75" s="791">
        <v>2.08</v>
      </c>
      <c r="SD75" s="791">
        <v>1.54</v>
      </c>
      <c r="SE75" s="791">
        <v>1.54</v>
      </c>
      <c r="SF75" s="791">
        <v>1.54</v>
      </c>
      <c r="SG75" s="791">
        <v>1.54</v>
      </c>
      <c r="SH75" s="791">
        <v>1.74</v>
      </c>
      <c r="SI75" s="792">
        <v>2.15</v>
      </c>
      <c r="SJ75" s="471" t="s">
        <v>491</v>
      </c>
      <c r="SK75" s="452"/>
      <c r="SL75" s="440"/>
      <c r="SM75" s="440"/>
      <c r="SN75" s="440"/>
    </row>
    <row r="76" spans="1:508" hidden="1" outlineLevel="3" x14ac:dyDescent="0.25">
      <c r="A76" s="440"/>
      <c r="B76" s="449"/>
      <c r="C76" s="659">
        <f t="shared" si="32"/>
        <v>4</v>
      </c>
      <c r="D76" s="471"/>
      <c r="E76" s="529"/>
      <c r="F76" s="529"/>
      <c r="G76" s="471"/>
      <c r="H76" s="478"/>
      <c r="I76" s="492" t="s">
        <v>234</v>
      </c>
      <c r="J76" s="681"/>
      <c r="K76" s="793">
        <v>1.2</v>
      </c>
      <c r="L76" s="794">
        <v>1.2</v>
      </c>
      <c r="M76" s="794">
        <v>1.2</v>
      </c>
      <c r="N76" s="794">
        <v>1.9</v>
      </c>
      <c r="O76" s="794">
        <v>1.9</v>
      </c>
      <c r="P76" s="794">
        <v>1.9</v>
      </c>
      <c r="Q76" s="794">
        <v>1.9</v>
      </c>
      <c r="R76" s="794">
        <v>1.9</v>
      </c>
      <c r="S76" s="794">
        <v>1.9</v>
      </c>
      <c r="T76" s="794">
        <v>1.9</v>
      </c>
      <c r="U76" s="794">
        <v>2.0699999999999998</v>
      </c>
      <c r="V76" s="794">
        <v>2.0699999999999998</v>
      </c>
      <c r="W76" s="794">
        <v>2.0699999999999998</v>
      </c>
      <c r="X76" s="794">
        <v>2.0699999999999998</v>
      </c>
      <c r="Y76" s="794">
        <v>2.15</v>
      </c>
      <c r="Z76" s="794">
        <v>2.15</v>
      </c>
      <c r="AA76" s="794">
        <v>1.65</v>
      </c>
      <c r="AB76" s="794">
        <v>1.65</v>
      </c>
      <c r="AC76" s="794">
        <v>1.65</v>
      </c>
      <c r="AD76" s="794">
        <v>1.22</v>
      </c>
      <c r="AE76" s="794">
        <v>1.22</v>
      </c>
      <c r="AF76" s="794">
        <v>1.22</v>
      </c>
      <c r="AG76" s="794">
        <v>1.22</v>
      </c>
      <c r="AH76" s="794">
        <v>1.21</v>
      </c>
      <c r="AI76" s="794">
        <v>1.21</v>
      </c>
      <c r="AJ76" s="794">
        <v>1.21</v>
      </c>
      <c r="AK76" s="794">
        <v>1.21</v>
      </c>
      <c r="AL76" s="794">
        <v>1.21</v>
      </c>
      <c r="AM76" s="794">
        <v>1.21</v>
      </c>
      <c r="AN76" s="794">
        <v>1.21</v>
      </c>
      <c r="AO76" s="794">
        <v>1.21</v>
      </c>
      <c r="AP76" s="794">
        <v>0.67</v>
      </c>
      <c r="AQ76" s="794">
        <v>0.67</v>
      </c>
      <c r="AR76" s="794">
        <v>0.67</v>
      </c>
      <c r="AS76" s="794">
        <v>0.67</v>
      </c>
      <c r="AT76" s="794">
        <v>0.67</v>
      </c>
      <c r="AU76" s="794">
        <v>0.67</v>
      </c>
      <c r="AV76" s="794">
        <v>0.67</v>
      </c>
      <c r="AW76" s="794">
        <v>0.99</v>
      </c>
      <c r="AX76" s="794">
        <v>0.99</v>
      </c>
      <c r="AY76" s="794">
        <v>0.99</v>
      </c>
      <c r="AZ76" s="794">
        <v>0.99</v>
      </c>
      <c r="BA76" s="794">
        <v>0.99</v>
      </c>
      <c r="BB76" s="794">
        <v>1.08</v>
      </c>
      <c r="BC76" s="794">
        <v>1.08</v>
      </c>
      <c r="BD76" s="794">
        <v>1.08</v>
      </c>
      <c r="BE76" s="794">
        <v>1.08</v>
      </c>
      <c r="BF76" s="794">
        <v>1.2</v>
      </c>
      <c r="BG76" s="794">
        <v>1.2</v>
      </c>
      <c r="BH76" s="794">
        <v>1.2</v>
      </c>
      <c r="BI76" s="794">
        <v>1.2</v>
      </c>
      <c r="BJ76" s="794">
        <v>1.2</v>
      </c>
      <c r="BK76" s="794">
        <v>1.2</v>
      </c>
      <c r="BL76" s="794">
        <v>1.2</v>
      </c>
      <c r="BM76" s="794">
        <v>1.2</v>
      </c>
      <c r="BN76" s="794">
        <v>1.9</v>
      </c>
      <c r="BO76" s="794">
        <v>1.9</v>
      </c>
      <c r="BP76" s="794">
        <v>1.9</v>
      </c>
      <c r="BQ76" s="794">
        <v>1.9</v>
      </c>
      <c r="BR76" s="794">
        <v>1.9</v>
      </c>
      <c r="BS76" s="794">
        <v>1.9</v>
      </c>
      <c r="BT76" s="794">
        <v>1.9</v>
      </c>
      <c r="BU76" s="794">
        <v>2.0699999999999998</v>
      </c>
      <c r="BV76" s="794">
        <v>2.0699999999999998</v>
      </c>
      <c r="BW76" s="794">
        <v>2.0699999999999998</v>
      </c>
      <c r="BX76" s="794">
        <v>2.0699999999999998</v>
      </c>
      <c r="BY76" s="794">
        <v>2.15</v>
      </c>
      <c r="BZ76" s="794">
        <v>2.15</v>
      </c>
      <c r="CA76" s="794">
        <v>1.65</v>
      </c>
      <c r="CB76" s="794">
        <v>1.65</v>
      </c>
      <c r="CC76" s="794">
        <v>1.7</v>
      </c>
      <c r="CD76" s="794">
        <v>1.22</v>
      </c>
      <c r="CE76" s="794">
        <v>1.22</v>
      </c>
      <c r="CF76" s="794">
        <v>1.22</v>
      </c>
      <c r="CG76" s="794">
        <v>1.22</v>
      </c>
      <c r="CH76" s="794">
        <v>1.21</v>
      </c>
      <c r="CI76" s="794">
        <v>1.21</v>
      </c>
      <c r="CJ76" s="794">
        <v>1.21</v>
      </c>
      <c r="CK76" s="794">
        <v>1.21</v>
      </c>
      <c r="CL76" s="794">
        <v>1.21</v>
      </c>
      <c r="CM76" s="794">
        <v>1.21</v>
      </c>
      <c r="CN76" s="794">
        <v>1.21</v>
      </c>
      <c r="CO76" s="794">
        <v>1.21</v>
      </c>
      <c r="CP76" s="794">
        <v>0.67</v>
      </c>
      <c r="CQ76" s="794">
        <v>0.67</v>
      </c>
      <c r="CR76" s="794">
        <v>0.67</v>
      </c>
      <c r="CS76" s="794">
        <v>0.67</v>
      </c>
      <c r="CT76" s="794">
        <v>0.67</v>
      </c>
      <c r="CU76" s="794">
        <v>0.67</v>
      </c>
      <c r="CV76" s="794">
        <v>0.67</v>
      </c>
      <c r="CW76" s="794">
        <v>0.99</v>
      </c>
      <c r="CX76" s="794">
        <v>0.99</v>
      </c>
      <c r="CY76" s="794">
        <v>0.99</v>
      </c>
      <c r="CZ76" s="794">
        <v>0.99</v>
      </c>
      <c r="DA76" s="794">
        <v>0.99</v>
      </c>
      <c r="DB76" s="794">
        <v>1.34</v>
      </c>
      <c r="DC76" s="794">
        <v>1.34</v>
      </c>
      <c r="DD76" s="794">
        <v>1.34</v>
      </c>
      <c r="DE76" s="794">
        <v>1.34</v>
      </c>
      <c r="DF76" s="794">
        <v>1.1499999999999999</v>
      </c>
      <c r="DG76" s="794">
        <v>1.1499999999999999</v>
      </c>
      <c r="DH76" s="794">
        <v>1.1499999999999999</v>
      </c>
      <c r="DI76" s="794">
        <v>1.1499999999999999</v>
      </c>
      <c r="DJ76" s="794">
        <v>1.1499999999999999</v>
      </c>
      <c r="DK76" s="794">
        <v>1.1499999999999999</v>
      </c>
      <c r="DL76" s="794">
        <v>1.1499999999999999</v>
      </c>
      <c r="DM76" s="794">
        <v>1.1499999999999999</v>
      </c>
      <c r="DN76" s="794">
        <v>1.44</v>
      </c>
      <c r="DO76" s="794">
        <v>1.44</v>
      </c>
      <c r="DP76" s="794">
        <v>1.44</v>
      </c>
      <c r="DQ76" s="794">
        <v>1.44</v>
      </c>
      <c r="DR76" s="794">
        <v>1.22</v>
      </c>
      <c r="DS76" s="794">
        <v>1.22</v>
      </c>
      <c r="DT76" s="794">
        <v>1.22</v>
      </c>
      <c r="DU76" s="794">
        <v>1.61</v>
      </c>
      <c r="DV76" s="794">
        <v>1.61</v>
      </c>
      <c r="DW76" s="794">
        <v>1.61</v>
      </c>
      <c r="DX76" s="794">
        <v>1.61</v>
      </c>
      <c r="DY76" s="794">
        <v>2.0299999999999998</v>
      </c>
      <c r="DZ76" s="794">
        <v>2.0299999999999998</v>
      </c>
      <c r="EA76" s="794">
        <v>1.65</v>
      </c>
      <c r="EB76" s="794">
        <v>1.65</v>
      </c>
      <c r="EC76" s="794">
        <v>1.65</v>
      </c>
      <c r="ED76" s="794">
        <v>1.21</v>
      </c>
      <c r="EE76" s="794">
        <v>1.21</v>
      </c>
      <c r="EF76" s="794">
        <v>1.21</v>
      </c>
      <c r="EG76" s="794">
        <v>1.21</v>
      </c>
      <c r="EH76" s="794">
        <v>1.18</v>
      </c>
      <c r="EI76" s="794">
        <v>1.18</v>
      </c>
      <c r="EJ76" s="794">
        <v>1.18</v>
      </c>
      <c r="EK76" s="794">
        <v>1.18</v>
      </c>
      <c r="EL76" s="794">
        <v>1.18</v>
      </c>
      <c r="EM76" s="794">
        <v>1.18</v>
      </c>
      <c r="EN76" s="794">
        <v>1.18</v>
      </c>
      <c r="EO76" s="794">
        <v>1.18</v>
      </c>
      <c r="EP76" s="794">
        <v>0.76</v>
      </c>
      <c r="EQ76" s="794">
        <v>0.76</v>
      </c>
      <c r="ER76" s="794">
        <v>0.76</v>
      </c>
      <c r="ES76" s="794">
        <v>0.76</v>
      </c>
      <c r="ET76" s="794">
        <v>0.76</v>
      </c>
      <c r="EU76" s="794">
        <v>0.76</v>
      </c>
      <c r="EV76" s="794">
        <v>0.76</v>
      </c>
      <c r="EW76" s="794">
        <v>1.07</v>
      </c>
      <c r="EX76" s="794">
        <v>1.07</v>
      </c>
      <c r="EY76" s="794">
        <v>1.07</v>
      </c>
      <c r="EZ76" s="794">
        <v>1.07</v>
      </c>
      <c r="FA76" s="794">
        <v>1.07</v>
      </c>
      <c r="FB76" s="794">
        <v>1.27</v>
      </c>
      <c r="FC76" s="794">
        <v>1.27</v>
      </c>
      <c r="FD76" s="794">
        <v>1.27</v>
      </c>
      <c r="FE76" s="794">
        <v>1.27</v>
      </c>
      <c r="FF76" s="794">
        <v>1.08</v>
      </c>
      <c r="FG76" s="794">
        <v>1.08</v>
      </c>
      <c r="FH76" s="794">
        <v>1.08</v>
      </c>
      <c r="FI76" s="794">
        <v>1.08</v>
      </c>
      <c r="FJ76" s="794">
        <v>1.08</v>
      </c>
      <c r="FK76" s="794">
        <v>1.08</v>
      </c>
      <c r="FL76" s="794">
        <v>1.08</v>
      </c>
      <c r="FM76" s="794">
        <v>1.08</v>
      </c>
      <c r="FN76" s="794">
        <v>1.22</v>
      </c>
      <c r="FO76" s="794">
        <v>1.22</v>
      </c>
      <c r="FP76" s="794">
        <v>1.22</v>
      </c>
      <c r="FQ76" s="794">
        <v>1.22</v>
      </c>
      <c r="FR76" s="794">
        <v>1.22</v>
      </c>
      <c r="FS76" s="794">
        <v>1.22</v>
      </c>
      <c r="FT76" s="794">
        <v>1.22</v>
      </c>
      <c r="FU76" s="794">
        <v>1.61</v>
      </c>
      <c r="FV76" s="794">
        <v>1.61</v>
      </c>
      <c r="FW76" s="794">
        <v>1.61</v>
      </c>
      <c r="FX76" s="794">
        <v>1.61</v>
      </c>
      <c r="FY76" s="794">
        <v>2.0299999999999998</v>
      </c>
      <c r="FZ76" s="794">
        <v>2.0299999999999998</v>
      </c>
      <c r="GA76" s="794">
        <v>1.65</v>
      </c>
      <c r="GB76" s="794">
        <v>1.65</v>
      </c>
      <c r="GC76" s="794">
        <v>1.65</v>
      </c>
      <c r="GD76" s="794">
        <v>1.21</v>
      </c>
      <c r="GE76" s="794">
        <v>1.21</v>
      </c>
      <c r="GF76" s="794">
        <v>1.21</v>
      </c>
      <c r="GG76" s="794">
        <v>1.21</v>
      </c>
      <c r="GH76" s="794">
        <v>1.18</v>
      </c>
      <c r="GI76" s="794">
        <v>1.18</v>
      </c>
      <c r="GJ76" s="794">
        <v>1.18</v>
      </c>
      <c r="GK76" s="794">
        <v>1.18</v>
      </c>
      <c r="GL76" s="794">
        <v>1.18</v>
      </c>
      <c r="GM76" s="794">
        <v>1.18</v>
      </c>
      <c r="GN76" s="794">
        <v>1.18</v>
      </c>
      <c r="GO76" s="794">
        <v>1.18</v>
      </c>
      <c r="GP76" s="794">
        <v>0.87</v>
      </c>
      <c r="GQ76" s="794">
        <v>0.87</v>
      </c>
      <c r="GR76" s="794">
        <v>0.87</v>
      </c>
      <c r="GS76" s="794">
        <v>0.87</v>
      </c>
      <c r="GT76" s="794">
        <v>0.87</v>
      </c>
      <c r="GU76" s="794">
        <v>0.87</v>
      </c>
      <c r="GV76" s="794">
        <v>0.87</v>
      </c>
      <c r="GW76" s="794">
        <v>1.1299999999999999</v>
      </c>
      <c r="GX76" s="794">
        <v>1.1299999999999999</v>
      </c>
      <c r="GY76" s="794">
        <v>1.1299999999999999</v>
      </c>
      <c r="GZ76" s="794">
        <v>1.1299999999999999</v>
      </c>
      <c r="HA76" s="794">
        <v>1.1299999999999999</v>
      </c>
      <c r="HB76" s="794">
        <v>1.27</v>
      </c>
      <c r="HC76" s="794">
        <v>1.27</v>
      </c>
      <c r="HD76" s="794">
        <v>1.27</v>
      </c>
      <c r="HE76" s="794">
        <v>1.27</v>
      </c>
      <c r="HF76" s="794">
        <v>1.08</v>
      </c>
      <c r="HG76" s="794">
        <v>1.08</v>
      </c>
      <c r="HH76" s="794">
        <v>1.08</v>
      </c>
      <c r="HI76" s="794">
        <v>1.08</v>
      </c>
      <c r="HJ76" s="794">
        <v>1.08</v>
      </c>
      <c r="HK76" s="794">
        <v>1.08</v>
      </c>
      <c r="HL76" s="794">
        <v>1.08</v>
      </c>
      <c r="HM76" s="794">
        <v>1.08</v>
      </c>
      <c r="HN76" s="794">
        <v>1.22</v>
      </c>
      <c r="HO76" s="794">
        <v>1.22</v>
      </c>
      <c r="HP76" s="794">
        <v>1.22</v>
      </c>
      <c r="HQ76" s="794">
        <v>1.22</v>
      </c>
      <c r="HR76" s="794">
        <v>1.22</v>
      </c>
      <c r="HS76" s="794">
        <v>1.22</v>
      </c>
      <c r="HT76" s="794">
        <v>1.22</v>
      </c>
      <c r="HU76" s="794">
        <v>1.61</v>
      </c>
      <c r="HV76" s="794">
        <v>1.61</v>
      </c>
      <c r="HW76" s="794">
        <v>1.61</v>
      </c>
      <c r="HX76" s="794">
        <v>1.61</v>
      </c>
      <c r="HY76" s="794">
        <v>2.0299999999999998</v>
      </c>
      <c r="HZ76" s="794">
        <v>2.0299999999999998</v>
      </c>
      <c r="IA76" s="794">
        <v>1.65</v>
      </c>
      <c r="IB76" s="794">
        <v>1.65</v>
      </c>
      <c r="IC76" s="794">
        <v>1.65</v>
      </c>
      <c r="ID76" s="794">
        <v>1.21</v>
      </c>
      <c r="IE76" s="794">
        <v>1.21</v>
      </c>
      <c r="IF76" s="794">
        <v>1.21</v>
      </c>
      <c r="IG76" s="794">
        <v>1.21</v>
      </c>
      <c r="IH76" s="794">
        <v>1.18</v>
      </c>
      <c r="II76" s="794">
        <v>1.18</v>
      </c>
      <c r="IJ76" s="794">
        <v>1.18</v>
      </c>
      <c r="IK76" s="794">
        <v>1.18</v>
      </c>
      <c r="IL76" s="794">
        <v>1.18</v>
      </c>
      <c r="IM76" s="794">
        <v>1.18</v>
      </c>
      <c r="IN76" s="794">
        <v>1.18</v>
      </c>
      <c r="IO76" s="794">
        <v>1.18</v>
      </c>
      <c r="IP76" s="794">
        <v>0.87</v>
      </c>
      <c r="IQ76" s="794">
        <v>0.87</v>
      </c>
      <c r="IR76" s="794">
        <v>0.87</v>
      </c>
      <c r="IS76" s="794">
        <v>0.87</v>
      </c>
      <c r="IT76" s="794">
        <v>0.87</v>
      </c>
      <c r="IU76" s="794">
        <v>0.87</v>
      </c>
      <c r="IV76" s="794">
        <v>0.87</v>
      </c>
      <c r="IW76" s="794">
        <v>1.1299999999999999</v>
      </c>
      <c r="IX76" s="794">
        <v>1.1299999999999999</v>
      </c>
      <c r="IY76" s="794">
        <v>1.1299999999999999</v>
      </c>
      <c r="IZ76" s="794">
        <v>1.1299999999999999</v>
      </c>
      <c r="JA76" s="794">
        <v>1.1299999999999999</v>
      </c>
      <c r="JB76" s="794">
        <v>1.27</v>
      </c>
      <c r="JC76" s="794">
        <v>1.27</v>
      </c>
      <c r="JD76" s="794">
        <v>1.27</v>
      </c>
      <c r="JE76" s="794">
        <v>1.27</v>
      </c>
      <c r="JF76" s="794">
        <v>1.08</v>
      </c>
      <c r="JG76" s="794">
        <v>1.08</v>
      </c>
      <c r="JH76" s="794">
        <v>1.08</v>
      </c>
      <c r="JI76" s="794">
        <v>1.08</v>
      </c>
      <c r="JJ76" s="794">
        <v>1.08</v>
      </c>
      <c r="JK76" s="794">
        <v>1.08</v>
      </c>
      <c r="JL76" s="794">
        <v>1.08</v>
      </c>
      <c r="JM76" s="794">
        <v>1.08</v>
      </c>
      <c r="JN76" s="794">
        <v>1.22</v>
      </c>
      <c r="JO76" s="794">
        <v>1.22</v>
      </c>
      <c r="JP76" s="794">
        <v>1.22</v>
      </c>
      <c r="JQ76" s="794">
        <v>1.22</v>
      </c>
      <c r="JR76" s="794">
        <v>1.22</v>
      </c>
      <c r="JS76" s="794">
        <v>1.22</v>
      </c>
      <c r="JT76" s="794">
        <v>1.22</v>
      </c>
      <c r="JU76" s="794">
        <v>1.61</v>
      </c>
      <c r="JV76" s="794">
        <v>1.61</v>
      </c>
      <c r="JW76" s="794">
        <v>1.61</v>
      </c>
      <c r="JX76" s="794">
        <v>1.61</v>
      </c>
      <c r="JY76" s="794">
        <v>2.0299999999999998</v>
      </c>
      <c r="JZ76" s="794">
        <v>2.0299999999999998</v>
      </c>
      <c r="KA76" s="794">
        <v>1.65</v>
      </c>
      <c r="KB76" s="794">
        <v>1.65</v>
      </c>
      <c r="KC76" s="794">
        <v>1.65</v>
      </c>
      <c r="KD76" s="794">
        <v>1.21</v>
      </c>
      <c r="KE76" s="794">
        <v>1.21</v>
      </c>
      <c r="KF76" s="794">
        <v>1.21</v>
      </c>
      <c r="KG76" s="794">
        <v>1.21</v>
      </c>
      <c r="KH76" s="794">
        <v>1.18</v>
      </c>
      <c r="KI76" s="794">
        <v>1.18</v>
      </c>
      <c r="KJ76" s="794">
        <v>1.18</v>
      </c>
      <c r="KK76" s="794">
        <v>1.18</v>
      </c>
      <c r="KL76" s="794">
        <v>1.18</v>
      </c>
      <c r="KM76" s="794">
        <v>1.18</v>
      </c>
      <c r="KN76" s="794">
        <v>1.18</v>
      </c>
      <c r="KO76" s="794">
        <v>1.18</v>
      </c>
      <c r="KP76" s="794">
        <v>0.87</v>
      </c>
      <c r="KQ76" s="794">
        <v>0.87</v>
      </c>
      <c r="KR76" s="794">
        <v>0.87</v>
      </c>
      <c r="KS76" s="794">
        <v>0.87</v>
      </c>
      <c r="KT76" s="794">
        <v>0.87</v>
      </c>
      <c r="KU76" s="794">
        <v>0.87</v>
      </c>
      <c r="KV76" s="794">
        <v>0.87</v>
      </c>
      <c r="KW76" s="794">
        <v>1.1299999999999999</v>
      </c>
      <c r="KX76" s="794">
        <v>1.1299999999999999</v>
      </c>
      <c r="KY76" s="794">
        <v>1.1299999999999999</v>
      </c>
      <c r="KZ76" s="794">
        <v>1.1299999999999999</v>
      </c>
      <c r="LA76" s="794">
        <v>1.1299999999999999</v>
      </c>
      <c r="LB76" s="794">
        <v>1.27</v>
      </c>
      <c r="LC76" s="794">
        <v>1.27</v>
      </c>
      <c r="LD76" s="794">
        <v>1.27</v>
      </c>
      <c r="LE76" s="794">
        <v>1.27</v>
      </c>
      <c r="LF76" s="794">
        <v>1.08</v>
      </c>
      <c r="LG76" s="794">
        <v>1.08</v>
      </c>
      <c r="LH76" s="794">
        <v>1.08</v>
      </c>
      <c r="LI76" s="794">
        <v>1.08</v>
      </c>
      <c r="LJ76" s="794">
        <v>1.08</v>
      </c>
      <c r="LK76" s="794">
        <v>1.08</v>
      </c>
      <c r="LL76" s="794">
        <v>1.08</v>
      </c>
      <c r="LM76" s="794">
        <v>1.08</v>
      </c>
      <c r="LN76" s="794">
        <v>1.22</v>
      </c>
      <c r="LO76" s="794">
        <v>1.22</v>
      </c>
      <c r="LP76" s="794">
        <v>1.22</v>
      </c>
      <c r="LQ76" s="794">
        <v>1.22</v>
      </c>
      <c r="LR76" s="794">
        <v>1.22</v>
      </c>
      <c r="LS76" s="794">
        <v>1.22</v>
      </c>
      <c r="LT76" s="794">
        <v>1.22</v>
      </c>
      <c r="LU76" s="794">
        <v>1.61</v>
      </c>
      <c r="LV76" s="794">
        <v>1.61</v>
      </c>
      <c r="LW76" s="794">
        <v>1.61</v>
      </c>
      <c r="LX76" s="794">
        <v>1.61</v>
      </c>
      <c r="LY76" s="794">
        <v>2.0299999999999998</v>
      </c>
      <c r="LZ76" s="794">
        <v>2.0299999999999998</v>
      </c>
      <c r="MA76" s="794">
        <v>1.65</v>
      </c>
      <c r="MB76" s="794">
        <v>1.65</v>
      </c>
      <c r="MC76" s="794">
        <v>1.65</v>
      </c>
      <c r="MD76" s="794">
        <v>1.21</v>
      </c>
      <c r="ME76" s="794">
        <v>1.21</v>
      </c>
      <c r="MF76" s="794">
        <v>1.21</v>
      </c>
      <c r="MG76" s="794">
        <v>1.21</v>
      </c>
      <c r="MH76" s="794">
        <v>1.18</v>
      </c>
      <c r="MI76" s="794">
        <v>1.18</v>
      </c>
      <c r="MJ76" s="794">
        <v>1.18</v>
      </c>
      <c r="MK76" s="794">
        <v>1.18</v>
      </c>
      <c r="ML76" s="794">
        <v>1.18</v>
      </c>
      <c r="MM76" s="794">
        <v>1.18</v>
      </c>
      <c r="MN76" s="794">
        <v>1.18</v>
      </c>
      <c r="MO76" s="794">
        <v>1.18</v>
      </c>
      <c r="MP76" s="794">
        <v>0.87</v>
      </c>
      <c r="MQ76" s="794">
        <v>0.87</v>
      </c>
      <c r="MR76" s="794">
        <v>0.87</v>
      </c>
      <c r="MS76" s="794">
        <v>0.87</v>
      </c>
      <c r="MT76" s="794">
        <v>0.87</v>
      </c>
      <c r="MU76" s="794">
        <v>0.87</v>
      </c>
      <c r="MV76" s="794">
        <v>0.87</v>
      </c>
      <c r="MW76" s="794">
        <v>1.1299999999999999</v>
      </c>
      <c r="MX76" s="794">
        <v>1.1299999999999999</v>
      </c>
      <c r="MY76" s="794">
        <v>1.1299999999999999</v>
      </c>
      <c r="MZ76" s="794">
        <v>1.1299999999999999</v>
      </c>
      <c r="NA76" s="794">
        <v>1.1299999999999999</v>
      </c>
      <c r="NB76" s="794">
        <v>1.27</v>
      </c>
      <c r="NC76" s="794">
        <v>1.27</v>
      </c>
      <c r="ND76" s="794">
        <v>1.27</v>
      </c>
      <c r="NE76" s="794">
        <v>1.27</v>
      </c>
      <c r="NF76" s="794">
        <v>1.08</v>
      </c>
      <c r="NG76" s="794">
        <v>1.08</v>
      </c>
      <c r="NH76" s="794">
        <v>1.08</v>
      </c>
      <c r="NI76" s="794">
        <v>1.08</v>
      </c>
      <c r="NJ76" s="794">
        <v>1.08</v>
      </c>
      <c r="NK76" s="794">
        <v>1.08</v>
      </c>
      <c r="NL76" s="794">
        <v>1.08</v>
      </c>
      <c r="NM76" s="794">
        <v>1.08</v>
      </c>
      <c r="NN76" s="794">
        <v>1.22</v>
      </c>
      <c r="NO76" s="794">
        <v>1.22</v>
      </c>
      <c r="NP76" s="794">
        <v>1.22</v>
      </c>
      <c r="NQ76" s="794">
        <v>1.22</v>
      </c>
      <c r="NR76" s="794">
        <v>1.22</v>
      </c>
      <c r="NS76" s="794">
        <v>1.22</v>
      </c>
      <c r="NT76" s="794">
        <v>1.22</v>
      </c>
      <c r="NU76" s="794">
        <v>1.61</v>
      </c>
      <c r="NV76" s="794">
        <v>1.61</v>
      </c>
      <c r="NW76" s="794">
        <v>1.61</v>
      </c>
      <c r="NX76" s="794">
        <v>1.61</v>
      </c>
      <c r="NY76" s="794">
        <v>2.0299999999999998</v>
      </c>
      <c r="NZ76" s="794">
        <v>2.0299999999999998</v>
      </c>
      <c r="OA76" s="794">
        <v>1.65</v>
      </c>
      <c r="OB76" s="794">
        <v>1.65</v>
      </c>
      <c r="OC76" s="794">
        <v>1.65</v>
      </c>
      <c r="OD76" s="794">
        <v>1.21</v>
      </c>
      <c r="OE76" s="794">
        <v>1.21</v>
      </c>
      <c r="OF76" s="794">
        <v>1.21</v>
      </c>
      <c r="OG76" s="794">
        <v>1.21</v>
      </c>
      <c r="OH76" s="794">
        <v>1.18</v>
      </c>
      <c r="OI76" s="794">
        <v>1.18</v>
      </c>
      <c r="OJ76" s="794">
        <v>1.18</v>
      </c>
      <c r="OK76" s="794">
        <v>1.18</v>
      </c>
      <c r="OL76" s="794">
        <v>1.18</v>
      </c>
      <c r="OM76" s="794">
        <v>1.18</v>
      </c>
      <c r="ON76" s="794">
        <v>1.18</v>
      </c>
      <c r="OO76" s="794">
        <v>1.18</v>
      </c>
      <c r="OP76" s="794">
        <v>0.87</v>
      </c>
      <c r="OQ76" s="794">
        <v>0.87</v>
      </c>
      <c r="OR76" s="794">
        <v>0.87</v>
      </c>
      <c r="OS76" s="794">
        <v>0.87</v>
      </c>
      <c r="OT76" s="794">
        <v>0.87</v>
      </c>
      <c r="OU76" s="794">
        <v>0.87</v>
      </c>
      <c r="OV76" s="794">
        <v>0.87</v>
      </c>
      <c r="OW76" s="794">
        <v>1.1299999999999999</v>
      </c>
      <c r="OX76" s="794">
        <v>1.1299999999999999</v>
      </c>
      <c r="OY76" s="794">
        <v>1.1299999999999999</v>
      </c>
      <c r="OZ76" s="794">
        <v>1.1299999999999999</v>
      </c>
      <c r="PA76" s="794">
        <v>1.1299999999999999</v>
      </c>
      <c r="PB76" s="794">
        <v>1.27</v>
      </c>
      <c r="PC76" s="794">
        <v>1.27</v>
      </c>
      <c r="PD76" s="794">
        <v>1.27</v>
      </c>
      <c r="PE76" s="794">
        <v>1.27</v>
      </c>
      <c r="PF76" s="794">
        <v>1.08</v>
      </c>
      <c r="PG76" s="794">
        <v>1.08</v>
      </c>
      <c r="PH76" s="794">
        <v>1.08</v>
      </c>
      <c r="PI76" s="794">
        <v>1.08</v>
      </c>
      <c r="PJ76" s="794">
        <v>1.08</v>
      </c>
      <c r="PK76" s="794">
        <v>1.08</v>
      </c>
      <c r="PL76" s="794">
        <v>1.08</v>
      </c>
      <c r="PM76" s="794">
        <v>1.08</v>
      </c>
      <c r="PN76" s="794">
        <v>1.22</v>
      </c>
      <c r="PO76" s="794">
        <v>1.22</v>
      </c>
      <c r="PP76" s="794">
        <v>1.22</v>
      </c>
      <c r="PQ76" s="794">
        <v>1.22</v>
      </c>
      <c r="PR76" s="794">
        <v>1.22</v>
      </c>
      <c r="PS76" s="794">
        <v>1.22</v>
      </c>
      <c r="PT76" s="794">
        <v>1.22</v>
      </c>
      <c r="PU76" s="794">
        <v>1.61</v>
      </c>
      <c r="PV76" s="794">
        <v>1.61</v>
      </c>
      <c r="PW76" s="794">
        <v>1.61</v>
      </c>
      <c r="PX76" s="794">
        <v>1.61</v>
      </c>
      <c r="PY76" s="794">
        <v>2.0299999999999998</v>
      </c>
      <c r="PZ76" s="794">
        <v>2.0299999999999998</v>
      </c>
      <c r="QA76" s="794">
        <v>1.65</v>
      </c>
      <c r="QB76" s="794">
        <v>1.65</v>
      </c>
      <c r="QC76" s="794">
        <v>1.65</v>
      </c>
      <c r="QD76" s="794">
        <v>1.21</v>
      </c>
      <c r="QE76" s="794">
        <v>1.21</v>
      </c>
      <c r="QF76" s="794">
        <v>1.21</v>
      </c>
      <c r="QG76" s="794">
        <v>1.21</v>
      </c>
      <c r="QH76" s="794">
        <v>1.18</v>
      </c>
      <c r="QI76" s="794">
        <v>1.18</v>
      </c>
      <c r="QJ76" s="794">
        <v>1.18</v>
      </c>
      <c r="QK76" s="794">
        <v>1.18</v>
      </c>
      <c r="QL76" s="794">
        <v>1.18</v>
      </c>
      <c r="QM76" s="794">
        <v>1.18</v>
      </c>
      <c r="QN76" s="794">
        <v>1.18</v>
      </c>
      <c r="QO76" s="794">
        <v>1.18</v>
      </c>
      <c r="QP76" s="794">
        <v>0.87</v>
      </c>
      <c r="QQ76" s="794">
        <v>0.87</v>
      </c>
      <c r="QR76" s="794">
        <v>0.87</v>
      </c>
      <c r="QS76" s="794">
        <v>0.87</v>
      </c>
      <c r="QT76" s="794">
        <v>0.87</v>
      </c>
      <c r="QU76" s="794">
        <v>0.87</v>
      </c>
      <c r="QV76" s="794">
        <v>0.87</v>
      </c>
      <c r="QW76" s="794">
        <v>1.1299999999999999</v>
      </c>
      <c r="QX76" s="794">
        <v>1.1299999999999999</v>
      </c>
      <c r="QY76" s="794">
        <v>1.1299999999999999</v>
      </c>
      <c r="QZ76" s="794">
        <v>1.1299999999999999</v>
      </c>
      <c r="RA76" s="794">
        <v>1.1299999999999999</v>
      </c>
      <c r="RB76" s="794">
        <v>1.27</v>
      </c>
      <c r="RC76" s="794">
        <v>1.27</v>
      </c>
      <c r="RD76" s="794">
        <v>1.27</v>
      </c>
      <c r="RE76" s="794">
        <v>1.27</v>
      </c>
      <c r="RF76" s="794">
        <v>1.08</v>
      </c>
      <c r="RG76" s="794">
        <v>1.08</v>
      </c>
      <c r="RH76" s="794">
        <v>1.08</v>
      </c>
      <c r="RI76" s="794">
        <v>1.08</v>
      </c>
      <c r="RJ76" s="794">
        <v>1.08</v>
      </c>
      <c r="RK76" s="794">
        <v>1.08</v>
      </c>
      <c r="RL76" s="794">
        <v>1.08</v>
      </c>
      <c r="RM76" s="794">
        <v>1.08</v>
      </c>
      <c r="RN76" s="794">
        <v>1.22</v>
      </c>
      <c r="RO76" s="794">
        <v>1.22</v>
      </c>
      <c r="RP76" s="794">
        <v>1.22</v>
      </c>
      <c r="RQ76" s="794">
        <v>1.22</v>
      </c>
      <c r="RR76" s="794">
        <v>1.22</v>
      </c>
      <c r="RS76" s="794">
        <v>1.22</v>
      </c>
      <c r="RT76" s="794">
        <v>1.22</v>
      </c>
      <c r="RU76" s="794">
        <v>1.61</v>
      </c>
      <c r="RV76" s="794">
        <v>1.61</v>
      </c>
      <c r="RW76" s="794">
        <v>1.61</v>
      </c>
      <c r="RX76" s="794">
        <v>1.61</v>
      </c>
      <c r="RY76" s="794">
        <v>2.0299999999999998</v>
      </c>
      <c r="RZ76" s="794">
        <v>2.0299999999999998</v>
      </c>
      <c r="SA76" s="794">
        <v>1.65</v>
      </c>
      <c r="SB76" s="794">
        <v>1.65</v>
      </c>
      <c r="SC76" s="794">
        <v>1.65</v>
      </c>
      <c r="SD76" s="794">
        <v>1.21</v>
      </c>
      <c r="SE76" s="794">
        <v>1.21</v>
      </c>
      <c r="SF76" s="794">
        <v>1.21</v>
      </c>
      <c r="SG76" s="794">
        <v>1.21</v>
      </c>
      <c r="SH76" s="794">
        <v>1.18</v>
      </c>
      <c r="SI76" s="795">
        <v>1.36</v>
      </c>
      <c r="SJ76" s="471" t="s">
        <v>491</v>
      </c>
      <c r="SK76" s="452"/>
      <c r="SL76" s="440"/>
      <c r="SM76" s="440"/>
      <c r="SN76" s="440"/>
    </row>
    <row r="77" spans="1:508" hidden="1" outlineLevel="3" x14ac:dyDescent="0.25">
      <c r="A77" s="440"/>
      <c r="B77" s="449"/>
      <c r="C77" s="659">
        <f t="shared" si="32"/>
        <v>4</v>
      </c>
      <c r="D77" s="471"/>
      <c r="E77" s="529"/>
      <c r="F77" s="529"/>
      <c r="G77" s="471"/>
      <c r="H77" s="682"/>
      <c r="I77" s="683" t="s">
        <v>235</v>
      </c>
      <c r="J77" s="684"/>
      <c r="K77" s="796">
        <v>2.08</v>
      </c>
      <c r="L77" s="797">
        <v>2.08</v>
      </c>
      <c r="M77" s="797">
        <v>2.08</v>
      </c>
      <c r="N77" s="797">
        <v>2.27</v>
      </c>
      <c r="O77" s="797">
        <v>2.27</v>
      </c>
      <c r="P77" s="797">
        <v>2.27</v>
      </c>
      <c r="Q77" s="797">
        <v>2.27</v>
      </c>
      <c r="R77" s="797">
        <v>2.27</v>
      </c>
      <c r="S77" s="797">
        <v>2.27</v>
      </c>
      <c r="T77" s="797">
        <v>2.27</v>
      </c>
      <c r="U77" s="797">
        <v>2.35</v>
      </c>
      <c r="V77" s="797">
        <v>2.35</v>
      </c>
      <c r="W77" s="797">
        <v>2.35</v>
      </c>
      <c r="X77" s="797">
        <v>2.35</v>
      </c>
      <c r="Y77" s="797">
        <v>2.4</v>
      </c>
      <c r="Z77" s="797">
        <v>2.4</v>
      </c>
      <c r="AA77" s="797">
        <v>2.2400000000000002</v>
      </c>
      <c r="AB77" s="797">
        <v>2.2400000000000002</v>
      </c>
      <c r="AC77" s="797">
        <v>2.2400000000000002</v>
      </c>
      <c r="AD77" s="797">
        <v>2.02</v>
      </c>
      <c r="AE77" s="797">
        <v>2.02</v>
      </c>
      <c r="AF77" s="797">
        <v>2.02</v>
      </c>
      <c r="AG77" s="797">
        <v>2.02</v>
      </c>
      <c r="AH77" s="797">
        <v>2.33</v>
      </c>
      <c r="AI77" s="797">
        <v>2.33</v>
      </c>
      <c r="AJ77" s="797">
        <v>2.33</v>
      </c>
      <c r="AK77" s="797">
        <v>2.33</v>
      </c>
      <c r="AL77" s="797">
        <v>2.33</v>
      </c>
      <c r="AM77" s="797">
        <v>2.33</v>
      </c>
      <c r="AN77" s="797">
        <v>2.33</v>
      </c>
      <c r="AO77" s="797">
        <v>2.33</v>
      </c>
      <c r="AP77" s="797">
        <v>2.0499999999999998</v>
      </c>
      <c r="AQ77" s="797">
        <v>2.0499999999999998</v>
      </c>
      <c r="AR77" s="797">
        <v>2.0499999999999998</v>
      </c>
      <c r="AS77" s="797">
        <v>2.0499999999999998</v>
      </c>
      <c r="AT77" s="797">
        <v>2.0499999999999998</v>
      </c>
      <c r="AU77" s="797">
        <v>2.0499999999999998</v>
      </c>
      <c r="AV77" s="797">
        <v>2.0499999999999998</v>
      </c>
      <c r="AW77" s="797">
        <v>2.21</v>
      </c>
      <c r="AX77" s="797">
        <v>2.21</v>
      </c>
      <c r="AY77" s="797">
        <v>2.21</v>
      </c>
      <c r="AZ77" s="797">
        <v>2.21</v>
      </c>
      <c r="BA77" s="797">
        <v>2.21</v>
      </c>
      <c r="BB77" s="797">
        <v>2.0299999999999998</v>
      </c>
      <c r="BC77" s="797">
        <v>2.0299999999999998</v>
      </c>
      <c r="BD77" s="797">
        <v>2.0299999999999998</v>
      </c>
      <c r="BE77" s="797">
        <v>2.0299999999999998</v>
      </c>
      <c r="BF77" s="797">
        <v>2.08</v>
      </c>
      <c r="BG77" s="797">
        <v>2.08</v>
      </c>
      <c r="BH77" s="797">
        <v>2.08</v>
      </c>
      <c r="BI77" s="797">
        <v>2.08</v>
      </c>
      <c r="BJ77" s="797">
        <v>2.08</v>
      </c>
      <c r="BK77" s="797">
        <v>2.08</v>
      </c>
      <c r="BL77" s="797">
        <v>2.08</v>
      </c>
      <c r="BM77" s="797">
        <v>2.08</v>
      </c>
      <c r="BN77" s="797">
        <v>2.27</v>
      </c>
      <c r="BO77" s="797">
        <v>2.27</v>
      </c>
      <c r="BP77" s="797">
        <v>2.27</v>
      </c>
      <c r="BQ77" s="797">
        <v>2.27</v>
      </c>
      <c r="BR77" s="797">
        <v>2.27</v>
      </c>
      <c r="BS77" s="797">
        <v>2.27</v>
      </c>
      <c r="BT77" s="797">
        <v>2.27</v>
      </c>
      <c r="BU77" s="797">
        <v>2.35</v>
      </c>
      <c r="BV77" s="797">
        <v>2.35</v>
      </c>
      <c r="BW77" s="797">
        <v>2.35</v>
      </c>
      <c r="BX77" s="797">
        <v>2.35</v>
      </c>
      <c r="BY77" s="797">
        <v>2.4</v>
      </c>
      <c r="BZ77" s="797">
        <v>2.4</v>
      </c>
      <c r="CA77" s="797">
        <v>2.2400000000000002</v>
      </c>
      <c r="CB77" s="797">
        <v>2.2400000000000002</v>
      </c>
      <c r="CC77" s="797">
        <v>2.25</v>
      </c>
      <c r="CD77" s="797">
        <v>2.02</v>
      </c>
      <c r="CE77" s="797">
        <v>2.02</v>
      </c>
      <c r="CF77" s="797">
        <v>2.02</v>
      </c>
      <c r="CG77" s="797">
        <v>2.02</v>
      </c>
      <c r="CH77" s="797">
        <v>2.33</v>
      </c>
      <c r="CI77" s="797">
        <v>2.33</v>
      </c>
      <c r="CJ77" s="797">
        <v>2.33</v>
      </c>
      <c r="CK77" s="797">
        <v>2.33</v>
      </c>
      <c r="CL77" s="797">
        <v>2.33</v>
      </c>
      <c r="CM77" s="797">
        <v>2.33</v>
      </c>
      <c r="CN77" s="797">
        <v>2.33</v>
      </c>
      <c r="CO77" s="797">
        <v>2.33</v>
      </c>
      <c r="CP77" s="797">
        <v>2.0499999999999998</v>
      </c>
      <c r="CQ77" s="797">
        <v>2.0499999999999998</v>
      </c>
      <c r="CR77" s="797">
        <v>2.0499999999999998</v>
      </c>
      <c r="CS77" s="797">
        <v>2.0499999999999998</v>
      </c>
      <c r="CT77" s="797">
        <v>2.0499999999999998</v>
      </c>
      <c r="CU77" s="797">
        <v>2.0499999999999998</v>
      </c>
      <c r="CV77" s="797">
        <v>2.0499999999999998</v>
      </c>
      <c r="CW77" s="797">
        <v>2.21</v>
      </c>
      <c r="CX77" s="797">
        <v>2.21</v>
      </c>
      <c r="CY77" s="797">
        <v>2.21</v>
      </c>
      <c r="CZ77" s="797">
        <v>2.21</v>
      </c>
      <c r="DA77" s="797">
        <v>2.21</v>
      </c>
      <c r="DB77" s="797">
        <v>2.16</v>
      </c>
      <c r="DC77" s="797">
        <v>2.16</v>
      </c>
      <c r="DD77" s="797">
        <v>2.16</v>
      </c>
      <c r="DE77" s="797">
        <v>2.16</v>
      </c>
      <c r="DF77" s="797">
        <v>2.0699999999999998</v>
      </c>
      <c r="DG77" s="797">
        <v>2.0699999999999998</v>
      </c>
      <c r="DH77" s="797">
        <v>2.0699999999999998</v>
      </c>
      <c r="DI77" s="797">
        <v>2.0699999999999998</v>
      </c>
      <c r="DJ77" s="797">
        <v>2.0699999999999998</v>
      </c>
      <c r="DK77" s="797">
        <v>2.0699999999999998</v>
      </c>
      <c r="DL77" s="797">
        <v>2.0699999999999998</v>
      </c>
      <c r="DM77" s="797">
        <v>2.0699999999999998</v>
      </c>
      <c r="DN77" s="797">
        <v>2.14</v>
      </c>
      <c r="DO77" s="797">
        <v>2.14</v>
      </c>
      <c r="DP77" s="797">
        <v>2.14</v>
      </c>
      <c r="DQ77" s="797">
        <v>2.14</v>
      </c>
      <c r="DR77" s="797">
        <v>2.1</v>
      </c>
      <c r="DS77" s="797">
        <v>2.1</v>
      </c>
      <c r="DT77" s="797">
        <v>2.1</v>
      </c>
      <c r="DU77" s="797">
        <v>2.2200000000000002</v>
      </c>
      <c r="DV77" s="797">
        <v>2.2200000000000002</v>
      </c>
      <c r="DW77" s="797">
        <v>2.2200000000000002</v>
      </c>
      <c r="DX77" s="797">
        <v>2.2200000000000002</v>
      </c>
      <c r="DY77" s="797">
        <v>2.2799999999999998</v>
      </c>
      <c r="DZ77" s="797">
        <v>2.2799999999999998</v>
      </c>
      <c r="EA77" s="797">
        <v>2.2400000000000002</v>
      </c>
      <c r="EB77" s="797">
        <v>2.2400000000000002</v>
      </c>
      <c r="EC77" s="797">
        <v>2.2400000000000002</v>
      </c>
      <c r="ED77" s="797">
        <v>2.0099999999999998</v>
      </c>
      <c r="EE77" s="797">
        <v>2.0099999999999998</v>
      </c>
      <c r="EF77" s="797">
        <v>2.0099999999999998</v>
      </c>
      <c r="EG77" s="797">
        <v>2.0099999999999998</v>
      </c>
      <c r="EH77" s="797">
        <v>2.31</v>
      </c>
      <c r="EI77" s="797">
        <v>2.31</v>
      </c>
      <c r="EJ77" s="797">
        <v>2.31</v>
      </c>
      <c r="EK77" s="797">
        <v>2.31</v>
      </c>
      <c r="EL77" s="797">
        <v>2.31</v>
      </c>
      <c r="EM77" s="797">
        <v>2.31</v>
      </c>
      <c r="EN77" s="797">
        <v>2.31</v>
      </c>
      <c r="EO77" s="797">
        <v>2.31</v>
      </c>
      <c r="EP77" s="797">
        <v>2.23</v>
      </c>
      <c r="EQ77" s="797">
        <v>2.23</v>
      </c>
      <c r="ER77" s="797">
        <v>2.23</v>
      </c>
      <c r="ES77" s="797">
        <v>2.23</v>
      </c>
      <c r="ET77" s="797">
        <v>2.23</v>
      </c>
      <c r="EU77" s="797">
        <v>2.23</v>
      </c>
      <c r="EV77" s="797">
        <v>2.23</v>
      </c>
      <c r="EW77" s="797">
        <v>2.29</v>
      </c>
      <c r="EX77" s="797">
        <v>2.29</v>
      </c>
      <c r="EY77" s="797">
        <v>2.29</v>
      </c>
      <c r="EZ77" s="797">
        <v>2.29</v>
      </c>
      <c r="FA77" s="797">
        <v>2.29</v>
      </c>
      <c r="FB77" s="797">
        <v>2.12</v>
      </c>
      <c r="FC77" s="797">
        <v>2.12</v>
      </c>
      <c r="FD77" s="797">
        <v>2.12</v>
      </c>
      <c r="FE77" s="797">
        <v>2.12</v>
      </c>
      <c r="FF77" s="797">
        <v>2.04</v>
      </c>
      <c r="FG77" s="797">
        <v>2.04</v>
      </c>
      <c r="FH77" s="797">
        <v>2.04</v>
      </c>
      <c r="FI77" s="797">
        <v>2.04</v>
      </c>
      <c r="FJ77" s="797">
        <v>2.04</v>
      </c>
      <c r="FK77" s="797">
        <v>2.04</v>
      </c>
      <c r="FL77" s="797">
        <v>2.04</v>
      </c>
      <c r="FM77" s="797">
        <v>2.04</v>
      </c>
      <c r="FN77" s="797">
        <v>2.1</v>
      </c>
      <c r="FO77" s="797">
        <v>2.1</v>
      </c>
      <c r="FP77" s="797">
        <v>2.1</v>
      </c>
      <c r="FQ77" s="797">
        <v>2.1</v>
      </c>
      <c r="FR77" s="797">
        <v>2.1</v>
      </c>
      <c r="FS77" s="797">
        <v>2.1</v>
      </c>
      <c r="FT77" s="797">
        <v>2.1</v>
      </c>
      <c r="FU77" s="797">
        <v>2.2200000000000002</v>
      </c>
      <c r="FV77" s="797">
        <v>2.2200000000000002</v>
      </c>
      <c r="FW77" s="797">
        <v>2.2200000000000002</v>
      </c>
      <c r="FX77" s="797">
        <v>2.2200000000000002</v>
      </c>
      <c r="FY77" s="797">
        <v>2.2799999999999998</v>
      </c>
      <c r="FZ77" s="797">
        <v>2.2799999999999998</v>
      </c>
      <c r="GA77" s="797">
        <v>2.2400000000000002</v>
      </c>
      <c r="GB77" s="797">
        <v>2.2400000000000002</v>
      </c>
      <c r="GC77" s="797">
        <v>2.2400000000000002</v>
      </c>
      <c r="GD77" s="797">
        <v>2.0099999999999998</v>
      </c>
      <c r="GE77" s="797">
        <v>2.0099999999999998</v>
      </c>
      <c r="GF77" s="797">
        <v>2.0099999999999998</v>
      </c>
      <c r="GG77" s="797">
        <v>2.0099999999999998</v>
      </c>
      <c r="GH77" s="797">
        <v>2.31</v>
      </c>
      <c r="GI77" s="797">
        <v>2.31</v>
      </c>
      <c r="GJ77" s="797">
        <v>2.31</v>
      </c>
      <c r="GK77" s="797">
        <v>2.31</v>
      </c>
      <c r="GL77" s="797">
        <v>2.31</v>
      </c>
      <c r="GM77" s="797">
        <v>2.31</v>
      </c>
      <c r="GN77" s="797">
        <v>2.31</v>
      </c>
      <c r="GO77" s="797">
        <v>2.31</v>
      </c>
      <c r="GP77" s="797">
        <v>2.39</v>
      </c>
      <c r="GQ77" s="797">
        <v>2.39</v>
      </c>
      <c r="GR77" s="797">
        <v>2.39</v>
      </c>
      <c r="GS77" s="797">
        <v>2.39</v>
      </c>
      <c r="GT77" s="797">
        <v>2.39</v>
      </c>
      <c r="GU77" s="797">
        <v>2.39</v>
      </c>
      <c r="GV77" s="797">
        <v>2.39</v>
      </c>
      <c r="GW77" s="797">
        <v>2.37</v>
      </c>
      <c r="GX77" s="797">
        <v>2.37</v>
      </c>
      <c r="GY77" s="797">
        <v>2.37</v>
      </c>
      <c r="GZ77" s="797">
        <v>2.37</v>
      </c>
      <c r="HA77" s="797">
        <v>2.37</v>
      </c>
      <c r="HB77" s="797">
        <v>2.12</v>
      </c>
      <c r="HC77" s="797">
        <v>2.12</v>
      </c>
      <c r="HD77" s="797">
        <v>2.12</v>
      </c>
      <c r="HE77" s="797">
        <v>2.12</v>
      </c>
      <c r="HF77" s="797">
        <v>2.04</v>
      </c>
      <c r="HG77" s="797">
        <v>2.04</v>
      </c>
      <c r="HH77" s="797">
        <v>2.04</v>
      </c>
      <c r="HI77" s="797">
        <v>2.04</v>
      </c>
      <c r="HJ77" s="797">
        <v>2.04</v>
      </c>
      <c r="HK77" s="797">
        <v>2.04</v>
      </c>
      <c r="HL77" s="797">
        <v>2.04</v>
      </c>
      <c r="HM77" s="797">
        <v>2.04</v>
      </c>
      <c r="HN77" s="797">
        <v>2.1</v>
      </c>
      <c r="HO77" s="797">
        <v>2.1</v>
      </c>
      <c r="HP77" s="797">
        <v>2.1</v>
      </c>
      <c r="HQ77" s="797">
        <v>2.1</v>
      </c>
      <c r="HR77" s="797">
        <v>2.1</v>
      </c>
      <c r="HS77" s="797">
        <v>2.1</v>
      </c>
      <c r="HT77" s="797">
        <v>2.1</v>
      </c>
      <c r="HU77" s="797">
        <v>2.2200000000000002</v>
      </c>
      <c r="HV77" s="797">
        <v>2.2200000000000002</v>
      </c>
      <c r="HW77" s="797">
        <v>2.2200000000000002</v>
      </c>
      <c r="HX77" s="797">
        <v>2.2200000000000002</v>
      </c>
      <c r="HY77" s="797">
        <v>2.2799999999999998</v>
      </c>
      <c r="HZ77" s="797">
        <v>2.2799999999999998</v>
      </c>
      <c r="IA77" s="797">
        <v>2.2400000000000002</v>
      </c>
      <c r="IB77" s="797">
        <v>2.2400000000000002</v>
      </c>
      <c r="IC77" s="797">
        <v>2.2400000000000002</v>
      </c>
      <c r="ID77" s="797">
        <v>2.0099999999999998</v>
      </c>
      <c r="IE77" s="797">
        <v>2.0099999999999998</v>
      </c>
      <c r="IF77" s="797">
        <v>2.0099999999999998</v>
      </c>
      <c r="IG77" s="797">
        <v>2.0099999999999998</v>
      </c>
      <c r="IH77" s="797">
        <v>2.31</v>
      </c>
      <c r="II77" s="797">
        <v>2.31</v>
      </c>
      <c r="IJ77" s="797">
        <v>2.31</v>
      </c>
      <c r="IK77" s="797">
        <v>2.31</v>
      </c>
      <c r="IL77" s="797">
        <v>2.31</v>
      </c>
      <c r="IM77" s="797">
        <v>2.31</v>
      </c>
      <c r="IN77" s="797">
        <v>2.31</v>
      </c>
      <c r="IO77" s="797">
        <v>2.31</v>
      </c>
      <c r="IP77" s="797">
        <v>2.39</v>
      </c>
      <c r="IQ77" s="797">
        <v>2.39</v>
      </c>
      <c r="IR77" s="797">
        <v>2.39</v>
      </c>
      <c r="IS77" s="797">
        <v>2.39</v>
      </c>
      <c r="IT77" s="797">
        <v>2.39</v>
      </c>
      <c r="IU77" s="797">
        <v>2.39</v>
      </c>
      <c r="IV77" s="797">
        <v>2.39</v>
      </c>
      <c r="IW77" s="797">
        <v>2.37</v>
      </c>
      <c r="IX77" s="797">
        <v>2.37</v>
      </c>
      <c r="IY77" s="797">
        <v>2.37</v>
      </c>
      <c r="IZ77" s="797">
        <v>2.37</v>
      </c>
      <c r="JA77" s="797">
        <v>2.37</v>
      </c>
      <c r="JB77" s="797">
        <v>2.12</v>
      </c>
      <c r="JC77" s="797">
        <v>2.12</v>
      </c>
      <c r="JD77" s="797">
        <v>2.12</v>
      </c>
      <c r="JE77" s="797">
        <v>2.12</v>
      </c>
      <c r="JF77" s="797">
        <v>2.04</v>
      </c>
      <c r="JG77" s="797">
        <v>2.04</v>
      </c>
      <c r="JH77" s="797">
        <v>2.04</v>
      </c>
      <c r="JI77" s="797">
        <v>2.04</v>
      </c>
      <c r="JJ77" s="797">
        <v>2.04</v>
      </c>
      <c r="JK77" s="797">
        <v>2.04</v>
      </c>
      <c r="JL77" s="797">
        <v>2.04</v>
      </c>
      <c r="JM77" s="797">
        <v>2.04</v>
      </c>
      <c r="JN77" s="797">
        <v>2.1</v>
      </c>
      <c r="JO77" s="797">
        <v>2.1</v>
      </c>
      <c r="JP77" s="797">
        <v>2.1</v>
      </c>
      <c r="JQ77" s="797">
        <v>2.1</v>
      </c>
      <c r="JR77" s="797">
        <v>2.1</v>
      </c>
      <c r="JS77" s="797">
        <v>2.1</v>
      </c>
      <c r="JT77" s="797">
        <v>2.1</v>
      </c>
      <c r="JU77" s="797">
        <v>2.2200000000000002</v>
      </c>
      <c r="JV77" s="797">
        <v>2.2200000000000002</v>
      </c>
      <c r="JW77" s="797">
        <v>2.2200000000000002</v>
      </c>
      <c r="JX77" s="797">
        <v>2.2200000000000002</v>
      </c>
      <c r="JY77" s="797">
        <v>2.2799999999999998</v>
      </c>
      <c r="JZ77" s="797">
        <v>2.2799999999999998</v>
      </c>
      <c r="KA77" s="797">
        <v>2.2400000000000002</v>
      </c>
      <c r="KB77" s="797">
        <v>2.2400000000000002</v>
      </c>
      <c r="KC77" s="797">
        <v>2.2400000000000002</v>
      </c>
      <c r="KD77" s="797">
        <v>2.0099999999999998</v>
      </c>
      <c r="KE77" s="797">
        <v>2.0099999999999998</v>
      </c>
      <c r="KF77" s="797">
        <v>2.0099999999999998</v>
      </c>
      <c r="KG77" s="797">
        <v>2.0099999999999998</v>
      </c>
      <c r="KH77" s="797">
        <v>2.31</v>
      </c>
      <c r="KI77" s="797">
        <v>2.31</v>
      </c>
      <c r="KJ77" s="797">
        <v>2.31</v>
      </c>
      <c r="KK77" s="797">
        <v>2.31</v>
      </c>
      <c r="KL77" s="797">
        <v>2.31</v>
      </c>
      <c r="KM77" s="797">
        <v>2.31</v>
      </c>
      <c r="KN77" s="797">
        <v>2.31</v>
      </c>
      <c r="KO77" s="797">
        <v>2.31</v>
      </c>
      <c r="KP77" s="797">
        <v>2.39</v>
      </c>
      <c r="KQ77" s="797">
        <v>2.39</v>
      </c>
      <c r="KR77" s="797">
        <v>2.39</v>
      </c>
      <c r="KS77" s="797">
        <v>2.39</v>
      </c>
      <c r="KT77" s="797">
        <v>2.39</v>
      </c>
      <c r="KU77" s="797">
        <v>2.39</v>
      </c>
      <c r="KV77" s="797">
        <v>2.39</v>
      </c>
      <c r="KW77" s="797">
        <v>2.37</v>
      </c>
      <c r="KX77" s="797">
        <v>2.37</v>
      </c>
      <c r="KY77" s="797">
        <v>2.37</v>
      </c>
      <c r="KZ77" s="797">
        <v>2.37</v>
      </c>
      <c r="LA77" s="797">
        <v>2.37</v>
      </c>
      <c r="LB77" s="797">
        <v>2.12</v>
      </c>
      <c r="LC77" s="797">
        <v>2.12</v>
      </c>
      <c r="LD77" s="797">
        <v>2.12</v>
      </c>
      <c r="LE77" s="797">
        <v>2.12</v>
      </c>
      <c r="LF77" s="797">
        <v>2.04</v>
      </c>
      <c r="LG77" s="797">
        <v>2.04</v>
      </c>
      <c r="LH77" s="797">
        <v>2.04</v>
      </c>
      <c r="LI77" s="797">
        <v>2.04</v>
      </c>
      <c r="LJ77" s="797">
        <v>2.04</v>
      </c>
      <c r="LK77" s="797">
        <v>2.04</v>
      </c>
      <c r="LL77" s="797">
        <v>2.04</v>
      </c>
      <c r="LM77" s="797">
        <v>2.04</v>
      </c>
      <c r="LN77" s="797">
        <v>2.1</v>
      </c>
      <c r="LO77" s="797">
        <v>2.1</v>
      </c>
      <c r="LP77" s="797">
        <v>2.1</v>
      </c>
      <c r="LQ77" s="797">
        <v>2.1</v>
      </c>
      <c r="LR77" s="797">
        <v>2.1</v>
      </c>
      <c r="LS77" s="797">
        <v>2.1</v>
      </c>
      <c r="LT77" s="797">
        <v>2.1</v>
      </c>
      <c r="LU77" s="797">
        <v>2.2200000000000002</v>
      </c>
      <c r="LV77" s="797">
        <v>2.2200000000000002</v>
      </c>
      <c r="LW77" s="797">
        <v>2.2200000000000002</v>
      </c>
      <c r="LX77" s="797">
        <v>2.2200000000000002</v>
      </c>
      <c r="LY77" s="797">
        <v>2.2799999999999998</v>
      </c>
      <c r="LZ77" s="797">
        <v>2.2799999999999998</v>
      </c>
      <c r="MA77" s="797">
        <v>2.2400000000000002</v>
      </c>
      <c r="MB77" s="797">
        <v>2.2400000000000002</v>
      </c>
      <c r="MC77" s="797">
        <v>2.2400000000000002</v>
      </c>
      <c r="MD77" s="797">
        <v>2.0099999999999998</v>
      </c>
      <c r="ME77" s="797">
        <v>2.0099999999999998</v>
      </c>
      <c r="MF77" s="797">
        <v>2.0099999999999998</v>
      </c>
      <c r="MG77" s="797">
        <v>2.0099999999999998</v>
      </c>
      <c r="MH77" s="797">
        <v>2.31</v>
      </c>
      <c r="MI77" s="797">
        <v>2.31</v>
      </c>
      <c r="MJ77" s="797">
        <v>2.31</v>
      </c>
      <c r="MK77" s="797">
        <v>2.31</v>
      </c>
      <c r="ML77" s="797">
        <v>2.31</v>
      </c>
      <c r="MM77" s="797">
        <v>2.31</v>
      </c>
      <c r="MN77" s="797">
        <v>2.31</v>
      </c>
      <c r="MO77" s="797">
        <v>2.31</v>
      </c>
      <c r="MP77" s="797">
        <v>2.39</v>
      </c>
      <c r="MQ77" s="797">
        <v>2.39</v>
      </c>
      <c r="MR77" s="797">
        <v>2.39</v>
      </c>
      <c r="MS77" s="797">
        <v>2.39</v>
      </c>
      <c r="MT77" s="797">
        <v>2.39</v>
      </c>
      <c r="MU77" s="797">
        <v>2.39</v>
      </c>
      <c r="MV77" s="797">
        <v>2.39</v>
      </c>
      <c r="MW77" s="797">
        <v>2.37</v>
      </c>
      <c r="MX77" s="797">
        <v>2.37</v>
      </c>
      <c r="MY77" s="797">
        <v>2.37</v>
      </c>
      <c r="MZ77" s="797">
        <v>2.37</v>
      </c>
      <c r="NA77" s="797">
        <v>2.37</v>
      </c>
      <c r="NB77" s="797">
        <v>2.12</v>
      </c>
      <c r="NC77" s="797">
        <v>2.12</v>
      </c>
      <c r="ND77" s="797">
        <v>2.12</v>
      </c>
      <c r="NE77" s="797">
        <v>2.12</v>
      </c>
      <c r="NF77" s="797">
        <v>2.04</v>
      </c>
      <c r="NG77" s="797">
        <v>2.04</v>
      </c>
      <c r="NH77" s="797">
        <v>2.04</v>
      </c>
      <c r="NI77" s="797">
        <v>2.04</v>
      </c>
      <c r="NJ77" s="797">
        <v>2.04</v>
      </c>
      <c r="NK77" s="797">
        <v>2.04</v>
      </c>
      <c r="NL77" s="797">
        <v>2.04</v>
      </c>
      <c r="NM77" s="797">
        <v>2.04</v>
      </c>
      <c r="NN77" s="797">
        <v>2.1</v>
      </c>
      <c r="NO77" s="797">
        <v>2.1</v>
      </c>
      <c r="NP77" s="797">
        <v>2.1</v>
      </c>
      <c r="NQ77" s="797">
        <v>2.1</v>
      </c>
      <c r="NR77" s="797">
        <v>2.1</v>
      </c>
      <c r="NS77" s="797">
        <v>2.1</v>
      </c>
      <c r="NT77" s="797">
        <v>2.1</v>
      </c>
      <c r="NU77" s="797">
        <v>2.2200000000000002</v>
      </c>
      <c r="NV77" s="797">
        <v>2.2200000000000002</v>
      </c>
      <c r="NW77" s="797">
        <v>2.2200000000000002</v>
      </c>
      <c r="NX77" s="797">
        <v>2.2200000000000002</v>
      </c>
      <c r="NY77" s="797">
        <v>2.2799999999999998</v>
      </c>
      <c r="NZ77" s="797">
        <v>2.2799999999999998</v>
      </c>
      <c r="OA77" s="797">
        <v>2.2400000000000002</v>
      </c>
      <c r="OB77" s="797">
        <v>2.2400000000000002</v>
      </c>
      <c r="OC77" s="797">
        <v>2.2400000000000002</v>
      </c>
      <c r="OD77" s="797">
        <v>2.0099999999999998</v>
      </c>
      <c r="OE77" s="797">
        <v>2.0099999999999998</v>
      </c>
      <c r="OF77" s="797">
        <v>2.0099999999999998</v>
      </c>
      <c r="OG77" s="797">
        <v>2.0099999999999998</v>
      </c>
      <c r="OH77" s="797">
        <v>2.31</v>
      </c>
      <c r="OI77" s="797">
        <v>2.31</v>
      </c>
      <c r="OJ77" s="797">
        <v>2.31</v>
      </c>
      <c r="OK77" s="797">
        <v>2.31</v>
      </c>
      <c r="OL77" s="797">
        <v>2.31</v>
      </c>
      <c r="OM77" s="797">
        <v>2.31</v>
      </c>
      <c r="ON77" s="797">
        <v>2.31</v>
      </c>
      <c r="OO77" s="797">
        <v>2.31</v>
      </c>
      <c r="OP77" s="797">
        <v>2.39</v>
      </c>
      <c r="OQ77" s="797">
        <v>2.39</v>
      </c>
      <c r="OR77" s="797">
        <v>2.39</v>
      </c>
      <c r="OS77" s="797">
        <v>2.39</v>
      </c>
      <c r="OT77" s="797">
        <v>2.39</v>
      </c>
      <c r="OU77" s="797">
        <v>2.39</v>
      </c>
      <c r="OV77" s="797">
        <v>2.39</v>
      </c>
      <c r="OW77" s="797">
        <v>2.37</v>
      </c>
      <c r="OX77" s="797">
        <v>2.37</v>
      </c>
      <c r="OY77" s="797">
        <v>2.37</v>
      </c>
      <c r="OZ77" s="797">
        <v>2.37</v>
      </c>
      <c r="PA77" s="797">
        <v>2.37</v>
      </c>
      <c r="PB77" s="797">
        <v>2.12</v>
      </c>
      <c r="PC77" s="797">
        <v>2.12</v>
      </c>
      <c r="PD77" s="797">
        <v>2.12</v>
      </c>
      <c r="PE77" s="797">
        <v>2.12</v>
      </c>
      <c r="PF77" s="797">
        <v>2.04</v>
      </c>
      <c r="PG77" s="797">
        <v>2.04</v>
      </c>
      <c r="PH77" s="797">
        <v>2.04</v>
      </c>
      <c r="PI77" s="797">
        <v>2.04</v>
      </c>
      <c r="PJ77" s="797">
        <v>2.04</v>
      </c>
      <c r="PK77" s="797">
        <v>2.04</v>
      </c>
      <c r="PL77" s="797">
        <v>2.04</v>
      </c>
      <c r="PM77" s="797">
        <v>2.04</v>
      </c>
      <c r="PN77" s="797">
        <v>2.1</v>
      </c>
      <c r="PO77" s="797">
        <v>2.1</v>
      </c>
      <c r="PP77" s="797">
        <v>2.1</v>
      </c>
      <c r="PQ77" s="797">
        <v>2.1</v>
      </c>
      <c r="PR77" s="797">
        <v>2.1</v>
      </c>
      <c r="PS77" s="797">
        <v>2.1</v>
      </c>
      <c r="PT77" s="797">
        <v>2.1</v>
      </c>
      <c r="PU77" s="797">
        <v>2.2200000000000002</v>
      </c>
      <c r="PV77" s="797">
        <v>2.2200000000000002</v>
      </c>
      <c r="PW77" s="797">
        <v>2.2200000000000002</v>
      </c>
      <c r="PX77" s="797">
        <v>2.2200000000000002</v>
      </c>
      <c r="PY77" s="797">
        <v>2.2799999999999998</v>
      </c>
      <c r="PZ77" s="797">
        <v>2.2799999999999998</v>
      </c>
      <c r="QA77" s="797">
        <v>2.2400000000000002</v>
      </c>
      <c r="QB77" s="797">
        <v>2.2400000000000002</v>
      </c>
      <c r="QC77" s="797">
        <v>2.2400000000000002</v>
      </c>
      <c r="QD77" s="797">
        <v>2.0099999999999998</v>
      </c>
      <c r="QE77" s="797">
        <v>2.0099999999999998</v>
      </c>
      <c r="QF77" s="797">
        <v>2.0099999999999998</v>
      </c>
      <c r="QG77" s="797">
        <v>2.0099999999999998</v>
      </c>
      <c r="QH77" s="797">
        <v>2.31</v>
      </c>
      <c r="QI77" s="797">
        <v>2.31</v>
      </c>
      <c r="QJ77" s="797">
        <v>2.31</v>
      </c>
      <c r="QK77" s="797">
        <v>2.31</v>
      </c>
      <c r="QL77" s="797">
        <v>2.31</v>
      </c>
      <c r="QM77" s="797">
        <v>2.31</v>
      </c>
      <c r="QN77" s="797">
        <v>2.31</v>
      </c>
      <c r="QO77" s="797">
        <v>2.31</v>
      </c>
      <c r="QP77" s="797">
        <v>2.39</v>
      </c>
      <c r="QQ77" s="797">
        <v>2.39</v>
      </c>
      <c r="QR77" s="797">
        <v>2.39</v>
      </c>
      <c r="QS77" s="797">
        <v>2.39</v>
      </c>
      <c r="QT77" s="797">
        <v>2.39</v>
      </c>
      <c r="QU77" s="797">
        <v>2.39</v>
      </c>
      <c r="QV77" s="797">
        <v>2.39</v>
      </c>
      <c r="QW77" s="797">
        <v>2.37</v>
      </c>
      <c r="QX77" s="797">
        <v>2.37</v>
      </c>
      <c r="QY77" s="797">
        <v>2.37</v>
      </c>
      <c r="QZ77" s="797">
        <v>2.37</v>
      </c>
      <c r="RA77" s="797">
        <v>2.37</v>
      </c>
      <c r="RB77" s="797">
        <v>2.12</v>
      </c>
      <c r="RC77" s="797">
        <v>2.12</v>
      </c>
      <c r="RD77" s="797">
        <v>2.12</v>
      </c>
      <c r="RE77" s="797">
        <v>2.12</v>
      </c>
      <c r="RF77" s="797">
        <v>2.04</v>
      </c>
      <c r="RG77" s="797">
        <v>2.04</v>
      </c>
      <c r="RH77" s="797">
        <v>2.04</v>
      </c>
      <c r="RI77" s="797">
        <v>2.04</v>
      </c>
      <c r="RJ77" s="797">
        <v>2.04</v>
      </c>
      <c r="RK77" s="797">
        <v>2.04</v>
      </c>
      <c r="RL77" s="797">
        <v>2.04</v>
      </c>
      <c r="RM77" s="797">
        <v>2.04</v>
      </c>
      <c r="RN77" s="797">
        <v>2.1</v>
      </c>
      <c r="RO77" s="797">
        <v>2.1</v>
      </c>
      <c r="RP77" s="797">
        <v>2.1</v>
      </c>
      <c r="RQ77" s="797">
        <v>2.1</v>
      </c>
      <c r="RR77" s="797">
        <v>2.1</v>
      </c>
      <c r="RS77" s="797">
        <v>2.1</v>
      </c>
      <c r="RT77" s="797">
        <v>2.1</v>
      </c>
      <c r="RU77" s="797">
        <v>2.2200000000000002</v>
      </c>
      <c r="RV77" s="797">
        <v>2.2200000000000002</v>
      </c>
      <c r="RW77" s="797">
        <v>2.2200000000000002</v>
      </c>
      <c r="RX77" s="797">
        <v>2.2200000000000002</v>
      </c>
      <c r="RY77" s="797">
        <v>2.2799999999999998</v>
      </c>
      <c r="RZ77" s="797">
        <v>2.2799999999999998</v>
      </c>
      <c r="SA77" s="797">
        <v>2.2400000000000002</v>
      </c>
      <c r="SB77" s="797">
        <v>2.2400000000000002</v>
      </c>
      <c r="SC77" s="797">
        <v>2.2400000000000002</v>
      </c>
      <c r="SD77" s="797">
        <v>2.0099999999999998</v>
      </c>
      <c r="SE77" s="797">
        <v>2.0099999999999998</v>
      </c>
      <c r="SF77" s="797">
        <v>2.0099999999999998</v>
      </c>
      <c r="SG77" s="797">
        <v>2.0099999999999998</v>
      </c>
      <c r="SH77" s="797">
        <v>2.31</v>
      </c>
      <c r="SI77" s="798">
        <v>2.63</v>
      </c>
      <c r="SJ77" s="471" t="s">
        <v>491</v>
      </c>
      <c r="SK77" s="452"/>
      <c r="SL77" s="440"/>
      <c r="SM77" s="440"/>
      <c r="SN77" s="440"/>
    </row>
    <row r="78" spans="1:508" outlineLevel="2" collapsed="1" x14ac:dyDescent="0.25">
      <c r="A78" s="440"/>
      <c r="B78" s="449"/>
      <c r="C78" s="659">
        <f t="shared" ref="C78" si="37">INT($C$40)+2</f>
        <v>3</v>
      </c>
      <c r="D78" s="471"/>
      <c r="E78" s="529">
        <v>4</v>
      </c>
      <c r="F78" s="529"/>
      <c r="G78" s="471"/>
      <c r="H78" s="476" t="s">
        <v>983</v>
      </c>
      <c r="I78" s="492" t="s">
        <v>854</v>
      </c>
      <c r="J78" s="492">
        <f t="shared" ref="J78" si="38">J75+1</f>
        <v>7</v>
      </c>
      <c r="K78" s="790">
        <v>1.53</v>
      </c>
      <c r="L78" s="791">
        <v>1.53</v>
      </c>
      <c r="M78" s="791">
        <v>1.53</v>
      </c>
      <c r="N78" s="791">
        <v>2.02</v>
      </c>
      <c r="O78" s="791">
        <v>2.02</v>
      </c>
      <c r="P78" s="791">
        <v>2.02</v>
      </c>
      <c r="Q78" s="791">
        <v>2.02</v>
      </c>
      <c r="R78" s="791">
        <v>2.02</v>
      </c>
      <c r="S78" s="791">
        <v>2.02</v>
      </c>
      <c r="T78" s="791">
        <v>2.02</v>
      </c>
      <c r="U78" s="791">
        <v>2.1</v>
      </c>
      <c r="V78" s="791">
        <v>2.1</v>
      </c>
      <c r="W78" s="791">
        <v>2.1</v>
      </c>
      <c r="X78" s="791">
        <v>2.1</v>
      </c>
      <c r="Y78" s="791">
        <v>2.16</v>
      </c>
      <c r="Z78" s="791">
        <v>2.16</v>
      </c>
      <c r="AA78" s="791">
        <v>0.86</v>
      </c>
      <c r="AB78" s="791">
        <v>0.86</v>
      </c>
      <c r="AC78" s="791">
        <v>0.86</v>
      </c>
      <c r="AD78" s="791">
        <v>1.47</v>
      </c>
      <c r="AE78" s="791">
        <v>1.47</v>
      </c>
      <c r="AF78" s="791">
        <v>1.47</v>
      </c>
      <c r="AG78" s="791">
        <v>1.47</v>
      </c>
      <c r="AH78" s="791">
        <v>1.64</v>
      </c>
      <c r="AI78" s="791">
        <v>1.64</v>
      </c>
      <c r="AJ78" s="791">
        <v>1.64</v>
      </c>
      <c r="AK78" s="791">
        <v>1.64</v>
      </c>
      <c r="AL78" s="791">
        <v>1.64</v>
      </c>
      <c r="AM78" s="791">
        <v>1.64</v>
      </c>
      <c r="AN78" s="791">
        <v>1.64</v>
      </c>
      <c r="AO78" s="791">
        <v>1.64</v>
      </c>
      <c r="AP78" s="791">
        <v>1.46</v>
      </c>
      <c r="AQ78" s="791">
        <v>1.46</v>
      </c>
      <c r="AR78" s="791">
        <v>1.46</v>
      </c>
      <c r="AS78" s="791">
        <v>1.46</v>
      </c>
      <c r="AT78" s="791">
        <v>1.46</v>
      </c>
      <c r="AU78" s="791">
        <v>1.46</v>
      </c>
      <c r="AV78" s="791">
        <v>1.46</v>
      </c>
      <c r="AW78" s="791">
        <v>1.82</v>
      </c>
      <c r="AX78" s="791">
        <v>1.82</v>
      </c>
      <c r="AY78" s="791">
        <v>1.82</v>
      </c>
      <c r="AZ78" s="791">
        <v>1.82</v>
      </c>
      <c r="BA78" s="791">
        <v>1.82</v>
      </c>
      <c r="BB78" s="791">
        <v>1.42</v>
      </c>
      <c r="BC78" s="791">
        <v>1.42</v>
      </c>
      <c r="BD78" s="791">
        <v>1.42</v>
      </c>
      <c r="BE78" s="791">
        <v>1.42</v>
      </c>
      <c r="BF78" s="791">
        <v>1.53</v>
      </c>
      <c r="BG78" s="791">
        <v>1.53</v>
      </c>
      <c r="BH78" s="791">
        <v>1.53</v>
      </c>
      <c r="BI78" s="791">
        <v>1.53</v>
      </c>
      <c r="BJ78" s="791">
        <v>1.53</v>
      </c>
      <c r="BK78" s="791">
        <v>1.53</v>
      </c>
      <c r="BL78" s="791">
        <v>1.53</v>
      </c>
      <c r="BM78" s="791">
        <v>1.53</v>
      </c>
      <c r="BN78" s="791">
        <v>2.02</v>
      </c>
      <c r="BO78" s="791">
        <v>2.02</v>
      </c>
      <c r="BP78" s="791">
        <v>2.02</v>
      </c>
      <c r="BQ78" s="791">
        <v>2.02</v>
      </c>
      <c r="BR78" s="791">
        <v>1.91</v>
      </c>
      <c r="BS78" s="791">
        <v>1.91</v>
      </c>
      <c r="BT78" s="791">
        <v>1.91</v>
      </c>
      <c r="BU78" s="791">
        <v>2.1</v>
      </c>
      <c r="BV78" s="791">
        <v>2.1</v>
      </c>
      <c r="BW78" s="791">
        <v>2.1</v>
      </c>
      <c r="BX78" s="791">
        <v>2.1</v>
      </c>
      <c r="BY78" s="791">
        <v>2.16</v>
      </c>
      <c r="BZ78" s="791">
        <v>2.16</v>
      </c>
      <c r="CA78" s="791">
        <v>0.86</v>
      </c>
      <c r="CB78" s="791">
        <v>0.86</v>
      </c>
      <c r="CC78" s="791">
        <v>1.58</v>
      </c>
      <c r="CD78" s="791">
        <v>1.47</v>
      </c>
      <c r="CE78" s="791">
        <v>1.47</v>
      </c>
      <c r="CF78" s="791">
        <v>1.47</v>
      </c>
      <c r="CG78" s="791">
        <v>1.47</v>
      </c>
      <c r="CH78" s="791">
        <v>1.64</v>
      </c>
      <c r="CI78" s="791">
        <v>1.64</v>
      </c>
      <c r="CJ78" s="791">
        <v>1.64</v>
      </c>
      <c r="CK78" s="791">
        <v>1.64</v>
      </c>
      <c r="CL78" s="791">
        <v>1.64</v>
      </c>
      <c r="CM78" s="791">
        <v>1.64</v>
      </c>
      <c r="CN78" s="791">
        <v>1.64</v>
      </c>
      <c r="CO78" s="791">
        <v>1.64</v>
      </c>
      <c r="CP78" s="791">
        <v>1.46</v>
      </c>
      <c r="CQ78" s="791">
        <v>1.46</v>
      </c>
      <c r="CR78" s="791">
        <v>1.46</v>
      </c>
      <c r="CS78" s="791">
        <v>1.46</v>
      </c>
      <c r="CT78" s="791">
        <v>1.46</v>
      </c>
      <c r="CU78" s="791">
        <v>1.46</v>
      </c>
      <c r="CV78" s="791">
        <v>1.46</v>
      </c>
      <c r="CW78" s="791">
        <v>1.82</v>
      </c>
      <c r="CX78" s="791">
        <v>1.82</v>
      </c>
      <c r="CY78" s="791">
        <v>1.82</v>
      </c>
      <c r="CZ78" s="791">
        <v>1.82</v>
      </c>
      <c r="DA78" s="791">
        <v>1.82</v>
      </c>
      <c r="DB78" s="791">
        <v>2.04</v>
      </c>
      <c r="DC78" s="791">
        <v>2.04</v>
      </c>
      <c r="DD78" s="791">
        <v>2.04</v>
      </c>
      <c r="DE78" s="791">
        <v>2.04</v>
      </c>
      <c r="DF78" s="791">
        <v>1.93</v>
      </c>
      <c r="DG78" s="791">
        <v>1.93</v>
      </c>
      <c r="DH78" s="791">
        <v>1.93</v>
      </c>
      <c r="DI78" s="791">
        <v>1.93</v>
      </c>
      <c r="DJ78" s="791">
        <v>1.93</v>
      </c>
      <c r="DK78" s="791">
        <v>1.93</v>
      </c>
      <c r="DL78" s="791">
        <v>1.93</v>
      </c>
      <c r="DM78" s="791">
        <v>1.93</v>
      </c>
      <c r="DN78" s="791">
        <v>2.15</v>
      </c>
      <c r="DO78" s="791">
        <v>2.15</v>
      </c>
      <c r="DP78" s="791">
        <v>2.15</v>
      </c>
      <c r="DQ78" s="791">
        <v>2.15</v>
      </c>
      <c r="DR78" s="791">
        <v>1.87</v>
      </c>
      <c r="DS78" s="791">
        <v>1.87</v>
      </c>
      <c r="DT78" s="791">
        <v>1.87</v>
      </c>
      <c r="DU78" s="791">
        <v>2.06</v>
      </c>
      <c r="DV78" s="791">
        <v>2.06</v>
      </c>
      <c r="DW78" s="791">
        <v>2.06</v>
      </c>
      <c r="DX78" s="791">
        <v>2.06</v>
      </c>
      <c r="DY78" s="791">
        <v>2.12</v>
      </c>
      <c r="DZ78" s="791">
        <v>2.12</v>
      </c>
      <c r="EA78" s="791">
        <v>0.98</v>
      </c>
      <c r="EB78" s="791">
        <v>0.98</v>
      </c>
      <c r="EC78" s="791">
        <v>1.67</v>
      </c>
      <c r="ED78" s="791">
        <v>1.71</v>
      </c>
      <c r="EE78" s="791">
        <v>1.71</v>
      </c>
      <c r="EF78" s="791">
        <v>1.71</v>
      </c>
      <c r="EG78" s="791">
        <v>1.71</v>
      </c>
      <c r="EH78" s="791">
        <v>2.15</v>
      </c>
      <c r="EI78" s="791">
        <v>2.15</v>
      </c>
      <c r="EJ78" s="791">
        <v>2.15</v>
      </c>
      <c r="EK78" s="791">
        <v>2.15</v>
      </c>
      <c r="EL78" s="791">
        <v>2.15</v>
      </c>
      <c r="EM78" s="791">
        <v>2.15</v>
      </c>
      <c r="EN78" s="791">
        <v>2.15</v>
      </c>
      <c r="EO78" s="791">
        <v>2.15</v>
      </c>
      <c r="EP78" s="791">
        <v>1.5</v>
      </c>
      <c r="EQ78" s="791">
        <v>1.5</v>
      </c>
      <c r="ER78" s="791">
        <v>1.5</v>
      </c>
      <c r="ES78" s="791">
        <v>1.5</v>
      </c>
      <c r="ET78" s="791">
        <v>1.5</v>
      </c>
      <c r="EU78" s="791">
        <v>1.5</v>
      </c>
      <c r="EV78" s="791">
        <v>1.5</v>
      </c>
      <c r="EW78" s="791">
        <v>1.84</v>
      </c>
      <c r="EX78" s="791">
        <v>1.84</v>
      </c>
      <c r="EY78" s="791">
        <v>1.84</v>
      </c>
      <c r="EZ78" s="791">
        <v>1.84</v>
      </c>
      <c r="FA78" s="791">
        <v>1.84</v>
      </c>
      <c r="FB78" s="791">
        <v>1.5</v>
      </c>
      <c r="FC78" s="791">
        <v>1.5</v>
      </c>
      <c r="FD78" s="791">
        <v>1.5</v>
      </c>
      <c r="FE78" s="791">
        <v>1.5</v>
      </c>
      <c r="FF78" s="791">
        <v>1.65</v>
      </c>
      <c r="FG78" s="791">
        <v>1.65</v>
      </c>
      <c r="FH78" s="791">
        <v>1.65</v>
      </c>
      <c r="FI78" s="791">
        <v>1.65</v>
      </c>
      <c r="FJ78" s="791">
        <v>1.65</v>
      </c>
      <c r="FK78" s="791">
        <v>1.65</v>
      </c>
      <c r="FL78" s="791">
        <v>1.65</v>
      </c>
      <c r="FM78" s="791">
        <v>1.65</v>
      </c>
      <c r="FN78" s="791">
        <v>2.0499999999999998</v>
      </c>
      <c r="FO78" s="791">
        <v>2.0499999999999998</v>
      </c>
      <c r="FP78" s="791">
        <v>2.0499999999999998</v>
      </c>
      <c r="FQ78" s="791">
        <v>2.0499999999999998</v>
      </c>
      <c r="FR78" s="791">
        <v>2.04</v>
      </c>
      <c r="FS78" s="791">
        <v>2.04</v>
      </c>
      <c r="FT78" s="791">
        <v>2.04</v>
      </c>
      <c r="FU78" s="791">
        <v>2.12</v>
      </c>
      <c r="FV78" s="791">
        <v>2.12</v>
      </c>
      <c r="FW78" s="791">
        <v>2.12</v>
      </c>
      <c r="FX78" s="791">
        <v>2.12</v>
      </c>
      <c r="FY78" s="791">
        <v>2.17</v>
      </c>
      <c r="FZ78" s="791">
        <v>2.17</v>
      </c>
      <c r="GA78" s="791">
        <v>1.17</v>
      </c>
      <c r="GB78" s="791">
        <v>1.17</v>
      </c>
      <c r="GC78" s="791">
        <v>1.17</v>
      </c>
      <c r="GD78" s="791">
        <v>2.0499999999999998</v>
      </c>
      <c r="GE78" s="791">
        <v>2.0499999999999998</v>
      </c>
      <c r="GF78" s="791">
        <v>2.0499999999999998</v>
      </c>
      <c r="GG78" s="791">
        <v>2.0499999999999998</v>
      </c>
      <c r="GH78" s="791">
        <v>2.15</v>
      </c>
      <c r="GI78" s="791">
        <v>2.15</v>
      </c>
      <c r="GJ78" s="791">
        <v>2.15</v>
      </c>
      <c r="GK78" s="791">
        <v>2.15</v>
      </c>
      <c r="GL78" s="791">
        <v>2.15</v>
      </c>
      <c r="GM78" s="791">
        <v>2.15</v>
      </c>
      <c r="GN78" s="791">
        <v>2.15</v>
      </c>
      <c r="GO78" s="791">
        <v>2.15</v>
      </c>
      <c r="GP78" s="791">
        <v>1.43</v>
      </c>
      <c r="GQ78" s="791">
        <v>1.43</v>
      </c>
      <c r="GR78" s="791">
        <v>1.43</v>
      </c>
      <c r="GS78" s="791">
        <v>1.43</v>
      </c>
      <c r="GT78" s="791">
        <v>1.43</v>
      </c>
      <c r="GU78" s="791">
        <v>1.43</v>
      </c>
      <c r="GV78" s="791">
        <v>1.43</v>
      </c>
      <c r="GW78" s="791">
        <v>1.8</v>
      </c>
      <c r="GX78" s="791">
        <v>1.8</v>
      </c>
      <c r="GY78" s="791">
        <v>1.8</v>
      </c>
      <c r="GZ78" s="791">
        <v>1.8</v>
      </c>
      <c r="HA78" s="791">
        <v>1.8</v>
      </c>
      <c r="HB78" s="791">
        <v>1.64</v>
      </c>
      <c r="HC78" s="791">
        <v>1.64</v>
      </c>
      <c r="HD78" s="791">
        <v>1.64</v>
      </c>
      <c r="HE78" s="791">
        <v>1.64</v>
      </c>
      <c r="HF78" s="791">
        <v>1.8</v>
      </c>
      <c r="HG78" s="791">
        <v>1.8</v>
      </c>
      <c r="HH78" s="791">
        <v>1.8</v>
      </c>
      <c r="HI78" s="791">
        <v>1.8</v>
      </c>
      <c r="HJ78" s="791">
        <v>1.79</v>
      </c>
      <c r="HK78" s="791">
        <v>1.79</v>
      </c>
      <c r="HL78" s="791">
        <v>1.79</v>
      </c>
      <c r="HM78" s="791">
        <v>1.79</v>
      </c>
      <c r="HN78" s="791">
        <v>2.1</v>
      </c>
      <c r="HO78" s="791">
        <v>2.1</v>
      </c>
      <c r="HP78" s="791">
        <v>2.1</v>
      </c>
      <c r="HQ78" s="791">
        <v>2.1</v>
      </c>
      <c r="HR78" s="791">
        <v>2.0299999999999998</v>
      </c>
      <c r="HS78" s="791">
        <v>2.0299999999999998</v>
      </c>
      <c r="HT78" s="791">
        <v>2.0299999999999998</v>
      </c>
      <c r="HU78" s="791">
        <v>2.1</v>
      </c>
      <c r="HV78" s="791">
        <v>2.1</v>
      </c>
      <c r="HW78" s="791">
        <v>2.1</v>
      </c>
      <c r="HX78" s="791">
        <v>2.1</v>
      </c>
      <c r="HY78" s="791">
        <v>2.16</v>
      </c>
      <c r="HZ78" s="791">
        <v>2.16</v>
      </c>
      <c r="IA78" s="791">
        <v>1.1299999999999999</v>
      </c>
      <c r="IB78" s="791">
        <v>1.1299999999999999</v>
      </c>
      <c r="IC78" s="791">
        <v>1.1299999999999999</v>
      </c>
      <c r="ID78" s="791">
        <v>2.0299999999999998</v>
      </c>
      <c r="IE78" s="791">
        <v>2.0299999999999998</v>
      </c>
      <c r="IF78" s="791">
        <v>2.0299999999999998</v>
      </c>
      <c r="IG78" s="791">
        <v>2.0299999999999998</v>
      </c>
      <c r="IH78" s="791">
        <v>2.13</v>
      </c>
      <c r="II78" s="791">
        <v>2.13</v>
      </c>
      <c r="IJ78" s="791">
        <v>2.13</v>
      </c>
      <c r="IK78" s="791">
        <v>2.13</v>
      </c>
      <c r="IL78" s="791">
        <v>2.13</v>
      </c>
      <c r="IM78" s="791">
        <v>2.13</v>
      </c>
      <c r="IN78" s="791">
        <v>2.13</v>
      </c>
      <c r="IO78" s="791">
        <v>2.13</v>
      </c>
      <c r="IP78" s="791">
        <v>1.47</v>
      </c>
      <c r="IQ78" s="791">
        <v>1.47</v>
      </c>
      <c r="IR78" s="791">
        <v>1.47</v>
      </c>
      <c r="IS78" s="791">
        <v>1.47</v>
      </c>
      <c r="IT78" s="791">
        <v>1.47</v>
      </c>
      <c r="IU78" s="791">
        <v>1.47</v>
      </c>
      <c r="IV78" s="791">
        <v>1.47</v>
      </c>
      <c r="IW78" s="791">
        <v>1.82</v>
      </c>
      <c r="IX78" s="791">
        <v>1.82</v>
      </c>
      <c r="IY78" s="791">
        <v>1.82</v>
      </c>
      <c r="IZ78" s="791">
        <v>1.82</v>
      </c>
      <c r="JA78" s="791">
        <v>1.82</v>
      </c>
      <c r="JB78" s="791">
        <v>1.67</v>
      </c>
      <c r="JC78" s="791">
        <v>1.67</v>
      </c>
      <c r="JD78" s="791">
        <v>1.67</v>
      </c>
      <c r="JE78" s="791">
        <v>1.67</v>
      </c>
      <c r="JF78" s="791">
        <v>1.83</v>
      </c>
      <c r="JG78" s="791">
        <v>1.83</v>
      </c>
      <c r="JH78" s="791">
        <v>1.83</v>
      </c>
      <c r="JI78" s="791">
        <v>1.83</v>
      </c>
      <c r="JJ78" s="791">
        <v>1.82</v>
      </c>
      <c r="JK78" s="791">
        <v>1.82</v>
      </c>
      <c r="JL78" s="791">
        <v>1.82</v>
      </c>
      <c r="JM78" s="791">
        <v>1.82</v>
      </c>
      <c r="JN78" s="791">
        <v>2.11</v>
      </c>
      <c r="JO78" s="791">
        <v>2.11</v>
      </c>
      <c r="JP78" s="791">
        <v>2.11</v>
      </c>
      <c r="JQ78" s="791">
        <v>2.11</v>
      </c>
      <c r="JR78" s="791">
        <v>1.92</v>
      </c>
      <c r="JS78" s="791">
        <v>1.92</v>
      </c>
      <c r="JT78" s="791">
        <v>1.92</v>
      </c>
      <c r="JU78" s="791">
        <v>2.1</v>
      </c>
      <c r="JV78" s="791">
        <v>2.1</v>
      </c>
      <c r="JW78" s="791">
        <v>2.1</v>
      </c>
      <c r="JX78" s="791">
        <v>2.1</v>
      </c>
      <c r="JY78" s="791">
        <v>2.16</v>
      </c>
      <c r="JZ78" s="791">
        <v>2.16</v>
      </c>
      <c r="KA78" s="791">
        <v>1.1399999999999999</v>
      </c>
      <c r="KB78" s="791">
        <v>1.1399999999999999</v>
      </c>
      <c r="KC78" s="791">
        <v>1.1399999999999999</v>
      </c>
      <c r="KD78" s="791">
        <v>2</v>
      </c>
      <c r="KE78" s="791">
        <v>2</v>
      </c>
      <c r="KF78" s="791">
        <v>2</v>
      </c>
      <c r="KG78" s="791">
        <v>2</v>
      </c>
      <c r="KH78" s="791">
        <v>2.14</v>
      </c>
      <c r="KI78" s="791">
        <v>2.14</v>
      </c>
      <c r="KJ78" s="791">
        <v>2.14</v>
      </c>
      <c r="KK78" s="791">
        <v>2.14</v>
      </c>
      <c r="KL78" s="791">
        <v>2.14</v>
      </c>
      <c r="KM78" s="791">
        <v>2.14</v>
      </c>
      <c r="KN78" s="791">
        <v>2.14</v>
      </c>
      <c r="KO78" s="791">
        <v>2.14</v>
      </c>
      <c r="KP78" s="791">
        <v>1.77</v>
      </c>
      <c r="KQ78" s="791">
        <v>1.77</v>
      </c>
      <c r="KR78" s="791">
        <v>1.77</v>
      </c>
      <c r="KS78" s="791">
        <v>1.77</v>
      </c>
      <c r="KT78" s="791">
        <v>1.77</v>
      </c>
      <c r="KU78" s="791">
        <v>1.77</v>
      </c>
      <c r="KV78" s="791">
        <v>1.77</v>
      </c>
      <c r="KW78" s="791">
        <v>1.98</v>
      </c>
      <c r="KX78" s="791">
        <v>1.98</v>
      </c>
      <c r="KY78" s="791">
        <v>1.98</v>
      </c>
      <c r="KZ78" s="791">
        <v>1.98</v>
      </c>
      <c r="LA78" s="791">
        <v>1.98</v>
      </c>
      <c r="LB78" s="791">
        <v>1.88</v>
      </c>
      <c r="LC78" s="791">
        <v>1.88</v>
      </c>
      <c r="LD78" s="791">
        <v>1.88</v>
      </c>
      <c r="LE78" s="791">
        <v>1.88</v>
      </c>
      <c r="LF78" s="791">
        <v>2.0099999999999998</v>
      </c>
      <c r="LG78" s="791">
        <v>2.0099999999999998</v>
      </c>
      <c r="LH78" s="791">
        <v>2.0099999999999998</v>
      </c>
      <c r="LI78" s="791">
        <v>2.0099999999999998</v>
      </c>
      <c r="LJ78" s="791">
        <v>2.0099999999999998</v>
      </c>
      <c r="LK78" s="791">
        <v>2.0099999999999998</v>
      </c>
      <c r="LL78" s="791">
        <v>2.0099999999999998</v>
      </c>
      <c r="LM78" s="791">
        <v>2.0099999999999998</v>
      </c>
      <c r="LN78" s="791">
        <v>2.1800000000000002</v>
      </c>
      <c r="LO78" s="791">
        <v>2.1800000000000002</v>
      </c>
      <c r="LP78" s="791">
        <v>2.1800000000000002</v>
      </c>
      <c r="LQ78" s="791">
        <v>2.1800000000000002</v>
      </c>
      <c r="LR78" s="791">
        <v>1.92</v>
      </c>
      <c r="LS78" s="791">
        <v>1.92</v>
      </c>
      <c r="LT78" s="791">
        <v>1.92</v>
      </c>
      <c r="LU78" s="791">
        <v>2.1</v>
      </c>
      <c r="LV78" s="791">
        <v>2.1</v>
      </c>
      <c r="LW78" s="791">
        <v>2.1</v>
      </c>
      <c r="LX78" s="791">
        <v>2.1</v>
      </c>
      <c r="LY78" s="791">
        <v>2.16</v>
      </c>
      <c r="LZ78" s="791">
        <v>2.16</v>
      </c>
      <c r="MA78" s="791">
        <v>1.1399999999999999</v>
      </c>
      <c r="MB78" s="791">
        <v>1.1399999999999999</v>
      </c>
      <c r="MC78" s="791">
        <v>1.1399999999999999</v>
      </c>
      <c r="MD78" s="791">
        <v>2</v>
      </c>
      <c r="ME78" s="791">
        <v>2</v>
      </c>
      <c r="MF78" s="791">
        <v>2</v>
      </c>
      <c r="MG78" s="791">
        <v>2</v>
      </c>
      <c r="MH78" s="791">
        <v>2.14</v>
      </c>
      <c r="MI78" s="791">
        <v>2.14</v>
      </c>
      <c r="MJ78" s="791">
        <v>2.14</v>
      </c>
      <c r="MK78" s="791">
        <v>2.14</v>
      </c>
      <c r="ML78" s="791">
        <v>2.14</v>
      </c>
      <c r="MM78" s="791">
        <v>2.14</v>
      </c>
      <c r="MN78" s="791">
        <v>2.14</v>
      </c>
      <c r="MO78" s="791">
        <v>2.14</v>
      </c>
      <c r="MP78" s="791">
        <v>1.77</v>
      </c>
      <c r="MQ78" s="791">
        <v>1.77</v>
      </c>
      <c r="MR78" s="791">
        <v>1.77</v>
      </c>
      <c r="MS78" s="791">
        <v>1.77</v>
      </c>
      <c r="MT78" s="791">
        <v>1.77</v>
      </c>
      <c r="MU78" s="791">
        <v>1.77</v>
      </c>
      <c r="MV78" s="791">
        <v>1.77</v>
      </c>
      <c r="MW78" s="791">
        <v>1.98</v>
      </c>
      <c r="MX78" s="791">
        <v>1.98</v>
      </c>
      <c r="MY78" s="791">
        <v>1.98</v>
      </c>
      <c r="MZ78" s="791">
        <v>1.98</v>
      </c>
      <c r="NA78" s="791">
        <v>1.98</v>
      </c>
      <c r="NB78" s="791">
        <v>1.88</v>
      </c>
      <c r="NC78" s="791">
        <v>1.88</v>
      </c>
      <c r="ND78" s="791">
        <v>1.88</v>
      </c>
      <c r="NE78" s="791">
        <v>1.88</v>
      </c>
      <c r="NF78" s="791">
        <v>2.0099999999999998</v>
      </c>
      <c r="NG78" s="791">
        <v>2.0099999999999998</v>
      </c>
      <c r="NH78" s="791">
        <v>2.0099999999999998</v>
      </c>
      <c r="NI78" s="791">
        <v>2.0099999999999998</v>
      </c>
      <c r="NJ78" s="791">
        <v>2.0099999999999998</v>
      </c>
      <c r="NK78" s="791">
        <v>2.0099999999999998</v>
      </c>
      <c r="NL78" s="791">
        <v>2.0099999999999998</v>
      </c>
      <c r="NM78" s="791">
        <v>2.0099999999999998</v>
      </c>
      <c r="NN78" s="791">
        <v>2.1800000000000002</v>
      </c>
      <c r="NO78" s="791">
        <v>2.1800000000000002</v>
      </c>
      <c r="NP78" s="791">
        <v>2.1800000000000002</v>
      </c>
      <c r="NQ78" s="791">
        <v>2.1800000000000002</v>
      </c>
      <c r="NR78" s="791">
        <v>1.92</v>
      </c>
      <c r="NS78" s="791">
        <v>1.92</v>
      </c>
      <c r="NT78" s="791">
        <v>1.92</v>
      </c>
      <c r="NU78" s="791">
        <v>2.1</v>
      </c>
      <c r="NV78" s="791">
        <v>2.1</v>
      </c>
      <c r="NW78" s="791">
        <v>2.1</v>
      </c>
      <c r="NX78" s="791">
        <v>2.1</v>
      </c>
      <c r="NY78" s="791">
        <v>2.16</v>
      </c>
      <c r="NZ78" s="791">
        <v>2.16</v>
      </c>
      <c r="OA78" s="791">
        <v>1.1399999999999999</v>
      </c>
      <c r="OB78" s="791">
        <v>1.1399999999999999</v>
      </c>
      <c r="OC78" s="791">
        <v>1.1399999999999999</v>
      </c>
      <c r="OD78" s="791">
        <v>2</v>
      </c>
      <c r="OE78" s="791">
        <v>2</v>
      </c>
      <c r="OF78" s="791">
        <v>2</v>
      </c>
      <c r="OG78" s="791">
        <v>2</v>
      </c>
      <c r="OH78" s="791">
        <v>2.14</v>
      </c>
      <c r="OI78" s="791">
        <v>2.14</v>
      </c>
      <c r="OJ78" s="791">
        <v>2.14</v>
      </c>
      <c r="OK78" s="791">
        <v>2.14</v>
      </c>
      <c r="OL78" s="791">
        <v>2.14</v>
      </c>
      <c r="OM78" s="791">
        <v>2.14</v>
      </c>
      <c r="ON78" s="791">
        <v>2.14</v>
      </c>
      <c r="OO78" s="791">
        <v>2.14</v>
      </c>
      <c r="OP78" s="791">
        <v>1.77</v>
      </c>
      <c r="OQ78" s="791">
        <v>1.77</v>
      </c>
      <c r="OR78" s="791">
        <v>1.77</v>
      </c>
      <c r="OS78" s="791">
        <v>1.77</v>
      </c>
      <c r="OT78" s="791">
        <v>1.77</v>
      </c>
      <c r="OU78" s="791">
        <v>1.77</v>
      </c>
      <c r="OV78" s="791">
        <v>1.77</v>
      </c>
      <c r="OW78" s="791">
        <v>1.98</v>
      </c>
      <c r="OX78" s="791">
        <v>1.98</v>
      </c>
      <c r="OY78" s="791">
        <v>1.98</v>
      </c>
      <c r="OZ78" s="791">
        <v>1.98</v>
      </c>
      <c r="PA78" s="791">
        <v>1.98</v>
      </c>
      <c r="PB78" s="791">
        <v>1.88</v>
      </c>
      <c r="PC78" s="791">
        <v>1.88</v>
      </c>
      <c r="PD78" s="791">
        <v>1.88</v>
      </c>
      <c r="PE78" s="791">
        <v>1.88</v>
      </c>
      <c r="PF78" s="791">
        <v>2.0099999999999998</v>
      </c>
      <c r="PG78" s="791">
        <v>2.0099999999999998</v>
      </c>
      <c r="PH78" s="791">
        <v>2.0099999999999998</v>
      </c>
      <c r="PI78" s="791">
        <v>2.0099999999999998</v>
      </c>
      <c r="PJ78" s="791">
        <v>2.0099999999999998</v>
      </c>
      <c r="PK78" s="791">
        <v>2.0099999999999998</v>
      </c>
      <c r="PL78" s="791">
        <v>2.0099999999999998</v>
      </c>
      <c r="PM78" s="791">
        <v>2.0099999999999998</v>
      </c>
      <c r="PN78" s="791">
        <v>2.1800000000000002</v>
      </c>
      <c r="PO78" s="791">
        <v>2.1800000000000002</v>
      </c>
      <c r="PP78" s="791">
        <v>2.1800000000000002</v>
      </c>
      <c r="PQ78" s="791">
        <v>2.1800000000000002</v>
      </c>
      <c r="PR78" s="791">
        <v>1.92</v>
      </c>
      <c r="PS78" s="791">
        <v>1.92</v>
      </c>
      <c r="PT78" s="791">
        <v>1.92</v>
      </c>
      <c r="PU78" s="791">
        <v>2.1</v>
      </c>
      <c r="PV78" s="791">
        <v>2.1</v>
      </c>
      <c r="PW78" s="791">
        <v>2.1</v>
      </c>
      <c r="PX78" s="791">
        <v>2.1</v>
      </c>
      <c r="PY78" s="791">
        <v>2.16</v>
      </c>
      <c r="PZ78" s="791">
        <v>2.16</v>
      </c>
      <c r="QA78" s="791">
        <v>1.1399999999999999</v>
      </c>
      <c r="QB78" s="791">
        <v>1.1399999999999999</v>
      </c>
      <c r="QC78" s="791">
        <v>1.1399999999999999</v>
      </c>
      <c r="QD78" s="791">
        <v>2</v>
      </c>
      <c r="QE78" s="791">
        <v>2</v>
      </c>
      <c r="QF78" s="791">
        <v>2</v>
      </c>
      <c r="QG78" s="791">
        <v>2</v>
      </c>
      <c r="QH78" s="791">
        <v>2.14</v>
      </c>
      <c r="QI78" s="791">
        <v>2.14</v>
      </c>
      <c r="QJ78" s="791">
        <v>2.14</v>
      </c>
      <c r="QK78" s="791">
        <v>2.14</v>
      </c>
      <c r="QL78" s="791">
        <v>2.14</v>
      </c>
      <c r="QM78" s="791">
        <v>2.14</v>
      </c>
      <c r="QN78" s="791">
        <v>2.14</v>
      </c>
      <c r="QO78" s="791">
        <v>2.14</v>
      </c>
      <c r="QP78" s="791">
        <v>1.77</v>
      </c>
      <c r="QQ78" s="791">
        <v>1.77</v>
      </c>
      <c r="QR78" s="791">
        <v>1.77</v>
      </c>
      <c r="QS78" s="791">
        <v>1.77</v>
      </c>
      <c r="QT78" s="791">
        <v>1.77</v>
      </c>
      <c r="QU78" s="791">
        <v>1.77</v>
      </c>
      <c r="QV78" s="791">
        <v>1.77</v>
      </c>
      <c r="QW78" s="791">
        <v>1.98</v>
      </c>
      <c r="QX78" s="791">
        <v>1.98</v>
      </c>
      <c r="QY78" s="791">
        <v>1.98</v>
      </c>
      <c r="QZ78" s="791">
        <v>1.98</v>
      </c>
      <c r="RA78" s="791">
        <v>1.98</v>
      </c>
      <c r="RB78" s="791">
        <v>1.88</v>
      </c>
      <c r="RC78" s="791">
        <v>1.88</v>
      </c>
      <c r="RD78" s="791">
        <v>1.88</v>
      </c>
      <c r="RE78" s="791">
        <v>1.88</v>
      </c>
      <c r="RF78" s="791">
        <v>2.0099999999999998</v>
      </c>
      <c r="RG78" s="791">
        <v>2.0099999999999998</v>
      </c>
      <c r="RH78" s="791">
        <v>2.0099999999999998</v>
      </c>
      <c r="RI78" s="791">
        <v>2.0099999999999998</v>
      </c>
      <c r="RJ78" s="791">
        <v>2.0099999999999998</v>
      </c>
      <c r="RK78" s="791">
        <v>2.0099999999999998</v>
      </c>
      <c r="RL78" s="791">
        <v>2.0099999999999998</v>
      </c>
      <c r="RM78" s="791">
        <v>2.0099999999999998</v>
      </c>
      <c r="RN78" s="791">
        <v>2.1800000000000002</v>
      </c>
      <c r="RO78" s="791">
        <v>2.1800000000000002</v>
      </c>
      <c r="RP78" s="791">
        <v>2.1800000000000002</v>
      </c>
      <c r="RQ78" s="791">
        <v>2.1800000000000002</v>
      </c>
      <c r="RR78" s="791">
        <v>2.1800000000000002</v>
      </c>
      <c r="RS78" s="791">
        <v>2.1800000000000002</v>
      </c>
      <c r="RT78" s="791">
        <v>2.1800000000000002</v>
      </c>
      <c r="RU78" s="791">
        <v>2.1</v>
      </c>
      <c r="RV78" s="791">
        <v>2.1</v>
      </c>
      <c r="RW78" s="791">
        <v>2.1</v>
      </c>
      <c r="RX78" s="791">
        <v>2.1</v>
      </c>
      <c r="RY78" s="791">
        <v>2.16</v>
      </c>
      <c r="RZ78" s="791">
        <v>2.16</v>
      </c>
      <c r="SA78" s="791">
        <v>1.1399999999999999</v>
      </c>
      <c r="SB78" s="791">
        <v>1.1399999999999999</v>
      </c>
      <c r="SC78" s="791">
        <v>1.1399999999999999</v>
      </c>
      <c r="SD78" s="791">
        <v>2</v>
      </c>
      <c r="SE78" s="791">
        <v>2</v>
      </c>
      <c r="SF78" s="791">
        <v>2</v>
      </c>
      <c r="SG78" s="791">
        <v>2</v>
      </c>
      <c r="SH78" s="791">
        <v>2.14</v>
      </c>
      <c r="SI78" s="792">
        <v>2.14</v>
      </c>
      <c r="SJ78" s="471" t="s">
        <v>491</v>
      </c>
      <c r="SK78" s="452"/>
      <c r="SL78" s="440"/>
      <c r="SM78" s="440"/>
      <c r="SN78" s="440"/>
    </row>
    <row r="79" spans="1:508" hidden="1" outlineLevel="3" x14ac:dyDescent="0.25">
      <c r="A79" s="440"/>
      <c r="B79" s="449"/>
      <c r="C79" s="659">
        <f t="shared" si="32"/>
        <v>4</v>
      </c>
      <c r="D79" s="471"/>
      <c r="E79" s="529"/>
      <c r="F79" s="529"/>
      <c r="G79" s="471"/>
      <c r="H79" s="478"/>
      <c r="I79" s="492" t="s">
        <v>234</v>
      </c>
      <c r="J79" s="681"/>
      <c r="K79" s="793">
        <v>1.07</v>
      </c>
      <c r="L79" s="794">
        <v>1.07</v>
      </c>
      <c r="M79" s="794">
        <v>1.07</v>
      </c>
      <c r="N79" s="794">
        <v>1.35</v>
      </c>
      <c r="O79" s="794">
        <v>1.35</v>
      </c>
      <c r="P79" s="794">
        <v>1.35</v>
      </c>
      <c r="Q79" s="794">
        <v>1.35</v>
      </c>
      <c r="R79" s="794">
        <v>1.35</v>
      </c>
      <c r="S79" s="794">
        <v>1.35</v>
      </c>
      <c r="T79" s="794">
        <v>1.35</v>
      </c>
      <c r="U79" s="794">
        <v>1.65</v>
      </c>
      <c r="V79" s="794">
        <v>1.65</v>
      </c>
      <c r="W79" s="794">
        <v>1.65</v>
      </c>
      <c r="X79" s="794">
        <v>1.65</v>
      </c>
      <c r="Y79" s="794">
        <v>2.0099999999999998</v>
      </c>
      <c r="Z79" s="794">
        <v>2.0099999999999998</v>
      </c>
      <c r="AA79" s="794">
        <v>0.39</v>
      </c>
      <c r="AB79" s="794">
        <v>0.39</v>
      </c>
      <c r="AC79" s="794">
        <v>0.39</v>
      </c>
      <c r="AD79" s="794">
        <v>0.76</v>
      </c>
      <c r="AE79" s="794">
        <v>0.76</v>
      </c>
      <c r="AF79" s="794">
        <v>0.76</v>
      </c>
      <c r="AG79" s="794">
        <v>0.76</v>
      </c>
      <c r="AH79" s="794">
        <v>0.74</v>
      </c>
      <c r="AI79" s="794">
        <v>0.74</v>
      </c>
      <c r="AJ79" s="794">
        <v>0.74</v>
      </c>
      <c r="AK79" s="794">
        <v>0.74</v>
      </c>
      <c r="AL79" s="794">
        <v>0.74</v>
      </c>
      <c r="AM79" s="794">
        <v>0.74</v>
      </c>
      <c r="AN79" s="794">
        <v>0.74</v>
      </c>
      <c r="AO79" s="794">
        <v>0.74</v>
      </c>
      <c r="AP79" s="794">
        <v>0.93</v>
      </c>
      <c r="AQ79" s="794">
        <v>0.93</v>
      </c>
      <c r="AR79" s="794">
        <v>0.93</v>
      </c>
      <c r="AS79" s="794">
        <v>0.93</v>
      </c>
      <c r="AT79" s="794">
        <v>0.93</v>
      </c>
      <c r="AU79" s="794">
        <v>0.93</v>
      </c>
      <c r="AV79" s="794">
        <v>0.93</v>
      </c>
      <c r="AW79" s="794">
        <v>1.5</v>
      </c>
      <c r="AX79" s="794">
        <v>1.5</v>
      </c>
      <c r="AY79" s="794">
        <v>1.5</v>
      </c>
      <c r="AZ79" s="794">
        <v>1.5</v>
      </c>
      <c r="BA79" s="794">
        <v>1.5</v>
      </c>
      <c r="BB79" s="794">
        <v>0.99</v>
      </c>
      <c r="BC79" s="794">
        <v>0.99</v>
      </c>
      <c r="BD79" s="794">
        <v>0.99</v>
      </c>
      <c r="BE79" s="794">
        <v>0.99</v>
      </c>
      <c r="BF79" s="794">
        <v>1.08</v>
      </c>
      <c r="BG79" s="794">
        <v>1.08</v>
      </c>
      <c r="BH79" s="794">
        <v>1.08</v>
      </c>
      <c r="BI79" s="794">
        <v>1.08</v>
      </c>
      <c r="BJ79" s="794">
        <v>1.07</v>
      </c>
      <c r="BK79" s="794">
        <v>1.07</v>
      </c>
      <c r="BL79" s="794">
        <v>1.07</v>
      </c>
      <c r="BM79" s="794">
        <v>1.07</v>
      </c>
      <c r="BN79" s="794">
        <v>1.35</v>
      </c>
      <c r="BO79" s="794">
        <v>1.35</v>
      </c>
      <c r="BP79" s="794">
        <v>1.35</v>
      </c>
      <c r="BQ79" s="794">
        <v>1.35</v>
      </c>
      <c r="BR79" s="794">
        <v>1.1299999999999999</v>
      </c>
      <c r="BS79" s="794">
        <v>1.1299999999999999</v>
      </c>
      <c r="BT79" s="794">
        <v>1.1299999999999999</v>
      </c>
      <c r="BU79" s="794">
        <v>1.65</v>
      </c>
      <c r="BV79" s="794">
        <v>1.65</v>
      </c>
      <c r="BW79" s="794">
        <v>1.65</v>
      </c>
      <c r="BX79" s="794">
        <v>1.65</v>
      </c>
      <c r="BY79" s="794">
        <v>2.0099999999999998</v>
      </c>
      <c r="BZ79" s="794">
        <v>2.0099999999999998</v>
      </c>
      <c r="CA79" s="794">
        <v>0.39</v>
      </c>
      <c r="CB79" s="794">
        <v>0.39</v>
      </c>
      <c r="CC79" s="794">
        <v>1.1000000000000001</v>
      </c>
      <c r="CD79" s="794">
        <v>0.76</v>
      </c>
      <c r="CE79" s="794">
        <v>0.76</v>
      </c>
      <c r="CF79" s="794">
        <v>0.76</v>
      </c>
      <c r="CG79" s="794">
        <v>0.76</v>
      </c>
      <c r="CH79" s="794">
        <v>0.74</v>
      </c>
      <c r="CI79" s="794">
        <v>0.74</v>
      </c>
      <c r="CJ79" s="794">
        <v>0.74</v>
      </c>
      <c r="CK79" s="794">
        <v>0.74</v>
      </c>
      <c r="CL79" s="794">
        <v>0.74</v>
      </c>
      <c r="CM79" s="794">
        <v>0.74</v>
      </c>
      <c r="CN79" s="794">
        <v>0.74</v>
      </c>
      <c r="CO79" s="794">
        <v>0.74</v>
      </c>
      <c r="CP79" s="794">
        <v>0.93</v>
      </c>
      <c r="CQ79" s="794">
        <v>0.93</v>
      </c>
      <c r="CR79" s="794">
        <v>0.93</v>
      </c>
      <c r="CS79" s="794">
        <v>0.93</v>
      </c>
      <c r="CT79" s="794">
        <v>0.93</v>
      </c>
      <c r="CU79" s="794">
        <v>0.93</v>
      </c>
      <c r="CV79" s="794">
        <v>0.93</v>
      </c>
      <c r="CW79" s="794">
        <v>1.5</v>
      </c>
      <c r="CX79" s="794">
        <v>1.5</v>
      </c>
      <c r="CY79" s="794">
        <v>1.5</v>
      </c>
      <c r="CZ79" s="794">
        <v>1.5</v>
      </c>
      <c r="DA79" s="794">
        <v>1.5</v>
      </c>
      <c r="DB79" s="794">
        <v>1.66</v>
      </c>
      <c r="DC79" s="794">
        <v>1.66</v>
      </c>
      <c r="DD79" s="794">
        <v>1.66</v>
      </c>
      <c r="DE79" s="794">
        <v>1.66</v>
      </c>
      <c r="DF79" s="794">
        <v>1.5</v>
      </c>
      <c r="DG79" s="794">
        <v>1.5</v>
      </c>
      <c r="DH79" s="794">
        <v>1.5</v>
      </c>
      <c r="DI79" s="794">
        <v>1.5</v>
      </c>
      <c r="DJ79" s="794">
        <v>1.5</v>
      </c>
      <c r="DK79" s="794">
        <v>1.5</v>
      </c>
      <c r="DL79" s="794">
        <v>1.5</v>
      </c>
      <c r="DM79" s="794">
        <v>1.5</v>
      </c>
      <c r="DN79" s="794">
        <v>1.91</v>
      </c>
      <c r="DO79" s="794">
        <v>1.91</v>
      </c>
      <c r="DP79" s="794">
        <v>1.91</v>
      </c>
      <c r="DQ79" s="794">
        <v>1.91</v>
      </c>
      <c r="DR79" s="794">
        <v>1.1599999999999999</v>
      </c>
      <c r="DS79" s="794">
        <v>1.1599999999999999</v>
      </c>
      <c r="DT79" s="794">
        <v>1.1599999999999999</v>
      </c>
      <c r="DU79" s="794">
        <v>1.63</v>
      </c>
      <c r="DV79" s="794">
        <v>1.63</v>
      </c>
      <c r="DW79" s="794">
        <v>1.63</v>
      </c>
      <c r="DX79" s="794">
        <v>1.63</v>
      </c>
      <c r="DY79" s="794">
        <v>2.0099999999999998</v>
      </c>
      <c r="DZ79" s="794">
        <v>2.0099999999999998</v>
      </c>
      <c r="EA79" s="794">
        <v>0.5</v>
      </c>
      <c r="EB79" s="794">
        <v>0.5</v>
      </c>
      <c r="EC79" s="794">
        <v>1.17</v>
      </c>
      <c r="ED79" s="794">
        <v>0.82</v>
      </c>
      <c r="EE79" s="794">
        <v>0.82</v>
      </c>
      <c r="EF79" s="794">
        <v>0.82</v>
      </c>
      <c r="EG79" s="794">
        <v>0.82</v>
      </c>
      <c r="EH79" s="794">
        <v>0.91</v>
      </c>
      <c r="EI79" s="794">
        <v>0.91</v>
      </c>
      <c r="EJ79" s="794">
        <v>0.91</v>
      </c>
      <c r="EK79" s="794">
        <v>0.91</v>
      </c>
      <c r="EL79" s="794">
        <v>0.91</v>
      </c>
      <c r="EM79" s="794">
        <v>0.91</v>
      </c>
      <c r="EN79" s="794">
        <v>0.91</v>
      </c>
      <c r="EO79" s="794">
        <v>0.91</v>
      </c>
      <c r="EP79" s="794">
        <v>0.97</v>
      </c>
      <c r="EQ79" s="794">
        <v>0.97</v>
      </c>
      <c r="ER79" s="794">
        <v>0.97</v>
      </c>
      <c r="ES79" s="794">
        <v>0.97</v>
      </c>
      <c r="ET79" s="794">
        <v>0.97</v>
      </c>
      <c r="EU79" s="794">
        <v>0.97</v>
      </c>
      <c r="EV79" s="794">
        <v>0.97</v>
      </c>
      <c r="EW79" s="794">
        <v>1.52</v>
      </c>
      <c r="EX79" s="794">
        <v>1.52</v>
      </c>
      <c r="EY79" s="794">
        <v>1.52</v>
      </c>
      <c r="EZ79" s="794">
        <v>1.52</v>
      </c>
      <c r="FA79" s="794">
        <v>1.52</v>
      </c>
      <c r="FB79" s="794">
        <v>1.07</v>
      </c>
      <c r="FC79" s="794">
        <v>1.07</v>
      </c>
      <c r="FD79" s="794">
        <v>1.07</v>
      </c>
      <c r="FE79" s="794">
        <v>1.07</v>
      </c>
      <c r="FF79" s="794">
        <v>1.2</v>
      </c>
      <c r="FG79" s="794">
        <v>1.2</v>
      </c>
      <c r="FH79" s="794">
        <v>1.2</v>
      </c>
      <c r="FI79" s="794">
        <v>1.2</v>
      </c>
      <c r="FJ79" s="794">
        <v>1.2</v>
      </c>
      <c r="FK79" s="794">
        <v>1.2</v>
      </c>
      <c r="FL79" s="794">
        <v>1.2</v>
      </c>
      <c r="FM79" s="794">
        <v>1.2</v>
      </c>
      <c r="FN79" s="794">
        <v>1.47</v>
      </c>
      <c r="FO79" s="794">
        <v>1.47</v>
      </c>
      <c r="FP79" s="794">
        <v>1.47</v>
      </c>
      <c r="FQ79" s="794">
        <v>1.47</v>
      </c>
      <c r="FR79" s="794">
        <v>1.44</v>
      </c>
      <c r="FS79" s="794">
        <v>1.44</v>
      </c>
      <c r="FT79" s="794">
        <v>1.44</v>
      </c>
      <c r="FU79" s="794">
        <v>1.79</v>
      </c>
      <c r="FV79" s="794">
        <v>1.79</v>
      </c>
      <c r="FW79" s="794">
        <v>1.79</v>
      </c>
      <c r="FX79" s="794">
        <v>1.79</v>
      </c>
      <c r="FY79" s="794">
        <v>2.0299999999999998</v>
      </c>
      <c r="FZ79" s="794">
        <v>2.0299999999999998</v>
      </c>
      <c r="GA79" s="794">
        <v>0.7</v>
      </c>
      <c r="GB79" s="794">
        <v>0.7</v>
      </c>
      <c r="GC79" s="794">
        <v>0.7</v>
      </c>
      <c r="GD79" s="794">
        <v>0.94</v>
      </c>
      <c r="GE79" s="794">
        <v>0.94</v>
      </c>
      <c r="GF79" s="794">
        <v>0.94</v>
      </c>
      <c r="GG79" s="794">
        <v>0.94</v>
      </c>
      <c r="GH79" s="794">
        <v>0.91</v>
      </c>
      <c r="GI79" s="794">
        <v>0.91</v>
      </c>
      <c r="GJ79" s="794">
        <v>0.91</v>
      </c>
      <c r="GK79" s="794">
        <v>0.91</v>
      </c>
      <c r="GL79" s="794">
        <v>0.91</v>
      </c>
      <c r="GM79" s="794">
        <v>0.91</v>
      </c>
      <c r="GN79" s="794">
        <v>0.91</v>
      </c>
      <c r="GO79" s="794">
        <v>0.91</v>
      </c>
      <c r="GP79" s="794">
        <v>0.9</v>
      </c>
      <c r="GQ79" s="794">
        <v>0.9</v>
      </c>
      <c r="GR79" s="794">
        <v>0.9</v>
      </c>
      <c r="GS79" s="794">
        <v>0.9</v>
      </c>
      <c r="GT79" s="794">
        <v>0.9</v>
      </c>
      <c r="GU79" s="794">
        <v>0.9</v>
      </c>
      <c r="GV79" s="794">
        <v>0.9</v>
      </c>
      <c r="GW79" s="794">
        <v>1.48</v>
      </c>
      <c r="GX79" s="794">
        <v>1.48</v>
      </c>
      <c r="GY79" s="794">
        <v>1.48</v>
      </c>
      <c r="GZ79" s="794">
        <v>1.48</v>
      </c>
      <c r="HA79" s="794">
        <v>1.48</v>
      </c>
      <c r="HB79" s="794">
        <v>1.21</v>
      </c>
      <c r="HC79" s="794">
        <v>1.21</v>
      </c>
      <c r="HD79" s="794">
        <v>1.21</v>
      </c>
      <c r="HE79" s="794">
        <v>1.21</v>
      </c>
      <c r="HF79" s="794">
        <v>1.35</v>
      </c>
      <c r="HG79" s="794">
        <v>1.35</v>
      </c>
      <c r="HH79" s="794">
        <v>1.35</v>
      </c>
      <c r="HI79" s="794">
        <v>1.35</v>
      </c>
      <c r="HJ79" s="794">
        <v>1.35</v>
      </c>
      <c r="HK79" s="794">
        <v>1.35</v>
      </c>
      <c r="HL79" s="794">
        <v>1.35</v>
      </c>
      <c r="HM79" s="794">
        <v>1.35</v>
      </c>
      <c r="HN79" s="794">
        <v>1.71</v>
      </c>
      <c r="HO79" s="794">
        <v>1.71</v>
      </c>
      <c r="HP79" s="794">
        <v>1.71</v>
      </c>
      <c r="HQ79" s="794">
        <v>1.71</v>
      </c>
      <c r="HR79" s="794">
        <v>1.38</v>
      </c>
      <c r="HS79" s="794">
        <v>1.38</v>
      </c>
      <c r="HT79" s="794">
        <v>1.38</v>
      </c>
      <c r="HU79" s="794">
        <v>1.62</v>
      </c>
      <c r="HV79" s="794">
        <v>1.62</v>
      </c>
      <c r="HW79" s="794">
        <v>1.62</v>
      </c>
      <c r="HX79" s="794">
        <v>1.62</v>
      </c>
      <c r="HY79" s="794">
        <v>2.02</v>
      </c>
      <c r="HZ79" s="794">
        <v>2.02</v>
      </c>
      <c r="IA79" s="794">
        <v>0.66</v>
      </c>
      <c r="IB79" s="794">
        <v>0.66</v>
      </c>
      <c r="IC79" s="794">
        <v>0.66</v>
      </c>
      <c r="ID79" s="794">
        <v>0.91</v>
      </c>
      <c r="IE79" s="794">
        <v>0.91</v>
      </c>
      <c r="IF79" s="794">
        <v>0.91</v>
      </c>
      <c r="IG79" s="794">
        <v>0.91</v>
      </c>
      <c r="IH79" s="794">
        <v>0.9</v>
      </c>
      <c r="II79" s="794">
        <v>0.9</v>
      </c>
      <c r="IJ79" s="794">
        <v>0.9</v>
      </c>
      <c r="IK79" s="794">
        <v>0.9</v>
      </c>
      <c r="IL79" s="794">
        <v>0.9</v>
      </c>
      <c r="IM79" s="794">
        <v>0.9</v>
      </c>
      <c r="IN79" s="794">
        <v>0.9</v>
      </c>
      <c r="IO79" s="794">
        <v>0.9</v>
      </c>
      <c r="IP79" s="794">
        <v>0.94</v>
      </c>
      <c r="IQ79" s="794">
        <v>0.94</v>
      </c>
      <c r="IR79" s="794">
        <v>0.94</v>
      </c>
      <c r="IS79" s="794">
        <v>0.94</v>
      </c>
      <c r="IT79" s="794">
        <v>0.94</v>
      </c>
      <c r="IU79" s="794">
        <v>0.94</v>
      </c>
      <c r="IV79" s="794">
        <v>0.94</v>
      </c>
      <c r="IW79" s="794">
        <v>1.51</v>
      </c>
      <c r="IX79" s="794">
        <v>1.51</v>
      </c>
      <c r="IY79" s="794">
        <v>1.51</v>
      </c>
      <c r="IZ79" s="794">
        <v>1.51</v>
      </c>
      <c r="JA79" s="794">
        <v>1.51</v>
      </c>
      <c r="JB79" s="794">
        <v>1.24</v>
      </c>
      <c r="JC79" s="794">
        <v>1.24</v>
      </c>
      <c r="JD79" s="794">
        <v>1.24</v>
      </c>
      <c r="JE79" s="794">
        <v>1.24</v>
      </c>
      <c r="JF79" s="794">
        <v>1.38</v>
      </c>
      <c r="JG79" s="794">
        <v>1.38</v>
      </c>
      <c r="JH79" s="794">
        <v>1.38</v>
      </c>
      <c r="JI79" s="794">
        <v>1.38</v>
      </c>
      <c r="JJ79" s="794">
        <v>1.38</v>
      </c>
      <c r="JK79" s="794">
        <v>1.38</v>
      </c>
      <c r="JL79" s="794">
        <v>1.38</v>
      </c>
      <c r="JM79" s="794">
        <v>1.38</v>
      </c>
      <c r="JN79" s="794">
        <v>1.76</v>
      </c>
      <c r="JO79" s="794">
        <v>1.76</v>
      </c>
      <c r="JP79" s="794">
        <v>1.76</v>
      </c>
      <c r="JQ79" s="794">
        <v>1.76</v>
      </c>
      <c r="JR79" s="794">
        <v>1.1499999999999999</v>
      </c>
      <c r="JS79" s="794">
        <v>1.1499999999999999</v>
      </c>
      <c r="JT79" s="794">
        <v>1.1499999999999999</v>
      </c>
      <c r="JU79" s="794">
        <v>1.63</v>
      </c>
      <c r="JV79" s="794">
        <v>1.63</v>
      </c>
      <c r="JW79" s="794">
        <v>1.63</v>
      </c>
      <c r="JX79" s="794">
        <v>1.63</v>
      </c>
      <c r="JY79" s="794">
        <v>2.02</v>
      </c>
      <c r="JZ79" s="794">
        <v>2.02</v>
      </c>
      <c r="KA79" s="794">
        <v>0.67</v>
      </c>
      <c r="KB79" s="794">
        <v>0.67</v>
      </c>
      <c r="KC79" s="794">
        <v>0.67</v>
      </c>
      <c r="KD79" s="794">
        <v>0.88</v>
      </c>
      <c r="KE79" s="794">
        <v>0.88</v>
      </c>
      <c r="KF79" s="794">
        <v>0.88</v>
      </c>
      <c r="KG79" s="794">
        <v>0.88</v>
      </c>
      <c r="KH79" s="794">
        <v>0.91</v>
      </c>
      <c r="KI79" s="794">
        <v>0.91</v>
      </c>
      <c r="KJ79" s="794">
        <v>0.91</v>
      </c>
      <c r="KK79" s="794">
        <v>0.91</v>
      </c>
      <c r="KL79" s="794">
        <v>0.91</v>
      </c>
      <c r="KM79" s="794">
        <v>0.91</v>
      </c>
      <c r="KN79" s="794">
        <v>0.91</v>
      </c>
      <c r="KO79" s="794">
        <v>0.91</v>
      </c>
      <c r="KP79" s="794">
        <v>1.23</v>
      </c>
      <c r="KQ79" s="794">
        <v>1.23</v>
      </c>
      <c r="KR79" s="794">
        <v>1.23</v>
      </c>
      <c r="KS79" s="794">
        <v>1.23</v>
      </c>
      <c r="KT79" s="794">
        <v>1.23</v>
      </c>
      <c r="KU79" s="794">
        <v>1.23</v>
      </c>
      <c r="KV79" s="794">
        <v>1.23</v>
      </c>
      <c r="KW79" s="794">
        <v>1.67</v>
      </c>
      <c r="KX79" s="794">
        <v>1.67</v>
      </c>
      <c r="KY79" s="794">
        <v>1.67</v>
      </c>
      <c r="KZ79" s="794">
        <v>1.67</v>
      </c>
      <c r="LA79" s="794">
        <v>1.67</v>
      </c>
      <c r="LB79" s="794">
        <v>1.46</v>
      </c>
      <c r="LC79" s="794">
        <v>1.46</v>
      </c>
      <c r="LD79" s="794">
        <v>1.46</v>
      </c>
      <c r="LE79" s="794">
        <v>1.46</v>
      </c>
      <c r="LF79" s="794">
        <v>1.59</v>
      </c>
      <c r="LG79" s="794">
        <v>1.59</v>
      </c>
      <c r="LH79" s="794">
        <v>1.59</v>
      </c>
      <c r="LI79" s="794">
        <v>1.59</v>
      </c>
      <c r="LJ79" s="794">
        <v>1.59</v>
      </c>
      <c r="LK79" s="794">
        <v>1.59</v>
      </c>
      <c r="LL79" s="794">
        <v>1.59</v>
      </c>
      <c r="LM79" s="794">
        <v>1.59</v>
      </c>
      <c r="LN79" s="794">
        <v>2</v>
      </c>
      <c r="LO79" s="794">
        <v>2</v>
      </c>
      <c r="LP79" s="794">
        <v>2</v>
      </c>
      <c r="LQ79" s="794">
        <v>2</v>
      </c>
      <c r="LR79" s="794">
        <v>1.1499999999999999</v>
      </c>
      <c r="LS79" s="794">
        <v>1.1499999999999999</v>
      </c>
      <c r="LT79" s="794">
        <v>1.1499999999999999</v>
      </c>
      <c r="LU79" s="794">
        <v>1.63</v>
      </c>
      <c r="LV79" s="794">
        <v>1.63</v>
      </c>
      <c r="LW79" s="794">
        <v>1.63</v>
      </c>
      <c r="LX79" s="794">
        <v>1.63</v>
      </c>
      <c r="LY79" s="794">
        <v>2.02</v>
      </c>
      <c r="LZ79" s="794">
        <v>2.02</v>
      </c>
      <c r="MA79" s="794">
        <v>0.67</v>
      </c>
      <c r="MB79" s="794">
        <v>0.67</v>
      </c>
      <c r="MC79" s="794">
        <v>0.67</v>
      </c>
      <c r="MD79" s="794">
        <v>0.88</v>
      </c>
      <c r="ME79" s="794">
        <v>0.88</v>
      </c>
      <c r="MF79" s="794">
        <v>0.88</v>
      </c>
      <c r="MG79" s="794">
        <v>0.88</v>
      </c>
      <c r="MH79" s="794">
        <v>0.91</v>
      </c>
      <c r="MI79" s="794">
        <v>0.91</v>
      </c>
      <c r="MJ79" s="794">
        <v>0.91</v>
      </c>
      <c r="MK79" s="794">
        <v>0.91</v>
      </c>
      <c r="ML79" s="794">
        <v>0.91</v>
      </c>
      <c r="MM79" s="794">
        <v>0.91</v>
      </c>
      <c r="MN79" s="794">
        <v>0.91</v>
      </c>
      <c r="MO79" s="794">
        <v>0.91</v>
      </c>
      <c r="MP79" s="794">
        <v>1.23</v>
      </c>
      <c r="MQ79" s="794">
        <v>1.23</v>
      </c>
      <c r="MR79" s="794">
        <v>1.23</v>
      </c>
      <c r="MS79" s="794">
        <v>1.23</v>
      </c>
      <c r="MT79" s="794">
        <v>1.23</v>
      </c>
      <c r="MU79" s="794">
        <v>1.23</v>
      </c>
      <c r="MV79" s="794">
        <v>1.23</v>
      </c>
      <c r="MW79" s="794">
        <v>1.67</v>
      </c>
      <c r="MX79" s="794">
        <v>1.67</v>
      </c>
      <c r="MY79" s="794">
        <v>1.67</v>
      </c>
      <c r="MZ79" s="794">
        <v>1.67</v>
      </c>
      <c r="NA79" s="794">
        <v>1.67</v>
      </c>
      <c r="NB79" s="794">
        <v>1.46</v>
      </c>
      <c r="NC79" s="794">
        <v>1.46</v>
      </c>
      <c r="ND79" s="794">
        <v>1.46</v>
      </c>
      <c r="NE79" s="794">
        <v>1.46</v>
      </c>
      <c r="NF79" s="794">
        <v>1.59</v>
      </c>
      <c r="NG79" s="794">
        <v>1.59</v>
      </c>
      <c r="NH79" s="794">
        <v>1.59</v>
      </c>
      <c r="NI79" s="794">
        <v>1.59</v>
      </c>
      <c r="NJ79" s="794">
        <v>1.59</v>
      </c>
      <c r="NK79" s="794">
        <v>1.59</v>
      </c>
      <c r="NL79" s="794">
        <v>1.59</v>
      </c>
      <c r="NM79" s="794">
        <v>1.59</v>
      </c>
      <c r="NN79" s="794">
        <v>2</v>
      </c>
      <c r="NO79" s="794">
        <v>2</v>
      </c>
      <c r="NP79" s="794">
        <v>2</v>
      </c>
      <c r="NQ79" s="794">
        <v>2</v>
      </c>
      <c r="NR79" s="794">
        <v>1.1499999999999999</v>
      </c>
      <c r="NS79" s="794">
        <v>1.1499999999999999</v>
      </c>
      <c r="NT79" s="794">
        <v>1.1499999999999999</v>
      </c>
      <c r="NU79" s="794">
        <v>1.63</v>
      </c>
      <c r="NV79" s="794">
        <v>1.63</v>
      </c>
      <c r="NW79" s="794">
        <v>1.63</v>
      </c>
      <c r="NX79" s="794">
        <v>1.63</v>
      </c>
      <c r="NY79" s="794">
        <v>2.02</v>
      </c>
      <c r="NZ79" s="794">
        <v>2.02</v>
      </c>
      <c r="OA79" s="794">
        <v>0.67</v>
      </c>
      <c r="OB79" s="794">
        <v>0.67</v>
      </c>
      <c r="OC79" s="794">
        <v>0.67</v>
      </c>
      <c r="OD79" s="794">
        <v>0.88</v>
      </c>
      <c r="OE79" s="794">
        <v>0.88</v>
      </c>
      <c r="OF79" s="794">
        <v>0.88</v>
      </c>
      <c r="OG79" s="794">
        <v>0.88</v>
      </c>
      <c r="OH79" s="794">
        <v>0.91</v>
      </c>
      <c r="OI79" s="794">
        <v>0.91</v>
      </c>
      <c r="OJ79" s="794">
        <v>0.91</v>
      </c>
      <c r="OK79" s="794">
        <v>0.91</v>
      </c>
      <c r="OL79" s="794">
        <v>0.91</v>
      </c>
      <c r="OM79" s="794">
        <v>0.91</v>
      </c>
      <c r="ON79" s="794">
        <v>0.91</v>
      </c>
      <c r="OO79" s="794">
        <v>0.91</v>
      </c>
      <c r="OP79" s="794">
        <v>1.23</v>
      </c>
      <c r="OQ79" s="794">
        <v>1.23</v>
      </c>
      <c r="OR79" s="794">
        <v>1.23</v>
      </c>
      <c r="OS79" s="794">
        <v>1.23</v>
      </c>
      <c r="OT79" s="794">
        <v>1.23</v>
      </c>
      <c r="OU79" s="794">
        <v>1.23</v>
      </c>
      <c r="OV79" s="794">
        <v>1.23</v>
      </c>
      <c r="OW79" s="794">
        <v>1.67</v>
      </c>
      <c r="OX79" s="794">
        <v>1.67</v>
      </c>
      <c r="OY79" s="794">
        <v>1.67</v>
      </c>
      <c r="OZ79" s="794">
        <v>1.67</v>
      </c>
      <c r="PA79" s="794">
        <v>1.67</v>
      </c>
      <c r="PB79" s="794">
        <v>1.46</v>
      </c>
      <c r="PC79" s="794">
        <v>1.46</v>
      </c>
      <c r="PD79" s="794">
        <v>1.46</v>
      </c>
      <c r="PE79" s="794">
        <v>1.46</v>
      </c>
      <c r="PF79" s="794">
        <v>1.59</v>
      </c>
      <c r="PG79" s="794">
        <v>1.59</v>
      </c>
      <c r="PH79" s="794">
        <v>1.59</v>
      </c>
      <c r="PI79" s="794">
        <v>1.59</v>
      </c>
      <c r="PJ79" s="794">
        <v>1.59</v>
      </c>
      <c r="PK79" s="794">
        <v>1.59</v>
      </c>
      <c r="PL79" s="794">
        <v>1.59</v>
      </c>
      <c r="PM79" s="794">
        <v>1.59</v>
      </c>
      <c r="PN79" s="794">
        <v>2</v>
      </c>
      <c r="PO79" s="794">
        <v>2</v>
      </c>
      <c r="PP79" s="794">
        <v>2</v>
      </c>
      <c r="PQ79" s="794">
        <v>2</v>
      </c>
      <c r="PR79" s="794">
        <v>1.1499999999999999</v>
      </c>
      <c r="PS79" s="794">
        <v>1.1499999999999999</v>
      </c>
      <c r="PT79" s="794">
        <v>1.1499999999999999</v>
      </c>
      <c r="PU79" s="794">
        <v>1.63</v>
      </c>
      <c r="PV79" s="794">
        <v>1.63</v>
      </c>
      <c r="PW79" s="794">
        <v>1.63</v>
      </c>
      <c r="PX79" s="794">
        <v>1.63</v>
      </c>
      <c r="PY79" s="794">
        <v>2.02</v>
      </c>
      <c r="PZ79" s="794">
        <v>2.02</v>
      </c>
      <c r="QA79" s="794">
        <v>0.67</v>
      </c>
      <c r="QB79" s="794">
        <v>0.67</v>
      </c>
      <c r="QC79" s="794">
        <v>0.67</v>
      </c>
      <c r="QD79" s="794">
        <v>0.88</v>
      </c>
      <c r="QE79" s="794">
        <v>0.88</v>
      </c>
      <c r="QF79" s="794">
        <v>0.88</v>
      </c>
      <c r="QG79" s="794">
        <v>0.88</v>
      </c>
      <c r="QH79" s="794">
        <v>0.91</v>
      </c>
      <c r="QI79" s="794">
        <v>0.91</v>
      </c>
      <c r="QJ79" s="794">
        <v>0.91</v>
      </c>
      <c r="QK79" s="794">
        <v>0.91</v>
      </c>
      <c r="QL79" s="794">
        <v>0.91</v>
      </c>
      <c r="QM79" s="794">
        <v>0.91</v>
      </c>
      <c r="QN79" s="794">
        <v>0.91</v>
      </c>
      <c r="QO79" s="794">
        <v>0.91</v>
      </c>
      <c r="QP79" s="794">
        <v>1.23</v>
      </c>
      <c r="QQ79" s="794">
        <v>1.23</v>
      </c>
      <c r="QR79" s="794">
        <v>1.23</v>
      </c>
      <c r="QS79" s="794">
        <v>1.23</v>
      </c>
      <c r="QT79" s="794">
        <v>1.23</v>
      </c>
      <c r="QU79" s="794">
        <v>1.23</v>
      </c>
      <c r="QV79" s="794">
        <v>1.23</v>
      </c>
      <c r="QW79" s="794">
        <v>1.67</v>
      </c>
      <c r="QX79" s="794">
        <v>1.67</v>
      </c>
      <c r="QY79" s="794">
        <v>1.67</v>
      </c>
      <c r="QZ79" s="794">
        <v>1.67</v>
      </c>
      <c r="RA79" s="794">
        <v>1.67</v>
      </c>
      <c r="RB79" s="794">
        <v>1.46</v>
      </c>
      <c r="RC79" s="794">
        <v>1.46</v>
      </c>
      <c r="RD79" s="794">
        <v>1.46</v>
      </c>
      <c r="RE79" s="794">
        <v>1.46</v>
      </c>
      <c r="RF79" s="794">
        <v>1.59</v>
      </c>
      <c r="RG79" s="794">
        <v>1.59</v>
      </c>
      <c r="RH79" s="794">
        <v>1.59</v>
      </c>
      <c r="RI79" s="794">
        <v>1.59</v>
      </c>
      <c r="RJ79" s="794">
        <v>1.59</v>
      </c>
      <c r="RK79" s="794">
        <v>1.59</v>
      </c>
      <c r="RL79" s="794">
        <v>1.59</v>
      </c>
      <c r="RM79" s="794">
        <v>1.59</v>
      </c>
      <c r="RN79" s="794">
        <v>2</v>
      </c>
      <c r="RO79" s="794">
        <v>2</v>
      </c>
      <c r="RP79" s="794">
        <v>2</v>
      </c>
      <c r="RQ79" s="794">
        <v>2</v>
      </c>
      <c r="RR79" s="794">
        <v>2</v>
      </c>
      <c r="RS79" s="794">
        <v>2</v>
      </c>
      <c r="RT79" s="794">
        <v>2</v>
      </c>
      <c r="RU79" s="794">
        <v>1.63</v>
      </c>
      <c r="RV79" s="794">
        <v>1.63</v>
      </c>
      <c r="RW79" s="794">
        <v>1.63</v>
      </c>
      <c r="RX79" s="794">
        <v>1.63</v>
      </c>
      <c r="RY79" s="794">
        <v>2.02</v>
      </c>
      <c r="RZ79" s="794">
        <v>2.02</v>
      </c>
      <c r="SA79" s="794">
        <v>0.67</v>
      </c>
      <c r="SB79" s="794">
        <v>0.67</v>
      </c>
      <c r="SC79" s="794">
        <v>0.67</v>
      </c>
      <c r="SD79" s="794">
        <v>0.88</v>
      </c>
      <c r="SE79" s="794">
        <v>0.88</v>
      </c>
      <c r="SF79" s="794">
        <v>0.88</v>
      </c>
      <c r="SG79" s="794">
        <v>0.88</v>
      </c>
      <c r="SH79" s="794">
        <v>0.91</v>
      </c>
      <c r="SI79" s="795">
        <v>0.91</v>
      </c>
      <c r="SJ79" s="471" t="s">
        <v>491</v>
      </c>
      <c r="SK79" s="452"/>
      <c r="SL79" s="440"/>
      <c r="SM79" s="440"/>
      <c r="SN79" s="440"/>
    </row>
    <row r="80" spans="1:508" hidden="1" outlineLevel="3" x14ac:dyDescent="0.25">
      <c r="A80" s="440"/>
      <c r="B80" s="449"/>
      <c r="C80" s="659">
        <f t="shared" si="32"/>
        <v>4</v>
      </c>
      <c r="D80" s="471"/>
      <c r="E80" s="529"/>
      <c r="F80" s="529"/>
      <c r="G80" s="471"/>
      <c r="H80" s="682"/>
      <c r="I80" s="683" t="s">
        <v>235</v>
      </c>
      <c r="J80" s="684"/>
      <c r="K80" s="796">
        <v>2.0299999999999998</v>
      </c>
      <c r="L80" s="797">
        <v>2.0299999999999998</v>
      </c>
      <c r="M80" s="797">
        <v>2.0299999999999998</v>
      </c>
      <c r="N80" s="797">
        <v>2.23</v>
      </c>
      <c r="O80" s="797">
        <v>2.23</v>
      </c>
      <c r="P80" s="797">
        <v>2.23</v>
      </c>
      <c r="Q80" s="797">
        <v>2.23</v>
      </c>
      <c r="R80" s="797">
        <v>2.23</v>
      </c>
      <c r="S80" s="797">
        <v>2.23</v>
      </c>
      <c r="T80" s="797">
        <v>2.23</v>
      </c>
      <c r="U80" s="797">
        <v>2.2799999999999998</v>
      </c>
      <c r="V80" s="797">
        <v>2.2799999999999998</v>
      </c>
      <c r="W80" s="797">
        <v>2.2799999999999998</v>
      </c>
      <c r="X80" s="797">
        <v>2.2799999999999998</v>
      </c>
      <c r="Y80" s="797">
        <v>2.33</v>
      </c>
      <c r="Z80" s="797">
        <v>2.33</v>
      </c>
      <c r="AA80" s="797">
        <v>1.42</v>
      </c>
      <c r="AB80" s="797">
        <v>1.42</v>
      </c>
      <c r="AC80" s="797">
        <v>1.42</v>
      </c>
      <c r="AD80" s="797">
        <v>2.27</v>
      </c>
      <c r="AE80" s="797">
        <v>2.27</v>
      </c>
      <c r="AF80" s="797">
        <v>2.27</v>
      </c>
      <c r="AG80" s="797">
        <v>2.27</v>
      </c>
      <c r="AH80" s="797">
        <v>2.39</v>
      </c>
      <c r="AI80" s="797">
        <v>2.39</v>
      </c>
      <c r="AJ80" s="797">
        <v>2.39</v>
      </c>
      <c r="AK80" s="797">
        <v>2.39</v>
      </c>
      <c r="AL80" s="797">
        <v>2.39</v>
      </c>
      <c r="AM80" s="797">
        <v>2.39</v>
      </c>
      <c r="AN80" s="797">
        <v>2.39</v>
      </c>
      <c r="AO80" s="797">
        <v>2.39</v>
      </c>
      <c r="AP80" s="797">
        <v>1.79</v>
      </c>
      <c r="AQ80" s="797">
        <v>1.79</v>
      </c>
      <c r="AR80" s="797">
        <v>1.79</v>
      </c>
      <c r="AS80" s="797">
        <v>1.79</v>
      </c>
      <c r="AT80" s="797">
        <v>1.79</v>
      </c>
      <c r="AU80" s="797">
        <v>1.79</v>
      </c>
      <c r="AV80" s="797">
        <v>1.79</v>
      </c>
      <c r="AW80" s="797">
        <v>1.99</v>
      </c>
      <c r="AX80" s="797">
        <v>1.99</v>
      </c>
      <c r="AY80" s="797">
        <v>1.99</v>
      </c>
      <c r="AZ80" s="797">
        <v>1.99</v>
      </c>
      <c r="BA80" s="797">
        <v>1.99</v>
      </c>
      <c r="BB80" s="797">
        <v>1.93</v>
      </c>
      <c r="BC80" s="797">
        <v>1.93</v>
      </c>
      <c r="BD80" s="797">
        <v>1.93</v>
      </c>
      <c r="BE80" s="797">
        <v>1.93</v>
      </c>
      <c r="BF80" s="797">
        <v>2.0299999999999998</v>
      </c>
      <c r="BG80" s="797">
        <v>2.0299999999999998</v>
      </c>
      <c r="BH80" s="797">
        <v>2.0299999999999998</v>
      </c>
      <c r="BI80" s="797">
        <v>2.0299999999999998</v>
      </c>
      <c r="BJ80" s="797">
        <v>2.0299999999999998</v>
      </c>
      <c r="BK80" s="797">
        <v>2.0299999999999998</v>
      </c>
      <c r="BL80" s="797">
        <v>2.0299999999999998</v>
      </c>
      <c r="BM80" s="797">
        <v>2.0299999999999998</v>
      </c>
      <c r="BN80" s="797">
        <v>2.23</v>
      </c>
      <c r="BO80" s="797">
        <v>2.23</v>
      </c>
      <c r="BP80" s="797">
        <v>2.23</v>
      </c>
      <c r="BQ80" s="797">
        <v>2.23</v>
      </c>
      <c r="BR80" s="797">
        <v>2.1800000000000002</v>
      </c>
      <c r="BS80" s="797">
        <v>2.1800000000000002</v>
      </c>
      <c r="BT80" s="797">
        <v>2.1800000000000002</v>
      </c>
      <c r="BU80" s="797">
        <v>2.2799999999999998</v>
      </c>
      <c r="BV80" s="797">
        <v>2.2799999999999998</v>
      </c>
      <c r="BW80" s="797">
        <v>2.2799999999999998</v>
      </c>
      <c r="BX80" s="797">
        <v>2.2799999999999998</v>
      </c>
      <c r="BY80" s="797">
        <v>2.33</v>
      </c>
      <c r="BZ80" s="797">
        <v>2.33</v>
      </c>
      <c r="CA80" s="797">
        <v>1.42</v>
      </c>
      <c r="CB80" s="797">
        <v>1.42</v>
      </c>
      <c r="CC80" s="797">
        <v>2.15</v>
      </c>
      <c r="CD80" s="797">
        <v>2.27</v>
      </c>
      <c r="CE80" s="797">
        <v>2.27</v>
      </c>
      <c r="CF80" s="797">
        <v>2.27</v>
      </c>
      <c r="CG80" s="797">
        <v>2.27</v>
      </c>
      <c r="CH80" s="797">
        <v>2.39</v>
      </c>
      <c r="CI80" s="797">
        <v>2.39</v>
      </c>
      <c r="CJ80" s="797">
        <v>2.39</v>
      </c>
      <c r="CK80" s="797">
        <v>2.39</v>
      </c>
      <c r="CL80" s="797">
        <v>2.39</v>
      </c>
      <c r="CM80" s="797">
        <v>2.39</v>
      </c>
      <c r="CN80" s="797">
        <v>2.39</v>
      </c>
      <c r="CO80" s="797">
        <v>2.39</v>
      </c>
      <c r="CP80" s="797">
        <v>1.79</v>
      </c>
      <c r="CQ80" s="797">
        <v>1.79</v>
      </c>
      <c r="CR80" s="797">
        <v>1.79</v>
      </c>
      <c r="CS80" s="797">
        <v>1.79</v>
      </c>
      <c r="CT80" s="797">
        <v>1.79</v>
      </c>
      <c r="CU80" s="797">
        <v>1.79</v>
      </c>
      <c r="CV80" s="797">
        <v>1.79</v>
      </c>
      <c r="CW80" s="797">
        <v>1.99</v>
      </c>
      <c r="CX80" s="797">
        <v>1.99</v>
      </c>
      <c r="CY80" s="797">
        <v>1.99</v>
      </c>
      <c r="CZ80" s="797">
        <v>1.99</v>
      </c>
      <c r="DA80" s="797">
        <v>1.99</v>
      </c>
      <c r="DB80" s="797">
        <v>2.36</v>
      </c>
      <c r="DC80" s="797">
        <v>2.36</v>
      </c>
      <c r="DD80" s="797">
        <v>2.36</v>
      </c>
      <c r="DE80" s="797">
        <v>2.36</v>
      </c>
      <c r="DF80" s="797">
        <v>2.23</v>
      </c>
      <c r="DG80" s="797">
        <v>2.23</v>
      </c>
      <c r="DH80" s="797">
        <v>2.23</v>
      </c>
      <c r="DI80" s="797">
        <v>2.23</v>
      </c>
      <c r="DJ80" s="797">
        <v>2.23</v>
      </c>
      <c r="DK80" s="797">
        <v>2.23</v>
      </c>
      <c r="DL80" s="797">
        <v>2.23</v>
      </c>
      <c r="DM80" s="797">
        <v>2.23</v>
      </c>
      <c r="DN80" s="797">
        <v>2.36</v>
      </c>
      <c r="DO80" s="797">
        <v>2.36</v>
      </c>
      <c r="DP80" s="797">
        <v>2.36</v>
      </c>
      <c r="DQ80" s="797">
        <v>2.36</v>
      </c>
      <c r="DR80" s="797">
        <v>2.1800000000000002</v>
      </c>
      <c r="DS80" s="797">
        <v>2.1800000000000002</v>
      </c>
      <c r="DT80" s="797">
        <v>2.1800000000000002</v>
      </c>
      <c r="DU80" s="797">
        <v>2.2400000000000002</v>
      </c>
      <c r="DV80" s="797">
        <v>2.2400000000000002</v>
      </c>
      <c r="DW80" s="797">
        <v>2.2400000000000002</v>
      </c>
      <c r="DX80" s="797">
        <v>2.2400000000000002</v>
      </c>
      <c r="DY80" s="797">
        <v>2.29</v>
      </c>
      <c r="DZ80" s="797">
        <v>2.29</v>
      </c>
      <c r="EA80" s="797">
        <v>1.55</v>
      </c>
      <c r="EB80" s="797">
        <v>1.55</v>
      </c>
      <c r="EC80" s="797">
        <v>2.2000000000000002</v>
      </c>
      <c r="ED80" s="797">
        <v>2.3199999999999998</v>
      </c>
      <c r="EE80" s="797">
        <v>2.3199999999999998</v>
      </c>
      <c r="EF80" s="797">
        <v>2.3199999999999998</v>
      </c>
      <c r="EG80" s="797">
        <v>2.3199999999999998</v>
      </c>
      <c r="EH80" s="797">
        <v>2.39</v>
      </c>
      <c r="EI80" s="797">
        <v>2.39</v>
      </c>
      <c r="EJ80" s="797">
        <v>2.39</v>
      </c>
      <c r="EK80" s="797">
        <v>2.39</v>
      </c>
      <c r="EL80" s="797">
        <v>2.39</v>
      </c>
      <c r="EM80" s="797">
        <v>2.39</v>
      </c>
      <c r="EN80" s="797">
        <v>2.39</v>
      </c>
      <c r="EO80" s="797">
        <v>2.39</v>
      </c>
      <c r="EP80" s="797">
        <v>1.79</v>
      </c>
      <c r="EQ80" s="797">
        <v>1.79</v>
      </c>
      <c r="ER80" s="797">
        <v>1.79</v>
      </c>
      <c r="ES80" s="797">
        <v>1.79</v>
      </c>
      <c r="ET80" s="797">
        <v>1.79</v>
      </c>
      <c r="EU80" s="797">
        <v>1.79</v>
      </c>
      <c r="EV80" s="797">
        <v>1.79</v>
      </c>
      <c r="EW80" s="797">
        <v>1.99</v>
      </c>
      <c r="EX80" s="797">
        <v>1.99</v>
      </c>
      <c r="EY80" s="797">
        <v>1.99</v>
      </c>
      <c r="EZ80" s="797">
        <v>1.99</v>
      </c>
      <c r="FA80" s="797">
        <v>1.99</v>
      </c>
      <c r="FB80" s="797">
        <v>2</v>
      </c>
      <c r="FC80" s="797">
        <v>2</v>
      </c>
      <c r="FD80" s="797">
        <v>2</v>
      </c>
      <c r="FE80" s="797">
        <v>2</v>
      </c>
      <c r="FF80" s="797">
        <v>2.09</v>
      </c>
      <c r="FG80" s="797">
        <v>2.09</v>
      </c>
      <c r="FH80" s="797">
        <v>2.09</v>
      </c>
      <c r="FI80" s="797">
        <v>2.09</v>
      </c>
      <c r="FJ80" s="797">
        <v>2.09</v>
      </c>
      <c r="FK80" s="797">
        <v>2.09</v>
      </c>
      <c r="FL80" s="797">
        <v>2.09</v>
      </c>
      <c r="FM80" s="797">
        <v>2.09</v>
      </c>
      <c r="FN80" s="797">
        <v>2.2599999999999998</v>
      </c>
      <c r="FO80" s="797">
        <v>2.2599999999999998</v>
      </c>
      <c r="FP80" s="797">
        <v>2.2599999999999998</v>
      </c>
      <c r="FQ80" s="797">
        <v>2.2599999999999998</v>
      </c>
      <c r="FR80" s="797">
        <v>2.25</v>
      </c>
      <c r="FS80" s="797">
        <v>2.25</v>
      </c>
      <c r="FT80" s="797">
        <v>2.25</v>
      </c>
      <c r="FU80" s="797">
        <v>2.2999999999999998</v>
      </c>
      <c r="FV80" s="797">
        <v>2.2999999999999998</v>
      </c>
      <c r="FW80" s="797">
        <v>2.2999999999999998</v>
      </c>
      <c r="FX80" s="797">
        <v>2.2999999999999998</v>
      </c>
      <c r="FY80" s="797">
        <v>2.34</v>
      </c>
      <c r="FZ80" s="797">
        <v>2.34</v>
      </c>
      <c r="GA80" s="797">
        <v>1.8</v>
      </c>
      <c r="GB80" s="797">
        <v>1.8</v>
      </c>
      <c r="GC80" s="797">
        <v>1.8</v>
      </c>
      <c r="GD80" s="797">
        <v>2.42</v>
      </c>
      <c r="GE80" s="797">
        <v>2.42</v>
      </c>
      <c r="GF80" s="797">
        <v>2.42</v>
      </c>
      <c r="GG80" s="797">
        <v>2.42</v>
      </c>
      <c r="GH80" s="797">
        <v>2.39</v>
      </c>
      <c r="GI80" s="797">
        <v>2.39</v>
      </c>
      <c r="GJ80" s="797">
        <v>2.39</v>
      </c>
      <c r="GK80" s="797">
        <v>2.39</v>
      </c>
      <c r="GL80" s="797">
        <v>2.39</v>
      </c>
      <c r="GM80" s="797">
        <v>2.39</v>
      </c>
      <c r="GN80" s="797">
        <v>2.39</v>
      </c>
      <c r="GO80" s="797">
        <v>2.39</v>
      </c>
      <c r="GP80" s="797">
        <v>1.79</v>
      </c>
      <c r="GQ80" s="797">
        <v>1.79</v>
      </c>
      <c r="GR80" s="797">
        <v>1.79</v>
      </c>
      <c r="GS80" s="797">
        <v>1.79</v>
      </c>
      <c r="GT80" s="797">
        <v>1.79</v>
      </c>
      <c r="GU80" s="797">
        <v>1.79</v>
      </c>
      <c r="GV80" s="797">
        <v>1.79</v>
      </c>
      <c r="GW80" s="797">
        <v>1.99</v>
      </c>
      <c r="GX80" s="797">
        <v>1.99</v>
      </c>
      <c r="GY80" s="797">
        <v>1.99</v>
      </c>
      <c r="GZ80" s="797">
        <v>1.99</v>
      </c>
      <c r="HA80" s="797">
        <v>1.99</v>
      </c>
      <c r="HB80" s="797">
        <v>2.09</v>
      </c>
      <c r="HC80" s="797">
        <v>2.09</v>
      </c>
      <c r="HD80" s="797">
        <v>2.09</v>
      </c>
      <c r="HE80" s="797">
        <v>2.09</v>
      </c>
      <c r="HF80" s="797">
        <v>2.16</v>
      </c>
      <c r="HG80" s="797">
        <v>2.16</v>
      </c>
      <c r="HH80" s="797">
        <v>2.16</v>
      </c>
      <c r="HI80" s="797">
        <v>2.16</v>
      </c>
      <c r="HJ80" s="797">
        <v>2.16</v>
      </c>
      <c r="HK80" s="797">
        <v>2.16</v>
      </c>
      <c r="HL80" s="797">
        <v>2.16</v>
      </c>
      <c r="HM80" s="797">
        <v>2.16</v>
      </c>
      <c r="HN80" s="797">
        <v>2.31</v>
      </c>
      <c r="HO80" s="797">
        <v>2.31</v>
      </c>
      <c r="HP80" s="797">
        <v>2.31</v>
      </c>
      <c r="HQ80" s="797">
        <v>2.31</v>
      </c>
      <c r="HR80" s="797">
        <v>2.2400000000000002</v>
      </c>
      <c r="HS80" s="797">
        <v>2.2400000000000002</v>
      </c>
      <c r="HT80" s="797">
        <v>2.2400000000000002</v>
      </c>
      <c r="HU80" s="797">
        <v>2.2799999999999998</v>
      </c>
      <c r="HV80" s="797">
        <v>2.2799999999999998</v>
      </c>
      <c r="HW80" s="797">
        <v>2.2799999999999998</v>
      </c>
      <c r="HX80" s="797">
        <v>2.2799999999999998</v>
      </c>
      <c r="HY80" s="797">
        <v>2.33</v>
      </c>
      <c r="HZ80" s="797">
        <v>2.33</v>
      </c>
      <c r="IA80" s="797">
        <v>1.75</v>
      </c>
      <c r="IB80" s="797">
        <v>1.75</v>
      </c>
      <c r="IC80" s="797">
        <v>1.75</v>
      </c>
      <c r="ID80" s="797">
        <v>2.41</v>
      </c>
      <c r="IE80" s="797">
        <v>2.41</v>
      </c>
      <c r="IF80" s="797">
        <v>2.41</v>
      </c>
      <c r="IG80" s="797">
        <v>2.41</v>
      </c>
      <c r="IH80" s="797">
        <v>2.39</v>
      </c>
      <c r="II80" s="797">
        <v>2.39</v>
      </c>
      <c r="IJ80" s="797">
        <v>2.39</v>
      </c>
      <c r="IK80" s="797">
        <v>2.39</v>
      </c>
      <c r="IL80" s="797">
        <v>2.39</v>
      </c>
      <c r="IM80" s="797">
        <v>2.39</v>
      </c>
      <c r="IN80" s="797">
        <v>2.39</v>
      </c>
      <c r="IO80" s="797">
        <v>2.39</v>
      </c>
      <c r="IP80" s="797">
        <v>1.79</v>
      </c>
      <c r="IQ80" s="797">
        <v>1.79</v>
      </c>
      <c r="IR80" s="797">
        <v>1.79</v>
      </c>
      <c r="IS80" s="797">
        <v>1.79</v>
      </c>
      <c r="IT80" s="797">
        <v>1.79</v>
      </c>
      <c r="IU80" s="797">
        <v>1.79</v>
      </c>
      <c r="IV80" s="797">
        <v>1.79</v>
      </c>
      <c r="IW80" s="797">
        <v>1.99</v>
      </c>
      <c r="IX80" s="797">
        <v>1.99</v>
      </c>
      <c r="IY80" s="797">
        <v>1.99</v>
      </c>
      <c r="IZ80" s="797">
        <v>1.99</v>
      </c>
      <c r="JA80" s="797">
        <v>1.99</v>
      </c>
      <c r="JB80" s="797">
        <v>2.1</v>
      </c>
      <c r="JC80" s="797">
        <v>2.1</v>
      </c>
      <c r="JD80" s="797">
        <v>2.1</v>
      </c>
      <c r="JE80" s="797">
        <v>2.1</v>
      </c>
      <c r="JF80" s="797">
        <v>2.1800000000000002</v>
      </c>
      <c r="JG80" s="797">
        <v>2.1800000000000002</v>
      </c>
      <c r="JH80" s="797">
        <v>2.1800000000000002</v>
      </c>
      <c r="JI80" s="797">
        <v>2.1800000000000002</v>
      </c>
      <c r="JJ80" s="797">
        <v>2.1800000000000002</v>
      </c>
      <c r="JK80" s="797">
        <v>2.1800000000000002</v>
      </c>
      <c r="JL80" s="797">
        <v>2.1800000000000002</v>
      </c>
      <c r="JM80" s="797">
        <v>2.1800000000000002</v>
      </c>
      <c r="JN80" s="797">
        <v>2.33</v>
      </c>
      <c r="JO80" s="797">
        <v>2.33</v>
      </c>
      <c r="JP80" s="797">
        <v>2.33</v>
      </c>
      <c r="JQ80" s="797">
        <v>2.33</v>
      </c>
      <c r="JR80" s="797">
        <v>2.19</v>
      </c>
      <c r="JS80" s="797">
        <v>2.19</v>
      </c>
      <c r="JT80" s="797">
        <v>2.19</v>
      </c>
      <c r="JU80" s="797">
        <v>2.2799999999999998</v>
      </c>
      <c r="JV80" s="797">
        <v>2.2799999999999998</v>
      </c>
      <c r="JW80" s="797">
        <v>2.2799999999999998</v>
      </c>
      <c r="JX80" s="797">
        <v>2.2799999999999998</v>
      </c>
      <c r="JY80" s="797">
        <v>2.34</v>
      </c>
      <c r="JZ80" s="797">
        <v>2.34</v>
      </c>
      <c r="KA80" s="797">
        <v>1.76</v>
      </c>
      <c r="KB80" s="797">
        <v>1.76</v>
      </c>
      <c r="KC80" s="797">
        <v>1.76</v>
      </c>
      <c r="KD80" s="797">
        <v>2.38</v>
      </c>
      <c r="KE80" s="797">
        <v>2.38</v>
      </c>
      <c r="KF80" s="797">
        <v>2.38</v>
      </c>
      <c r="KG80" s="797">
        <v>2.38</v>
      </c>
      <c r="KH80" s="797">
        <v>2.39</v>
      </c>
      <c r="KI80" s="797">
        <v>2.39</v>
      </c>
      <c r="KJ80" s="797">
        <v>2.39</v>
      </c>
      <c r="KK80" s="797">
        <v>2.39</v>
      </c>
      <c r="KL80" s="797">
        <v>2.39</v>
      </c>
      <c r="KM80" s="797">
        <v>2.39</v>
      </c>
      <c r="KN80" s="797">
        <v>2.39</v>
      </c>
      <c r="KO80" s="797">
        <v>2.39</v>
      </c>
      <c r="KP80" s="797">
        <v>1.79</v>
      </c>
      <c r="KQ80" s="797">
        <v>1.79</v>
      </c>
      <c r="KR80" s="797">
        <v>1.79</v>
      </c>
      <c r="KS80" s="797">
        <v>1.79</v>
      </c>
      <c r="KT80" s="797">
        <v>1.79</v>
      </c>
      <c r="KU80" s="797">
        <v>1.79</v>
      </c>
      <c r="KV80" s="797">
        <v>1.79</v>
      </c>
      <c r="KW80" s="797">
        <v>1.99</v>
      </c>
      <c r="KX80" s="797">
        <v>1.99</v>
      </c>
      <c r="KY80" s="797">
        <v>1.99</v>
      </c>
      <c r="KZ80" s="797">
        <v>1.99</v>
      </c>
      <c r="LA80" s="797">
        <v>1.99</v>
      </c>
      <c r="LB80" s="797">
        <v>2.2400000000000002</v>
      </c>
      <c r="LC80" s="797">
        <v>2.2400000000000002</v>
      </c>
      <c r="LD80" s="797">
        <v>2.2400000000000002</v>
      </c>
      <c r="LE80" s="797">
        <v>2.2400000000000002</v>
      </c>
      <c r="LF80" s="797">
        <v>2.2799999999999998</v>
      </c>
      <c r="LG80" s="797">
        <v>2.2799999999999998</v>
      </c>
      <c r="LH80" s="797">
        <v>2.2799999999999998</v>
      </c>
      <c r="LI80" s="797">
        <v>2.2799999999999998</v>
      </c>
      <c r="LJ80" s="797">
        <v>2.2799999999999998</v>
      </c>
      <c r="LK80" s="797">
        <v>2.2799999999999998</v>
      </c>
      <c r="LL80" s="797">
        <v>2.2799999999999998</v>
      </c>
      <c r="LM80" s="797">
        <v>2.2799999999999998</v>
      </c>
      <c r="LN80" s="797">
        <v>2.39</v>
      </c>
      <c r="LO80" s="797">
        <v>2.39</v>
      </c>
      <c r="LP80" s="797">
        <v>2.39</v>
      </c>
      <c r="LQ80" s="797">
        <v>2.39</v>
      </c>
      <c r="LR80" s="797">
        <v>2.19</v>
      </c>
      <c r="LS80" s="797">
        <v>2.19</v>
      </c>
      <c r="LT80" s="797">
        <v>2.19</v>
      </c>
      <c r="LU80" s="797">
        <v>2.2799999999999998</v>
      </c>
      <c r="LV80" s="797">
        <v>2.2799999999999998</v>
      </c>
      <c r="LW80" s="797">
        <v>2.2799999999999998</v>
      </c>
      <c r="LX80" s="797">
        <v>2.2799999999999998</v>
      </c>
      <c r="LY80" s="797">
        <v>2.34</v>
      </c>
      <c r="LZ80" s="797">
        <v>2.34</v>
      </c>
      <c r="MA80" s="797">
        <v>1.76</v>
      </c>
      <c r="MB80" s="797">
        <v>1.76</v>
      </c>
      <c r="MC80" s="797">
        <v>1.76</v>
      </c>
      <c r="MD80" s="797">
        <v>2.38</v>
      </c>
      <c r="ME80" s="797">
        <v>2.38</v>
      </c>
      <c r="MF80" s="797">
        <v>2.38</v>
      </c>
      <c r="MG80" s="797">
        <v>2.38</v>
      </c>
      <c r="MH80" s="797">
        <v>2.39</v>
      </c>
      <c r="MI80" s="797">
        <v>2.39</v>
      </c>
      <c r="MJ80" s="797">
        <v>2.39</v>
      </c>
      <c r="MK80" s="797">
        <v>2.39</v>
      </c>
      <c r="ML80" s="797">
        <v>2.39</v>
      </c>
      <c r="MM80" s="797">
        <v>2.39</v>
      </c>
      <c r="MN80" s="797">
        <v>2.39</v>
      </c>
      <c r="MO80" s="797">
        <v>2.39</v>
      </c>
      <c r="MP80" s="797">
        <v>1.79</v>
      </c>
      <c r="MQ80" s="797">
        <v>1.79</v>
      </c>
      <c r="MR80" s="797">
        <v>1.79</v>
      </c>
      <c r="MS80" s="797">
        <v>1.79</v>
      </c>
      <c r="MT80" s="797">
        <v>1.79</v>
      </c>
      <c r="MU80" s="797">
        <v>1.79</v>
      </c>
      <c r="MV80" s="797">
        <v>1.79</v>
      </c>
      <c r="MW80" s="797">
        <v>1.99</v>
      </c>
      <c r="MX80" s="797">
        <v>1.99</v>
      </c>
      <c r="MY80" s="797">
        <v>1.99</v>
      </c>
      <c r="MZ80" s="797">
        <v>1.99</v>
      </c>
      <c r="NA80" s="797">
        <v>1.99</v>
      </c>
      <c r="NB80" s="797">
        <v>2.2400000000000002</v>
      </c>
      <c r="NC80" s="797">
        <v>2.2400000000000002</v>
      </c>
      <c r="ND80" s="797">
        <v>2.2400000000000002</v>
      </c>
      <c r="NE80" s="797">
        <v>2.2400000000000002</v>
      </c>
      <c r="NF80" s="797">
        <v>2.2799999999999998</v>
      </c>
      <c r="NG80" s="797">
        <v>2.2799999999999998</v>
      </c>
      <c r="NH80" s="797">
        <v>2.2799999999999998</v>
      </c>
      <c r="NI80" s="797">
        <v>2.2799999999999998</v>
      </c>
      <c r="NJ80" s="797">
        <v>2.2799999999999998</v>
      </c>
      <c r="NK80" s="797">
        <v>2.2799999999999998</v>
      </c>
      <c r="NL80" s="797">
        <v>2.2799999999999998</v>
      </c>
      <c r="NM80" s="797">
        <v>2.2799999999999998</v>
      </c>
      <c r="NN80" s="797">
        <v>2.39</v>
      </c>
      <c r="NO80" s="797">
        <v>2.39</v>
      </c>
      <c r="NP80" s="797">
        <v>2.39</v>
      </c>
      <c r="NQ80" s="797">
        <v>2.39</v>
      </c>
      <c r="NR80" s="797">
        <v>2.19</v>
      </c>
      <c r="NS80" s="797">
        <v>2.19</v>
      </c>
      <c r="NT80" s="797">
        <v>2.19</v>
      </c>
      <c r="NU80" s="797">
        <v>2.2799999999999998</v>
      </c>
      <c r="NV80" s="797">
        <v>2.2799999999999998</v>
      </c>
      <c r="NW80" s="797">
        <v>2.2799999999999998</v>
      </c>
      <c r="NX80" s="797">
        <v>2.2799999999999998</v>
      </c>
      <c r="NY80" s="797">
        <v>2.34</v>
      </c>
      <c r="NZ80" s="797">
        <v>2.34</v>
      </c>
      <c r="OA80" s="797">
        <v>1.76</v>
      </c>
      <c r="OB80" s="797">
        <v>1.76</v>
      </c>
      <c r="OC80" s="797">
        <v>1.76</v>
      </c>
      <c r="OD80" s="797">
        <v>2.38</v>
      </c>
      <c r="OE80" s="797">
        <v>2.38</v>
      </c>
      <c r="OF80" s="797">
        <v>2.38</v>
      </c>
      <c r="OG80" s="797">
        <v>2.38</v>
      </c>
      <c r="OH80" s="797">
        <v>2.39</v>
      </c>
      <c r="OI80" s="797">
        <v>2.39</v>
      </c>
      <c r="OJ80" s="797">
        <v>2.39</v>
      </c>
      <c r="OK80" s="797">
        <v>2.39</v>
      </c>
      <c r="OL80" s="797">
        <v>2.39</v>
      </c>
      <c r="OM80" s="797">
        <v>2.39</v>
      </c>
      <c r="ON80" s="797">
        <v>2.39</v>
      </c>
      <c r="OO80" s="797">
        <v>2.39</v>
      </c>
      <c r="OP80" s="797">
        <v>1.79</v>
      </c>
      <c r="OQ80" s="797">
        <v>1.79</v>
      </c>
      <c r="OR80" s="797">
        <v>1.79</v>
      </c>
      <c r="OS80" s="797">
        <v>1.79</v>
      </c>
      <c r="OT80" s="797">
        <v>1.79</v>
      </c>
      <c r="OU80" s="797">
        <v>1.79</v>
      </c>
      <c r="OV80" s="797">
        <v>1.79</v>
      </c>
      <c r="OW80" s="797">
        <v>1.99</v>
      </c>
      <c r="OX80" s="797">
        <v>1.99</v>
      </c>
      <c r="OY80" s="797">
        <v>1.99</v>
      </c>
      <c r="OZ80" s="797">
        <v>1.99</v>
      </c>
      <c r="PA80" s="797">
        <v>1.99</v>
      </c>
      <c r="PB80" s="797">
        <v>2.2400000000000002</v>
      </c>
      <c r="PC80" s="797">
        <v>2.2400000000000002</v>
      </c>
      <c r="PD80" s="797">
        <v>2.2400000000000002</v>
      </c>
      <c r="PE80" s="797">
        <v>2.2400000000000002</v>
      </c>
      <c r="PF80" s="797">
        <v>2.2799999999999998</v>
      </c>
      <c r="PG80" s="797">
        <v>2.2799999999999998</v>
      </c>
      <c r="PH80" s="797">
        <v>2.2799999999999998</v>
      </c>
      <c r="PI80" s="797">
        <v>2.2799999999999998</v>
      </c>
      <c r="PJ80" s="797">
        <v>2.2799999999999998</v>
      </c>
      <c r="PK80" s="797">
        <v>2.2799999999999998</v>
      </c>
      <c r="PL80" s="797">
        <v>2.2799999999999998</v>
      </c>
      <c r="PM80" s="797">
        <v>2.2799999999999998</v>
      </c>
      <c r="PN80" s="797">
        <v>2.39</v>
      </c>
      <c r="PO80" s="797">
        <v>2.39</v>
      </c>
      <c r="PP80" s="797">
        <v>2.39</v>
      </c>
      <c r="PQ80" s="797">
        <v>2.39</v>
      </c>
      <c r="PR80" s="797">
        <v>2.19</v>
      </c>
      <c r="PS80" s="797">
        <v>2.19</v>
      </c>
      <c r="PT80" s="797">
        <v>2.19</v>
      </c>
      <c r="PU80" s="797">
        <v>2.2799999999999998</v>
      </c>
      <c r="PV80" s="797">
        <v>2.2799999999999998</v>
      </c>
      <c r="PW80" s="797">
        <v>2.2799999999999998</v>
      </c>
      <c r="PX80" s="797">
        <v>2.2799999999999998</v>
      </c>
      <c r="PY80" s="797">
        <v>2.34</v>
      </c>
      <c r="PZ80" s="797">
        <v>2.34</v>
      </c>
      <c r="QA80" s="797">
        <v>1.76</v>
      </c>
      <c r="QB80" s="797">
        <v>1.76</v>
      </c>
      <c r="QC80" s="797">
        <v>1.76</v>
      </c>
      <c r="QD80" s="797">
        <v>2.38</v>
      </c>
      <c r="QE80" s="797">
        <v>2.38</v>
      </c>
      <c r="QF80" s="797">
        <v>2.38</v>
      </c>
      <c r="QG80" s="797">
        <v>2.38</v>
      </c>
      <c r="QH80" s="797">
        <v>2.39</v>
      </c>
      <c r="QI80" s="797">
        <v>2.39</v>
      </c>
      <c r="QJ80" s="797">
        <v>2.39</v>
      </c>
      <c r="QK80" s="797">
        <v>2.39</v>
      </c>
      <c r="QL80" s="797">
        <v>2.39</v>
      </c>
      <c r="QM80" s="797">
        <v>2.39</v>
      </c>
      <c r="QN80" s="797">
        <v>2.39</v>
      </c>
      <c r="QO80" s="797">
        <v>2.39</v>
      </c>
      <c r="QP80" s="797">
        <v>1.79</v>
      </c>
      <c r="QQ80" s="797">
        <v>1.79</v>
      </c>
      <c r="QR80" s="797">
        <v>1.79</v>
      </c>
      <c r="QS80" s="797">
        <v>1.79</v>
      </c>
      <c r="QT80" s="797">
        <v>1.79</v>
      </c>
      <c r="QU80" s="797">
        <v>1.79</v>
      </c>
      <c r="QV80" s="797">
        <v>1.79</v>
      </c>
      <c r="QW80" s="797">
        <v>1.99</v>
      </c>
      <c r="QX80" s="797">
        <v>1.99</v>
      </c>
      <c r="QY80" s="797">
        <v>1.99</v>
      </c>
      <c r="QZ80" s="797">
        <v>1.99</v>
      </c>
      <c r="RA80" s="797">
        <v>1.99</v>
      </c>
      <c r="RB80" s="797">
        <v>2.2400000000000002</v>
      </c>
      <c r="RC80" s="797">
        <v>2.2400000000000002</v>
      </c>
      <c r="RD80" s="797">
        <v>2.2400000000000002</v>
      </c>
      <c r="RE80" s="797">
        <v>2.2400000000000002</v>
      </c>
      <c r="RF80" s="797">
        <v>2.2799999999999998</v>
      </c>
      <c r="RG80" s="797">
        <v>2.2799999999999998</v>
      </c>
      <c r="RH80" s="797">
        <v>2.2799999999999998</v>
      </c>
      <c r="RI80" s="797">
        <v>2.2799999999999998</v>
      </c>
      <c r="RJ80" s="797">
        <v>2.2799999999999998</v>
      </c>
      <c r="RK80" s="797">
        <v>2.2799999999999998</v>
      </c>
      <c r="RL80" s="797">
        <v>2.2799999999999998</v>
      </c>
      <c r="RM80" s="797">
        <v>2.2799999999999998</v>
      </c>
      <c r="RN80" s="797">
        <v>2.39</v>
      </c>
      <c r="RO80" s="797">
        <v>2.39</v>
      </c>
      <c r="RP80" s="797">
        <v>2.39</v>
      </c>
      <c r="RQ80" s="797">
        <v>2.39</v>
      </c>
      <c r="RR80" s="797">
        <v>2.39</v>
      </c>
      <c r="RS80" s="797">
        <v>2.39</v>
      </c>
      <c r="RT80" s="797">
        <v>2.39</v>
      </c>
      <c r="RU80" s="797">
        <v>2.2799999999999998</v>
      </c>
      <c r="RV80" s="797">
        <v>2.2799999999999998</v>
      </c>
      <c r="RW80" s="797">
        <v>2.2799999999999998</v>
      </c>
      <c r="RX80" s="797">
        <v>2.2799999999999998</v>
      </c>
      <c r="RY80" s="797">
        <v>2.34</v>
      </c>
      <c r="RZ80" s="797">
        <v>2.34</v>
      </c>
      <c r="SA80" s="797">
        <v>1.76</v>
      </c>
      <c r="SB80" s="797">
        <v>1.76</v>
      </c>
      <c r="SC80" s="797">
        <v>1.76</v>
      </c>
      <c r="SD80" s="797">
        <v>2.38</v>
      </c>
      <c r="SE80" s="797">
        <v>2.38</v>
      </c>
      <c r="SF80" s="797">
        <v>2.38</v>
      </c>
      <c r="SG80" s="797">
        <v>2.38</v>
      </c>
      <c r="SH80" s="797">
        <v>2.39</v>
      </c>
      <c r="SI80" s="798">
        <v>2.39</v>
      </c>
      <c r="SJ80" s="471" t="s">
        <v>491</v>
      </c>
      <c r="SK80" s="452"/>
      <c r="SL80" s="440"/>
      <c r="SM80" s="440"/>
      <c r="SN80" s="440"/>
    </row>
    <row r="81" spans="1:508" outlineLevel="2" collapsed="1" x14ac:dyDescent="0.25">
      <c r="A81" s="440"/>
      <c r="B81" s="449"/>
      <c r="C81" s="659">
        <f t="shared" ref="C81" si="39">INT($C$40)+2</f>
        <v>3</v>
      </c>
      <c r="D81" s="471"/>
      <c r="E81" s="529">
        <v>4</v>
      </c>
      <c r="F81" s="529"/>
      <c r="G81" s="471"/>
      <c r="H81" s="476" t="s">
        <v>982</v>
      </c>
      <c r="I81" s="492" t="s">
        <v>854</v>
      </c>
      <c r="J81" s="492">
        <f t="shared" ref="J81" si="40">J78+1</f>
        <v>8</v>
      </c>
      <c r="K81" s="790">
        <v>1.53</v>
      </c>
      <c r="L81" s="791">
        <v>1.53</v>
      </c>
      <c r="M81" s="791">
        <v>1.53</v>
      </c>
      <c r="N81" s="791">
        <v>2.02</v>
      </c>
      <c r="O81" s="791">
        <v>2.02</v>
      </c>
      <c r="P81" s="791">
        <v>2.02</v>
      </c>
      <c r="Q81" s="791">
        <v>2.02</v>
      </c>
      <c r="R81" s="791">
        <v>2.02</v>
      </c>
      <c r="S81" s="791">
        <v>2.02</v>
      </c>
      <c r="T81" s="791">
        <v>2.02</v>
      </c>
      <c r="U81" s="791">
        <v>2.1</v>
      </c>
      <c r="V81" s="791">
        <v>2.1</v>
      </c>
      <c r="W81" s="791">
        <v>2.1</v>
      </c>
      <c r="X81" s="791">
        <v>2.1</v>
      </c>
      <c r="Y81" s="791">
        <v>2.16</v>
      </c>
      <c r="Z81" s="791">
        <v>2.16</v>
      </c>
      <c r="AA81" s="791">
        <v>0.86</v>
      </c>
      <c r="AB81" s="791">
        <v>0.86</v>
      </c>
      <c r="AC81" s="791">
        <v>0.86</v>
      </c>
      <c r="AD81" s="791">
        <v>1.47</v>
      </c>
      <c r="AE81" s="791">
        <v>1.47</v>
      </c>
      <c r="AF81" s="791">
        <v>1.47</v>
      </c>
      <c r="AG81" s="791">
        <v>1.47</v>
      </c>
      <c r="AH81" s="791">
        <v>1.64</v>
      </c>
      <c r="AI81" s="791">
        <v>1.64</v>
      </c>
      <c r="AJ81" s="791">
        <v>1.64</v>
      </c>
      <c r="AK81" s="791">
        <v>1.64</v>
      </c>
      <c r="AL81" s="791">
        <v>1.64</v>
      </c>
      <c r="AM81" s="791">
        <v>1.64</v>
      </c>
      <c r="AN81" s="791">
        <v>1.64</v>
      </c>
      <c r="AO81" s="791">
        <v>1.64</v>
      </c>
      <c r="AP81" s="791">
        <v>1.46</v>
      </c>
      <c r="AQ81" s="791">
        <v>1.46</v>
      </c>
      <c r="AR81" s="791">
        <v>1.46</v>
      </c>
      <c r="AS81" s="791">
        <v>1.46</v>
      </c>
      <c r="AT81" s="791">
        <v>1.46</v>
      </c>
      <c r="AU81" s="791">
        <v>1.46</v>
      </c>
      <c r="AV81" s="791">
        <v>1.46</v>
      </c>
      <c r="AW81" s="791">
        <v>1.82</v>
      </c>
      <c r="AX81" s="791">
        <v>1.82</v>
      </c>
      <c r="AY81" s="791">
        <v>1.82</v>
      </c>
      <c r="AZ81" s="791">
        <v>1.82</v>
      </c>
      <c r="BA81" s="791">
        <v>1.82</v>
      </c>
      <c r="BB81" s="791">
        <v>1.42</v>
      </c>
      <c r="BC81" s="791">
        <v>1.42</v>
      </c>
      <c r="BD81" s="791">
        <v>1.42</v>
      </c>
      <c r="BE81" s="791">
        <v>1.42</v>
      </c>
      <c r="BF81" s="791">
        <v>1.53</v>
      </c>
      <c r="BG81" s="791">
        <v>1.53</v>
      </c>
      <c r="BH81" s="791">
        <v>1.53</v>
      </c>
      <c r="BI81" s="791">
        <v>1.53</v>
      </c>
      <c r="BJ81" s="791">
        <v>1.53</v>
      </c>
      <c r="BK81" s="791">
        <v>1.53</v>
      </c>
      <c r="BL81" s="791">
        <v>1.53</v>
      </c>
      <c r="BM81" s="791">
        <v>1.53</v>
      </c>
      <c r="BN81" s="791">
        <v>2.02</v>
      </c>
      <c r="BO81" s="791">
        <v>2.02</v>
      </c>
      <c r="BP81" s="791">
        <v>2.02</v>
      </c>
      <c r="BQ81" s="791">
        <v>2.02</v>
      </c>
      <c r="BR81" s="791">
        <v>1.91</v>
      </c>
      <c r="BS81" s="791">
        <v>1.91</v>
      </c>
      <c r="BT81" s="791">
        <v>1.91</v>
      </c>
      <c r="BU81" s="791">
        <v>2.1</v>
      </c>
      <c r="BV81" s="791">
        <v>2.1</v>
      </c>
      <c r="BW81" s="791">
        <v>2.1</v>
      </c>
      <c r="BX81" s="791">
        <v>2.1</v>
      </c>
      <c r="BY81" s="791">
        <v>2.16</v>
      </c>
      <c r="BZ81" s="791">
        <v>2.16</v>
      </c>
      <c r="CA81" s="791">
        <v>0.86</v>
      </c>
      <c r="CB81" s="791">
        <v>0.86</v>
      </c>
      <c r="CC81" s="791">
        <v>1.58</v>
      </c>
      <c r="CD81" s="791">
        <v>1.47</v>
      </c>
      <c r="CE81" s="791">
        <v>1.47</v>
      </c>
      <c r="CF81" s="791">
        <v>1.47</v>
      </c>
      <c r="CG81" s="791">
        <v>1.47</v>
      </c>
      <c r="CH81" s="791">
        <v>1.64</v>
      </c>
      <c r="CI81" s="791">
        <v>1.64</v>
      </c>
      <c r="CJ81" s="791">
        <v>1.64</v>
      </c>
      <c r="CK81" s="791">
        <v>1.64</v>
      </c>
      <c r="CL81" s="791">
        <v>1.64</v>
      </c>
      <c r="CM81" s="791">
        <v>1.64</v>
      </c>
      <c r="CN81" s="791">
        <v>1.64</v>
      </c>
      <c r="CO81" s="791">
        <v>1.64</v>
      </c>
      <c r="CP81" s="791">
        <v>1.46</v>
      </c>
      <c r="CQ81" s="791">
        <v>1.46</v>
      </c>
      <c r="CR81" s="791">
        <v>1.46</v>
      </c>
      <c r="CS81" s="791">
        <v>1.46</v>
      </c>
      <c r="CT81" s="791">
        <v>1.46</v>
      </c>
      <c r="CU81" s="791">
        <v>1.46</v>
      </c>
      <c r="CV81" s="791">
        <v>1.46</v>
      </c>
      <c r="CW81" s="791">
        <v>1.82</v>
      </c>
      <c r="CX81" s="791">
        <v>1.82</v>
      </c>
      <c r="CY81" s="791">
        <v>1.82</v>
      </c>
      <c r="CZ81" s="791">
        <v>1.82</v>
      </c>
      <c r="DA81" s="791">
        <v>1.82</v>
      </c>
      <c r="DB81" s="791">
        <v>2.04</v>
      </c>
      <c r="DC81" s="791">
        <v>2.04</v>
      </c>
      <c r="DD81" s="791">
        <v>2.04</v>
      </c>
      <c r="DE81" s="791">
        <v>2.04</v>
      </c>
      <c r="DF81" s="791">
        <v>1.93</v>
      </c>
      <c r="DG81" s="791">
        <v>1.93</v>
      </c>
      <c r="DH81" s="791">
        <v>1.93</v>
      </c>
      <c r="DI81" s="791">
        <v>1.93</v>
      </c>
      <c r="DJ81" s="791">
        <v>1.93</v>
      </c>
      <c r="DK81" s="791">
        <v>1.93</v>
      </c>
      <c r="DL81" s="791">
        <v>1.93</v>
      </c>
      <c r="DM81" s="791">
        <v>1.93</v>
      </c>
      <c r="DN81" s="791">
        <v>2.15</v>
      </c>
      <c r="DO81" s="791">
        <v>2.15</v>
      </c>
      <c r="DP81" s="791">
        <v>2.15</v>
      </c>
      <c r="DQ81" s="791">
        <v>2.15</v>
      </c>
      <c r="DR81" s="791">
        <v>1.87</v>
      </c>
      <c r="DS81" s="791">
        <v>1.87</v>
      </c>
      <c r="DT81" s="791">
        <v>1.87</v>
      </c>
      <c r="DU81" s="791">
        <v>2.06</v>
      </c>
      <c r="DV81" s="791">
        <v>2.06</v>
      </c>
      <c r="DW81" s="791">
        <v>2.06</v>
      </c>
      <c r="DX81" s="791">
        <v>2.06</v>
      </c>
      <c r="DY81" s="791">
        <v>2.12</v>
      </c>
      <c r="DZ81" s="791">
        <v>2.12</v>
      </c>
      <c r="EA81" s="791">
        <v>0.98</v>
      </c>
      <c r="EB81" s="791">
        <v>0.98</v>
      </c>
      <c r="EC81" s="791">
        <v>1.67</v>
      </c>
      <c r="ED81" s="791">
        <v>1.71</v>
      </c>
      <c r="EE81" s="791">
        <v>1.71</v>
      </c>
      <c r="EF81" s="791">
        <v>1.71</v>
      </c>
      <c r="EG81" s="791">
        <v>1.71</v>
      </c>
      <c r="EH81" s="791">
        <v>2.15</v>
      </c>
      <c r="EI81" s="791">
        <v>2.15</v>
      </c>
      <c r="EJ81" s="791">
        <v>2.15</v>
      </c>
      <c r="EK81" s="791">
        <v>2.15</v>
      </c>
      <c r="EL81" s="791">
        <v>2.15</v>
      </c>
      <c r="EM81" s="791">
        <v>2.15</v>
      </c>
      <c r="EN81" s="791">
        <v>2.15</v>
      </c>
      <c r="EO81" s="791">
        <v>2.15</v>
      </c>
      <c r="EP81" s="791">
        <v>1.5</v>
      </c>
      <c r="EQ81" s="791">
        <v>1.5</v>
      </c>
      <c r="ER81" s="791">
        <v>1.5</v>
      </c>
      <c r="ES81" s="791">
        <v>1.5</v>
      </c>
      <c r="ET81" s="791">
        <v>1.5</v>
      </c>
      <c r="EU81" s="791">
        <v>1.5</v>
      </c>
      <c r="EV81" s="791">
        <v>1.5</v>
      </c>
      <c r="EW81" s="791">
        <v>1.84</v>
      </c>
      <c r="EX81" s="791">
        <v>1.84</v>
      </c>
      <c r="EY81" s="791">
        <v>1.84</v>
      </c>
      <c r="EZ81" s="791">
        <v>1.84</v>
      </c>
      <c r="FA81" s="791">
        <v>1.84</v>
      </c>
      <c r="FB81" s="791">
        <v>1.5</v>
      </c>
      <c r="FC81" s="791">
        <v>1.5</v>
      </c>
      <c r="FD81" s="791">
        <v>1.5</v>
      </c>
      <c r="FE81" s="791">
        <v>1.5</v>
      </c>
      <c r="FF81" s="791">
        <v>1.65</v>
      </c>
      <c r="FG81" s="791">
        <v>1.65</v>
      </c>
      <c r="FH81" s="791">
        <v>1.65</v>
      </c>
      <c r="FI81" s="791">
        <v>1.65</v>
      </c>
      <c r="FJ81" s="791">
        <v>1.65</v>
      </c>
      <c r="FK81" s="791">
        <v>1.65</v>
      </c>
      <c r="FL81" s="791">
        <v>1.65</v>
      </c>
      <c r="FM81" s="791">
        <v>1.65</v>
      </c>
      <c r="FN81" s="791">
        <v>2.0499999999999998</v>
      </c>
      <c r="FO81" s="791">
        <v>2.0499999999999998</v>
      </c>
      <c r="FP81" s="791">
        <v>2.0499999999999998</v>
      </c>
      <c r="FQ81" s="791">
        <v>2.0499999999999998</v>
      </c>
      <c r="FR81" s="791">
        <v>2.04</v>
      </c>
      <c r="FS81" s="791">
        <v>2.04</v>
      </c>
      <c r="FT81" s="791">
        <v>2.04</v>
      </c>
      <c r="FU81" s="791">
        <v>2.12</v>
      </c>
      <c r="FV81" s="791">
        <v>2.12</v>
      </c>
      <c r="FW81" s="791">
        <v>2.12</v>
      </c>
      <c r="FX81" s="791">
        <v>2.12</v>
      </c>
      <c r="FY81" s="791">
        <v>2.17</v>
      </c>
      <c r="FZ81" s="791">
        <v>2.17</v>
      </c>
      <c r="GA81" s="791">
        <v>1.17</v>
      </c>
      <c r="GB81" s="791">
        <v>1.17</v>
      </c>
      <c r="GC81" s="791">
        <v>1.17</v>
      </c>
      <c r="GD81" s="791">
        <v>2.0499999999999998</v>
      </c>
      <c r="GE81" s="791">
        <v>2.0499999999999998</v>
      </c>
      <c r="GF81" s="791">
        <v>2.0499999999999998</v>
      </c>
      <c r="GG81" s="791">
        <v>2.0499999999999998</v>
      </c>
      <c r="GH81" s="791">
        <v>2.15</v>
      </c>
      <c r="GI81" s="791">
        <v>2.15</v>
      </c>
      <c r="GJ81" s="791">
        <v>2.15</v>
      </c>
      <c r="GK81" s="791">
        <v>2.15</v>
      </c>
      <c r="GL81" s="791">
        <v>2.15</v>
      </c>
      <c r="GM81" s="791">
        <v>2.15</v>
      </c>
      <c r="GN81" s="791">
        <v>2.15</v>
      </c>
      <c r="GO81" s="791">
        <v>2.15</v>
      </c>
      <c r="GP81" s="791">
        <v>1.43</v>
      </c>
      <c r="GQ81" s="791">
        <v>1.43</v>
      </c>
      <c r="GR81" s="791">
        <v>1.43</v>
      </c>
      <c r="GS81" s="791">
        <v>1.43</v>
      </c>
      <c r="GT81" s="791">
        <v>1.43</v>
      </c>
      <c r="GU81" s="791">
        <v>1.43</v>
      </c>
      <c r="GV81" s="791">
        <v>1.43</v>
      </c>
      <c r="GW81" s="791">
        <v>1.8</v>
      </c>
      <c r="GX81" s="791">
        <v>1.8</v>
      </c>
      <c r="GY81" s="791">
        <v>1.8</v>
      </c>
      <c r="GZ81" s="791">
        <v>1.8</v>
      </c>
      <c r="HA81" s="791">
        <v>1.8</v>
      </c>
      <c r="HB81" s="791">
        <v>1.64</v>
      </c>
      <c r="HC81" s="791">
        <v>1.64</v>
      </c>
      <c r="HD81" s="791">
        <v>1.64</v>
      </c>
      <c r="HE81" s="791">
        <v>1.64</v>
      </c>
      <c r="HF81" s="791">
        <v>1.8</v>
      </c>
      <c r="HG81" s="791">
        <v>1.8</v>
      </c>
      <c r="HH81" s="791">
        <v>1.8</v>
      </c>
      <c r="HI81" s="791">
        <v>1.8</v>
      </c>
      <c r="HJ81" s="791">
        <v>1.79</v>
      </c>
      <c r="HK81" s="791">
        <v>1.79</v>
      </c>
      <c r="HL81" s="791">
        <v>1.79</v>
      </c>
      <c r="HM81" s="791">
        <v>1.79</v>
      </c>
      <c r="HN81" s="791">
        <v>2.1</v>
      </c>
      <c r="HO81" s="791">
        <v>2.1</v>
      </c>
      <c r="HP81" s="791">
        <v>2.1</v>
      </c>
      <c r="HQ81" s="791">
        <v>2.1</v>
      </c>
      <c r="HR81" s="791">
        <v>2.0299999999999998</v>
      </c>
      <c r="HS81" s="791">
        <v>2.0299999999999998</v>
      </c>
      <c r="HT81" s="791">
        <v>2.0299999999999998</v>
      </c>
      <c r="HU81" s="791">
        <v>2.1</v>
      </c>
      <c r="HV81" s="791">
        <v>2.1</v>
      </c>
      <c r="HW81" s="791">
        <v>2.1</v>
      </c>
      <c r="HX81" s="791">
        <v>2.1</v>
      </c>
      <c r="HY81" s="791">
        <v>2.16</v>
      </c>
      <c r="HZ81" s="791">
        <v>2.16</v>
      </c>
      <c r="IA81" s="791">
        <v>1.1299999999999999</v>
      </c>
      <c r="IB81" s="791">
        <v>1.1299999999999999</v>
      </c>
      <c r="IC81" s="791">
        <v>1.1299999999999999</v>
      </c>
      <c r="ID81" s="791">
        <v>2.0299999999999998</v>
      </c>
      <c r="IE81" s="791">
        <v>2.0299999999999998</v>
      </c>
      <c r="IF81" s="791">
        <v>2.0299999999999998</v>
      </c>
      <c r="IG81" s="791">
        <v>2.0299999999999998</v>
      </c>
      <c r="IH81" s="791">
        <v>2.13</v>
      </c>
      <c r="II81" s="791">
        <v>2.13</v>
      </c>
      <c r="IJ81" s="791">
        <v>2.13</v>
      </c>
      <c r="IK81" s="791">
        <v>2.13</v>
      </c>
      <c r="IL81" s="791">
        <v>2.13</v>
      </c>
      <c r="IM81" s="791">
        <v>2.13</v>
      </c>
      <c r="IN81" s="791">
        <v>2.13</v>
      </c>
      <c r="IO81" s="791">
        <v>2.13</v>
      </c>
      <c r="IP81" s="791">
        <v>1.47</v>
      </c>
      <c r="IQ81" s="791">
        <v>1.47</v>
      </c>
      <c r="IR81" s="791">
        <v>1.47</v>
      </c>
      <c r="IS81" s="791">
        <v>1.47</v>
      </c>
      <c r="IT81" s="791">
        <v>1.47</v>
      </c>
      <c r="IU81" s="791">
        <v>1.47</v>
      </c>
      <c r="IV81" s="791">
        <v>1.47</v>
      </c>
      <c r="IW81" s="791">
        <v>1.82</v>
      </c>
      <c r="IX81" s="791">
        <v>1.82</v>
      </c>
      <c r="IY81" s="791">
        <v>1.82</v>
      </c>
      <c r="IZ81" s="791">
        <v>1.82</v>
      </c>
      <c r="JA81" s="791">
        <v>1.82</v>
      </c>
      <c r="JB81" s="791">
        <v>1.67</v>
      </c>
      <c r="JC81" s="791">
        <v>1.67</v>
      </c>
      <c r="JD81" s="791">
        <v>1.67</v>
      </c>
      <c r="JE81" s="791">
        <v>1.67</v>
      </c>
      <c r="JF81" s="791">
        <v>1.83</v>
      </c>
      <c r="JG81" s="791">
        <v>1.83</v>
      </c>
      <c r="JH81" s="791">
        <v>1.83</v>
      </c>
      <c r="JI81" s="791">
        <v>1.83</v>
      </c>
      <c r="JJ81" s="791">
        <v>1.82</v>
      </c>
      <c r="JK81" s="791">
        <v>1.82</v>
      </c>
      <c r="JL81" s="791">
        <v>1.82</v>
      </c>
      <c r="JM81" s="791">
        <v>1.82</v>
      </c>
      <c r="JN81" s="791">
        <v>2.11</v>
      </c>
      <c r="JO81" s="791">
        <v>2.11</v>
      </c>
      <c r="JP81" s="791">
        <v>2.11</v>
      </c>
      <c r="JQ81" s="791">
        <v>2.11</v>
      </c>
      <c r="JR81" s="791">
        <v>1.92</v>
      </c>
      <c r="JS81" s="791">
        <v>1.92</v>
      </c>
      <c r="JT81" s="791">
        <v>1.92</v>
      </c>
      <c r="JU81" s="791">
        <v>2.1</v>
      </c>
      <c r="JV81" s="791">
        <v>2.1</v>
      </c>
      <c r="JW81" s="791">
        <v>2.1</v>
      </c>
      <c r="JX81" s="791">
        <v>2.1</v>
      </c>
      <c r="JY81" s="791">
        <v>2.16</v>
      </c>
      <c r="JZ81" s="791">
        <v>2.16</v>
      </c>
      <c r="KA81" s="791">
        <v>1.1399999999999999</v>
      </c>
      <c r="KB81" s="791">
        <v>1.1399999999999999</v>
      </c>
      <c r="KC81" s="791">
        <v>1.1399999999999999</v>
      </c>
      <c r="KD81" s="791">
        <v>2</v>
      </c>
      <c r="KE81" s="791">
        <v>2</v>
      </c>
      <c r="KF81" s="791">
        <v>2</v>
      </c>
      <c r="KG81" s="791">
        <v>2</v>
      </c>
      <c r="KH81" s="791">
        <v>2.14</v>
      </c>
      <c r="KI81" s="791">
        <v>2.14</v>
      </c>
      <c r="KJ81" s="791">
        <v>2.14</v>
      </c>
      <c r="KK81" s="791">
        <v>2.14</v>
      </c>
      <c r="KL81" s="791">
        <v>2.14</v>
      </c>
      <c r="KM81" s="791">
        <v>2.14</v>
      </c>
      <c r="KN81" s="791">
        <v>2.14</v>
      </c>
      <c r="KO81" s="791">
        <v>2.14</v>
      </c>
      <c r="KP81" s="791">
        <v>1.77</v>
      </c>
      <c r="KQ81" s="791">
        <v>1.77</v>
      </c>
      <c r="KR81" s="791">
        <v>1.77</v>
      </c>
      <c r="KS81" s="791">
        <v>1.77</v>
      </c>
      <c r="KT81" s="791">
        <v>1.77</v>
      </c>
      <c r="KU81" s="791">
        <v>1.77</v>
      </c>
      <c r="KV81" s="791">
        <v>1.77</v>
      </c>
      <c r="KW81" s="791">
        <v>1.98</v>
      </c>
      <c r="KX81" s="791">
        <v>1.98</v>
      </c>
      <c r="KY81" s="791">
        <v>1.98</v>
      </c>
      <c r="KZ81" s="791">
        <v>1.98</v>
      </c>
      <c r="LA81" s="791">
        <v>1.98</v>
      </c>
      <c r="LB81" s="791">
        <v>1.88</v>
      </c>
      <c r="LC81" s="791">
        <v>1.88</v>
      </c>
      <c r="LD81" s="791">
        <v>1.88</v>
      </c>
      <c r="LE81" s="791">
        <v>1.88</v>
      </c>
      <c r="LF81" s="791">
        <v>2.0099999999999998</v>
      </c>
      <c r="LG81" s="791">
        <v>2.0099999999999998</v>
      </c>
      <c r="LH81" s="791">
        <v>2.0099999999999998</v>
      </c>
      <c r="LI81" s="791">
        <v>2.0099999999999998</v>
      </c>
      <c r="LJ81" s="791">
        <v>2.0099999999999998</v>
      </c>
      <c r="LK81" s="791">
        <v>2.0099999999999998</v>
      </c>
      <c r="LL81" s="791">
        <v>2.0099999999999998</v>
      </c>
      <c r="LM81" s="791">
        <v>2.0099999999999998</v>
      </c>
      <c r="LN81" s="791">
        <v>2.1800000000000002</v>
      </c>
      <c r="LO81" s="791">
        <v>2.1800000000000002</v>
      </c>
      <c r="LP81" s="791">
        <v>2.1800000000000002</v>
      </c>
      <c r="LQ81" s="791">
        <v>2.1800000000000002</v>
      </c>
      <c r="LR81" s="791">
        <v>1.92</v>
      </c>
      <c r="LS81" s="791">
        <v>1.92</v>
      </c>
      <c r="LT81" s="791">
        <v>1.92</v>
      </c>
      <c r="LU81" s="791">
        <v>2.1</v>
      </c>
      <c r="LV81" s="791">
        <v>2.1</v>
      </c>
      <c r="LW81" s="791">
        <v>2.1</v>
      </c>
      <c r="LX81" s="791">
        <v>2.1</v>
      </c>
      <c r="LY81" s="791">
        <v>2.16</v>
      </c>
      <c r="LZ81" s="791">
        <v>2.16</v>
      </c>
      <c r="MA81" s="791">
        <v>1.1399999999999999</v>
      </c>
      <c r="MB81" s="791">
        <v>1.1399999999999999</v>
      </c>
      <c r="MC81" s="791">
        <v>1.1399999999999999</v>
      </c>
      <c r="MD81" s="791">
        <v>2</v>
      </c>
      <c r="ME81" s="791">
        <v>2</v>
      </c>
      <c r="MF81" s="791">
        <v>2</v>
      </c>
      <c r="MG81" s="791">
        <v>2</v>
      </c>
      <c r="MH81" s="791">
        <v>2.14</v>
      </c>
      <c r="MI81" s="791">
        <v>2.14</v>
      </c>
      <c r="MJ81" s="791">
        <v>2.14</v>
      </c>
      <c r="MK81" s="791">
        <v>2.14</v>
      </c>
      <c r="ML81" s="791">
        <v>2.14</v>
      </c>
      <c r="MM81" s="791">
        <v>2.14</v>
      </c>
      <c r="MN81" s="791">
        <v>2.14</v>
      </c>
      <c r="MO81" s="791">
        <v>2.14</v>
      </c>
      <c r="MP81" s="791">
        <v>1.77</v>
      </c>
      <c r="MQ81" s="791">
        <v>1.77</v>
      </c>
      <c r="MR81" s="791">
        <v>1.77</v>
      </c>
      <c r="MS81" s="791">
        <v>1.77</v>
      </c>
      <c r="MT81" s="791">
        <v>1.77</v>
      </c>
      <c r="MU81" s="791">
        <v>1.77</v>
      </c>
      <c r="MV81" s="791">
        <v>1.77</v>
      </c>
      <c r="MW81" s="791">
        <v>1.98</v>
      </c>
      <c r="MX81" s="791">
        <v>1.98</v>
      </c>
      <c r="MY81" s="791">
        <v>1.98</v>
      </c>
      <c r="MZ81" s="791">
        <v>1.98</v>
      </c>
      <c r="NA81" s="791">
        <v>1.98</v>
      </c>
      <c r="NB81" s="791">
        <v>1.88</v>
      </c>
      <c r="NC81" s="791">
        <v>1.88</v>
      </c>
      <c r="ND81" s="791">
        <v>1.88</v>
      </c>
      <c r="NE81" s="791">
        <v>1.88</v>
      </c>
      <c r="NF81" s="791">
        <v>2.0099999999999998</v>
      </c>
      <c r="NG81" s="791">
        <v>2.0099999999999998</v>
      </c>
      <c r="NH81" s="791">
        <v>2.0099999999999998</v>
      </c>
      <c r="NI81" s="791">
        <v>2.0099999999999998</v>
      </c>
      <c r="NJ81" s="791">
        <v>2.0099999999999998</v>
      </c>
      <c r="NK81" s="791">
        <v>2.0099999999999998</v>
      </c>
      <c r="NL81" s="791">
        <v>2.0099999999999998</v>
      </c>
      <c r="NM81" s="791">
        <v>2.0099999999999998</v>
      </c>
      <c r="NN81" s="791">
        <v>2.1800000000000002</v>
      </c>
      <c r="NO81" s="791">
        <v>2.1800000000000002</v>
      </c>
      <c r="NP81" s="791">
        <v>2.1800000000000002</v>
      </c>
      <c r="NQ81" s="791">
        <v>2.1800000000000002</v>
      </c>
      <c r="NR81" s="791">
        <v>1.92</v>
      </c>
      <c r="NS81" s="791">
        <v>1.92</v>
      </c>
      <c r="NT81" s="791">
        <v>1.92</v>
      </c>
      <c r="NU81" s="791">
        <v>2.1</v>
      </c>
      <c r="NV81" s="791">
        <v>2.1</v>
      </c>
      <c r="NW81" s="791">
        <v>2.1</v>
      </c>
      <c r="NX81" s="791">
        <v>2.1</v>
      </c>
      <c r="NY81" s="791">
        <v>2.16</v>
      </c>
      <c r="NZ81" s="791">
        <v>2.16</v>
      </c>
      <c r="OA81" s="791">
        <v>1.1399999999999999</v>
      </c>
      <c r="OB81" s="791">
        <v>1.1399999999999999</v>
      </c>
      <c r="OC81" s="791">
        <v>1.1399999999999999</v>
      </c>
      <c r="OD81" s="791">
        <v>2</v>
      </c>
      <c r="OE81" s="791">
        <v>2</v>
      </c>
      <c r="OF81" s="791">
        <v>2</v>
      </c>
      <c r="OG81" s="791">
        <v>2</v>
      </c>
      <c r="OH81" s="791">
        <v>2.14</v>
      </c>
      <c r="OI81" s="791">
        <v>2.14</v>
      </c>
      <c r="OJ81" s="791">
        <v>2.14</v>
      </c>
      <c r="OK81" s="791">
        <v>2.14</v>
      </c>
      <c r="OL81" s="791">
        <v>2.14</v>
      </c>
      <c r="OM81" s="791">
        <v>2.14</v>
      </c>
      <c r="ON81" s="791">
        <v>2.14</v>
      </c>
      <c r="OO81" s="791">
        <v>2.14</v>
      </c>
      <c r="OP81" s="791">
        <v>1.77</v>
      </c>
      <c r="OQ81" s="791">
        <v>1.77</v>
      </c>
      <c r="OR81" s="791">
        <v>1.77</v>
      </c>
      <c r="OS81" s="791">
        <v>1.77</v>
      </c>
      <c r="OT81" s="791">
        <v>1.77</v>
      </c>
      <c r="OU81" s="791">
        <v>1.77</v>
      </c>
      <c r="OV81" s="791">
        <v>1.77</v>
      </c>
      <c r="OW81" s="791">
        <v>1.98</v>
      </c>
      <c r="OX81" s="791">
        <v>1.98</v>
      </c>
      <c r="OY81" s="791">
        <v>1.98</v>
      </c>
      <c r="OZ81" s="791">
        <v>1.98</v>
      </c>
      <c r="PA81" s="791">
        <v>1.98</v>
      </c>
      <c r="PB81" s="791">
        <v>1.88</v>
      </c>
      <c r="PC81" s="791">
        <v>1.88</v>
      </c>
      <c r="PD81" s="791">
        <v>1.88</v>
      </c>
      <c r="PE81" s="791">
        <v>1.88</v>
      </c>
      <c r="PF81" s="791">
        <v>2.0099999999999998</v>
      </c>
      <c r="PG81" s="791">
        <v>2.0099999999999998</v>
      </c>
      <c r="PH81" s="791">
        <v>2.0099999999999998</v>
      </c>
      <c r="PI81" s="791">
        <v>2.0099999999999998</v>
      </c>
      <c r="PJ81" s="791">
        <v>2.0099999999999998</v>
      </c>
      <c r="PK81" s="791">
        <v>2.0099999999999998</v>
      </c>
      <c r="PL81" s="791">
        <v>2.0099999999999998</v>
      </c>
      <c r="PM81" s="791">
        <v>2.0099999999999998</v>
      </c>
      <c r="PN81" s="791">
        <v>2.1800000000000002</v>
      </c>
      <c r="PO81" s="791">
        <v>2.1800000000000002</v>
      </c>
      <c r="PP81" s="791">
        <v>2.1800000000000002</v>
      </c>
      <c r="PQ81" s="791">
        <v>2.1800000000000002</v>
      </c>
      <c r="PR81" s="791">
        <v>1.92</v>
      </c>
      <c r="PS81" s="791">
        <v>1.92</v>
      </c>
      <c r="PT81" s="791">
        <v>1.92</v>
      </c>
      <c r="PU81" s="791">
        <v>2.1</v>
      </c>
      <c r="PV81" s="791">
        <v>2.1</v>
      </c>
      <c r="PW81" s="791">
        <v>2.1</v>
      </c>
      <c r="PX81" s="791">
        <v>2.1</v>
      </c>
      <c r="PY81" s="791">
        <v>2.16</v>
      </c>
      <c r="PZ81" s="791">
        <v>2.16</v>
      </c>
      <c r="QA81" s="791">
        <v>1.1399999999999999</v>
      </c>
      <c r="QB81" s="791">
        <v>1.1399999999999999</v>
      </c>
      <c r="QC81" s="791">
        <v>1.1399999999999999</v>
      </c>
      <c r="QD81" s="791">
        <v>2</v>
      </c>
      <c r="QE81" s="791">
        <v>2</v>
      </c>
      <c r="QF81" s="791">
        <v>2</v>
      </c>
      <c r="QG81" s="791">
        <v>2</v>
      </c>
      <c r="QH81" s="791">
        <v>2.14</v>
      </c>
      <c r="QI81" s="791">
        <v>2.14</v>
      </c>
      <c r="QJ81" s="791">
        <v>2.14</v>
      </c>
      <c r="QK81" s="791">
        <v>2.14</v>
      </c>
      <c r="QL81" s="791">
        <v>2.14</v>
      </c>
      <c r="QM81" s="791">
        <v>2.14</v>
      </c>
      <c r="QN81" s="791">
        <v>2.14</v>
      </c>
      <c r="QO81" s="791">
        <v>2.14</v>
      </c>
      <c r="QP81" s="791">
        <v>1.77</v>
      </c>
      <c r="QQ81" s="791">
        <v>1.77</v>
      </c>
      <c r="QR81" s="791">
        <v>1.77</v>
      </c>
      <c r="QS81" s="791">
        <v>1.77</v>
      </c>
      <c r="QT81" s="791">
        <v>1.77</v>
      </c>
      <c r="QU81" s="791">
        <v>1.77</v>
      </c>
      <c r="QV81" s="791">
        <v>1.77</v>
      </c>
      <c r="QW81" s="791">
        <v>1.98</v>
      </c>
      <c r="QX81" s="791">
        <v>1.98</v>
      </c>
      <c r="QY81" s="791">
        <v>1.98</v>
      </c>
      <c r="QZ81" s="791">
        <v>1.98</v>
      </c>
      <c r="RA81" s="791">
        <v>1.98</v>
      </c>
      <c r="RB81" s="791">
        <v>1.88</v>
      </c>
      <c r="RC81" s="791">
        <v>1.88</v>
      </c>
      <c r="RD81" s="791">
        <v>1.88</v>
      </c>
      <c r="RE81" s="791">
        <v>1.88</v>
      </c>
      <c r="RF81" s="791">
        <v>2.0099999999999998</v>
      </c>
      <c r="RG81" s="791">
        <v>2.0099999999999998</v>
      </c>
      <c r="RH81" s="791">
        <v>2.0099999999999998</v>
      </c>
      <c r="RI81" s="791">
        <v>2.0099999999999998</v>
      </c>
      <c r="RJ81" s="791">
        <v>2.0099999999999998</v>
      </c>
      <c r="RK81" s="791">
        <v>2.0099999999999998</v>
      </c>
      <c r="RL81" s="791">
        <v>2.0099999999999998</v>
      </c>
      <c r="RM81" s="791">
        <v>2.0099999999999998</v>
      </c>
      <c r="RN81" s="791">
        <v>2.1800000000000002</v>
      </c>
      <c r="RO81" s="791">
        <v>2.1800000000000002</v>
      </c>
      <c r="RP81" s="791">
        <v>2.1800000000000002</v>
      </c>
      <c r="RQ81" s="791">
        <v>2.1800000000000002</v>
      </c>
      <c r="RR81" s="791">
        <v>2.1800000000000002</v>
      </c>
      <c r="RS81" s="791">
        <v>2.1800000000000002</v>
      </c>
      <c r="RT81" s="791">
        <v>2.1800000000000002</v>
      </c>
      <c r="RU81" s="791">
        <v>2.1</v>
      </c>
      <c r="RV81" s="791">
        <v>2.1</v>
      </c>
      <c r="RW81" s="791">
        <v>2.1</v>
      </c>
      <c r="RX81" s="791">
        <v>2.1</v>
      </c>
      <c r="RY81" s="791">
        <v>2.16</v>
      </c>
      <c r="RZ81" s="791">
        <v>2.16</v>
      </c>
      <c r="SA81" s="791">
        <v>1.1399999999999999</v>
      </c>
      <c r="SB81" s="791">
        <v>1.1399999999999999</v>
      </c>
      <c r="SC81" s="791">
        <v>1.1399999999999999</v>
      </c>
      <c r="SD81" s="791">
        <v>2</v>
      </c>
      <c r="SE81" s="791">
        <v>2</v>
      </c>
      <c r="SF81" s="791">
        <v>2</v>
      </c>
      <c r="SG81" s="791">
        <v>2</v>
      </c>
      <c r="SH81" s="791">
        <v>2.14</v>
      </c>
      <c r="SI81" s="792">
        <v>2.14</v>
      </c>
      <c r="SJ81" s="471" t="s">
        <v>491</v>
      </c>
      <c r="SK81" s="452"/>
      <c r="SL81" s="440"/>
      <c r="SM81" s="440"/>
      <c r="SN81" s="440"/>
    </row>
    <row r="82" spans="1:508" hidden="1" outlineLevel="3" x14ac:dyDescent="0.25">
      <c r="A82" s="440"/>
      <c r="B82" s="449"/>
      <c r="C82" s="659">
        <f t="shared" si="32"/>
        <v>4</v>
      </c>
      <c r="D82" s="471"/>
      <c r="E82" s="529"/>
      <c r="F82" s="529"/>
      <c r="G82" s="471"/>
      <c r="H82" s="478"/>
      <c r="I82" s="492" t="s">
        <v>234</v>
      </c>
      <c r="J82" s="681"/>
      <c r="K82" s="793">
        <v>1.07</v>
      </c>
      <c r="L82" s="794">
        <v>1.07</v>
      </c>
      <c r="M82" s="794">
        <v>1.07</v>
      </c>
      <c r="N82" s="794">
        <v>1.35</v>
      </c>
      <c r="O82" s="794">
        <v>1.35</v>
      </c>
      <c r="P82" s="794">
        <v>1.35</v>
      </c>
      <c r="Q82" s="794">
        <v>1.35</v>
      </c>
      <c r="R82" s="794">
        <v>1.35</v>
      </c>
      <c r="S82" s="794">
        <v>1.35</v>
      </c>
      <c r="T82" s="794">
        <v>1.35</v>
      </c>
      <c r="U82" s="794">
        <v>1.65</v>
      </c>
      <c r="V82" s="794">
        <v>1.65</v>
      </c>
      <c r="W82" s="794">
        <v>1.65</v>
      </c>
      <c r="X82" s="794">
        <v>1.65</v>
      </c>
      <c r="Y82" s="794">
        <v>2.0099999999999998</v>
      </c>
      <c r="Z82" s="794">
        <v>2.0099999999999998</v>
      </c>
      <c r="AA82" s="794">
        <v>0.39</v>
      </c>
      <c r="AB82" s="794">
        <v>0.39</v>
      </c>
      <c r="AC82" s="794">
        <v>0.39</v>
      </c>
      <c r="AD82" s="794">
        <v>0.76</v>
      </c>
      <c r="AE82" s="794">
        <v>0.76</v>
      </c>
      <c r="AF82" s="794">
        <v>0.76</v>
      </c>
      <c r="AG82" s="794">
        <v>0.76</v>
      </c>
      <c r="AH82" s="794">
        <v>0.74</v>
      </c>
      <c r="AI82" s="794">
        <v>0.74</v>
      </c>
      <c r="AJ82" s="794">
        <v>0.74</v>
      </c>
      <c r="AK82" s="794">
        <v>0.74</v>
      </c>
      <c r="AL82" s="794">
        <v>0.74</v>
      </c>
      <c r="AM82" s="794">
        <v>0.74</v>
      </c>
      <c r="AN82" s="794">
        <v>0.74</v>
      </c>
      <c r="AO82" s="794">
        <v>0.74</v>
      </c>
      <c r="AP82" s="794">
        <v>0.93</v>
      </c>
      <c r="AQ82" s="794">
        <v>0.93</v>
      </c>
      <c r="AR82" s="794">
        <v>0.93</v>
      </c>
      <c r="AS82" s="794">
        <v>0.93</v>
      </c>
      <c r="AT82" s="794">
        <v>0.93</v>
      </c>
      <c r="AU82" s="794">
        <v>0.93</v>
      </c>
      <c r="AV82" s="794">
        <v>0.93</v>
      </c>
      <c r="AW82" s="794">
        <v>1.5</v>
      </c>
      <c r="AX82" s="794">
        <v>1.5</v>
      </c>
      <c r="AY82" s="794">
        <v>1.5</v>
      </c>
      <c r="AZ82" s="794">
        <v>1.5</v>
      </c>
      <c r="BA82" s="794">
        <v>1.5</v>
      </c>
      <c r="BB82" s="794">
        <v>0.99</v>
      </c>
      <c r="BC82" s="794">
        <v>0.99</v>
      </c>
      <c r="BD82" s="794">
        <v>0.99</v>
      </c>
      <c r="BE82" s="794">
        <v>0.99</v>
      </c>
      <c r="BF82" s="794">
        <v>1.08</v>
      </c>
      <c r="BG82" s="794">
        <v>1.08</v>
      </c>
      <c r="BH82" s="794">
        <v>1.08</v>
      </c>
      <c r="BI82" s="794">
        <v>1.08</v>
      </c>
      <c r="BJ82" s="794">
        <v>1.07</v>
      </c>
      <c r="BK82" s="794">
        <v>1.07</v>
      </c>
      <c r="BL82" s="794">
        <v>1.07</v>
      </c>
      <c r="BM82" s="794">
        <v>1.07</v>
      </c>
      <c r="BN82" s="794">
        <v>1.35</v>
      </c>
      <c r="BO82" s="794">
        <v>1.35</v>
      </c>
      <c r="BP82" s="794">
        <v>1.35</v>
      </c>
      <c r="BQ82" s="794">
        <v>1.35</v>
      </c>
      <c r="BR82" s="794">
        <v>1.1299999999999999</v>
      </c>
      <c r="BS82" s="794">
        <v>1.1299999999999999</v>
      </c>
      <c r="BT82" s="794">
        <v>1.1299999999999999</v>
      </c>
      <c r="BU82" s="794">
        <v>1.65</v>
      </c>
      <c r="BV82" s="794">
        <v>1.65</v>
      </c>
      <c r="BW82" s="794">
        <v>1.65</v>
      </c>
      <c r="BX82" s="794">
        <v>1.65</v>
      </c>
      <c r="BY82" s="794">
        <v>2.0099999999999998</v>
      </c>
      <c r="BZ82" s="794">
        <v>2.0099999999999998</v>
      </c>
      <c r="CA82" s="794">
        <v>0.39</v>
      </c>
      <c r="CB82" s="794">
        <v>0.39</v>
      </c>
      <c r="CC82" s="794">
        <v>1.1000000000000001</v>
      </c>
      <c r="CD82" s="794">
        <v>0.76</v>
      </c>
      <c r="CE82" s="794">
        <v>0.76</v>
      </c>
      <c r="CF82" s="794">
        <v>0.76</v>
      </c>
      <c r="CG82" s="794">
        <v>0.76</v>
      </c>
      <c r="CH82" s="794">
        <v>0.74</v>
      </c>
      <c r="CI82" s="794">
        <v>0.74</v>
      </c>
      <c r="CJ82" s="794">
        <v>0.74</v>
      </c>
      <c r="CK82" s="794">
        <v>0.74</v>
      </c>
      <c r="CL82" s="794">
        <v>0.74</v>
      </c>
      <c r="CM82" s="794">
        <v>0.74</v>
      </c>
      <c r="CN82" s="794">
        <v>0.74</v>
      </c>
      <c r="CO82" s="794">
        <v>0.74</v>
      </c>
      <c r="CP82" s="794">
        <v>0.93</v>
      </c>
      <c r="CQ82" s="794">
        <v>0.93</v>
      </c>
      <c r="CR82" s="794">
        <v>0.93</v>
      </c>
      <c r="CS82" s="794">
        <v>0.93</v>
      </c>
      <c r="CT82" s="794">
        <v>0.93</v>
      </c>
      <c r="CU82" s="794">
        <v>0.93</v>
      </c>
      <c r="CV82" s="794">
        <v>0.93</v>
      </c>
      <c r="CW82" s="794">
        <v>1.5</v>
      </c>
      <c r="CX82" s="794">
        <v>1.5</v>
      </c>
      <c r="CY82" s="794">
        <v>1.5</v>
      </c>
      <c r="CZ82" s="794">
        <v>1.5</v>
      </c>
      <c r="DA82" s="794">
        <v>1.5</v>
      </c>
      <c r="DB82" s="794">
        <v>1.66</v>
      </c>
      <c r="DC82" s="794">
        <v>1.66</v>
      </c>
      <c r="DD82" s="794">
        <v>1.66</v>
      </c>
      <c r="DE82" s="794">
        <v>1.66</v>
      </c>
      <c r="DF82" s="794">
        <v>1.5</v>
      </c>
      <c r="DG82" s="794">
        <v>1.5</v>
      </c>
      <c r="DH82" s="794">
        <v>1.5</v>
      </c>
      <c r="DI82" s="794">
        <v>1.5</v>
      </c>
      <c r="DJ82" s="794">
        <v>1.5</v>
      </c>
      <c r="DK82" s="794">
        <v>1.5</v>
      </c>
      <c r="DL82" s="794">
        <v>1.5</v>
      </c>
      <c r="DM82" s="794">
        <v>1.5</v>
      </c>
      <c r="DN82" s="794">
        <v>1.91</v>
      </c>
      <c r="DO82" s="794">
        <v>1.91</v>
      </c>
      <c r="DP82" s="794">
        <v>1.91</v>
      </c>
      <c r="DQ82" s="794">
        <v>1.91</v>
      </c>
      <c r="DR82" s="794">
        <v>1.1599999999999999</v>
      </c>
      <c r="DS82" s="794">
        <v>1.1599999999999999</v>
      </c>
      <c r="DT82" s="794">
        <v>1.1599999999999999</v>
      </c>
      <c r="DU82" s="794">
        <v>1.63</v>
      </c>
      <c r="DV82" s="794">
        <v>1.63</v>
      </c>
      <c r="DW82" s="794">
        <v>1.63</v>
      </c>
      <c r="DX82" s="794">
        <v>1.63</v>
      </c>
      <c r="DY82" s="794">
        <v>2.0099999999999998</v>
      </c>
      <c r="DZ82" s="794">
        <v>2.0099999999999998</v>
      </c>
      <c r="EA82" s="794">
        <v>0.5</v>
      </c>
      <c r="EB82" s="794">
        <v>0.5</v>
      </c>
      <c r="EC82" s="794">
        <v>1.17</v>
      </c>
      <c r="ED82" s="794">
        <v>0.82</v>
      </c>
      <c r="EE82" s="794">
        <v>0.82</v>
      </c>
      <c r="EF82" s="794">
        <v>0.82</v>
      </c>
      <c r="EG82" s="794">
        <v>0.82</v>
      </c>
      <c r="EH82" s="794">
        <v>0.91</v>
      </c>
      <c r="EI82" s="794">
        <v>0.91</v>
      </c>
      <c r="EJ82" s="794">
        <v>0.91</v>
      </c>
      <c r="EK82" s="794">
        <v>0.91</v>
      </c>
      <c r="EL82" s="794">
        <v>0.91</v>
      </c>
      <c r="EM82" s="794">
        <v>0.91</v>
      </c>
      <c r="EN82" s="794">
        <v>0.91</v>
      </c>
      <c r="EO82" s="794">
        <v>0.91</v>
      </c>
      <c r="EP82" s="794">
        <v>0.97</v>
      </c>
      <c r="EQ82" s="794">
        <v>0.97</v>
      </c>
      <c r="ER82" s="794">
        <v>0.97</v>
      </c>
      <c r="ES82" s="794">
        <v>0.97</v>
      </c>
      <c r="ET82" s="794">
        <v>0.97</v>
      </c>
      <c r="EU82" s="794">
        <v>0.97</v>
      </c>
      <c r="EV82" s="794">
        <v>0.97</v>
      </c>
      <c r="EW82" s="794">
        <v>1.52</v>
      </c>
      <c r="EX82" s="794">
        <v>1.52</v>
      </c>
      <c r="EY82" s="794">
        <v>1.52</v>
      </c>
      <c r="EZ82" s="794">
        <v>1.52</v>
      </c>
      <c r="FA82" s="794">
        <v>1.52</v>
      </c>
      <c r="FB82" s="794">
        <v>1.07</v>
      </c>
      <c r="FC82" s="794">
        <v>1.07</v>
      </c>
      <c r="FD82" s="794">
        <v>1.07</v>
      </c>
      <c r="FE82" s="794">
        <v>1.07</v>
      </c>
      <c r="FF82" s="794">
        <v>1.2</v>
      </c>
      <c r="FG82" s="794">
        <v>1.2</v>
      </c>
      <c r="FH82" s="794">
        <v>1.2</v>
      </c>
      <c r="FI82" s="794">
        <v>1.2</v>
      </c>
      <c r="FJ82" s="794">
        <v>1.2</v>
      </c>
      <c r="FK82" s="794">
        <v>1.2</v>
      </c>
      <c r="FL82" s="794">
        <v>1.2</v>
      </c>
      <c r="FM82" s="794">
        <v>1.2</v>
      </c>
      <c r="FN82" s="794">
        <v>1.47</v>
      </c>
      <c r="FO82" s="794">
        <v>1.47</v>
      </c>
      <c r="FP82" s="794">
        <v>1.47</v>
      </c>
      <c r="FQ82" s="794">
        <v>1.47</v>
      </c>
      <c r="FR82" s="794">
        <v>1.44</v>
      </c>
      <c r="FS82" s="794">
        <v>1.44</v>
      </c>
      <c r="FT82" s="794">
        <v>1.44</v>
      </c>
      <c r="FU82" s="794">
        <v>1.79</v>
      </c>
      <c r="FV82" s="794">
        <v>1.79</v>
      </c>
      <c r="FW82" s="794">
        <v>1.79</v>
      </c>
      <c r="FX82" s="794">
        <v>1.79</v>
      </c>
      <c r="FY82" s="794">
        <v>2.0299999999999998</v>
      </c>
      <c r="FZ82" s="794">
        <v>2.0299999999999998</v>
      </c>
      <c r="GA82" s="794">
        <v>0.7</v>
      </c>
      <c r="GB82" s="794">
        <v>0.7</v>
      </c>
      <c r="GC82" s="794">
        <v>0.7</v>
      </c>
      <c r="GD82" s="794">
        <v>0.94</v>
      </c>
      <c r="GE82" s="794">
        <v>0.94</v>
      </c>
      <c r="GF82" s="794">
        <v>0.94</v>
      </c>
      <c r="GG82" s="794">
        <v>0.94</v>
      </c>
      <c r="GH82" s="794">
        <v>0.91</v>
      </c>
      <c r="GI82" s="794">
        <v>0.91</v>
      </c>
      <c r="GJ82" s="794">
        <v>0.91</v>
      </c>
      <c r="GK82" s="794">
        <v>0.91</v>
      </c>
      <c r="GL82" s="794">
        <v>0.91</v>
      </c>
      <c r="GM82" s="794">
        <v>0.91</v>
      </c>
      <c r="GN82" s="794">
        <v>0.91</v>
      </c>
      <c r="GO82" s="794">
        <v>0.91</v>
      </c>
      <c r="GP82" s="794">
        <v>0.9</v>
      </c>
      <c r="GQ82" s="794">
        <v>0.9</v>
      </c>
      <c r="GR82" s="794">
        <v>0.9</v>
      </c>
      <c r="GS82" s="794">
        <v>0.9</v>
      </c>
      <c r="GT82" s="794">
        <v>0.9</v>
      </c>
      <c r="GU82" s="794">
        <v>0.9</v>
      </c>
      <c r="GV82" s="794">
        <v>0.9</v>
      </c>
      <c r="GW82" s="794">
        <v>1.48</v>
      </c>
      <c r="GX82" s="794">
        <v>1.48</v>
      </c>
      <c r="GY82" s="794">
        <v>1.48</v>
      </c>
      <c r="GZ82" s="794">
        <v>1.48</v>
      </c>
      <c r="HA82" s="794">
        <v>1.48</v>
      </c>
      <c r="HB82" s="794">
        <v>1.21</v>
      </c>
      <c r="HC82" s="794">
        <v>1.21</v>
      </c>
      <c r="HD82" s="794">
        <v>1.21</v>
      </c>
      <c r="HE82" s="794">
        <v>1.21</v>
      </c>
      <c r="HF82" s="794">
        <v>1.35</v>
      </c>
      <c r="HG82" s="794">
        <v>1.35</v>
      </c>
      <c r="HH82" s="794">
        <v>1.35</v>
      </c>
      <c r="HI82" s="794">
        <v>1.35</v>
      </c>
      <c r="HJ82" s="794">
        <v>1.35</v>
      </c>
      <c r="HK82" s="794">
        <v>1.35</v>
      </c>
      <c r="HL82" s="794">
        <v>1.35</v>
      </c>
      <c r="HM82" s="794">
        <v>1.35</v>
      </c>
      <c r="HN82" s="794">
        <v>1.71</v>
      </c>
      <c r="HO82" s="794">
        <v>1.71</v>
      </c>
      <c r="HP82" s="794">
        <v>1.71</v>
      </c>
      <c r="HQ82" s="794">
        <v>1.71</v>
      </c>
      <c r="HR82" s="794">
        <v>1.38</v>
      </c>
      <c r="HS82" s="794">
        <v>1.38</v>
      </c>
      <c r="HT82" s="794">
        <v>1.38</v>
      </c>
      <c r="HU82" s="794">
        <v>1.62</v>
      </c>
      <c r="HV82" s="794">
        <v>1.62</v>
      </c>
      <c r="HW82" s="794">
        <v>1.62</v>
      </c>
      <c r="HX82" s="794">
        <v>1.62</v>
      </c>
      <c r="HY82" s="794">
        <v>2.02</v>
      </c>
      <c r="HZ82" s="794">
        <v>2.02</v>
      </c>
      <c r="IA82" s="794">
        <v>0.66</v>
      </c>
      <c r="IB82" s="794">
        <v>0.66</v>
      </c>
      <c r="IC82" s="794">
        <v>0.66</v>
      </c>
      <c r="ID82" s="794">
        <v>0.91</v>
      </c>
      <c r="IE82" s="794">
        <v>0.91</v>
      </c>
      <c r="IF82" s="794">
        <v>0.91</v>
      </c>
      <c r="IG82" s="794">
        <v>0.91</v>
      </c>
      <c r="IH82" s="794">
        <v>0.9</v>
      </c>
      <c r="II82" s="794">
        <v>0.9</v>
      </c>
      <c r="IJ82" s="794">
        <v>0.9</v>
      </c>
      <c r="IK82" s="794">
        <v>0.9</v>
      </c>
      <c r="IL82" s="794">
        <v>0.9</v>
      </c>
      <c r="IM82" s="794">
        <v>0.9</v>
      </c>
      <c r="IN82" s="794">
        <v>0.9</v>
      </c>
      <c r="IO82" s="794">
        <v>0.9</v>
      </c>
      <c r="IP82" s="794">
        <v>0.94</v>
      </c>
      <c r="IQ82" s="794">
        <v>0.94</v>
      </c>
      <c r="IR82" s="794">
        <v>0.94</v>
      </c>
      <c r="IS82" s="794">
        <v>0.94</v>
      </c>
      <c r="IT82" s="794">
        <v>0.94</v>
      </c>
      <c r="IU82" s="794">
        <v>0.94</v>
      </c>
      <c r="IV82" s="794">
        <v>0.94</v>
      </c>
      <c r="IW82" s="794">
        <v>1.51</v>
      </c>
      <c r="IX82" s="794">
        <v>1.51</v>
      </c>
      <c r="IY82" s="794">
        <v>1.51</v>
      </c>
      <c r="IZ82" s="794">
        <v>1.51</v>
      </c>
      <c r="JA82" s="794">
        <v>1.51</v>
      </c>
      <c r="JB82" s="794">
        <v>1.24</v>
      </c>
      <c r="JC82" s="794">
        <v>1.24</v>
      </c>
      <c r="JD82" s="794">
        <v>1.24</v>
      </c>
      <c r="JE82" s="794">
        <v>1.24</v>
      </c>
      <c r="JF82" s="794">
        <v>1.38</v>
      </c>
      <c r="JG82" s="794">
        <v>1.38</v>
      </c>
      <c r="JH82" s="794">
        <v>1.38</v>
      </c>
      <c r="JI82" s="794">
        <v>1.38</v>
      </c>
      <c r="JJ82" s="794">
        <v>1.38</v>
      </c>
      <c r="JK82" s="794">
        <v>1.38</v>
      </c>
      <c r="JL82" s="794">
        <v>1.38</v>
      </c>
      <c r="JM82" s="794">
        <v>1.38</v>
      </c>
      <c r="JN82" s="794">
        <v>1.76</v>
      </c>
      <c r="JO82" s="794">
        <v>1.76</v>
      </c>
      <c r="JP82" s="794">
        <v>1.76</v>
      </c>
      <c r="JQ82" s="794">
        <v>1.76</v>
      </c>
      <c r="JR82" s="794">
        <v>1.1499999999999999</v>
      </c>
      <c r="JS82" s="794">
        <v>1.1499999999999999</v>
      </c>
      <c r="JT82" s="794">
        <v>1.1499999999999999</v>
      </c>
      <c r="JU82" s="794">
        <v>1.63</v>
      </c>
      <c r="JV82" s="794">
        <v>1.63</v>
      </c>
      <c r="JW82" s="794">
        <v>1.63</v>
      </c>
      <c r="JX82" s="794">
        <v>1.63</v>
      </c>
      <c r="JY82" s="794">
        <v>2.02</v>
      </c>
      <c r="JZ82" s="794">
        <v>2.02</v>
      </c>
      <c r="KA82" s="794">
        <v>0.67</v>
      </c>
      <c r="KB82" s="794">
        <v>0.67</v>
      </c>
      <c r="KC82" s="794">
        <v>0.67</v>
      </c>
      <c r="KD82" s="794">
        <v>0.88</v>
      </c>
      <c r="KE82" s="794">
        <v>0.88</v>
      </c>
      <c r="KF82" s="794">
        <v>0.88</v>
      </c>
      <c r="KG82" s="794">
        <v>0.88</v>
      </c>
      <c r="KH82" s="794">
        <v>0.91</v>
      </c>
      <c r="KI82" s="794">
        <v>0.91</v>
      </c>
      <c r="KJ82" s="794">
        <v>0.91</v>
      </c>
      <c r="KK82" s="794">
        <v>0.91</v>
      </c>
      <c r="KL82" s="794">
        <v>0.91</v>
      </c>
      <c r="KM82" s="794">
        <v>0.91</v>
      </c>
      <c r="KN82" s="794">
        <v>0.91</v>
      </c>
      <c r="KO82" s="794">
        <v>0.91</v>
      </c>
      <c r="KP82" s="794">
        <v>1.23</v>
      </c>
      <c r="KQ82" s="794">
        <v>1.23</v>
      </c>
      <c r="KR82" s="794">
        <v>1.23</v>
      </c>
      <c r="KS82" s="794">
        <v>1.23</v>
      </c>
      <c r="KT82" s="794">
        <v>1.23</v>
      </c>
      <c r="KU82" s="794">
        <v>1.23</v>
      </c>
      <c r="KV82" s="794">
        <v>1.23</v>
      </c>
      <c r="KW82" s="794">
        <v>1.67</v>
      </c>
      <c r="KX82" s="794">
        <v>1.67</v>
      </c>
      <c r="KY82" s="794">
        <v>1.67</v>
      </c>
      <c r="KZ82" s="794">
        <v>1.67</v>
      </c>
      <c r="LA82" s="794">
        <v>1.67</v>
      </c>
      <c r="LB82" s="794">
        <v>1.46</v>
      </c>
      <c r="LC82" s="794">
        <v>1.46</v>
      </c>
      <c r="LD82" s="794">
        <v>1.46</v>
      </c>
      <c r="LE82" s="794">
        <v>1.46</v>
      </c>
      <c r="LF82" s="794">
        <v>1.59</v>
      </c>
      <c r="LG82" s="794">
        <v>1.59</v>
      </c>
      <c r="LH82" s="794">
        <v>1.59</v>
      </c>
      <c r="LI82" s="794">
        <v>1.59</v>
      </c>
      <c r="LJ82" s="794">
        <v>1.59</v>
      </c>
      <c r="LK82" s="794">
        <v>1.59</v>
      </c>
      <c r="LL82" s="794">
        <v>1.59</v>
      </c>
      <c r="LM82" s="794">
        <v>1.59</v>
      </c>
      <c r="LN82" s="794">
        <v>2</v>
      </c>
      <c r="LO82" s="794">
        <v>2</v>
      </c>
      <c r="LP82" s="794">
        <v>2</v>
      </c>
      <c r="LQ82" s="794">
        <v>2</v>
      </c>
      <c r="LR82" s="794">
        <v>1.1499999999999999</v>
      </c>
      <c r="LS82" s="794">
        <v>1.1499999999999999</v>
      </c>
      <c r="LT82" s="794">
        <v>1.1499999999999999</v>
      </c>
      <c r="LU82" s="794">
        <v>1.63</v>
      </c>
      <c r="LV82" s="794">
        <v>1.63</v>
      </c>
      <c r="LW82" s="794">
        <v>1.63</v>
      </c>
      <c r="LX82" s="794">
        <v>1.63</v>
      </c>
      <c r="LY82" s="794">
        <v>2.02</v>
      </c>
      <c r="LZ82" s="794">
        <v>2.02</v>
      </c>
      <c r="MA82" s="794">
        <v>0.67</v>
      </c>
      <c r="MB82" s="794">
        <v>0.67</v>
      </c>
      <c r="MC82" s="794">
        <v>0.67</v>
      </c>
      <c r="MD82" s="794">
        <v>0.88</v>
      </c>
      <c r="ME82" s="794">
        <v>0.88</v>
      </c>
      <c r="MF82" s="794">
        <v>0.88</v>
      </c>
      <c r="MG82" s="794">
        <v>0.88</v>
      </c>
      <c r="MH82" s="794">
        <v>0.91</v>
      </c>
      <c r="MI82" s="794">
        <v>0.91</v>
      </c>
      <c r="MJ82" s="794">
        <v>0.91</v>
      </c>
      <c r="MK82" s="794">
        <v>0.91</v>
      </c>
      <c r="ML82" s="794">
        <v>0.91</v>
      </c>
      <c r="MM82" s="794">
        <v>0.91</v>
      </c>
      <c r="MN82" s="794">
        <v>0.91</v>
      </c>
      <c r="MO82" s="794">
        <v>0.91</v>
      </c>
      <c r="MP82" s="794">
        <v>1.23</v>
      </c>
      <c r="MQ82" s="794">
        <v>1.23</v>
      </c>
      <c r="MR82" s="794">
        <v>1.23</v>
      </c>
      <c r="MS82" s="794">
        <v>1.23</v>
      </c>
      <c r="MT82" s="794">
        <v>1.23</v>
      </c>
      <c r="MU82" s="794">
        <v>1.23</v>
      </c>
      <c r="MV82" s="794">
        <v>1.23</v>
      </c>
      <c r="MW82" s="794">
        <v>1.67</v>
      </c>
      <c r="MX82" s="794">
        <v>1.67</v>
      </c>
      <c r="MY82" s="794">
        <v>1.67</v>
      </c>
      <c r="MZ82" s="794">
        <v>1.67</v>
      </c>
      <c r="NA82" s="794">
        <v>1.67</v>
      </c>
      <c r="NB82" s="794">
        <v>1.46</v>
      </c>
      <c r="NC82" s="794">
        <v>1.46</v>
      </c>
      <c r="ND82" s="794">
        <v>1.46</v>
      </c>
      <c r="NE82" s="794">
        <v>1.46</v>
      </c>
      <c r="NF82" s="794">
        <v>1.59</v>
      </c>
      <c r="NG82" s="794">
        <v>1.59</v>
      </c>
      <c r="NH82" s="794">
        <v>1.59</v>
      </c>
      <c r="NI82" s="794">
        <v>1.59</v>
      </c>
      <c r="NJ82" s="794">
        <v>1.59</v>
      </c>
      <c r="NK82" s="794">
        <v>1.59</v>
      </c>
      <c r="NL82" s="794">
        <v>1.59</v>
      </c>
      <c r="NM82" s="794">
        <v>1.59</v>
      </c>
      <c r="NN82" s="794">
        <v>2</v>
      </c>
      <c r="NO82" s="794">
        <v>2</v>
      </c>
      <c r="NP82" s="794">
        <v>2</v>
      </c>
      <c r="NQ82" s="794">
        <v>2</v>
      </c>
      <c r="NR82" s="794">
        <v>1.1499999999999999</v>
      </c>
      <c r="NS82" s="794">
        <v>1.1499999999999999</v>
      </c>
      <c r="NT82" s="794">
        <v>1.1499999999999999</v>
      </c>
      <c r="NU82" s="794">
        <v>1.63</v>
      </c>
      <c r="NV82" s="794">
        <v>1.63</v>
      </c>
      <c r="NW82" s="794">
        <v>1.63</v>
      </c>
      <c r="NX82" s="794">
        <v>1.63</v>
      </c>
      <c r="NY82" s="794">
        <v>2.02</v>
      </c>
      <c r="NZ82" s="794">
        <v>2.02</v>
      </c>
      <c r="OA82" s="794">
        <v>0.67</v>
      </c>
      <c r="OB82" s="794">
        <v>0.67</v>
      </c>
      <c r="OC82" s="794">
        <v>0.67</v>
      </c>
      <c r="OD82" s="794">
        <v>0.88</v>
      </c>
      <c r="OE82" s="794">
        <v>0.88</v>
      </c>
      <c r="OF82" s="794">
        <v>0.88</v>
      </c>
      <c r="OG82" s="794">
        <v>0.88</v>
      </c>
      <c r="OH82" s="794">
        <v>0.91</v>
      </c>
      <c r="OI82" s="794">
        <v>0.91</v>
      </c>
      <c r="OJ82" s="794">
        <v>0.91</v>
      </c>
      <c r="OK82" s="794">
        <v>0.91</v>
      </c>
      <c r="OL82" s="794">
        <v>0.91</v>
      </c>
      <c r="OM82" s="794">
        <v>0.91</v>
      </c>
      <c r="ON82" s="794">
        <v>0.91</v>
      </c>
      <c r="OO82" s="794">
        <v>0.91</v>
      </c>
      <c r="OP82" s="794">
        <v>1.23</v>
      </c>
      <c r="OQ82" s="794">
        <v>1.23</v>
      </c>
      <c r="OR82" s="794">
        <v>1.23</v>
      </c>
      <c r="OS82" s="794">
        <v>1.23</v>
      </c>
      <c r="OT82" s="794">
        <v>1.23</v>
      </c>
      <c r="OU82" s="794">
        <v>1.23</v>
      </c>
      <c r="OV82" s="794">
        <v>1.23</v>
      </c>
      <c r="OW82" s="794">
        <v>1.67</v>
      </c>
      <c r="OX82" s="794">
        <v>1.67</v>
      </c>
      <c r="OY82" s="794">
        <v>1.67</v>
      </c>
      <c r="OZ82" s="794">
        <v>1.67</v>
      </c>
      <c r="PA82" s="794">
        <v>1.67</v>
      </c>
      <c r="PB82" s="794">
        <v>1.46</v>
      </c>
      <c r="PC82" s="794">
        <v>1.46</v>
      </c>
      <c r="PD82" s="794">
        <v>1.46</v>
      </c>
      <c r="PE82" s="794">
        <v>1.46</v>
      </c>
      <c r="PF82" s="794">
        <v>1.59</v>
      </c>
      <c r="PG82" s="794">
        <v>1.59</v>
      </c>
      <c r="PH82" s="794">
        <v>1.59</v>
      </c>
      <c r="PI82" s="794">
        <v>1.59</v>
      </c>
      <c r="PJ82" s="794">
        <v>1.59</v>
      </c>
      <c r="PK82" s="794">
        <v>1.59</v>
      </c>
      <c r="PL82" s="794">
        <v>1.59</v>
      </c>
      <c r="PM82" s="794">
        <v>1.59</v>
      </c>
      <c r="PN82" s="794">
        <v>2</v>
      </c>
      <c r="PO82" s="794">
        <v>2</v>
      </c>
      <c r="PP82" s="794">
        <v>2</v>
      </c>
      <c r="PQ82" s="794">
        <v>2</v>
      </c>
      <c r="PR82" s="794">
        <v>1.1499999999999999</v>
      </c>
      <c r="PS82" s="794">
        <v>1.1499999999999999</v>
      </c>
      <c r="PT82" s="794">
        <v>1.1499999999999999</v>
      </c>
      <c r="PU82" s="794">
        <v>1.63</v>
      </c>
      <c r="PV82" s="794">
        <v>1.63</v>
      </c>
      <c r="PW82" s="794">
        <v>1.63</v>
      </c>
      <c r="PX82" s="794">
        <v>1.63</v>
      </c>
      <c r="PY82" s="794">
        <v>2.02</v>
      </c>
      <c r="PZ82" s="794">
        <v>2.02</v>
      </c>
      <c r="QA82" s="794">
        <v>0.67</v>
      </c>
      <c r="QB82" s="794">
        <v>0.67</v>
      </c>
      <c r="QC82" s="794">
        <v>0.67</v>
      </c>
      <c r="QD82" s="794">
        <v>0.88</v>
      </c>
      <c r="QE82" s="794">
        <v>0.88</v>
      </c>
      <c r="QF82" s="794">
        <v>0.88</v>
      </c>
      <c r="QG82" s="794">
        <v>0.88</v>
      </c>
      <c r="QH82" s="794">
        <v>0.91</v>
      </c>
      <c r="QI82" s="794">
        <v>0.91</v>
      </c>
      <c r="QJ82" s="794">
        <v>0.91</v>
      </c>
      <c r="QK82" s="794">
        <v>0.91</v>
      </c>
      <c r="QL82" s="794">
        <v>0.91</v>
      </c>
      <c r="QM82" s="794">
        <v>0.91</v>
      </c>
      <c r="QN82" s="794">
        <v>0.91</v>
      </c>
      <c r="QO82" s="794">
        <v>0.91</v>
      </c>
      <c r="QP82" s="794">
        <v>1.23</v>
      </c>
      <c r="QQ82" s="794">
        <v>1.23</v>
      </c>
      <c r="QR82" s="794">
        <v>1.23</v>
      </c>
      <c r="QS82" s="794">
        <v>1.23</v>
      </c>
      <c r="QT82" s="794">
        <v>1.23</v>
      </c>
      <c r="QU82" s="794">
        <v>1.23</v>
      </c>
      <c r="QV82" s="794">
        <v>1.23</v>
      </c>
      <c r="QW82" s="794">
        <v>1.67</v>
      </c>
      <c r="QX82" s="794">
        <v>1.67</v>
      </c>
      <c r="QY82" s="794">
        <v>1.67</v>
      </c>
      <c r="QZ82" s="794">
        <v>1.67</v>
      </c>
      <c r="RA82" s="794">
        <v>1.67</v>
      </c>
      <c r="RB82" s="794">
        <v>1.46</v>
      </c>
      <c r="RC82" s="794">
        <v>1.46</v>
      </c>
      <c r="RD82" s="794">
        <v>1.46</v>
      </c>
      <c r="RE82" s="794">
        <v>1.46</v>
      </c>
      <c r="RF82" s="794">
        <v>1.59</v>
      </c>
      <c r="RG82" s="794">
        <v>1.59</v>
      </c>
      <c r="RH82" s="794">
        <v>1.59</v>
      </c>
      <c r="RI82" s="794">
        <v>1.59</v>
      </c>
      <c r="RJ82" s="794">
        <v>1.59</v>
      </c>
      <c r="RK82" s="794">
        <v>1.59</v>
      </c>
      <c r="RL82" s="794">
        <v>1.59</v>
      </c>
      <c r="RM82" s="794">
        <v>1.59</v>
      </c>
      <c r="RN82" s="794">
        <v>2</v>
      </c>
      <c r="RO82" s="794">
        <v>2</v>
      </c>
      <c r="RP82" s="794">
        <v>2</v>
      </c>
      <c r="RQ82" s="794">
        <v>2</v>
      </c>
      <c r="RR82" s="794">
        <v>2</v>
      </c>
      <c r="RS82" s="794">
        <v>2</v>
      </c>
      <c r="RT82" s="794">
        <v>2</v>
      </c>
      <c r="RU82" s="794">
        <v>1.63</v>
      </c>
      <c r="RV82" s="794">
        <v>1.63</v>
      </c>
      <c r="RW82" s="794">
        <v>1.63</v>
      </c>
      <c r="RX82" s="794">
        <v>1.63</v>
      </c>
      <c r="RY82" s="794">
        <v>2.02</v>
      </c>
      <c r="RZ82" s="794">
        <v>2.02</v>
      </c>
      <c r="SA82" s="794">
        <v>0.67</v>
      </c>
      <c r="SB82" s="794">
        <v>0.67</v>
      </c>
      <c r="SC82" s="794">
        <v>0.67</v>
      </c>
      <c r="SD82" s="794">
        <v>0.88</v>
      </c>
      <c r="SE82" s="794">
        <v>0.88</v>
      </c>
      <c r="SF82" s="794">
        <v>0.88</v>
      </c>
      <c r="SG82" s="794">
        <v>0.88</v>
      </c>
      <c r="SH82" s="794">
        <v>0.91</v>
      </c>
      <c r="SI82" s="795">
        <v>0.91</v>
      </c>
      <c r="SJ82" s="471" t="s">
        <v>491</v>
      </c>
      <c r="SK82" s="452"/>
      <c r="SL82" s="440"/>
      <c r="SM82" s="440"/>
      <c r="SN82" s="440"/>
    </row>
    <row r="83" spans="1:508" hidden="1" outlineLevel="3" x14ac:dyDescent="0.25">
      <c r="A83" s="440"/>
      <c r="B83" s="449"/>
      <c r="C83" s="659">
        <f t="shared" si="32"/>
        <v>4</v>
      </c>
      <c r="D83" s="471"/>
      <c r="E83" s="529"/>
      <c r="F83" s="529"/>
      <c r="G83" s="471"/>
      <c r="H83" s="682"/>
      <c r="I83" s="683" t="s">
        <v>235</v>
      </c>
      <c r="J83" s="684"/>
      <c r="K83" s="796">
        <v>2.0299999999999998</v>
      </c>
      <c r="L83" s="797">
        <v>2.0299999999999998</v>
      </c>
      <c r="M83" s="797">
        <v>2.0299999999999998</v>
      </c>
      <c r="N83" s="797">
        <v>2.23</v>
      </c>
      <c r="O83" s="797">
        <v>2.23</v>
      </c>
      <c r="P83" s="797">
        <v>2.23</v>
      </c>
      <c r="Q83" s="797">
        <v>2.23</v>
      </c>
      <c r="R83" s="797">
        <v>2.23</v>
      </c>
      <c r="S83" s="797">
        <v>2.23</v>
      </c>
      <c r="T83" s="797">
        <v>2.23</v>
      </c>
      <c r="U83" s="797">
        <v>2.2799999999999998</v>
      </c>
      <c r="V83" s="797">
        <v>2.2799999999999998</v>
      </c>
      <c r="W83" s="797">
        <v>2.2799999999999998</v>
      </c>
      <c r="X83" s="797">
        <v>2.2799999999999998</v>
      </c>
      <c r="Y83" s="797">
        <v>2.33</v>
      </c>
      <c r="Z83" s="797">
        <v>2.33</v>
      </c>
      <c r="AA83" s="797">
        <v>1.42</v>
      </c>
      <c r="AB83" s="797">
        <v>1.42</v>
      </c>
      <c r="AC83" s="797">
        <v>1.42</v>
      </c>
      <c r="AD83" s="797">
        <v>2.27</v>
      </c>
      <c r="AE83" s="797">
        <v>2.27</v>
      </c>
      <c r="AF83" s="797">
        <v>2.27</v>
      </c>
      <c r="AG83" s="797">
        <v>2.27</v>
      </c>
      <c r="AH83" s="797">
        <v>2.39</v>
      </c>
      <c r="AI83" s="797">
        <v>2.39</v>
      </c>
      <c r="AJ83" s="797">
        <v>2.39</v>
      </c>
      <c r="AK83" s="797">
        <v>2.39</v>
      </c>
      <c r="AL83" s="797">
        <v>2.39</v>
      </c>
      <c r="AM83" s="797">
        <v>2.39</v>
      </c>
      <c r="AN83" s="797">
        <v>2.39</v>
      </c>
      <c r="AO83" s="797">
        <v>2.39</v>
      </c>
      <c r="AP83" s="797">
        <v>1.79</v>
      </c>
      <c r="AQ83" s="797">
        <v>1.79</v>
      </c>
      <c r="AR83" s="797">
        <v>1.79</v>
      </c>
      <c r="AS83" s="797">
        <v>1.79</v>
      </c>
      <c r="AT83" s="797">
        <v>1.79</v>
      </c>
      <c r="AU83" s="797">
        <v>1.79</v>
      </c>
      <c r="AV83" s="797">
        <v>1.79</v>
      </c>
      <c r="AW83" s="797">
        <v>1.99</v>
      </c>
      <c r="AX83" s="797">
        <v>1.99</v>
      </c>
      <c r="AY83" s="797">
        <v>1.99</v>
      </c>
      <c r="AZ83" s="797">
        <v>1.99</v>
      </c>
      <c r="BA83" s="797">
        <v>1.99</v>
      </c>
      <c r="BB83" s="797">
        <v>1.93</v>
      </c>
      <c r="BC83" s="797">
        <v>1.93</v>
      </c>
      <c r="BD83" s="797">
        <v>1.93</v>
      </c>
      <c r="BE83" s="797">
        <v>1.93</v>
      </c>
      <c r="BF83" s="797">
        <v>2.0299999999999998</v>
      </c>
      <c r="BG83" s="797">
        <v>2.0299999999999998</v>
      </c>
      <c r="BH83" s="797">
        <v>2.0299999999999998</v>
      </c>
      <c r="BI83" s="797">
        <v>2.0299999999999998</v>
      </c>
      <c r="BJ83" s="797">
        <v>2.0299999999999998</v>
      </c>
      <c r="BK83" s="797">
        <v>2.0299999999999998</v>
      </c>
      <c r="BL83" s="797">
        <v>2.0299999999999998</v>
      </c>
      <c r="BM83" s="797">
        <v>2.0299999999999998</v>
      </c>
      <c r="BN83" s="797">
        <v>2.23</v>
      </c>
      <c r="BO83" s="797">
        <v>2.23</v>
      </c>
      <c r="BP83" s="797">
        <v>2.23</v>
      </c>
      <c r="BQ83" s="797">
        <v>2.23</v>
      </c>
      <c r="BR83" s="797">
        <v>2.1800000000000002</v>
      </c>
      <c r="BS83" s="797">
        <v>2.1800000000000002</v>
      </c>
      <c r="BT83" s="797">
        <v>2.1800000000000002</v>
      </c>
      <c r="BU83" s="797">
        <v>2.2799999999999998</v>
      </c>
      <c r="BV83" s="797">
        <v>2.2799999999999998</v>
      </c>
      <c r="BW83" s="797">
        <v>2.2799999999999998</v>
      </c>
      <c r="BX83" s="797">
        <v>2.2799999999999998</v>
      </c>
      <c r="BY83" s="797">
        <v>2.33</v>
      </c>
      <c r="BZ83" s="797">
        <v>2.33</v>
      </c>
      <c r="CA83" s="797">
        <v>1.42</v>
      </c>
      <c r="CB83" s="797">
        <v>1.42</v>
      </c>
      <c r="CC83" s="797">
        <v>2.15</v>
      </c>
      <c r="CD83" s="797">
        <v>2.27</v>
      </c>
      <c r="CE83" s="797">
        <v>2.27</v>
      </c>
      <c r="CF83" s="797">
        <v>2.27</v>
      </c>
      <c r="CG83" s="797">
        <v>2.27</v>
      </c>
      <c r="CH83" s="797">
        <v>2.39</v>
      </c>
      <c r="CI83" s="797">
        <v>2.39</v>
      </c>
      <c r="CJ83" s="797">
        <v>2.39</v>
      </c>
      <c r="CK83" s="797">
        <v>2.39</v>
      </c>
      <c r="CL83" s="797">
        <v>2.39</v>
      </c>
      <c r="CM83" s="797">
        <v>2.39</v>
      </c>
      <c r="CN83" s="797">
        <v>2.39</v>
      </c>
      <c r="CO83" s="797">
        <v>2.39</v>
      </c>
      <c r="CP83" s="797">
        <v>1.79</v>
      </c>
      <c r="CQ83" s="797">
        <v>1.79</v>
      </c>
      <c r="CR83" s="797">
        <v>1.79</v>
      </c>
      <c r="CS83" s="797">
        <v>1.79</v>
      </c>
      <c r="CT83" s="797">
        <v>1.79</v>
      </c>
      <c r="CU83" s="797">
        <v>1.79</v>
      </c>
      <c r="CV83" s="797">
        <v>1.79</v>
      </c>
      <c r="CW83" s="797">
        <v>1.99</v>
      </c>
      <c r="CX83" s="797">
        <v>1.99</v>
      </c>
      <c r="CY83" s="797">
        <v>1.99</v>
      </c>
      <c r="CZ83" s="797">
        <v>1.99</v>
      </c>
      <c r="DA83" s="797">
        <v>1.99</v>
      </c>
      <c r="DB83" s="797">
        <v>2.36</v>
      </c>
      <c r="DC83" s="797">
        <v>2.36</v>
      </c>
      <c r="DD83" s="797">
        <v>2.36</v>
      </c>
      <c r="DE83" s="797">
        <v>2.36</v>
      </c>
      <c r="DF83" s="797">
        <v>2.23</v>
      </c>
      <c r="DG83" s="797">
        <v>2.23</v>
      </c>
      <c r="DH83" s="797">
        <v>2.23</v>
      </c>
      <c r="DI83" s="797">
        <v>2.23</v>
      </c>
      <c r="DJ83" s="797">
        <v>2.23</v>
      </c>
      <c r="DK83" s="797">
        <v>2.23</v>
      </c>
      <c r="DL83" s="797">
        <v>2.23</v>
      </c>
      <c r="DM83" s="797">
        <v>2.23</v>
      </c>
      <c r="DN83" s="797">
        <v>2.36</v>
      </c>
      <c r="DO83" s="797">
        <v>2.36</v>
      </c>
      <c r="DP83" s="797">
        <v>2.36</v>
      </c>
      <c r="DQ83" s="797">
        <v>2.36</v>
      </c>
      <c r="DR83" s="797">
        <v>2.1800000000000002</v>
      </c>
      <c r="DS83" s="797">
        <v>2.1800000000000002</v>
      </c>
      <c r="DT83" s="797">
        <v>2.1800000000000002</v>
      </c>
      <c r="DU83" s="797">
        <v>2.2400000000000002</v>
      </c>
      <c r="DV83" s="797">
        <v>2.2400000000000002</v>
      </c>
      <c r="DW83" s="797">
        <v>2.2400000000000002</v>
      </c>
      <c r="DX83" s="797">
        <v>2.2400000000000002</v>
      </c>
      <c r="DY83" s="797">
        <v>2.29</v>
      </c>
      <c r="DZ83" s="797">
        <v>2.29</v>
      </c>
      <c r="EA83" s="797">
        <v>1.55</v>
      </c>
      <c r="EB83" s="797">
        <v>1.55</v>
      </c>
      <c r="EC83" s="797">
        <v>2.2000000000000002</v>
      </c>
      <c r="ED83" s="797">
        <v>2.3199999999999998</v>
      </c>
      <c r="EE83" s="797">
        <v>2.3199999999999998</v>
      </c>
      <c r="EF83" s="797">
        <v>2.3199999999999998</v>
      </c>
      <c r="EG83" s="797">
        <v>2.3199999999999998</v>
      </c>
      <c r="EH83" s="797">
        <v>2.39</v>
      </c>
      <c r="EI83" s="797">
        <v>2.39</v>
      </c>
      <c r="EJ83" s="797">
        <v>2.39</v>
      </c>
      <c r="EK83" s="797">
        <v>2.39</v>
      </c>
      <c r="EL83" s="797">
        <v>2.39</v>
      </c>
      <c r="EM83" s="797">
        <v>2.39</v>
      </c>
      <c r="EN83" s="797">
        <v>2.39</v>
      </c>
      <c r="EO83" s="797">
        <v>2.39</v>
      </c>
      <c r="EP83" s="797">
        <v>1.79</v>
      </c>
      <c r="EQ83" s="797">
        <v>1.79</v>
      </c>
      <c r="ER83" s="797">
        <v>1.79</v>
      </c>
      <c r="ES83" s="797">
        <v>1.79</v>
      </c>
      <c r="ET83" s="797">
        <v>1.79</v>
      </c>
      <c r="EU83" s="797">
        <v>1.79</v>
      </c>
      <c r="EV83" s="797">
        <v>1.79</v>
      </c>
      <c r="EW83" s="797">
        <v>1.99</v>
      </c>
      <c r="EX83" s="797">
        <v>1.99</v>
      </c>
      <c r="EY83" s="797">
        <v>1.99</v>
      </c>
      <c r="EZ83" s="797">
        <v>1.99</v>
      </c>
      <c r="FA83" s="797">
        <v>1.99</v>
      </c>
      <c r="FB83" s="797">
        <v>2</v>
      </c>
      <c r="FC83" s="797">
        <v>2</v>
      </c>
      <c r="FD83" s="797">
        <v>2</v>
      </c>
      <c r="FE83" s="797">
        <v>2</v>
      </c>
      <c r="FF83" s="797">
        <v>2.09</v>
      </c>
      <c r="FG83" s="797">
        <v>2.09</v>
      </c>
      <c r="FH83" s="797">
        <v>2.09</v>
      </c>
      <c r="FI83" s="797">
        <v>2.09</v>
      </c>
      <c r="FJ83" s="797">
        <v>2.09</v>
      </c>
      <c r="FK83" s="797">
        <v>2.09</v>
      </c>
      <c r="FL83" s="797">
        <v>2.09</v>
      </c>
      <c r="FM83" s="797">
        <v>2.09</v>
      </c>
      <c r="FN83" s="797">
        <v>2.2599999999999998</v>
      </c>
      <c r="FO83" s="797">
        <v>2.2599999999999998</v>
      </c>
      <c r="FP83" s="797">
        <v>2.2599999999999998</v>
      </c>
      <c r="FQ83" s="797">
        <v>2.2599999999999998</v>
      </c>
      <c r="FR83" s="797">
        <v>2.25</v>
      </c>
      <c r="FS83" s="797">
        <v>2.25</v>
      </c>
      <c r="FT83" s="797">
        <v>2.25</v>
      </c>
      <c r="FU83" s="797">
        <v>2.2999999999999998</v>
      </c>
      <c r="FV83" s="797">
        <v>2.2999999999999998</v>
      </c>
      <c r="FW83" s="797">
        <v>2.2999999999999998</v>
      </c>
      <c r="FX83" s="797">
        <v>2.2999999999999998</v>
      </c>
      <c r="FY83" s="797">
        <v>2.34</v>
      </c>
      <c r="FZ83" s="797">
        <v>2.34</v>
      </c>
      <c r="GA83" s="797">
        <v>1.8</v>
      </c>
      <c r="GB83" s="797">
        <v>1.8</v>
      </c>
      <c r="GC83" s="797">
        <v>1.8</v>
      </c>
      <c r="GD83" s="797">
        <v>2.42</v>
      </c>
      <c r="GE83" s="797">
        <v>2.42</v>
      </c>
      <c r="GF83" s="797">
        <v>2.42</v>
      </c>
      <c r="GG83" s="797">
        <v>2.42</v>
      </c>
      <c r="GH83" s="797">
        <v>2.39</v>
      </c>
      <c r="GI83" s="797">
        <v>2.39</v>
      </c>
      <c r="GJ83" s="797">
        <v>2.39</v>
      </c>
      <c r="GK83" s="797">
        <v>2.39</v>
      </c>
      <c r="GL83" s="797">
        <v>2.39</v>
      </c>
      <c r="GM83" s="797">
        <v>2.39</v>
      </c>
      <c r="GN83" s="797">
        <v>2.39</v>
      </c>
      <c r="GO83" s="797">
        <v>2.39</v>
      </c>
      <c r="GP83" s="797">
        <v>1.79</v>
      </c>
      <c r="GQ83" s="797">
        <v>1.79</v>
      </c>
      <c r="GR83" s="797">
        <v>1.79</v>
      </c>
      <c r="GS83" s="797">
        <v>1.79</v>
      </c>
      <c r="GT83" s="797">
        <v>1.79</v>
      </c>
      <c r="GU83" s="797">
        <v>1.79</v>
      </c>
      <c r="GV83" s="797">
        <v>1.79</v>
      </c>
      <c r="GW83" s="797">
        <v>1.99</v>
      </c>
      <c r="GX83" s="797">
        <v>1.99</v>
      </c>
      <c r="GY83" s="797">
        <v>1.99</v>
      </c>
      <c r="GZ83" s="797">
        <v>1.99</v>
      </c>
      <c r="HA83" s="797">
        <v>1.99</v>
      </c>
      <c r="HB83" s="797">
        <v>2.09</v>
      </c>
      <c r="HC83" s="797">
        <v>2.09</v>
      </c>
      <c r="HD83" s="797">
        <v>2.09</v>
      </c>
      <c r="HE83" s="797">
        <v>2.09</v>
      </c>
      <c r="HF83" s="797">
        <v>2.16</v>
      </c>
      <c r="HG83" s="797">
        <v>2.16</v>
      </c>
      <c r="HH83" s="797">
        <v>2.16</v>
      </c>
      <c r="HI83" s="797">
        <v>2.16</v>
      </c>
      <c r="HJ83" s="797">
        <v>2.16</v>
      </c>
      <c r="HK83" s="797">
        <v>2.16</v>
      </c>
      <c r="HL83" s="797">
        <v>2.16</v>
      </c>
      <c r="HM83" s="797">
        <v>2.16</v>
      </c>
      <c r="HN83" s="797">
        <v>2.31</v>
      </c>
      <c r="HO83" s="797">
        <v>2.31</v>
      </c>
      <c r="HP83" s="797">
        <v>2.31</v>
      </c>
      <c r="HQ83" s="797">
        <v>2.31</v>
      </c>
      <c r="HR83" s="797">
        <v>2.2400000000000002</v>
      </c>
      <c r="HS83" s="797">
        <v>2.2400000000000002</v>
      </c>
      <c r="HT83" s="797">
        <v>2.2400000000000002</v>
      </c>
      <c r="HU83" s="797">
        <v>2.2799999999999998</v>
      </c>
      <c r="HV83" s="797">
        <v>2.2799999999999998</v>
      </c>
      <c r="HW83" s="797">
        <v>2.2799999999999998</v>
      </c>
      <c r="HX83" s="797">
        <v>2.2799999999999998</v>
      </c>
      <c r="HY83" s="797">
        <v>2.33</v>
      </c>
      <c r="HZ83" s="797">
        <v>2.33</v>
      </c>
      <c r="IA83" s="797">
        <v>1.75</v>
      </c>
      <c r="IB83" s="797">
        <v>1.75</v>
      </c>
      <c r="IC83" s="797">
        <v>1.75</v>
      </c>
      <c r="ID83" s="797">
        <v>2.41</v>
      </c>
      <c r="IE83" s="797">
        <v>2.41</v>
      </c>
      <c r="IF83" s="797">
        <v>2.41</v>
      </c>
      <c r="IG83" s="797">
        <v>2.41</v>
      </c>
      <c r="IH83" s="797">
        <v>2.39</v>
      </c>
      <c r="II83" s="797">
        <v>2.39</v>
      </c>
      <c r="IJ83" s="797">
        <v>2.39</v>
      </c>
      <c r="IK83" s="797">
        <v>2.39</v>
      </c>
      <c r="IL83" s="797">
        <v>2.39</v>
      </c>
      <c r="IM83" s="797">
        <v>2.39</v>
      </c>
      <c r="IN83" s="797">
        <v>2.39</v>
      </c>
      <c r="IO83" s="797">
        <v>2.39</v>
      </c>
      <c r="IP83" s="797">
        <v>1.79</v>
      </c>
      <c r="IQ83" s="797">
        <v>1.79</v>
      </c>
      <c r="IR83" s="797">
        <v>1.79</v>
      </c>
      <c r="IS83" s="797">
        <v>1.79</v>
      </c>
      <c r="IT83" s="797">
        <v>1.79</v>
      </c>
      <c r="IU83" s="797">
        <v>1.79</v>
      </c>
      <c r="IV83" s="797">
        <v>1.79</v>
      </c>
      <c r="IW83" s="797">
        <v>1.99</v>
      </c>
      <c r="IX83" s="797">
        <v>1.99</v>
      </c>
      <c r="IY83" s="797">
        <v>1.99</v>
      </c>
      <c r="IZ83" s="797">
        <v>1.99</v>
      </c>
      <c r="JA83" s="797">
        <v>1.99</v>
      </c>
      <c r="JB83" s="797">
        <v>2.1</v>
      </c>
      <c r="JC83" s="797">
        <v>2.1</v>
      </c>
      <c r="JD83" s="797">
        <v>2.1</v>
      </c>
      <c r="JE83" s="797">
        <v>2.1</v>
      </c>
      <c r="JF83" s="797">
        <v>2.1800000000000002</v>
      </c>
      <c r="JG83" s="797">
        <v>2.1800000000000002</v>
      </c>
      <c r="JH83" s="797">
        <v>2.1800000000000002</v>
      </c>
      <c r="JI83" s="797">
        <v>2.1800000000000002</v>
      </c>
      <c r="JJ83" s="797">
        <v>2.1800000000000002</v>
      </c>
      <c r="JK83" s="797">
        <v>2.1800000000000002</v>
      </c>
      <c r="JL83" s="797">
        <v>2.1800000000000002</v>
      </c>
      <c r="JM83" s="797">
        <v>2.1800000000000002</v>
      </c>
      <c r="JN83" s="797">
        <v>2.33</v>
      </c>
      <c r="JO83" s="797">
        <v>2.33</v>
      </c>
      <c r="JP83" s="797">
        <v>2.33</v>
      </c>
      <c r="JQ83" s="797">
        <v>2.33</v>
      </c>
      <c r="JR83" s="797">
        <v>2.19</v>
      </c>
      <c r="JS83" s="797">
        <v>2.19</v>
      </c>
      <c r="JT83" s="797">
        <v>2.19</v>
      </c>
      <c r="JU83" s="797">
        <v>2.2799999999999998</v>
      </c>
      <c r="JV83" s="797">
        <v>2.2799999999999998</v>
      </c>
      <c r="JW83" s="797">
        <v>2.2799999999999998</v>
      </c>
      <c r="JX83" s="797">
        <v>2.2799999999999998</v>
      </c>
      <c r="JY83" s="797">
        <v>2.34</v>
      </c>
      <c r="JZ83" s="797">
        <v>2.34</v>
      </c>
      <c r="KA83" s="797">
        <v>1.76</v>
      </c>
      <c r="KB83" s="797">
        <v>1.76</v>
      </c>
      <c r="KC83" s="797">
        <v>1.76</v>
      </c>
      <c r="KD83" s="797">
        <v>2.38</v>
      </c>
      <c r="KE83" s="797">
        <v>2.38</v>
      </c>
      <c r="KF83" s="797">
        <v>2.38</v>
      </c>
      <c r="KG83" s="797">
        <v>2.38</v>
      </c>
      <c r="KH83" s="797">
        <v>2.39</v>
      </c>
      <c r="KI83" s="797">
        <v>2.39</v>
      </c>
      <c r="KJ83" s="797">
        <v>2.39</v>
      </c>
      <c r="KK83" s="797">
        <v>2.39</v>
      </c>
      <c r="KL83" s="797">
        <v>2.39</v>
      </c>
      <c r="KM83" s="797">
        <v>2.39</v>
      </c>
      <c r="KN83" s="797">
        <v>2.39</v>
      </c>
      <c r="KO83" s="797">
        <v>2.39</v>
      </c>
      <c r="KP83" s="797">
        <v>1.79</v>
      </c>
      <c r="KQ83" s="797">
        <v>1.79</v>
      </c>
      <c r="KR83" s="797">
        <v>1.79</v>
      </c>
      <c r="KS83" s="797">
        <v>1.79</v>
      </c>
      <c r="KT83" s="797">
        <v>1.79</v>
      </c>
      <c r="KU83" s="797">
        <v>1.79</v>
      </c>
      <c r="KV83" s="797">
        <v>1.79</v>
      </c>
      <c r="KW83" s="797">
        <v>1.99</v>
      </c>
      <c r="KX83" s="797">
        <v>1.99</v>
      </c>
      <c r="KY83" s="797">
        <v>1.99</v>
      </c>
      <c r="KZ83" s="797">
        <v>1.99</v>
      </c>
      <c r="LA83" s="797">
        <v>1.99</v>
      </c>
      <c r="LB83" s="797">
        <v>2.2400000000000002</v>
      </c>
      <c r="LC83" s="797">
        <v>2.2400000000000002</v>
      </c>
      <c r="LD83" s="797">
        <v>2.2400000000000002</v>
      </c>
      <c r="LE83" s="797">
        <v>2.2400000000000002</v>
      </c>
      <c r="LF83" s="797">
        <v>2.2799999999999998</v>
      </c>
      <c r="LG83" s="797">
        <v>2.2799999999999998</v>
      </c>
      <c r="LH83" s="797">
        <v>2.2799999999999998</v>
      </c>
      <c r="LI83" s="797">
        <v>2.2799999999999998</v>
      </c>
      <c r="LJ83" s="797">
        <v>2.2799999999999998</v>
      </c>
      <c r="LK83" s="797">
        <v>2.2799999999999998</v>
      </c>
      <c r="LL83" s="797">
        <v>2.2799999999999998</v>
      </c>
      <c r="LM83" s="797">
        <v>2.2799999999999998</v>
      </c>
      <c r="LN83" s="797">
        <v>2.39</v>
      </c>
      <c r="LO83" s="797">
        <v>2.39</v>
      </c>
      <c r="LP83" s="797">
        <v>2.39</v>
      </c>
      <c r="LQ83" s="797">
        <v>2.39</v>
      </c>
      <c r="LR83" s="797">
        <v>2.19</v>
      </c>
      <c r="LS83" s="797">
        <v>2.19</v>
      </c>
      <c r="LT83" s="797">
        <v>2.19</v>
      </c>
      <c r="LU83" s="797">
        <v>2.2799999999999998</v>
      </c>
      <c r="LV83" s="797">
        <v>2.2799999999999998</v>
      </c>
      <c r="LW83" s="797">
        <v>2.2799999999999998</v>
      </c>
      <c r="LX83" s="797">
        <v>2.2799999999999998</v>
      </c>
      <c r="LY83" s="797">
        <v>2.34</v>
      </c>
      <c r="LZ83" s="797">
        <v>2.34</v>
      </c>
      <c r="MA83" s="797">
        <v>1.76</v>
      </c>
      <c r="MB83" s="797">
        <v>1.76</v>
      </c>
      <c r="MC83" s="797">
        <v>1.76</v>
      </c>
      <c r="MD83" s="797">
        <v>2.38</v>
      </c>
      <c r="ME83" s="797">
        <v>2.38</v>
      </c>
      <c r="MF83" s="797">
        <v>2.38</v>
      </c>
      <c r="MG83" s="797">
        <v>2.38</v>
      </c>
      <c r="MH83" s="797">
        <v>2.39</v>
      </c>
      <c r="MI83" s="797">
        <v>2.39</v>
      </c>
      <c r="MJ83" s="797">
        <v>2.39</v>
      </c>
      <c r="MK83" s="797">
        <v>2.39</v>
      </c>
      <c r="ML83" s="797">
        <v>2.39</v>
      </c>
      <c r="MM83" s="797">
        <v>2.39</v>
      </c>
      <c r="MN83" s="797">
        <v>2.39</v>
      </c>
      <c r="MO83" s="797">
        <v>2.39</v>
      </c>
      <c r="MP83" s="797">
        <v>1.79</v>
      </c>
      <c r="MQ83" s="797">
        <v>1.79</v>
      </c>
      <c r="MR83" s="797">
        <v>1.79</v>
      </c>
      <c r="MS83" s="797">
        <v>1.79</v>
      </c>
      <c r="MT83" s="797">
        <v>1.79</v>
      </c>
      <c r="MU83" s="797">
        <v>1.79</v>
      </c>
      <c r="MV83" s="797">
        <v>1.79</v>
      </c>
      <c r="MW83" s="797">
        <v>1.99</v>
      </c>
      <c r="MX83" s="797">
        <v>1.99</v>
      </c>
      <c r="MY83" s="797">
        <v>1.99</v>
      </c>
      <c r="MZ83" s="797">
        <v>1.99</v>
      </c>
      <c r="NA83" s="797">
        <v>1.99</v>
      </c>
      <c r="NB83" s="797">
        <v>2.2400000000000002</v>
      </c>
      <c r="NC83" s="797">
        <v>2.2400000000000002</v>
      </c>
      <c r="ND83" s="797">
        <v>2.2400000000000002</v>
      </c>
      <c r="NE83" s="797">
        <v>2.2400000000000002</v>
      </c>
      <c r="NF83" s="797">
        <v>2.2799999999999998</v>
      </c>
      <c r="NG83" s="797">
        <v>2.2799999999999998</v>
      </c>
      <c r="NH83" s="797">
        <v>2.2799999999999998</v>
      </c>
      <c r="NI83" s="797">
        <v>2.2799999999999998</v>
      </c>
      <c r="NJ83" s="797">
        <v>2.2799999999999998</v>
      </c>
      <c r="NK83" s="797">
        <v>2.2799999999999998</v>
      </c>
      <c r="NL83" s="797">
        <v>2.2799999999999998</v>
      </c>
      <c r="NM83" s="797">
        <v>2.2799999999999998</v>
      </c>
      <c r="NN83" s="797">
        <v>2.39</v>
      </c>
      <c r="NO83" s="797">
        <v>2.39</v>
      </c>
      <c r="NP83" s="797">
        <v>2.39</v>
      </c>
      <c r="NQ83" s="797">
        <v>2.39</v>
      </c>
      <c r="NR83" s="797">
        <v>2.19</v>
      </c>
      <c r="NS83" s="797">
        <v>2.19</v>
      </c>
      <c r="NT83" s="797">
        <v>2.19</v>
      </c>
      <c r="NU83" s="797">
        <v>2.2799999999999998</v>
      </c>
      <c r="NV83" s="797">
        <v>2.2799999999999998</v>
      </c>
      <c r="NW83" s="797">
        <v>2.2799999999999998</v>
      </c>
      <c r="NX83" s="797">
        <v>2.2799999999999998</v>
      </c>
      <c r="NY83" s="797">
        <v>2.34</v>
      </c>
      <c r="NZ83" s="797">
        <v>2.34</v>
      </c>
      <c r="OA83" s="797">
        <v>1.76</v>
      </c>
      <c r="OB83" s="797">
        <v>1.76</v>
      </c>
      <c r="OC83" s="797">
        <v>1.76</v>
      </c>
      <c r="OD83" s="797">
        <v>2.38</v>
      </c>
      <c r="OE83" s="797">
        <v>2.38</v>
      </c>
      <c r="OF83" s="797">
        <v>2.38</v>
      </c>
      <c r="OG83" s="797">
        <v>2.38</v>
      </c>
      <c r="OH83" s="797">
        <v>2.39</v>
      </c>
      <c r="OI83" s="797">
        <v>2.39</v>
      </c>
      <c r="OJ83" s="797">
        <v>2.39</v>
      </c>
      <c r="OK83" s="797">
        <v>2.39</v>
      </c>
      <c r="OL83" s="797">
        <v>2.39</v>
      </c>
      <c r="OM83" s="797">
        <v>2.39</v>
      </c>
      <c r="ON83" s="797">
        <v>2.39</v>
      </c>
      <c r="OO83" s="797">
        <v>2.39</v>
      </c>
      <c r="OP83" s="797">
        <v>1.79</v>
      </c>
      <c r="OQ83" s="797">
        <v>1.79</v>
      </c>
      <c r="OR83" s="797">
        <v>1.79</v>
      </c>
      <c r="OS83" s="797">
        <v>1.79</v>
      </c>
      <c r="OT83" s="797">
        <v>1.79</v>
      </c>
      <c r="OU83" s="797">
        <v>1.79</v>
      </c>
      <c r="OV83" s="797">
        <v>1.79</v>
      </c>
      <c r="OW83" s="797">
        <v>1.99</v>
      </c>
      <c r="OX83" s="797">
        <v>1.99</v>
      </c>
      <c r="OY83" s="797">
        <v>1.99</v>
      </c>
      <c r="OZ83" s="797">
        <v>1.99</v>
      </c>
      <c r="PA83" s="797">
        <v>1.99</v>
      </c>
      <c r="PB83" s="797">
        <v>2.2400000000000002</v>
      </c>
      <c r="PC83" s="797">
        <v>2.2400000000000002</v>
      </c>
      <c r="PD83" s="797">
        <v>2.2400000000000002</v>
      </c>
      <c r="PE83" s="797">
        <v>2.2400000000000002</v>
      </c>
      <c r="PF83" s="797">
        <v>2.2799999999999998</v>
      </c>
      <c r="PG83" s="797">
        <v>2.2799999999999998</v>
      </c>
      <c r="PH83" s="797">
        <v>2.2799999999999998</v>
      </c>
      <c r="PI83" s="797">
        <v>2.2799999999999998</v>
      </c>
      <c r="PJ83" s="797">
        <v>2.2799999999999998</v>
      </c>
      <c r="PK83" s="797">
        <v>2.2799999999999998</v>
      </c>
      <c r="PL83" s="797">
        <v>2.2799999999999998</v>
      </c>
      <c r="PM83" s="797">
        <v>2.2799999999999998</v>
      </c>
      <c r="PN83" s="797">
        <v>2.39</v>
      </c>
      <c r="PO83" s="797">
        <v>2.39</v>
      </c>
      <c r="PP83" s="797">
        <v>2.39</v>
      </c>
      <c r="PQ83" s="797">
        <v>2.39</v>
      </c>
      <c r="PR83" s="797">
        <v>2.19</v>
      </c>
      <c r="PS83" s="797">
        <v>2.19</v>
      </c>
      <c r="PT83" s="797">
        <v>2.19</v>
      </c>
      <c r="PU83" s="797">
        <v>2.2799999999999998</v>
      </c>
      <c r="PV83" s="797">
        <v>2.2799999999999998</v>
      </c>
      <c r="PW83" s="797">
        <v>2.2799999999999998</v>
      </c>
      <c r="PX83" s="797">
        <v>2.2799999999999998</v>
      </c>
      <c r="PY83" s="797">
        <v>2.34</v>
      </c>
      <c r="PZ83" s="797">
        <v>2.34</v>
      </c>
      <c r="QA83" s="797">
        <v>1.76</v>
      </c>
      <c r="QB83" s="797">
        <v>1.76</v>
      </c>
      <c r="QC83" s="797">
        <v>1.76</v>
      </c>
      <c r="QD83" s="797">
        <v>2.38</v>
      </c>
      <c r="QE83" s="797">
        <v>2.38</v>
      </c>
      <c r="QF83" s="797">
        <v>2.38</v>
      </c>
      <c r="QG83" s="797">
        <v>2.38</v>
      </c>
      <c r="QH83" s="797">
        <v>2.39</v>
      </c>
      <c r="QI83" s="797">
        <v>2.39</v>
      </c>
      <c r="QJ83" s="797">
        <v>2.39</v>
      </c>
      <c r="QK83" s="797">
        <v>2.39</v>
      </c>
      <c r="QL83" s="797">
        <v>2.39</v>
      </c>
      <c r="QM83" s="797">
        <v>2.39</v>
      </c>
      <c r="QN83" s="797">
        <v>2.39</v>
      </c>
      <c r="QO83" s="797">
        <v>2.39</v>
      </c>
      <c r="QP83" s="797">
        <v>1.79</v>
      </c>
      <c r="QQ83" s="797">
        <v>1.79</v>
      </c>
      <c r="QR83" s="797">
        <v>1.79</v>
      </c>
      <c r="QS83" s="797">
        <v>1.79</v>
      </c>
      <c r="QT83" s="797">
        <v>1.79</v>
      </c>
      <c r="QU83" s="797">
        <v>1.79</v>
      </c>
      <c r="QV83" s="797">
        <v>1.79</v>
      </c>
      <c r="QW83" s="797">
        <v>1.99</v>
      </c>
      <c r="QX83" s="797">
        <v>1.99</v>
      </c>
      <c r="QY83" s="797">
        <v>1.99</v>
      </c>
      <c r="QZ83" s="797">
        <v>1.99</v>
      </c>
      <c r="RA83" s="797">
        <v>1.99</v>
      </c>
      <c r="RB83" s="797">
        <v>2.2400000000000002</v>
      </c>
      <c r="RC83" s="797">
        <v>2.2400000000000002</v>
      </c>
      <c r="RD83" s="797">
        <v>2.2400000000000002</v>
      </c>
      <c r="RE83" s="797">
        <v>2.2400000000000002</v>
      </c>
      <c r="RF83" s="797">
        <v>2.2799999999999998</v>
      </c>
      <c r="RG83" s="797">
        <v>2.2799999999999998</v>
      </c>
      <c r="RH83" s="797">
        <v>2.2799999999999998</v>
      </c>
      <c r="RI83" s="797">
        <v>2.2799999999999998</v>
      </c>
      <c r="RJ83" s="797">
        <v>2.2799999999999998</v>
      </c>
      <c r="RK83" s="797">
        <v>2.2799999999999998</v>
      </c>
      <c r="RL83" s="797">
        <v>2.2799999999999998</v>
      </c>
      <c r="RM83" s="797">
        <v>2.2799999999999998</v>
      </c>
      <c r="RN83" s="797">
        <v>2.39</v>
      </c>
      <c r="RO83" s="797">
        <v>2.39</v>
      </c>
      <c r="RP83" s="797">
        <v>2.39</v>
      </c>
      <c r="RQ83" s="797">
        <v>2.39</v>
      </c>
      <c r="RR83" s="797">
        <v>2.39</v>
      </c>
      <c r="RS83" s="797">
        <v>2.39</v>
      </c>
      <c r="RT83" s="797">
        <v>2.39</v>
      </c>
      <c r="RU83" s="797">
        <v>2.2799999999999998</v>
      </c>
      <c r="RV83" s="797">
        <v>2.2799999999999998</v>
      </c>
      <c r="RW83" s="797">
        <v>2.2799999999999998</v>
      </c>
      <c r="RX83" s="797">
        <v>2.2799999999999998</v>
      </c>
      <c r="RY83" s="797">
        <v>2.34</v>
      </c>
      <c r="RZ83" s="797">
        <v>2.34</v>
      </c>
      <c r="SA83" s="797">
        <v>1.76</v>
      </c>
      <c r="SB83" s="797">
        <v>1.76</v>
      </c>
      <c r="SC83" s="797">
        <v>1.76</v>
      </c>
      <c r="SD83" s="797">
        <v>2.38</v>
      </c>
      <c r="SE83" s="797">
        <v>2.38</v>
      </c>
      <c r="SF83" s="797">
        <v>2.38</v>
      </c>
      <c r="SG83" s="797">
        <v>2.38</v>
      </c>
      <c r="SH83" s="797">
        <v>2.39</v>
      </c>
      <c r="SI83" s="798">
        <v>2.39</v>
      </c>
      <c r="SJ83" s="471" t="s">
        <v>491</v>
      </c>
      <c r="SK83" s="452"/>
      <c r="SL83" s="440"/>
      <c r="SM83" s="440"/>
      <c r="SN83" s="440"/>
    </row>
    <row r="84" spans="1:508" outlineLevel="2" collapsed="1" x14ac:dyDescent="0.25">
      <c r="A84" s="440"/>
      <c r="B84" s="449"/>
      <c r="C84" s="659">
        <f t="shared" ref="C84" si="41">INT($C$40)+2</f>
        <v>3</v>
      </c>
      <c r="D84" s="471"/>
      <c r="E84" s="529">
        <v>4</v>
      </c>
      <c r="F84" s="529"/>
      <c r="G84" s="471"/>
      <c r="H84" s="476" t="s">
        <v>984</v>
      </c>
      <c r="I84" s="492" t="s">
        <v>854</v>
      </c>
      <c r="J84" s="492">
        <f t="shared" ref="J84" si="42">J81+1</f>
        <v>9</v>
      </c>
      <c r="K84" s="790">
        <v>1.53</v>
      </c>
      <c r="L84" s="791">
        <v>1.53</v>
      </c>
      <c r="M84" s="791">
        <v>1.53</v>
      </c>
      <c r="N84" s="791">
        <v>2.02</v>
      </c>
      <c r="O84" s="791">
        <v>2.02</v>
      </c>
      <c r="P84" s="791">
        <v>2.02</v>
      </c>
      <c r="Q84" s="791">
        <v>2.02</v>
      </c>
      <c r="R84" s="791">
        <v>2.02</v>
      </c>
      <c r="S84" s="791">
        <v>2.02</v>
      </c>
      <c r="T84" s="791">
        <v>2.02</v>
      </c>
      <c r="U84" s="791">
        <v>2.1</v>
      </c>
      <c r="V84" s="791">
        <v>2.1</v>
      </c>
      <c r="W84" s="791">
        <v>2.1</v>
      </c>
      <c r="X84" s="791">
        <v>2.1</v>
      </c>
      <c r="Y84" s="791">
        <v>2.16</v>
      </c>
      <c r="Z84" s="791">
        <v>2.16</v>
      </c>
      <c r="AA84" s="791">
        <v>0.86</v>
      </c>
      <c r="AB84" s="791">
        <v>0.86</v>
      </c>
      <c r="AC84" s="791">
        <v>0.86</v>
      </c>
      <c r="AD84" s="791">
        <v>1.47</v>
      </c>
      <c r="AE84" s="791">
        <v>1.47</v>
      </c>
      <c r="AF84" s="791">
        <v>1.47</v>
      </c>
      <c r="AG84" s="791">
        <v>1.47</v>
      </c>
      <c r="AH84" s="791">
        <v>1.64</v>
      </c>
      <c r="AI84" s="791">
        <v>1.64</v>
      </c>
      <c r="AJ84" s="791">
        <v>1.64</v>
      </c>
      <c r="AK84" s="791">
        <v>1.64</v>
      </c>
      <c r="AL84" s="791">
        <v>1.64</v>
      </c>
      <c r="AM84" s="791">
        <v>1.64</v>
      </c>
      <c r="AN84" s="791">
        <v>1.64</v>
      </c>
      <c r="AO84" s="791">
        <v>1.64</v>
      </c>
      <c r="AP84" s="791">
        <v>1.46</v>
      </c>
      <c r="AQ84" s="791">
        <v>1.46</v>
      </c>
      <c r="AR84" s="791">
        <v>1.46</v>
      </c>
      <c r="AS84" s="791">
        <v>1.46</v>
      </c>
      <c r="AT84" s="791">
        <v>1.46</v>
      </c>
      <c r="AU84" s="791">
        <v>1.46</v>
      </c>
      <c r="AV84" s="791">
        <v>1.46</v>
      </c>
      <c r="AW84" s="791">
        <v>1.82</v>
      </c>
      <c r="AX84" s="791">
        <v>1.82</v>
      </c>
      <c r="AY84" s="791">
        <v>1.82</v>
      </c>
      <c r="AZ84" s="791">
        <v>1.82</v>
      </c>
      <c r="BA84" s="791">
        <v>1.82</v>
      </c>
      <c r="BB84" s="791">
        <v>1.42</v>
      </c>
      <c r="BC84" s="791">
        <v>1.42</v>
      </c>
      <c r="BD84" s="791">
        <v>1.42</v>
      </c>
      <c r="BE84" s="791">
        <v>1.42</v>
      </c>
      <c r="BF84" s="791">
        <v>1.53</v>
      </c>
      <c r="BG84" s="791">
        <v>1.53</v>
      </c>
      <c r="BH84" s="791">
        <v>1.53</v>
      </c>
      <c r="BI84" s="791">
        <v>1.53</v>
      </c>
      <c r="BJ84" s="791">
        <v>1.53</v>
      </c>
      <c r="BK84" s="791">
        <v>1.53</v>
      </c>
      <c r="BL84" s="791">
        <v>1.53</v>
      </c>
      <c r="BM84" s="791">
        <v>1.53</v>
      </c>
      <c r="BN84" s="791">
        <v>2.02</v>
      </c>
      <c r="BO84" s="791">
        <v>2.02</v>
      </c>
      <c r="BP84" s="791">
        <v>2.02</v>
      </c>
      <c r="BQ84" s="791">
        <v>2.02</v>
      </c>
      <c r="BR84" s="791">
        <v>1.91</v>
      </c>
      <c r="BS84" s="791">
        <v>1.91</v>
      </c>
      <c r="BT84" s="791">
        <v>1.91</v>
      </c>
      <c r="BU84" s="791">
        <v>2.1</v>
      </c>
      <c r="BV84" s="791">
        <v>2.1</v>
      </c>
      <c r="BW84" s="791">
        <v>2.1</v>
      </c>
      <c r="BX84" s="791">
        <v>2.1</v>
      </c>
      <c r="BY84" s="791">
        <v>2.16</v>
      </c>
      <c r="BZ84" s="791">
        <v>2.16</v>
      </c>
      <c r="CA84" s="791">
        <v>0.86</v>
      </c>
      <c r="CB84" s="791">
        <v>0.86</v>
      </c>
      <c r="CC84" s="791">
        <v>1.58</v>
      </c>
      <c r="CD84" s="791">
        <v>1.47</v>
      </c>
      <c r="CE84" s="791">
        <v>1.47</v>
      </c>
      <c r="CF84" s="791">
        <v>1.47</v>
      </c>
      <c r="CG84" s="791">
        <v>1.47</v>
      </c>
      <c r="CH84" s="791">
        <v>1.64</v>
      </c>
      <c r="CI84" s="791">
        <v>1.64</v>
      </c>
      <c r="CJ84" s="791">
        <v>1.64</v>
      </c>
      <c r="CK84" s="791">
        <v>1.64</v>
      </c>
      <c r="CL84" s="791">
        <v>1.64</v>
      </c>
      <c r="CM84" s="791">
        <v>1.64</v>
      </c>
      <c r="CN84" s="791">
        <v>1.64</v>
      </c>
      <c r="CO84" s="791">
        <v>1.64</v>
      </c>
      <c r="CP84" s="791">
        <v>1.46</v>
      </c>
      <c r="CQ84" s="791">
        <v>1.46</v>
      </c>
      <c r="CR84" s="791">
        <v>1.46</v>
      </c>
      <c r="CS84" s="791">
        <v>1.46</v>
      </c>
      <c r="CT84" s="791">
        <v>1.46</v>
      </c>
      <c r="CU84" s="791">
        <v>1.46</v>
      </c>
      <c r="CV84" s="791">
        <v>1.46</v>
      </c>
      <c r="CW84" s="791">
        <v>1.82</v>
      </c>
      <c r="CX84" s="791">
        <v>1.82</v>
      </c>
      <c r="CY84" s="791">
        <v>1.82</v>
      </c>
      <c r="CZ84" s="791">
        <v>1.82</v>
      </c>
      <c r="DA84" s="791">
        <v>1.82</v>
      </c>
      <c r="DB84" s="791">
        <v>2.04</v>
      </c>
      <c r="DC84" s="791">
        <v>2.04</v>
      </c>
      <c r="DD84" s="791">
        <v>2.04</v>
      </c>
      <c r="DE84" s="791">
        <v>2.04</v>
      </c>
      <c r="DF84" s="791">
        <v>1.93</v>
      </c>
      <c r="DG84" s="791">
        <v>1.93</v>
      </c>
      <c r="DH84" s="791">
        <v>1.93</v>
      </c>
      <c r="DI84" s="791">
        <v>1.93</v>
      </c>
      <c r="DJ84" s="791">
        <v>1.93</v>
      </c>
      <c r="DK84" s="791">
        <v>1.93</v>
      </c>
      <c r="DL84" s="791">
        <v>1.93</v>
      </c>
      <c r="DM84" s="791">
        <v>1.93</v>
      </c>
      <c r="DN84" s="791">
        <v>2.15</v>
      </c>
      <c r="DO84" s="791">
        <v>2.15</v>
      </c>
      <c r="DP84" s="791">
        <v>2.15</v>
      </c>
      <c r="DQ84" s="791">
        <v>2.15</v>
      </c>
      <c r="DR84" s="791">
        <v>1.87</v>
      </c>
      <c r="DS84" s="791">
        <v>1.87</v>
      </c>
      <c r="DT84" s="791">
        <v>1.87</v>
      </c>
      <c r="DU84" s="791">
        <v>2.06</v>
      </c>
      <c r="DV84" s="791">
        <v>2.06</v>
      </c>
      <c r="DW84" s="791">
        <v>2.06</v>
      </c>
      <c r="DX84" s="791">
        <v>2.06</v>
      </c>
      <c r="DY84" s="791">
        <v>2.12</v>
      </c>
      <c r="DZ84" s="791">
        <v>2.12</v>
      </c>
      <c r="EA84" s="791">
        <v>0.98</v>
      </c>
      <c r="EB84" s="791">
        <v>0.98</v>
      </c>
      <c r="EC84" s="791">
        <v>1.67</v>
      </c>
      <c r="ED84" s="791">
        <v>1.71</v>
      </c>
      <c r="EE84" s="791">
        <v>1.71</v>
      </c>
      <c r="EF84" s="791">
        <v>1.71</v>
      </c>
      <c r="EG84" s="791">
        <v>1.71</v>
      </c>
      <c r="EH84" s="791">
        <v>2.15</v>
      </c>
      <c r="EI84" s="791">
        <v>2.15</v>
      </c>
      <c r="EJ84" s="791">
        <v>2.15</v>
      </c>
      <c r="EK84" s="791">
        <v>2.15</v>
      </c>
      <c r="EL84" s="791">
        <v>2.15</v>
      </c>
      <c r="EM84" s="791">
        <v>2.15</v>
      </c>
      <c r="EN84" s="791">
        <v>2.15</v>
      </c>
      <c r="EO84" s="791">
        <v>2.15</v>
      </c>
      <c r="EP84" s="791">
        <v>1.5</v>
      </c>
      <c r="EQ84" s="791">
        <v>1.5</v>
      </c>
      <c r="ER84" s="791">
        <v>1.5</v>
      </c>
      <c r="ES84" s="791">
        <v>1.5</v>
      </c>
      <c r="ET84" s="791">
        <v>1.5</v>
      </c>
      <c r="EU84" s="791">
        <v>1.5</v>
      </c>
      <c r="EV84" s="791">
        <v>1.5</v>
      </c>
      <c r="EW84" s="791">
        <v>1.84</v>
      </c>
      <c r="EX84" s="791">
        <v>1.84</v>
      </c>
      <c r="EY84" s="791">
        <v>1.84</v>
      </c>
      <c r="EZ84" s="791">
        <v>1.84</v>
      </c>
      <c r="FA84" s="791">
        <v>1.84</v>
      </c>
      <c r="FB84" s="791">
        <v>1.5</v>
      </c>
      <c r="FC84" s="791">
        <v>1.5</v>
      </c>
      <c r="FD84" s="791">
        <v>1.5</v>
      </c>
      <c r="FE84" s="791">
        <v>1.5</v>
      </c>
      <c r="FF84" s="791">
        <v>1.65</v>
      </c>
      <c r="FG84" s="791">
        <v>1.65</v>
      </c>
      <c r="FH84" s="791">
        <v>1.65</v>
      </c>
      <c r="FI84" s="791">
        <v>1.65</v>
      </c>
      <c r="FJ84" s="791">
        <v>1.65</v>
      </c>
      <c r="FK84" s="791">
        <v>1.65</v>
      </c>
      <c r="FL84" s="791">
        <v>1.65</v>
      </c>
      <c r="FM84" s="791">
        <v>1.65</v>
      </c>
      <c r="FN84" s="791">
        <v>2.0499999999999998</v>
      </c>
      <c r="FO84" s="791">
        <v>2.0499999999999998</v>
      </c>
      <c r="FP84" s="791">
        <v>2.0499999999999998</v>
      </c>
      <c r="FQ84" s="791">
        <v>2.0499999999999998</v>
      </c>
      <c r="FR84" s="791">
        <v>2.04</v>
      </c>
      <c r="FS84" s="791">
        <v>2.04</v>
      </c>
      <c r="FT84" s="791">
        <v>2.04</v>
      </c>
      <c r="FU84" s="791">
        <v>2.12</v>
      </c>
      <c r="FV84" s="791">
        <v>2.12</v>
      </c>
      <c r="FW84" s="791">
        <v>2.12</v>
      </c>
      <c r="FX84" s="791">
        <v>2.12</v>
      </c>
      <c r="FY84" s="791">
        <v>2.17</v>
      </c>
      <c r="FZ84" s="791">
        <v>2.17</v>
      </c>
      <c r="GA84" s="791">
        <v>1.17</v>
      </c>
      <c r="GB84" s="791">
        <v>1.17</v>
      </c>
      <c r="GC84" s="791">
        <v>1.17</v>
      </c>
      <c r="GD84" s="791">
        <v>2.0499999999999998</v>
      </c>
      <c r="GE84" s="791">
        <v>2.0499999999999998</v>
      </c>
      <c r="GF84" s="791">
        <v>2.0499999999999998</v>
      </c>
      <c r="GG84" s="791">
        <v>2.0499999999999998</v>
      </c>
      <c r="GH84" s="791">
        <v>2.15</v>
      </c>
      <c r="GI84" s="791">
        <v>2.15</v>
      </c>
      <c r="GJ84" s="791">
        <v>2.15</v>
      </c>
      <c r="GK84" s="791">
        <v>2.15</v>
      </c>
      <c r="GL84" s="791">
        <v>2.15</v>
      </c>
      <c r="GM84" s="791">
        <v>2.15</v>
      </c>
      <c r="GN84" s="791">
        <v>2.15</v>
      </c>
      <c r="GO84" s="791">
        <v>2.15</v>
      </c>
      <c r="GP84" s="791">
        <v>1.43</v>
      </c>
      <c r="GQ84" s="791">
        <v>1.43</v>
      </c>
      <c r="GR84" s="791">
        <v>1.43</v>
      </c>
      <c r="GS84" s="791">
        <v>1.43</v>
      </c>
      <c r="GT84" s="791">
        <v>1.43</v>
      </c>
      <c r="GU84" s="791">
        <v>1.43</v>
      </c>
      <c r="GV84" s="791">
        <v>1.43</v>
      </c>
      <c r="GW84" s="791">
        <v>1.8</v>
      </c>
      <c r="GX84" s="791">
        <v>1.8</v>
      </c>
      <c r="GY84" s="791">
        <v>1.8</v>
      </c>
      <c r="GZ84" s="791">
        <v>1.8</v>
      </c>
      <c r="HA84" s="791">
        <v>1.8</v>
      </c>
      <c r="HB84" s="791">
        <v>1.64</v>
      </c>
      <c r="HC84" s="791">
        <v>1.64</v>
      </c>
      <c r="HD84" s="791">
        <v>1.64</v>
      </c>
      <c r="HE84" s="791">
        <v>1.64</v>
      </c>
      <c r="HF84" s="791">
        <v>1.8</v>
      </c>
      <c r="HG84" s="791">
        <v>1.8</v>
      </c>
      <c r="HH84" s="791">
        <v>1.8</v>
      </c>
      <c r="HI84" s="791">
        <v>1.8</v>
      </c>
      <c r="HJ84" s="791">
        <v>1.79</v>
      </c>
      <c r="HK84" s="791">
        <v>1.79</v>
      </c>
      <c r="HL84" s="791">
        <v>1.79</v>
      </c>
      <c r="HM84" s="791">
        <v>1.79</v>
      </c>
      <c r="HN84" s="791">
        <v>2.1</v>
      </c>
      <c r="HO84" s="791">
        <v>2.1</v>
      </c>
      <c r="HP84" s="791">
        <v>2.1</v>
      </c>
      <c r="HQ84" s="791">
        <v>2.1</v>
      </c>
      <c r="HR84" s="791">
        <v>2.0299999999999998</v>
      </c>
      <c r="HS84" s="791">
        <v>2.0299999999999998</v>
      </c>
      <c r="HT84" s="791">
        <v>2.0299999999999998</v>
      </c>
      <c r="HU84" s="791">
        <v>2.1</v>
      </c>
      <c r="HV84" s="791">
        <v>2.1</v>
      </c>
      <c r="HW84" s="791">
        <v>2.1</v>
      </c>
      <c r="HX84" s="791">
        <v>2.1</v>
      </c>
      <c r="HY84" s="791">
        <v>2.16</v>
      </c>
      <c r="HZ84" s="791">
        <v>2.16</v>
      </c>
      <c r="IA84" s="791">
        <v>1.1299999999999999</v>
      </c>
      <c r="IB84" s="791">
        <v>1.1299999999999999</v>
      </c>
      <c r="IC84" s="791">
        <v>1.1299999999999999</v>
      </c>
      <c r="ID84" s="791">
        <v>2.0299999999999998</v>
      </c>
      <c r="IE84" s="791">
        <v>2.0299999999999998</v>
      </c>
      <c r="IF84" s="791">
        <v>2.0299999999999998</v>
      </c>
      <c r="IG84" s="791">
        <v>2.0299999999999998</v>
      </c>
      <c r="IH84" s="791">
        <v>2.13</v>
      </c>
      <c r="II84" s="791">
        <v>2.13</v>
      </c>
      <c r="IJ84" s="791">
        <v>2.13</v>
      </c>
      <c r="IK84" s="791">
        <v>2.13</v>
      </c>
      <c r="IL84" s="791">
        <v>2.13</v>
      </c>
      <c r="IM84" s="791">
        <v>2.13</v>
      </c>
      <c r="IN84" s="791">
        <v>2.13</v>
      </c>
      <c r="IO84" s="791">
        <v>2.13</v>
      </c>
      <c r="IP84" s="791">
        <v>1.47</v>
      </c>
      <c r="IQ84" s="791">
        <v>1.47</v>
      </c>
      <c r="IR84" s="791">
        <v>1.47</v>
      </c>
      <c r="IS84" s="791">
        <v>1.47</v>
      </c>
      <c r="IT84" s="791">
        <v>1.47</v>
      </c>
      <c r="IU84" s="791">
        <v>1.47</v>
      </c>
      <c r="IV84" s="791">
        <v>1.47</v>
      </c>
      <c r="IW84" s="791">
        <v>1.82</v>
      </c>
      <c r="IX84" s="791">
        <v>1.82</v>
      </c>
      <c r="IY84" s="791">
        <v>1.82</v>
      </c>
      <c r="IZ84" s="791">
        <v>1.82</v>
      </c>
      <c r="JA84" s="791">
        <v>1.82</v>
      </c>
      <c r="JB84" s="791">
        <v>1.67</v>
      </c>
      <c r="JC84" s="791">
        <v>1.67</v>
      </c>
      <c r="JD84" s="791">
        <v>1.67</v>
      </c>
      <c r="JE84" s="791">
        <v>1.67</v>
      </c>
      <c r="JF84" s="791">
        <v>1.83</v>
      </c>
      <c r="JG84" s="791">
        <v>1.83</v>
      </c>
      <c r="JH84" s="791">
        <v>1.83</v>
      </c>
      <c r="JI84" s="791">
        <v>1.83</v>
      </c>
      <c r="JJ84" s="791">
        <v>1.82</v>
      </c>
      <c r="JK84" s="791">
        <v>1.82</v>
      </c>
      <c r="JL84" s="791">
        <v>1.82</v>
      </c>
      <c r="JM84" s="791">
        <v>1.82</v>
      </c>
      <c r="JN84" s="791">
        <v>2.11</v>
      </c>
      <c r="JO84" s="791">
        <v>2.11</v>
      </c>
      <c r="JP84" s="791">
        <v>2.11</v>
      </c>
      <c r="JQ84" s="791">
        <v>2.11</v>
      </c>
      <c r="JR84" s="791">
        <v>1.92</v>
      </c>
      <c r="JS84" s="791">
        <v>1.92</v>
      </c>
      <c r="JT84" s="791">
        <v>1.92</v>
      </c>
      <c r="JU84" s="791">
        <v>2.1</v>
      </c>
      <c r="JV84" s="791">
        <v>2.1</v>
      </c>
      <c r="JW84" s="791">
        <v>2.1</v>
      </c>
      <c r="JX84" s="791">
        <v>2.1</v>
      </c>
      <c r="JY84" s="791">
        <v>2.16</v>
      </c>
      <c r="JZ84" s="791">
        <v>2.16</v>
      </c>
      <c r="KA84" s="791">
        <v>1.1399999999999999</v>
      </c>
      <c r="KB84" s="791">
        <v>1.1399999999999999</v>
      </c>
      <c r="KC84" s="791">
        <v>1.1399999999999999</v>
      </c>
      <c r="KD84" s="791">
        <v>2</v>
      </c>
      <c r="KE84" s="791">
        <v>2</v>
      </c>
      <c r="KF84" s="791">
        <v>2</v>
      </c>
      <c r="KG84" s="791">
        <v>2</v>
      </c>
      <c r="KH84" s="791">
        <v>2.14</v>
      </c>
      <c r="KI84" s="791">
        <v>2.14</v>
      </c>
      <c r="KJ84" s="791">
        <v>2.14</v>
      </c>
      <c r="KK84" s="791">
        <v>2.14</v>
      </c>
      <c r="KL84" s="791">
        <v>2.14</v>
      </c>
      <c r="KM84" s="791">
        <v>2.14</v>
      </c>
      <c r="KN84" s="791">
        <v>2.14</v>
      </c>
      <c r="KO84" s="791">
        <v>2.14</v>
      </c>
      <c r="KP84" s="791">
        <v>1.77</v>
      </c>
      <c r="KQ84" s="791">
        <v>1.77</v>
      </c>
      <c r="KR84" s="791">
        <v>1.77</v>
      </c>
      <c r="KS84" s="791">
        <v>1.77</v>
      </c>
      <c r="KT84" s="791">
        <v>1.77</v>
      </c>
      <c r="KU84" s="791">
        <v>1.77</v>
      </c>
      <c r="KV84" s="791">
        <v>1.77</v>
      </c>
      <c r="KW84" s="791">
        <v>1.98</v>
      </c>
      <c r="KX84" s="791">
        <v>1.98</v>
      </c>
      <c r="KY84" s="791">
        <v>1.98</v>
      </c>
      <c r="KZ84" s="791">
        <v>1.98</v>
      </c>
      <c r="LA84" s="791">
        <v>1.98</v>
      </c>
      <c r="LB84" s="791">
        <v>1.88</v>
      </c>
      <c r="LC84" s="791">
        <v>1.88</v>
      </c>
      <c r="LD84" s="791">
        <v>1.88</v>
      </c>
      <c r="LE84" s="791">
        <v>1.88</v>
      </c>
      <c r="LF84" s="791">
        <v>2.0099999999999998</v>
      </c>
      <c r="LG84" s="791">
        <v>2.0099999999999998</v>
      </c>
      <c r="LH84" s="791">
        <v>2.0099999999999998</v>
      </c>
      <c r="LI84" s="791">
        <v>2.0099999999999998</v>
      </c>
      <c r="LJ84" s="791">
        <v>2.0099999999999998</v>
      </c>
      <c r="LK84" s="791">
        <v>2.0099999999999998</v>
      </c>
      <c r="LL84" s="791">
        <v>2.0099999999999998</v>
      </c>
      <c r="LM84" s="791">
        <v>2.0099999999999998</v>
      </c>
      <c r="LN84" s="791">
        <v>2.1800000000000002</v>
      </c>
      <c r="LO84" s="791">
        <v>2.1800000000000002</v>
      </c>
      <c r="LP84" s="791">
        <v>2.1800000000000002</v>
      </c>
      <c r="LQ84" s="791">
        <v>2.1800000000000002</v>
      </c>
      <c r="LR84" s="791">
        <v>1.92</v>
      </c>
      <c r="LS84" s="791">
        <v>1.92</v>
      </c>
      <c r="LT84" s="791">
        <v>1.92</v>
      </c>
      <c r="LU84" s="791">
        <v>2.1</v>
      </c>
      <c r="LV84" s="791">
        <v>2.1</v>
      </c>
      <c r="LW84" s="791">
        <v>2.1</v>
      </c>
      <c r="LX84" s="791">
        <v>2.1</v>
      </c>
      <c r="LY84" s="791">
        <v>2.16</v>
      </c>
      <c r="LZ84" s="791">
        <v>2.16</v>
      </c>
      <c r="MA84" s="791">
        <v>1.1399999999999999</v>
      </c>
      <c r="MB84" s="791">
        <v>1.1399999999999999</v>
      </c>
      <c r="MC84" s="791">
        <v>1.1399999999999999</v>
      </c>
      <c r="MD84" s="791">
        <v>2</v>
      </c>
      <c r="ME84" s="791">
        <v>2</v>
      </c>
      <c r="MF84" s="791">
        <v>2</v>
      </c>
      <c r="MG84" s="791">
        <v>2</v>
      </c>
      <c r="MH84" s="791">
        <v>2.14</v>
      </c>
      <c r="MI84" s="791">
        <v>2.14</v>
      </c>
      <c r="MJ84" s="791">
        <v>2.14</v>
      </c>
      <c r="MK84" s="791">
        <v>2.14</v>
      </c>
      <c r="ML84" s="791">
        <v>2.14</v>
      </c>
      <c r="MM84" s="791">
        <v>2.14</v>
      </c>
      <c r="MN84" s="791">
        <v>2.14</v>
      </c>
      <c r="MO84" s="791">
        <v>2.14</v>
      </c>
      <c r="MP84" s="791">
        <v>1.77</v>
      </c>
      <c r="MQ84" s="791">
        <v>1.77</v>
      </c>
      <c r="MR84" s="791">
        <v>1.77</v>
      </c>
      <c r="MS84" s="791">
        <v>1.77</v>
      </c>
      <c r="MT84" s="791">
        <v>1.77</v>
      </c>
      <c r="MU84" s="791">
        <v>1.77</v>
      </c>
      <c r="MV84" s="791">
        <v>1.77</v>
      </c>
      <c r="MW84" s="791">
        <v>1.98</v>
      </c>
      <c r="MX84" s="791">
        <v>1.98</v>
      </c>
      <c r="MY84" s="791">
        <v>1.98</v>
      </c>
      <c r="MZ84" s="791">
        <v>1.98</v>
      </c>
      <c r="NA84" s="791">
        <v>1.98</v>
      </c>
      <c r="NB84" s="791">
        <v>1.88</v>
      </c>
      <c r="NC84" s="791">
        <v>1.88</v>
      </c>
      <c r="ND84" s="791">
        <v>1.88</v>
      </c>
      <c r="NE84" s="791">
        <v>1.88</v>
      </c>
      <c r="NF84" s="791">
        <v>2.0099999999999998</v>
      </c>
      <c r="NG84" s="791">
        <v>2.0099999999999998</v>
      </c>
      <c r="NH84" s="791">
        <v>2.0099999999999998</v>
      </c>
      <c r="NI84" s="791">
        <v>2.0099999999999998</v>
      </c>
      <c r="NJ84" s="791">
        <v>2.0099999999999998</v>
      </c>
      <c r="NK84" s="791">
        <v>2.0099999999999998</v>
      </c>
      <c r="NL84" s="791">
        <v>2.0099999999999998</v>
      </c>
      <c r="NM84" s="791">
        <v>2.0099999999999998</v>
      </c>
      <c r="NN84" s="791">
        <v>2.1800000000000002</v>
      </c>
      <c r="NO84" s="791">
        <v>2.1800000000000002</v>
      </c>
      <c r="NP84" s="791">
        <v>2.1800000000000002</v>
      </c>
      <c r="NQ84" s="791">
        <v>2.1800000000000002</v>
      </c>
      <c r="NR84" s="791">
        <v>1.92</v>
      </c>
      <c r="NS84" s="791">
        <v>1.92</v>
      </c>
      <c r="NT84" s="791">
        <v>1.92</v>
      </c>
      <c r="NU84" s="791">
        <v>2.1</v>
      </c>
      <c r="NV84" s="791">
        <v>2.1</v>
      </c>
      <c r="NW84" s="791">
        <v>2.1</v>
      </c>
      <c r="NX84" s="791">
        <v>2.1</v>
      </c>
      <c r="NY84" s="791">
        <v>2.16</v>
      </c>
      <c r="NZ84" s="791">
        <v>2.16</v>
      </c>
      <c r="OA84" s="791">
        <v>1.1399999999999999</v>
      </c>
      <c r="OB84" s="791">
        <v>1.1399999999999999</v>
      </c>
      <c r="OC84" s="791">
        <v>1.1399999999999999</v>
      </c>
      <c r="OD84" s="791">
        <v>2</v>
      </c>
      <c r="OE84" s="791">
        <v>2</v>
      </c>
      <c r="OF84" s="791">
        <v>2</v>
      </c>
      <c r="OG84" s="791">
        <v>2</v>
      </c>
      <c r="OH84" s="791">
        <v>2.14</v>
      </c>
      <c r="OI84" s="791">
        <v>2.14</v>
      </c>
      <c r="OJ84" s="791">
        <v>2.14</v>
      </c>
      <c r="OK84" s="791">
        <v>2.14</v>
      </c>
      <c r="OL84" s="791">
        <v>2.14</v>
      </c>
      <c r="OM84" s="791">
        <v>2.14</v>
      </c>
      <c r="ON84" s="791">
        <v>2.14</v>
      </c>
      <c r="OO84" s="791">
        <v>2.14</v>
      </c>
      <c r="OP84" s="791">
        <v>1.77</v>
      </c>
      <c r="OQ84" s="791">
        <v>1.77</v>
      </c>
      <c r="OR84" s="791">
        <v>1.77</v>
      </c>
      <c r="OS84" s="791">
        <v>1.77</v>
      </c>
      <c r="OT84" s="791">
        <v>1.77</v>
      </c>
      <c r="OU84" s="791">
        <v>1.77</v>
      </c>
      <c r="OV84" s="791">
        <v>1.77</v>
      </c>
      <c r="OW84" s="791">
        <v>1.98</v>
      </c>
      <c r="OX84" s="791">
        <v>1.98</v>
      </c>
      <c r="OY84" s="791">
        <v>1.98</v>
      </c>
      <c r="OZ84" s="791">
        <v>1.98</v>
      </c>
      <c r="PA84" s="791">
        <v>1.98</v>
      </c>
      <c r="PB84" s="791">
        <v>1.88</v>
      </c>
      <c r="PC84" s="791">
        <v>1.88</v>
      </c>
      <c r="PD84" s="791">
        <v>1.88</v>
      </c>
      <c r="PE84" s="791">
        <v>1.88</v>
      </c>
      <c r="PF84" s="791">
        <v>2.0099999999999998</v>
      </c>
      <c r="PG84" s="791">
        <v>2.0099999999999998</v>
      </c>
      <c r="PH84" s="791">
        <v>2.0099999999999998</v>
      </c>
      <c r="PI84" s="791">
        <v>2.0099999999999998</v>
      </c>
      <c r="PJ84" s="791">
        <v>2.0099999999999998</v>
      </c>
      <c r="PK84" s="791">
        <v>2.0099999999999998</v>
      </c>
      <c r="PL84" s="791">
        <v>2.0099999999999998</v>
      </c>
      <c r="PM84" s="791">
        <v>2.0099999999999998</v>
      </c>
      <c r="PN84" s="791">
        <v>2.1800000000000002</v>
      </c>
      <c r="PO84" s="791">
        <v>2.1800000000000002</v>
      </c>
      <c r="PP84" s="791">
        <v>2.1800000000000002</v>
      </c>
      <c r="PQ84" s="791">
        <v>2.1800000000000002</v>
      </c>
      <c r="PR84" s="791">
        <v>1.92</v>
      </c>
      <c r="PS84" s="791">
        <v>1.92</v>
      </c>
      <c r="PT84" s="791">
        <v>1.92</v>
      </c>
      <c r="PU84" s="791">
        <v>2.1</v>
      </c>
      <c r="PV84" s="791">
        <v>2.1</v>
      </c>
      <c r="PW84" s="791">
        <v>2.1</v>
      </c>
      <c r="PX84" s="791">
        <v>2.1</v>
      </c>
      <c r="PY84" s="791">
        <v>2.16</v>
      </c>
      <c r="PZ84" s="791">
        <v>2.16</v>
      </c>
      <c r="QA84" s="791">
        <v>1.1399999999999999</v>
      </c>
      <c r="QB84" s="791">
        <v>1.1399999999999999</v>
      </c>
      <c r="QC84" s="791">
        <v>1.1399999999999999</v>
      </c>
      <c r="QD84" s="791">
        <v>2</v>
      </c>
      <c r="QE84" s="791">
        <v>2</v>
      </c>
      <c r="QF84" s="791">
        <v>2</v>
      </c>
      <c r="QG84" s="791">
        <v>2</v>
      </c>
      <c r="QH84" s="791">
        <v>2.14</v>
      </c>
      <c r="QI84" s="791">
        <v>2.14</v>
      </c>
      <c r="QJ84" s="791">
        <v>2.14</v>
      </c>
      <c r="QK84" s="791">
        <v>2.14</v>
      </c>
      <c r="QL84" s="791">
        <v>2.14</v>
      </c>
      <c r="QM84" s="791">
        <v>2.14</v>
      </c>
      <c r="QN84" s="791">
        <v>2.14</v>
      </c>
      <c r="QO84" s="791">
        <v>2.14</v>
      </c>
      <c r="QP84" s="791">
        <v>1.77</v>
      </c>
      <c r="QQ84" s="791">
        <v>1.77</v>
      </c>
      <c r="QR84" s="791">
        <v>1.77</v>
      </c>
      <c r="QS84" s="791">
        <v>1.77</v>
      </c>
      <c r="QT84" s="791">
        <v>1.77</v>
      </c>
      <c r="QU84" s="791">
        <v>1.77</v>
      </c>
      <c r="QV84" s="791">
        <v>1.77</v>
      </c>
      <c r="QW84" s="791">
        <v>1.98</v>
      </c>
      <c r="QX84" s="791">
        <v>1.98</v>
      </c>
      <c r="QY84" s="791">
        <v>1.98</v>
      </c>
      <c r="QZ84" s="791">
        <v>1.98</v>
      </c>
      <c r="RA84" s="791">
        <v>1.98</v>
      </c>
      <c r="RB84" s="791">
        <v>1.88</v>
      </c>
      <c r="RC84" s="791">
        <v>1.88</v>
      </c>
      <c r="RD84" s="791">
        <v>1.88</v>
      </c>
      <c r="RE84" s="791">
        <v>1.88</v>
      </c>
      <c r="RF84" s="791">
        <v>2.0099999999999998</v>
      </c>
      <c r="RG84" s="791">
        <v>2.0099999999999998</v>
      </c>
      <c r="RH84" s="791">
        <v>2.0099999999999998</v>
      </c>
      <c r="RI84" s="791">
        <v>2.0099999999999998</v>
      </c>
      <c r="RJ84" s="791">
        <v>2.0099999999999998</v>
      </c>
      <c r="RK84" s="791">
        <v>2.0099999999999998</v>
      </c>
      <c r="RL84" s="791">
        <v>2.0099999999999998</v>
      </c>
      <c r="RM84" s="791">
        <v>2.0099999999999998</v>
      </c>
      <c r="RN84" s="791">
        <v>2.1800000000000002</v>
      </c>
      <c r="RO84" s="791">
        <v>2.1800000000000002</v>
      </c>
      <c r="RP84" s="791">
        <v>2.1800000000000002</v>
      </c>
      <c r="RQ84" s="791">
        <v>2.1800000000000002</v>
      </c>
      <c r="RR84" s="791">
        <v>2.1800000000000002</v>
      </c>
      <c r="RS84" s="791">
        <v>2.1800000000000002</v>
      </c>
      <c r="RT84" s="791">
        <v>2.1800000000000002</v>
      </c>
      <c r="RU84" s="791">
        <v>2.1</v>
      </c>
      <c r="RV84" s="791">
        <v>2.1</v>
      </c>
      <c r="RW84" s="791">
        <v>2.1</v>
      </c>
      <c r="RX84" s="791">
        <v>2.1</v>
      </c>
      <c r="RY84" s="791">
        <v>2.16</v>
      </c>
      <c r="RZ84" s="791">
        <v>2.16</v>
      </c>
      <c r="SA84" s="791">
        <v>1.1399999999999999</v>
      </c>
      <c r="SB84" s="791">
        <v>1.1399999999999999</v>
      </c>
      <c r="SC84" s="791">
        <v>1.1399999999999999</v>
      </c>
      <c r="SD84" s="791">
        <v>2</v>
      </c>
      <c r="SE84" s="791">
        <v>2</v>
      </c>
      <c r="SF84" s="791">
        <v>2</v>
      </c>
      <c r="SG84" s="791">
        <v>2</v>
      </c>
      <c r="SH84" s="791">
        <v>2.14</v>
      </c>
      <c r="SI84" s="792">
        <v>2.14</v>
      </c>
      <c r="SJ84" s="471" t="s">
        <v>491</v>
      </c>
      <c r="SK84" s="452"/>
      <c r="SL84" s="440"/>
      <c r="SM84" s="440"/>
      <c r="SN84" s="440"/>
    </row>
    <row r="85" spans="1:508" hidden="1" outlineLevel="3" x14ac:dyDescent="0.25">
      <c r="A85" s="440"/>
      <c r="B85" s="449"/>
      <c r="C85" s="659">
        <f t="shared" si="32"/>
        <v>4</v>
      </c>
      <c r="D85" s="471"/>
      <c r="E85" s="529"/>
      <c r="F85" s="529"/>
      <c r="G85" s="471"/>
      <c r="H85" s="478"/>
      <c r="I85" s="492" t="s">
        <v>234</v>
      </c>
      <c r="J85" s="681"/>
      <c r="K85" s="793">
        <v>1.07</v>
      </c>
      <c r="L85" s="794">
        <v>1.07</v>
      </c>
      <c r="M85" s="794">
        <v>1.07</v>
      </c>
      <c r="N85" s="794">
        <v>1.35</v>
      </c>
      <c r="O85" s="794">
        <v>1.35</v>
      </c>
      <c r="P85" s="794">
        <v>1.35</v>
      </c>
      <c r="Q85" s="794">
        <v>1.35</v>
      </c>
      <c r="R85" s="794">
        <v>1.35</v>
      </c>
      <c r="S85" s="794">
        <v>1.35</v>
      </c>
      <c r="T85" s="794">
        <v>1.35</v>
      </c>
      <c r="U85" s="794">
        <v>1.65</v>
      </c>
      <c r="V85" s="794">
        <v>1.65</v>
      </c>
      <c r="W85" s="794">
        <v>1.65</v>
      </c>
      <c r="X85" s="794">
        <v>1.65</v>
      </c>
      <c r="Y85" s="794">
        <v>2.0099999999999998</v>
      </c>
      <c r="Z85" s="794">
        <v>2.0099999999999998</v>
      </c>
      <c r="AA85" s="794">
        <v>0.39</v>
      </c>
      <c r="AB85" s="794">
        <v>0.39</v>
      </c>
      <c r="AC85" s="794">
        <v>0.39</v>
      </c>
      <c r="AD85" s="794">
        <v>0.76</v>
      </c>
      <c r="AE85" s="794">
        <v>0.76</v>
      </c>
      <c r="AF85" s="794">
        <v>0.76</v>
      </c>
      <c r="AG85" s="794">
        <v>0.76</v>
      </c>
      <c r="AH85" s="794">
        <v>0.74</v>
      </c>
      <c r="AI85" s="794">
        <v>0.74</v>
      </c>
      <c r="AJ85" s="794">
        <v>0.74</v>
      </c>
      <c r="AK85" s="794">
        <v>0.74</v>
      </c>
      <c r="AL85" s="794">
        <v>0.74</v>
      </c>
      <c r="AM85" s="794">
        <v>0.74</v>
      </c>
      <c r="AN85" s="794">
        <v>0.74</v>
      </c>
      <c r="AO85" s="794">
        <v>0.74</v>
      </c>
      <c r="AP85" s="794">
        <v>0.93</v>
      </c>
      <c r="AQ85" s="794">
        <v>0.93</v>
      </c>
      <c r="AR85" s="794">
        <v>0.93</v>
      </c>
      <c r="AS85" s="794">
        <v>0.93</v>
      </c>
      <c r="AT85" s="794">
        <v>0.93</v>
      </c>
      <c r="AU85" s="794">
        <v>0.93</v>
      </c>
      <c r="AV85" s="794">
        <v>0.93</v>
      </c>
      <c r="AW85" s="794">
        <v>1.5</v>
      </c>
      <c r="AX85" s="794">
        <v>1.5</v>
      </c>
      <c r="AY85" s="794">
        <v>1.5</v>
      </c>
      <c r="AZ85" s="794">
        <v>1.5</v>
      </c>
      <c r="BA85" s="794">
        <v>1.5</v>
      </c>
      <c r="BB85" s="794">
        <v>0.99</v>
      </c>
      <c r="BC85" s="794">
        <v>0.99</v>
      </c>
      <c r="BD85" s="794">
        <v>0.99</v>
      </c>
      <c r="BE85" s="794">
        <v>0.99</v>
      </c>
      <c r="BF85" s="794">
        <v>1.08</v>
      </c>
      <c r="BG85" s="794">
        <v>1.08</v>
      </c>
      <c r="BH85" s="794">
        <v>1.08</v>
      </c>
      <c r="BI85" s="794">
        <v>1.08</v>
      </c>
      <c r="BJ85" s="794">
        <v>1.07</v>
      </c>
      <c r="BK85" s="794">
        <v>1.07</v>
      </c>
      <c r="BL85" s="794">
        <v>1.07</v>
      </c>
      <c r="BM85" s="794">
        <v>1.07</v>
      </c>
      <c r="BN85" s="794">
        <v>1.35</v>
      </c>
      <c r="BO85" s="794">
        <v>1.35</v>
      </c>
      <c r="BP85" s="794">
        <v>1.35</v>
      </c>
      <c r="BQ85" s="794">
        <v>1.35</v>
      </c>
      <c r="BR85" s="794">
        <v>1.1299999999999999</v>
      </c>
      <c r="BS85" s="794">
        <v>1.1299999999999999</v>
      </c>
      <c r="BT85" s="794">
        <v>1.1299999999999999</v>
      </c>
      <c r="BU85" s="794">
        <v>1.65</v>
      </c>
      <c r="BV85" s="794">
        <v>1.65</v>
      </c>
      <c r="BW85" s="794">
        <v>1.65</v>
      </c>
      <c r="BX85" s="794">
        <v>1.65</v>
      </c>
      <c r="BY85" s="794">
        <v>2.0099999999999998</v>
      </c>
      <c r="BZ85" s="794">
        <v>2.0099999999999998</v>
      </c>
      <c r="CA85" s="794">
        <v>0.39</v>
      </c>
      <c r="CB85" s="794">
        <v>0.39</v>
      </c>
      <c r="CC85" s="794">
        <v>1.1000000000000001</v>
      </c>
      <c r="CD85" s="794">
        <v>0.76</v>
      </c>
      <c r="CE85" s="794">
        <v>0.76</v>
      </c>
      <c r="CF85" s="794">
        <v>0.76</v>
      </c>
      <c r="CG85" s="794">
        <v>0.76</v>
      </c>
      <c r="CH85" s="794">
        <v>0.74</v>
      </c>
      <c r="CI85" s="794">
        <v>0.74</v>
      </c>
      <c r="CJ85" s="794">
        <v>0.74</v>
      </c>
      <c r="CK85" s="794">
        <v>0.74</v>
      </c>
      <c r="CL85" s="794">
        <v>0.74</v>
      </c>
      <c r="CM85" s="794">
        <v>0.74</v>
      </c>
      <c r="CN85" s="794">
        <v>0.74</v>
      </c>
      <c r="CO85" s="794">
        <v>0.74</v>
      </c>
      <c r="CP85" s="794">
        <v>0.93</v>
      </c>
      <c r="CQ85" s="794">
        <v>0.93</v>
      </c>
      <c r="CR85" s="794">
        <v>0.93</v>
      </c>
      <c r="CS85" s="794">
        <v>0.93</v>
      </c>
      <c r="CT85" s="794">
        <v>0.93</v>
      </c>
      <c r="CU85" s="794">
        <v>0.93</v>
      </c>
      <c r="CV85" s="794">
        <v>0.93</v>
      </c>
      <c r="CW85" s="794">
        <v>1.5</v>
      </c>
      <c r="CX85" s="794">
        <v>1.5</v>
      </c>
      <c r="CY85" s="794">
        <v>1.5</v>
      </c>
      <c r="CZ85" s="794">
        <v>1.5</v>
      </c>
      <c r="DA85" s="794">
        <v>1.5</v>
      </c>
      <c r="DB85" s="794">
        <v>1.66</v>
      </c>
      <c r="DC85" s="794">
        <v>1.66</v>
      </c>
      <c r="DD85" s="794">
        <v>1.66</v>
      </c>
      <c r="DE85" s="794">
        <v>1.66</v>
      </c>
      <c r="DF85" s="794">
        <v>1.5</v>
      </c>
      <c r="DG85" s="794">
        <v>1.5</v>
      </c>
      <c r="DH85" s="794">
        <v>1.5</v>
      </c>
      <c r="DI85" s="794">
        <v>1.5</v>
      </c>
      <c r="DJ85" s="794">
        <v>1.5</v>
      </c>
      <c r="DK85" s="794">
        <v>1.5</v>
      </c>
      <c r="DL85" s="794">
        <v>1.5</v>
      </c>
      <c r="DM85" s="794">
        <v>1.5</v>
      </c>
      <c r="DN85" s="794">
        <v>1.91</v>
      </c>
      <c r="DO85" s="794">
        <v>1.91</v>
      </c>
      <c r="DP85" s="794">
        <v>1.91</v>
      </c>
      <c r="DQ85" s="794">
        <v>1.91</v>
      </c>
      <c r="DR85" s="794">
        <v>1.1599999999999999</v>
      </c>
      <c r="DS85" s="794">
        <v>1.1599999999999999</v>
      </c>
      <c r="DT85" s="794">
        <v>1.1599999999999999</v>
      </c>
      <c r="DU85" s="794">
        <v>1.63</v>
      </c>
      <c r="DV85" s="794">
        <v>1.63</v>
      </c>
      <c r="DW85" s="794">
        <v>1.63</v>
      </c>
      <c r="DX85" s="794">
        <v>1.63</v>
      </c>
      <c r="DY85" s="794">
        <v>2.0099999999999998</v>
      </c>
      <c r="DZ85" s="794">
        <v>2.0099999999999998</v>
      </c>
      <c r="EA85" s="794">
        <v>0.5</v>
      </c>
      <c r="EB85" s="794">
        <v>0.5</v>
      </c>
      <c r="EC85" s="794">
        <v>1.17</v>
      </c>
      <c r="ED85" s="794">
        <v>0.82</v>
      </c>
      <c r="EE85" s="794">
        <v>0.82</v>
      </c>
      <c r="EF85" s="794">
        <v>0.82</v>
      </c>
      <c r="EG85" s="794">
        <v>0.82</v>
      </c>
      <c r="EH85" s="794">
        <v>0.91</v>
      </c>
      <c r="EI85" s="794">
        <v>0.91</v>
      </c>
      <c r="EJ85" s="794">
        <v>0.91</v>
      </c>
      <c r="EK85" s="794">
        <v>0.91</v>
      </c>
      <c r="EL85" s="794">
        <v>0.91</v>
      </c>
      <c r="EM85" s="794">
        <v>0.91</v>
      </c>
      <c r="EN85" s="794">
        <v>0.91</v>
      </c>
      <c r="EO85" s="794">
        <v>0.91</v>
      </c>
      <c r="EP85" s="794">
        <v>0.97</v>
      </c>
      <c r="EQ85" s="794">
        <v>0.97</v>
      </c>
      <c r="ER85" s="794">
        <v>0.97</v>
      </c>
      <c r="ES85" s="794">
        <v>0.97</v>
      </c>
      <c r="ET85" s="794">
        <v>0.97</v>
      </c>
      <c r="EU85" s="794">
        <v>0.97</v>
      </c>
      <c r="EV85" s="794">
        <v>0.97</v>
      </c>
      <c r="EW85" s="794">
        <v>1.52</v>
      </c>
      <c r="EX85" s="794">
        <v>1.52</v>
      </c>
      <c r="EY85" s="794">
        <v>1.52</v>
      </c>
      <c r="EZ85" s="794">
        <v>1.52</v>
      </c>
      <c r="FA85" s="794">
        <v>1.52</v>
      </c>
      <c r="FB85" s="794">
        <v>1.07</v>
      </c>
      <c r="FC85" s="794">
        <v>1.07</v>
      </c>
      <c r="FD85" s="794">
        <v>1.07</v>
      </c>
      <c r="FE85" s="794">
        <v>1.07</v>
      </c>
      <c r="FF85" s="794">
        <v>1.2</v>
      </c>
      <c r="FG85" s="794">
        <v>1.2</v>
      </c>
      <c r="FH85" s="794">
        <v>1.2</v>
      </c>
      <c r="FI85" s="794">
        <v>1.2</v>
      </c>
      <c r="FJ85" s="794">
        <v>1.2</v>
      </c>
      <c r="FK85" s="794">
        <v>1.2</v>
      </c>
      <c r="FL85" s="794">
        <v>1.2</v>
      </c>
      <c r="FM85" s="794">
        <v>1.2</v>
      </c>
      <c r="FN85" s="794">
        <v>1.47</v>
      </c>
      <c r="FO85" s="794">
        <v>1.47</v>
      </c>
      <c r="FP85" s="794">
        <v>1.47</v>
      </c>
      <c r="FQ85" s="794">
        <v>1.47</v>
      </c>
      <c r="FR85" s="794">
        <v>1.44</v>
      </c>
      <c r="FS85" s="794">
        <v>1.44</v>
      </c>
      <c r="FT85" s="794">
        <v>1.44</v>
      </c>
      <c r="FU85" s="794">
        <v>1.79</v>
      </c>
      <c r="FV85" s="794">
        <v>1.79</v>
      </c>
      <c r="FW85" s="794">
        <v>1.79</v>
      </c>
      <c r="FX85" s="794">
        <v>1.79</v>
      </c>
      <c r="FY85" s="794">
        <v>2.0299999999999998</v>
      </c>
      <c r="FZ85" s="794">
        <v>2.0299999999999998</v>
      </c>
      <c r="GA85" s="794">
        <v>0.7</v>
      </c>
      <c r="GB85" s="794">
        <v>0.7</v>
      </c>
      <c r="GC85" s="794">
        <v>0.7</v>
      </c>
      <c r="GD85" s="794">
        <v>0.94</v>
      </c>
      <c r="GE85" s="794">
        <v>0.94</v>
      </c>
      <c r="GF85" s="794">
        <v>0.94</v>
      </c>
      <c r="GG85" s="794">
        <v>0.94</v>
      </c>
      <c r="GH85" s="794">
        <v>0.91</v>
      </c>
      <c r="GI85" s="794">
        <v>0.91</v>
      </c>
      <c r="GJ85" s="794">
        <v>0.91</v>
      </c>
      <c r="GK85" s="794">
        <v>0.91</v>
      </c>
      <c r="GL85" s="794">
        <v>0.91</v>
      </c>
      <c r="GM85" s="794">
        <v>0.91</v>
      </c>
      <c r="GN85" s="794">
        <v>0.91</v>
      </c>
      <c r="GO85" s="794">
        <v>0.91</v>
      </c>
      <c r="GP85" s="794">
        <v>0.9</v>
      </c>
      <c r="GQ85" s="794">
        <v>0.9</v>
      </c>
      <c r="GR85" s="794">
        <v>0.9</v>
      </c>
      <c r="GS85" s="794">
        <v>0.9</v>
      </c>
      <c r="GT85" s="794">
        <v>0.9</v>
      </c>
      <c r="GU85" s="794">
        <v>0.9</v>
      </c>
      <c r="GV85" s="794">
        <v>0.9</v>
      </c>
      <c r="GW85" s="794">
        <v>1.48</v>
      </c>
      <c r="GX85" s="794">
        <v>1.48</v>
      </c>
      <c r="GY85" s="794">
        <v>1.48</v>
      </c>
      <c r="GZ85" s="794">
        <v>1.48</v>
      </c>
      <c r="HA85" s="794">
        <v>1.48</v>
      </c>
      <c r="HB85" s="794">
        <v>1.21</v>
      </c>
      <c r="HC85" s="794">
        <v>1.21</v>
      </c>
      <c r="HD85" s="794">
        <v>1.21</v>
      </c>
      <c r="HE85" s="794">
        <v>1.21</v>
      </c>
      <c r="HF85" s="794">
        <v>1.35</v>
      </c>
      <c r="HG85" s="794">
        <v>1.35</v>
      </c>
      <c r="HH85" s="794">
        <v>1.35</v>
      </c>
      <c r="HI85" s="794">
        <v>1.35</v>
      </c>
      <c r="HJ85" s="794">
        <v>1.35</v>
      </c>
      <c r="HK85" s="794">
        <v>1.35</v>
      </c>
      <c r="HL85" s="794">
        <v>1.35</v>
      </c>
      <c r="HM85" s="794">
        <v>1.35</v>
      </c>
      <c r="HN85" s="794">
        <v>1.71</v>
      </c>
      <c r="HO85" s="794">
        <v>1.71</v>
      </c>
      <c r="HP85" s="794">
        <v>1.71</v>
      </c>
      <c r="HQ85" s="794">
        <v>1.71</v>
      </c>
      <c r="HR85" s="794">
        <v>1.38</v>
      </c>
      <c r="HS85" s="794">
        <v>1.38</v>
      </c>
      <c r="HT85" s="794">
        <v>1.38</v>
      </c>
      <c r="HU85" s="794">
        <v>1.62</v>
      </c>
      <c r="HV85" s="794">
        <v>1.62</v>
      </c>
      <c r="HW85" s="794">
        <v>1.62</v>
      </c>
      <c r="HX85" s="794">
        <v>1.62</v>
      </c>
      <c r="HY85" s="794">
        <v>2.02</v>
      </c>
      <c r="HZ85" s="794">
        <v>2.02</v>
      </c>
      <c r="IA85" s="794">
        <v>0.66</v>
      </c>
      <c r="IB85" s="794">
        <v>0.66</v>
      </c>
      <c r="IC85" s="794">
        <v>0.66</v>
      </c>
      <c r="ID85" s="794">
        <v>0.91</v>
      </c>
      <c r="IE85" s="794">
        <v>0.91</v>
      </c>
      <c r="IF85" s="794">
        <v>0.91</v>
      </c>
      <c r="IG85" s="794">
        <v>0.91</v>
      </c>
      <c r="IH85" s="794">
        <v>0.9</v>
      </c>
      <c r="II85" s="794">
        <v>0.9</v>
      </c>
      <c r="IJ85" s="794">
        <v>0.9</v>
      </c>
      <c r="IK85" s="794">
        <v>0.9</v>
      </c>
      <c r="IL85" s="794">
        <v>0.9</v>
      </c>
      <c r="IM85" s="794">
        <v>0.9</v>
      </c>
      <c r="IN85" s="794">
        <v>0.9</v>
      </c>
      <c r="IO85" s="794">
        <v>0.9</v>
      </c>
      <c r="IP85" s="794">
        <v>0.94</v>
      </c>
      <c r="IQ85" s="794">
        <v>0.94</v>
      </c>
      <c r="IR85" s="794">
        <v>0.94</v>
      </c>
      <c r="IS85" s="794">
        <v>0.94</v>
      </c>
      <c r="IT85" s="794">
        <v>0.94</v>
      </c>
      <c r="IU85" s="794">
        <v>0.94</v>
      </c>
      <c r="IV85" s="794">
        <v>0.94</v>
      </c>
      <c r="IW85" s="794">
        <v>1.51</v>
      </c>
      <c r="IX85" s="794">
        <v>1.51</v>
      </c>
      <c r="IY85" s="794">
        <v>1.51</v>
      </c>
      <c r="IZ85" s="794">
        <v>1.51</v>
      </c>
      <c r="JA85" s="794">
        <v>1.51</v>
      </c>
      <c r="JB85" s="794">
        <v>1.24</v>
      </c>
      <c r="JC85" s="794">
        <v>1.24</v>
      </c>
      <c r="JD85" s="794">
        <v>1.24</v>
      </c>
      <c r="JE85" s="794">
        <v>1.24</v>
      </c>
      <c r="JF85" s="794">
        <v>1.38</v>
      </c>
      <c r="JG85" s="794">
        <v>1.38</v>
      </c>
      <c r="JH85" s="794">
        <v>1.38</v>
      </c>
      <c r="JI85" s="794">
        <v>1.38</v>
      </c>
      <c r="JJ85" s="794">
        <v>1.38</v>
      </c>
      <c r="JK85" s="794">
        <v>1.38</v>
      </c>
      <c r="JL85" s="794">
        <v>1.38</v>
      </c>
      <c r="JM85" s="794">
        <v>1.38</v>
      </c>
      <c r="JN85" s="794">
        <v>1.76</v>
      </c>
      <c r="JO85" s="794">
        <v>1.76</v>
      </c>
      <c r="JP85" s="794">
        <v>1.76</v>
      </c>
      <c r="JQ85" s="794">
        <v>1.76</v>
      </c>
      <c r="JR85" s="794">
        <v>1.1499999999999999</v>
      </c>
      <c r="JS85" s="794">
        <v>1.1499999999999999</v>
      </c>
      <c r="JT85" s="794">
        <v>1.1499999999999999</v>
      </c>
      <c r="JU85" s="794">
        <v>1.63</v>
      </c>
      <c r="JV85" s="794">
        <v>1.63</v>
      </c>
      <c r="JW85" s="794">
        <v>1.63</v>
      </c>
      <c r="JX85" s="794">
        <v>1.63</v>
      </c>
      <c r="JY85" s="794">
        <v>2.02</v>
      </c>
      <c r="JZ85" s="794">
        <v>2.02</v>
      </c>
      <c r="KA85" s="794">
        <v>0.67</v>
      </c>
      <c r="KB85" s="794">
        <v>0.67</v>
      </c>
      <c r="KC85" s="794">
        <v>0.67</v>
      </c>
      <c r="KD85" s="794">
        <v>0.88</v>
      </c>
      <c r="KE85" s="794">
        <v>0.88</v>
      </c>
      <c r="KF85" s="794">
        <v>0.88</v>
      </c>
      <c r="KG85" s="794">
        <v>0.88</v>
      </c>
      <c r="KH85" s="794">
        <v>0.91</v>
      </c>
      <c r="KI85" s="794">
        <v>0.91</v>
      </c>
      <c r="KJ85" s="794">
        <v>0.91</v>
      </c>
      <c r="KK85" s="794">
        <v>0.91</v>
      </c>
      <c r="KL85" s="794">
        <v>0.91</v>
      </c>
      <c r="KM85" s="794">
        <v>0.91</v>
      </c>
      <c r="KN85" s="794">
        <v>0.91</v>
      </c>
      <c r="KO85" s="794">
        <v>0.91</v>
      </c>
      <c r="KP85" s="794">
        <v>1.23</v>
      </c>
      <c r="KQ85" s="794">
        <v>1.23</v>
      </c>
      <c r="KR85" s="794">
        <v>1.23</v>
      </c>
      <c r="KS85" s="794">
        <v>1.23</v>
      </c>
      <c r="KT85" s="794">
        <v>1.23</v>
      </c>
      <c r="KU85" s="794">
        <v>1.23</v>
      </c>
      <c r="KV85" s="794">
        <v>1.23</v>
      </c>
      <c r="KW85" s="794">
        <v>1.67</v>
      </c>
      <c r="KX85" s="794">
        <v>1.67</v>
      </c>
      <c r="KY85" s="794">
        <v>1.67</v>
      </c>
      <c r="KZ85" s="794">
        <v>1.67</v>
      </c>
      <c r="LA85" s="794">
        <v>1.67</v>
      </c>
      <c r="LB85" s="794">
        <v>1.46</v>
      </c>
      <c r="LC85" s="794">
        <v>1.46</v>
      </c>
      <c r="LD85" s="794">
        <v>1.46</v>
      </c>
      <c r="LE85" s="794">
        <v>1.46</v>
      </c>
      <c r="LF85" s="794">
        <v>1.59</v>
      </c>
      <c r="LG85" s="794">
        <v>1.59</v>
      </c>
      <c r="LH85" s="794">
        <v>1.59</v>
      </c>
      <c r="LI85" s="794">
        <v>1.59</v>
      </c>
      <c r="LJ85" s="794">
        <v>1.59</v>
      </c>
      <c r="LK85" s="794">
        <v>1.59</v>
      </c>
      <c r="LL85" s="794">
        <v>1.59</v>
      </c>
      <c r="LM85" s="794">
        <v>1.59</v>
      </c>
      <c r="LN85" s="794">
        <v>2</v>
      </c>
      <c r="LO85" s="794">
        <v>2</v>
      </c>
      <c r="LP85" s="794">
        <v>2</v>
      </c>
      <c r="LQ85" s="794">
        <v>2</v>
      </c>
      <c r="LR85" s="794">
        <v>1.1499999999999999</v>
      </c>
      <c r="LS85" s="794">
        <v>1.1499999999999999</v>
      </c>
      <c r="LT85" s="794">
        <v>1.1499999999999999</v>
      </c>
      <c r="LU85" s="794">
        <v>1.63</v>
      </c>
      <c r="LV85" s="794">
        <v>1.63</v>
      </c>
      <c r="LW85" s="794">
        <v>1.63</v>
      </c>
      <c r="LX85" s="794">
        <v>1.63</v>
      </c>
      <c r="LY85" s="794">
        <v>2.02</v>
      </c>
      <c r="LZ85" s="794">
        <v>2.02</v>
      </c>
      <c r="MA85" s="794">
        <v>0.67</v>
      </c>
      <c r="MB85" s="794">
        <v>0.67</v>
      </c>
      <c r="MC85" s="794">
        <v>0.67</v>
      </c>
      <c r="MD85" s="794">
        <v>0.88</v>
      </c>
      <c r="ME85" s="794">
        <v>0.88</v>
      </c>
      <c r="MF85" s="794">
        <v>0.88</v>
      </c>
      <c r="MG85" s="794">
        <v>0.88</v>
      </c>
      <c r="MH85" s="794">
        <v>0.91</v>
      </c>
      <c r="MI85" s="794">
        <v>0.91</v>
      </c>
      <c r="MJ85" s="794">
        <v>0.91</v>
      </c>
      <c r="MK85" s="794">
        <v>0.91</v>
      </c>
      <c r="ML85" s="794">
        <v>0.91</v>
      </c>
      <c r="MM85" s="794">
        <v>0.91</v>
      </c>
      <c r="MN85" s="794">
        <v>0.91</v>
      </c>
      <c r="MO85" s="794">
        <v>0.91</v>
      </c>
      <c r="MP85" s="794">
        <v>1.23</v>
      </c>
      <c r="MQ85" s="794">
        <v>1.23</v>
      </c>
      <c r="MR85" s="794">
        <v>1.23</v>
      </c>
      <c r="MS85" s="794">
        <v>1.23</v>
      </c>
      <c r="MT85" s="794">
        <v>1.23</v>
      </c>
      <c r="MU85" s="794">
        <v>1.23</v>
      </c>
      <c r="MV85" s="794">
        <v>1.23</v>
      </c>
      <c r="MW85" s="794">
        <v>1.67</v>
      </c>
      <c r="MX85" s="794">
        <v>1.67</v>
      </c>
      <c r="MY85" s="794">
        <v>1.67</v>
      </c>
      <c r="MZ85" s="794">
        <v>1.67</v>
      </c>
      <c r="NA85" s="794">
        <v>1.67</v>
      </c>
      <c r="NB85" s="794">
        <v>1.46</v>
      </c>
      <c r="NC85" s="794">
        <v>1.46</v>
      </c>
      <c r="ND85" s="794">
        <v>1.46</v>
      </c>
      <c r="NE85" s="794">
        <v>1.46</v>
      </c>
      <c r="NF85" s="794">
        <v>1.59</v>
      </c>
      <c r="NG85" s="794">
        <v>1.59</v>
      </c>
      <c r="NH85" s="794">
        <v>1.59</v>
      </c>
      <c r="NI85" s="794">
        <v>1.59</v>
      </c>
      <c r="NJ85" s="794">
        <v>1.59</v>
      </c>
      <c r="NK85" s="794">
        <v>1.59</v>
      </c>
      <c r="NL85" s="794">
        <v>1.59</v>
      </c>
      <c r="NM85" s="794">
        <v>1.59</v>
      </c>
      <c r="NN85" s="794">
        <v>2</v>
      </c>
      <c r="NO85" s="794">
        <v>2</v>
      </c>
      <c r="NP85" s="794">
        <v>2</v>
      </c>
      <c r="NQ85" s="794">
        <v>2</v>
      </c>
      <c r="NR85" s="794">
        <v>1.1499999999999999</v>
      </c>
      <c r="NS85" s="794">
        <v>1.1499999999999999</v>
      </c>
      <c r="NT85" s="794">
        <v>1.1499999999999999</v>
      </c>
      <c r="NU85" s="794">
        <v>1.63</v>
      </c>
      <c r="NV85" s="794">
        <v>1.63</v>
      </c>
      <c r="NW85" s="794">
        <v>1.63</v>
      </c>
      <c r="NX85" s="794">
        <v>1.63</v>
      </c>
      <c r="NY85" s="794">
        <v>2.02</v>
      </c>
      <c r="NZ85" s="794">
        <v>2.02</v>
      </c>
      <c r="OA85" s="794">
        <v>0.67</v>
      </c>
      <c r="OB85" s="794">
        <v>0.67</v>
      </c>
      <c r="OC85" s="794">
        <v>0.67</v>
      </c>
      <c r="OD85" s="794">
        <v>0.88</v>
      </c>
      <c r="OE85" s="794">
        <v>0.88</v>
      </c>
      <c r="OF85" s="794">
        <v>0.88</v>
      </c>
      <c r="OG85" s="794">
        <v>0.88</v>
      </c>
      <c r="OH85" s="794">
        <v>0.91</v>
      </c>
      <c r="OI85" s="794">
        <v>0.91</v>
      </c>
      <c r="OJ85" s="794">
        <v>0.91</v>
      </c>
      <c r="OK85" s="794">
        <v>0.91</v>
      </c>
      <c r="OL85" s="794">
        <v>0.91</v>
      </c>
      <c r="OM85" s="794">
        <v>0.91</v>
      </c>
      <c r="ON85" s="794">
        <v>0.91</v>
      </c>
      <c r="OO85" s="794">
        <v>0.91</v>
      </c>
      <c r="OP85" s="794">
        <v>1.23</v>
      </c>
      <c r="OQ85" s="794">
        <v>1.23</v>
      </c>
      <c r="OR85" s="794">
        <v>1.23</v>
      </c>
      <c r="OS85" s="794">
        <v>1.23</v>
      </c>
      <c r="OT85" s="794">
        <v>1.23</v>
      </c>
      <c r="OU85" s="794">
        <v>1.23</v>
      </c>
      <c r="OV85" s="794">
        <v>1.23</v>
      </c>
      <c r="OW85" s="794">
        <v>1.67</v>
      </c>
      <c r="OX85" s="794">
        <v>1.67</v>
      </c>
      <c r="OY85" s="794">
        <v>1.67</v>
      </c>
      <c r="OZ85" s="794">
        <v>1.67</v>
      </c>
      <c r="PA85" s="794">
        <v>1.67</v>
      </c>
      <c r="PB85" s="794">
        <v>1.46</v>
      </c>
      <c r="PC85" s="794">
        <v>1.46</v>
      </c>
      <c r="PD85" s="794">
        <v>1.46</v>
      </c>
      <c r="PE85" s="794">
        <v>1.46</v>
      </c>
      <c r="PF85" s="794">
        <v>1.59</v>
      </c>
      <c r="PG85" s="794">
        <v>1.59</v>
      </c>
      <c r="PH85" s="794">
        <v>1.59</v>
      </c>
      <c r="PI85" s="794">
        <v>1.59</v>
      </c>
      <c r="PJ85" s="794">
        <v>1.59</v>
      </c>
      <c r="PK85" s="794">
        <v>1.59</v>
      </c>
      <c r="PL85" s="794">
        <v>1.59</v>
      </c>
      <c r="PM85" s="794">
        <v>1.59</v>
      </c>
      <c r="PN85" s="794">
        <v>2</v>
      </c>
      <c r="PO85" s="794">
        <v>2</v>
      </c>
      <c r="PP85" s="794">
        <v>2</v>
      </c>
      <c r="PQ85" s="794">
        <v>2</v>
      </c>
      <c r="PR85" s="794">
        <v>1.1499999999999999</v>
      </c>
      <c r="PS85" s="794">
        <v>1.1499999999999999</v>
      </c>
      <c r="PT85" s="794">
        <v>1.1499999999999999</v>
      </c>
      <c r="PU85" s="794">
        <v>1.63</v>
      </c>
      <c r="PV85" s="794">
        <v>1.63</v>
      </c>
      <c r="PW85" s="794">
        <v>1.63</v>
      </c>
      <c r="PX85" s="794">
        <v>1.63</v>
      </c>
      <c r="PY85" s="794">
        <v>2.02</v>
      </c>
      <c r="PZ85" s="794">
        <v>2.02</v>
      </c>
      <c r="QA85" s="794">
        <v>0.67</v>
      </c>
      <c r="QB85" s="794">
        <v>0.67</v>
      </c>
      <c r="QC85" s="794">
        <v>0.67</v>
      </c>
      <c r="QD85" s="794">
        <v>0.88</v>
      </c>
      <c r="QE85" s="794">
        <v>0.88</v>
      </c>
      <c r="QF85" s="794">
        <v>0.88</v>
      </c>
      <c r="QG85" s="794">
        <v>0.88</v>
      </c>
      <c r="QH85" s="794">
        <v>0.91</v>
      </c>
      <c r="QI85" s="794">
        <v>0.91</v>
      </c>
      <c r="QJ85" s="794">
        <v>0.91</v>
      </c>
      <c r="QK85" s="794">
        <v>0.91</v>
      </c>
      <c r="QL85" s="794">
        <v>0.91</v>
      </c>
      <c r="QM85" s="794">
        <v>0.91</v>
      </c>
      <c r="QN85" s="794">
        <v>0.91</v>
      </c>
      <c r="QO85" s="794">
        <v>0.91</v>
      </c>
      <c r="QP85" s="794">
        <v>1.23</v>
      </c>
      <c r="QQ85" s="794">
        <v>1.23</v>
      </c>
      <c r="QR85" s="794">
        <v>1.23</v>
      </c>
      <c r="QS85" s="794">
        <v>1.23</v>
      </c>
      <c r="QT85" s="794">
        <v>1.23</v>
      </c>
      <c r="QU85" s="794">
        <v>1.23</v>
      </c>
      <c r="QV85" s="794">
        <v>1.23</v>
      </c>
      <c r="QW85" s="794">
        <v>1.67</v>
      </c>
      <c r="QX85" s="794">
        <v>1.67</v>
      </c>
      <c r="QY85" s="794">
        <v>1.67</v>
      </c>
      <c r="QZ85" s="794">
        <v>1.67</v>
      </c>
      <c r="RA85" s="794">
        <v>1.67</v>
      </c>
      <c r="RB85" s="794">
        <v>1.46</v>
      </c>
      <c r="RC85" s="794">
        <v>1.46</v>
      </c>
      <c r="RD85" s="794">
        <v>1.46</v>
      </c>
      <c r="RE85" s="794">
        <v>1.46</v>
      </c>
      <c r="RF85" s="794">
        <v>1.59</v>
      </c>
      <c r="RG85" s="794">
        <v>1.59</v>
      </c>
      <c r="RH85" s="794">
        <v>1.59</v>
      </c>
      <c r="RI85" s="794">
        <v>1.59</v>
      </c>
      <c r="RJ85" s="794">
        <v>1.59</v>
      </c>
      <c r="RK85" s="794">
        <v>1.59</v>
      </c>
      <c r="RL85" s="794">
        <v>1.59</v>
      </c>
      <c r="RM85" s="794">
        <v>1.59</v>
      </c>
      <c r="RN85" s="794">
        <v>2</v>
      </c>
      <c r="RO85" s="794">
        <v>2</v>
      </c>
      <c r="RP85" s="794">
        <v>2</v>
      </c>
      <c r="RQ85" s="794">
        <v>2</v>
      </c>
      <c r="RR85" s="794">
        <v>2</v>
      </c>
      <c r="RS85" s="794">
        <v>2</v>
      </c>
      <c r="RT85" s="794">
        <v>2</v>
      </c>
      <c r="RU85" s="794">
        <v>1.63</v>
      </c>
      <c r="RV85" s="794">
        <v>1.63</v>
      </c>
      <c r="RW85" s="794">
        <v>1.63</v>
      </c>
      <c r="RX85" s="794">
        <v>1.63</v>
      </c>
      <c r="RY85" s="794">
        <v>2.02</v>
      </c>
      <c r="RZ85" s="794">
        <v>2.02</v>
      </c>
      <c r="SA85" s="794">
        <v>0.67</v>
      </c>
      <c r="SB85" s="794">
        <v>0.67</v>
      </c>
      <c r="SC85" s="794">
        <v>0.67</v>
      </c>
      <c r="SD85" s="794">
        <v>0.88</v>
      </c>
      <c r="SE85" s="794">
        <v>0.88</v>
      </c>
      <c r="SF85" s="794">
        <v>0.88</v>
      </c>
      <c r="SG85" s="794">
        <v>0.88</v>
      </c>
      <c r="SH85" s="794">
        <v>0.91</v>
      </c>
      <c r="SI85" s="795">
        <v>0.91</v>
      </c>
      <c r="SJ85" s="471" t="s">
        <v>491</v>
      </c>
      <c r="SK85" s="452"/>
      <c r="SL85" s="440"/>
      <c r="SM85" s="440"/>
      <c r="SN85" s="440"/>
    </row>
    <row r="86" spans="1:508" hidden="1" outlineLevel="3" x14ac:dyDescent="0.25">
      <c r="A86" s="440"/>
      <c r="B86" s="449"/>
      <c r="C86" s="659">
        <f t="shared" si="32"/>
        <v>4</v>
      </c>
      <c r="D86" s="471"/>
      <c r="E86" s="529"/>
      <c r="F86" s="529"/>
      <c r="G86" s="471"/>
      <c r="H86" s="682"/>
      <c r="I86" s="683" t="s">
        <v>235</v>
      </c>
      <c r="J86" s="684"/>
      <c r="K86" s="796">
        <v>2.0299999999999998</v>
      </c>
      <c r="L86" s="797">
        <v>2.0299999999999998</v>
      </c>
      <c r="M86" s="797">
        <v>2.0299999999999998</v>
      </c>
      <c r="N86" s="797">
        <v>2.23</v>
      </c>
      <c r="O86" s="797">
        <v>2.23</v>
      </c>
      <c r="P86" s="797">
        <v>2.23</v>
      </c>
      <c r="Q86" s="797">
        <v>2.23</v>
      </c>
      <c r="R86" s="797">
        <v>2.23</v>
      </c>
      <c r="S86" s="797">
        <v>2.23</v>
      </c>
      <c r="T86" s="797">
        <v>2.23</v>
      </c>
      <c r="U86" s="797">
        <v>2.2799999999999998</v>
      </c>
      <c r="V86" s="797">
        <v>2.2799999999999998</v>
      </c>
      <c r="W86" s="797">
        <v>2.2799999999999998</v>
      </c>
      <c r="X86" s="797">
        <v>2.2799999999999998</v>
      </c>
      <c r="Y86" s="797">
        <v>2.33</v>
      </c>
      <c r="Z86" s="797">
        <v>2.33</v>
      </c>
      <c r="AA86" s="797">
        <v>1.42</v>
      </c>
      <c r="AB86" s="797">
        <v>1.42</v>
      </c>
      <c r="AC86" s="797">
        <v>1.42</v>
      </c>
      <c r="AD86" s="797">
        <v>2.27</v>
      </c>
      <c r="AE86" s="797">
        <v>2.27</v>
      </c>
      <c r="AF86" s="797">
        <v>2.27</v>
      </c>
      <c r="AG86" s="797">
        <v>2.27</v>
      </c>
      <c r="AH86" s="797">
        <v>2.39</v>
      </c>
      <c r="AI86" s="797">
        <v>2.39</v>
      </c>
      <c r="AJ86" s="797">
        <v>2.39</v>
      </c>
      <c r="AK86" s="797">
        <v>2.39</v>
      </c>
      <c r="AL86" s="797">
        <v>2.39</v>
      </c>
      <c r="AM86" s="797">
        <v>2.39</v>
      </c>
      <c r="AN86" s="797">
        <v>2.39</v>
      </c>
      <c r="AO86" s="797">
        <v>2.39</v>
      </c>
      <c r="AP86" s="797">
        <v>1.79</v>
      </c>
      <c r="AQ86" s="797">
        <v>1.79</v>
      </c>
      <c r="AR86" s="797">
        <v>1.79</v>
      </c>
      <c r="AS86" s="797">
        <v>1.79</v>
      </c>
      <c r="AT86" s="797">
        <v>1.79</v>
      </c>
      <c r="AU86" s="797">
        <v>1.79</v>
      </c>
      <c r="AV86" s="797">
        <v>1.79</v>
      </c>
      <c r="AW86" s="797">
        <v>1.99</v>
      </c>
      <c r="AX86" s="797">
        <v>1.99</v>
      </c>
      <c r="AY86" s="797">
        <v>1.99</v>
      </c>
      <c r="AZ86" s="797">
        <v>1.99</v>
      </c>
      <c r="BA86" s="797">
        <v>1.99</v>
      </c>
      <c r="BB86" s="797">
        <v>1.93</v>
      </c>
      <c r="BC86" s="797">
        <v>1.93</v>
      </c>
      <c r="BD86" s="797">
        <v>1.93</v>
      </c>
      <c r="BE86" s="797">
        <v>1.93</v>
      </c>
      <c r="BF86" s="797">
        <v>2.0299999999999998</v>
      </c>
      <c r="BG86" s="797">
        <v>2.0299999999999998</v>
      </c>
      <c r="BH86" s="797">
        <v>2.0299999999999998</v>
      </c>
      <c r="BI86" s="797">
        <v>2.0299999999999998</v>
      </c>
      <c r="BJ86" s="797">
        <v>2.0299999999999998</v>
      </c>
      <c r="BK86" s="797">
        <v>2.0299999999999998</v>
      </c>
      <c r="BL86" s="797">
        <v>2.0299999999999998</v>
      </c>
      <c r="BM86" s="797">
        <v>2.0299999999999998</v>
      </c>
      <c r="BN86" s="797">
        <v>2.23</v>
      </c>
      <c r="BO86" s="797">
        <v>2.23</v>
      </c>
      <c r="BP86" s="797">
        <v>2.23</v>
      </c>
      <c r="BQ86" s="797">
        <v>2.23</v>
      </c>
      <c r="BR86" s="797">
        <v>2.1800000000000002</v>
      </c>
      <c r="BS86" s="797">
        <v>2.1800000000000002</v>
      </c>
      <c r="BT86" s="797">
        <v>2.1800000000000002</v>
      </c>
      <c r="BU86" s="797">
        <v>2.2799999999999998</v>
      </c>
      <c r="BV86" s="797">
        <v>2.2799999999999998</v>
      </c>
      <c r="BW86" s="797">
        <v>2.2799999999999998</v>
      </c>
      <c r="BX86" s="797">
        <v>2.2799999999999998</v>
      </c>
      <c r="BY86" s="797">
        <v>2.33</v>
      </c>
      <c r="BZ86" s="797">
        <v>2.33</v>
      </c>
      <c r="CA86" s="797">
        <v>1.42</v>
      </c>
      <c r="CB86" s="797">
        <v>1.42</v>
      </c>
      <c r="CC86" s="797">
        <v>2.15</v>
      </c>
      <c r="CD86" s="797">
        <v>2.27</v>
      </c>
      <c r="CE86" s="797">
        <v>2.27</v>
      </c>
      <c r="CF86" s="797">
        <v>2.27</v>
      </c>
      <c r="CG86" s="797">
        <v>2.27</v>
      </c>
      <c r="CH86" s="797">
        <v>2.39</v>
      </c>
      <c r="CI86" s="797">
        <v>2.39</v>
      </c>
      <c r="CJ86" s="797">
        <v>2.39</v>
      </c>
      <c r="CK86" s="797">
        <v>2.39</v>
      </c>
      <c r="CL86" s="797">
        <v>2.39</v>
      </c>
      <c r="CM86" s="797">
        <v>2.39</v>
      </c>
      <c r="CN86" s="797">
        <v>2.39</v>
      </c>
      <c r="CO86" s="797">
        <v>2.39</v>
      </c>
      <c r="CP86" s="797">
        <v>1.79</v>
      </c>
      <c r="CQ86" s="797">
        <v>1.79</v>
      </c>
      <c r="CR86" s="797">
        <v>1.79</v>
      </c>
      <c r="CS86" s="797">
        <v>1.79</v>
      </c>
      <c r="CT86" s="797">
        <v>1.79</v>
      </c>
      <c r="CU86" s="797">
        <v>1.79</v>
      </c>
      <c r="CV86" s="797">
        <v>1.79</v>
      </c>
      <c r="CW86" s="797">
        <v>1.99</v>
      </c>
      <c r="CX86" s="797">
        <v>1.99</v>
      </c>
      <c r="CY86" s="797">
        <v>1.99</v>
      </c>
      <c r="CZ86" s="797">
        <v>1.99</v>
      </c>
      <c r="DA86" s="797">
        <v>1.99</v>
      </c>
      <c r="DB86" s="797">
        <v>2.36</v>
      </c>
      <c r="DC86" s="797">
        <v>2.36</v>
      </c>
      <c r="DD86" s="797">
        <v>2.36</v>
      </c>
      <c r="DE86" s="797">
        <v>2.36</v>
      </c>
      <c r="DF86" s="797">
        <v>2.23</v>
      </c>
      <c r="DG86" s="797">
        <v>2.23</v>
      </c>
      <c r="DH86" s="797">
        <v>2.23</v>
      </c>
      <c r="DI86" s="797">
        <v>2.23</v>
      </c>
      <c r="DJ86" s="797">
        <v>2.23</v>
      </c>
      <c r="DK86" s="797">
        <v>2.23</v>
      </c>
      <c r="DL86" s="797">
        <v>2.23</v>
      </c>
      <c r="DM86" s="797">
        <v>2.23</v>
      </c>
      <c r="DN86" s="797">
        <v>2.36</v>
      </c>
      <c r="DO86" s="797">
        <v>2.36</v>
      </c>
      <c r="DP86" s="797">
        <v>2.36</v>
      </c>
      <c r="DQ86" s="797">
        <v>2.36</v>
      </c>
      <c r="DR86" s="797">
        <v>2.1800000000000002</v>
      </c>
      <c r="DS86" s="797">
        <v>2.1800000000000002</v>
      </c>
      <c r="DT86" s="797">
        <v>2.1800000000000002</v>
      </c>
      <c r="DU86" s="797">
        <v>2.2400000000000002</v>
      </c>
      <c r="DV86" s="797">
        <v>2.2400000000000002</v>
      </c>
      <c r="DW86" s="797">
        <v>2.2400000000000002</v>
      </c>
      <c r="DX86" s="797">
        <v>2.2400000000000002</v>
      </c>
      <c r="DY86" s="797">
        <v>2.29</v>
      </c>
      <c r="DZ86" s="797">
        <v>2.29</v>
      </c>
      <c r="EA86" s="797">
        <v>1.55</v>
      </c>
      <c r="EB86" s="797">
        <v>1.55</v>
      </c>
      <c r="EC86" s="797">
        <v>2.2000000000000002</v>
      </c>
      <c r="ED86" s="797">
        <v>2.3199999999999998</v>
      </c>
      <c r="EE86" s="797">
        <v>2.3199999999999998</v>
      </c>
      <c r="EF86" s="797">
        <v>2.3199999999999998</v>
      </c>
      <c r="EG86" s="797">
        <v>2.3199999999999998</v>
      </c>
      <c r="EH86" s="797">
        <v>2.39</v>
      </c>
      <c r="EI86" s="797">
        <v>2.39</v>
      </c>
      <c r="EJ86" s="797">
        <v>2.39</v>
      </c>
      <c r="EK86" s="797">
        <v>2.39</v>
      </c>
      <c r="EL86" s="797">
        <v>2.39</v>
      </c>
      <c r="EM86" s="797">
        <v>2.39</v>
      </c>
      <c r="EN86" s="797">
        <v>2.39</v>
      </c>
      <c r="EO86" s="797">
        <v>2.39</v>
      </c>
      <c r="EP86" s="797">
        <v>1.79</v>
      </c>
      <c r="EQ86" s="797">
        <v>1.79</v>
      </c>
      <c r="ER86" s="797">
        <v>1.79</v>
      </c>
      <c r="ES86" s="797">
        <v>1.79</v>
      </c>
      <c r="ET86" s="797">
        <v>1.79</v>
      </c>
      <c r="EU86" s="797">
        <v>1.79</v>
      </c>
      <c r="EV86" s="797">
        <v>1.79</v>
      </c>
      <c r="EW86" s="797">
        <v>1.99</v>
      </c>
      <c r="EX86" s="797">
        <v>1.99</v>
      </c>
      <c r="EY86" s="797">
        <v>1.99</v>
      </c>
      <c r="EZ86" s="797">
        <v>1.99</v>
      </c>
      <c r="FA86" s="797">
        <v>1.99</v>
      </c>
      <c r="FB86" s="797">
        <v>2</v>
      </c>
      <c r="FC86" s="797">
        <v>2</v>
      </c>
      <c r="FD86" s="797">
        <v>2</v>
      </c>
      <c r="FE86" s="797">
        <v>2</v>
      </c>
      <c r="FF86" s="797">
        <v>2.09</v>
      </c>
      <c r="FG86" s="797">
        <v>2.09</v>
      </c>
      <c r="FH86" s="797">
        <v>2.09</v>
      </c>
      <c r="FI86" s="797">
        <v>2.09</v>
      </c>
      <c r="FJ86" s="797">
        <v>2.09</v>
      </c>
      <c r="FK86" s="797">
        <v>2.09</v>
      </c>
      <c r="FL86" s="797">
        <v>2.09</v>
      </c>
      <c r="FM86" s="797">
        <v>2.09</v>
      </c>
      <c r="FN86" s="797">
        <v>2.2599999999999998</v>
      </c>
      <c r="FO86" s="797">
        <v>2.2599999999999998</v>
      </c>
      <c r="FP86" s="797">
        <v>2.2599999999999998</v>
      </c>
      <c r="FQ86" s="797">
        <v>2.2599999999999998</v>
      </c>
      <c r="FR86" s="797">
        <v>2.25</v>
      </c>
      <c r="FS86" s="797">
        <v>2.25</v>
      </c>
      <c r="FT86" s="797">
        <v>2.25</v>
      </c>
      <c r="FU86" s="797">
        <v>2.2999999999999998</v>
      </c>
      <c r="FV86" s="797">
        <v>2.2999999999999998</v>
      </c>
      <c r="FW86" s="797">
        <v>2.2999999999999998</v>
      </c>
      <c r="FX86" s="797">
        <v>2.2999999999999998</v>
      </c>
      <c r="FY86" s="797">
        <v>2.34</v>
      </c>
      <c r="FZ86" s="797">
        <v>2.34</v>
      </c>
      <c r="GA86" s="797">
        <v>1.8</v>
      </c>
      <c r="GB86" s="797">
        <v>1.8</v>
      </c>
      <c r="GC86" s="797">
        <v>1.8</v>
      </c>
      <c r="GD86" s="797">
        <v>2.42</v>
      </c>
      <c r="GE86" s="797">
        <v>2.42</v>
      </c>
      <c r="GF86" s="797">
        <v>2.42</v>
      </c>
      <c r="GG86" s="797">
        <v>2.42</v>
      </c>
      <c r="GH86" s="797">
        <v>2.39</v>
      </c>
      <c r="GI86" s="797">
        <v>2.39</v>
      </c>
      <c r="GJ86" s="797">
        <v>2.39</v>
      </c>
      <c r="GK86" s="797">
        <v>2.39</v>
      </c>
      <c r="GL86" s="797">
        <v>2.39</v>
      </c>
      <c r="GM86" s="797">
        <v>2.39</v>
      </c>
      <c r="GN86" s="797">
        <v>2.39</v>
      </c>
      <c r="GO86" s="797">
        <v>2.39</v>
      </c>
      <c r="GP86" s="797">
        <v>1.79</v>
      </c>
      <c r="GQ86" s="797">
        <v>1.79</v>
      </c>
      <c r="GR86" s="797">
        <v>1.79</v>
      </c>
      <c r="GS86" s="797">
        <v>1.79</v>
      </c>
      <c r="GT86" s="797">
        <v>1.79</v>
      </c>
      <c r="GU86" s="797">
        <v>1.79</v>
      </c>
      <c r="GV86" s="797">
        <v>1.79</v>
      </c>
      <c r="GW86" s="797">
        <v>1.99</v>
      </c>
      <c r="GX86" s="797">
        <v>1.99</v>
      </c>
      <c r="GY86" s="797">
        <v>1.99</v>
      </c>
      <c r="GZ86" s="797">
        <v>1.99</v>
      </c>
      <c r="HA86" s="797">
        <v>1.99</v>
      </c>
      <c r="HB86" s="797">
        <v>2.09</v>
      </c>
      <c r="HC86" s="797">
        <v>2.09</v>
      </c>
      <c r="HD86" s="797">
        <v>2.09</v>
      </c>
      <c r="HE86" s="797">
        <v>2.09</v>
      </c>
      <c r="HF86" s="797">
        <v>2.16</v>
      </c>
      <c r="HG86" s="797">
        <v>2.16</v>
      </c>
      <c r="HH86" s="797">
        <v>2.16</v>
      </c>
      <c r="HI86" s="797">
        <v>2.16</v>
      </c>
      <c r="HJ86" s="797">
        <v>2.16</v>
      </c>
      <c r="HK86" s="797">
        <v>2.16</v>
      </c>
      <c r="HL86" s="797">
        <v>2.16</v>
      </c>
      <c r="HM86" s="797">
        <v>2.16</v>
      </c>
      <c r="HN86" s="797">
        <v>2.31</v>
      </c>
      <c r="HO86" s="797">
        <v>2.31</v>
      </c>
      <c r="HP86" s="797">
        <v>2.31</v>
      </c>
      <c r="HQ86" s="797">
        <v>2.31</v>
      </c>
      <c r="HR86" s="797">
        <v>2.2400000000000002</v>
      </c>
      <c r="HS86" s="797">
        <v>2.2400000000000002</v>
      </c>
      <c r="HT86" s="797">
        <v>2.2400000000000002</v>
      </c>
      <c r="HU86" s="797">
        <v>2.2799999999999998</v>
      </c>
      <c r="HV86" s="797">
        <v>2.2799999999999998</v>
      </c>
      <c r="HW86" s="797">
        <v>2.2799999999999998</v>
      </c>
      <c r="HX86" s="797">
        <v>2.2799999999999998</v>
      </c>
      <c r="HY86" s="797">
        <v>2.33</v>
      </c>
      <c r="HZ86" s="797">
        <v>2.33</v>
      </c>
      <c r="IA86" s="797">
        <v>1.75</v>
      </c>
      <c r="IB86" s="797">
        <v>1.75</v>
      </c>
      <c r="IC86" s="797">
        <v>1.75</v>
      </c>
      <c r="ID86" s="797">
        <v>2.41</v>
      </c>
      <c r="IE86" s="797">
        <v>2.41</v>
      </c>
      <c r="IF86" s="797">
        <v>2.41</v>
      </c>
      <c r="IG86" s="797">
        <v>2.41</v>
      </c>
      <c r="IH86" s="797">
        <v>2.39</v>
      </c>
      <c r="II86" s="797">
        <v>2.39</v>
      </c>
      <c r="IJ86" s="797">
        <v>2.39</v>
      </c>
      <c r="IK86" s="797">
        <v>2.39</v>
      </c>
      <c r="IL86" s="797">
        <v>2.39</v>
      </c>
      <c r="IM86" s="797">
        <v>2.39</v>
      </c>
      <c r="IN86" s="797">
        <v>2.39</v>
      </c>
      <c r="IO86" s="797">
        <v>2.39</v>
      </c>
      <c r="IP86" s="797">
        <v>1.79</v>
      </c>
      <c r="IQ86" s="797">
        <v>1.79</v>
      </c>
      <c r="IR86" s="797">
        <v>1.79</v>
      </c>
      <c r="IS86" s="797">
        <v>1.79</v>
      </c>
      <c r="IT86" s="797">
        <v>1.79</v>
      </c>
      <c r="IU86" s="797">
        <v>1.79</v>
      </c>
      <c r="IV86" s="797">
        <v>1.79</v>
      </c>
      <c r="IW86" s="797">
        <v>1.99</v>
      </c>
      <c r="IX86" s="797">
        <v>1.99</v>
      </c>
      <c r="IY86" s="797">
        <v>1.99</v>
      </c>
      <c r="IZ86" s="797">
        <v>1.99</v>
      </c>
      <c r="JA86" s="797">
        <v>1.99</v>
      </c>
      <c r="JB86" s="797">
        <v>2.1</v>
      </c>
      <c r="JC86" s="797">
        <v>2.1</v>
      </c>
      <c r="JD86" s="797">
        <v>2.1</v>
      </c>
      <c r="JE86" s="797">
        <v>2.1</v>
      </c>
      <c r="JF86" s="797">
        <v>2.1800000000000002</v>
      </c>
      <c r="JG86" s="797">
        <v>2.1800000000000002</v>
      </c>
      <c r="JH86" s="797">
        <v>2.1800000000000002</v>
      </c>
      <c r="JI86" s="797">
        <v>2.1800000000000002</v>
      </c>
      <c r="JJ86" s="797">
        <v>2.1800000000000002</v>
      </c>
      <c r="JK86" s="797">
        <v>2.1800000000000002</v>
      </c>
      <c r="JL86" s="797">
        <v>2.1800000000000002</v>
      </c>
      <c r="JM86" s="797">
        <v>2.1800000000000002</v>
      </c>
      <c r="JN86" s="797">
        <v>2.33</v>
      </c>
      <c r="JO86" s="797">
        <v>2.33</v>
      </c>
      <c r="JP86" s="797">
        <v>2.33</v>
      </c>
      <c r="JQ86" s="797">
        <v>2.33</v>
      </c>
      <c r="JR86" s="797">
        <v>2.19</v>
      </c>
      <c r="JS86" s="797">
        <v>2.19</v>
      </c>
      <c r="JT86" s="797">
        <v>2.19</v>
      </c>
      <c r="JU86" s="797">
        <v>2.2799999999999998</v>
      </c>
      <c r="JV86" s="797">
        <v>2.2799999999999998</v>
      </c>
      <c r="JW86" s="797">
        <v>2.2799999999999998</v>
      </c>
      <c r="JX86" s="797">
        <v>2.2799999999999998</v>
      </c>
      <c r="JY86" s="797">
        <v>2.34</v>
      </c>
      <c r="JZ86" s="797">
        <v>2.34</v>
      </c>
      <c r="KA86" s="797">
        <v>1.76</v>
      </c>
      <c r="KB86" s="797">
        <v>1.76</v>
      </c>
      <c r="KC86" s="797">
        <v>1.76</v>
      </c>
      <c r="KD86" s="797">
        <v>2.38</v>
      </c>
      <c r="KE86" s="797">
        <v>2.38</v>
      </c>
      <c r="KF86" s="797">
        <v>2.38</v>
      </c>
      <c r="KG86" s="797">
        <v>2.38</v>
      </c>
      <c r="KH86" s="797">
        <v>2.39</v>
      </c>
      <c r="KI86" s="797">
        <v>2.39</v>
      </c>
      <c r="KJ86" s="797">
        <v>2.39</v>
      </c>
      <c r="KK86" s="797">
        <v>2.39</v>
      </c>
      <c r="KL86" s="797">
        <v>2.39</v>
      </c>
      <c r="KM86" s="797">
        <v>2.39</v>
      </c>
      <c r="KN86" s="797">
        <v>2.39</v>
      </c>
      <c r="KO86" s="797">
        <v>2.39</v>
      </c>
      <c r="KP86" s="797">
        <v>1.79</v>
      </c>
      <c r="KQ86" s="797">
        <v>1.79</v>
      </c>
      <c r="KR86" s="797">
        <v>1.79</v>
      </c>
      <c r="KS86" s="797">
        <v>1.79</v>
      </c>
      <c r="KT86" s="797">
        <v>1.79</v>
      </c>
      <c r="KU86" s="797">
        <v>1.79</v>
      </c>
      <c r="KV86" s="797">
        <v>1.79</v>
      </c>
      <c r="KW86" s="797">
        <v>1.99</v>
      </c>
      <c r="KX86" s="797">
        <v>1.99</v>
      </c>
      <c r="KY86" s="797">
        <v>1.99</v>
      </c>
      <c r="KZ86" s="797">
        <v>1.99</v>
      </c>
      <c r="LA86" s="797">
        <v>1.99</v>
      </c>
      <c r="LB86" s="797">
        <v>2.2400000000000002</v>
      </c>
      <c r="LC86" s="797">
        <v>2.2400000000000002</v>
      </c>
      <c r="LD86" s="797">
        <v>2.2400000000000002</v>
      </c>
      <c r="LE86" s="797">
        <v>2.2400000000000002</v>
      </c>
      <c r="LF86" s="797">
        <v>2.2799999999999998</v>
      </c>
      <c r="LG86" s="797">
        <v>2.2799999999999998</v>
      </c>
      <c r="LH86" s="797">
        <v>2.2799999999999998</v>
      </c>
      <c r="LI86" s="797">
        <v>2.2799999999999998</v>
      </c>
      <c r="LJ86" s="797">
        <v>2.2799999999999998</v>
      </c>
      <c r="LK86" s="797">
        <v>2.2799999999999998</v>
      </c>
      <c r="LL86" s="797">
        <v>2.2799999999999998</v>
      </c>
      <c r="LM86" s="797">
        <v>2.2799999999999998</v>
      </c>
      <c r="LN86" s="797">
        <v>2.39</v>
      </c>
      <c r="LO86" s="797">
        <v>2.39</v>
      </c>
      <c r="LP86" s="797">
        <v>2.39</v>
      </c>
      <c r="LQ86" s="797">
        <v>2.39</v>
      </c>
      <c r="LR86" s="797">
        <v>2.19</v>
      </c>
      <c r="LS86" s="797">
        <v>2.19</v>
      </c>
      <c r="LT86" s="797">
        <v>2.19</v>
      </c>
      <c r="LU86" s="797">
        <v>2.2799999999999998</v>
      </c>
      <c r="LV86" s="797">
        <v>2.2799999999999998</v>
      </c>
      <c r="LW86" s="797">
        <v>2.2799999999999998</v>
      </c>
      <c r="LX86" s="797">
        <v>2.2799999999999998</v>
      </c>
      <c r="LY86" s="797">
        <v>2.34</v>
      </c>
      <c r="LZ86" s="797">
        <v>2.34</v>
      </c>
      <c r="MA86" s="797">
        <v>1.76</v>
      </c>
      <c r="MB86" s="797">
        <v>1.76</v>
      </c>
      <c r="MC86" s="797">
        <v>1.76</v>
      </c>
      <c r="MD86" s="797">
        <v>2.38</v>
      </c>
      <c r="ME86" s="797">
        <v>2.38</v>
      </c>
      <c r="MF86" s="797">
        <v>2.38</v>
      </c>
      <c r="MG86" s="797">
        <v>2.38</v>
      </c>
      <c r="MH86" s="797">
        <v>2.39</v>
      </c>
      <c r="MI86" s="797">
        <v>2.39</v>
      </c>
      <c r="MJ86" s="797">
        <v>2.39</v>
      </c>
      <c r="MK86" s="797">
        <v>2.39</v>
      </c>
      <c r="ML86" s="797">
        <v>2.39</v>
      </c>
      <c r="MM86" s="797">
        <v>2.39</v>
      </c>
      <c r="MN86" s="797">
        <v>2.39</v>
      </c>
      <c r="MO86" s="797">
        <v>2.39</v>
      </c>
      <c r="MP86" s="797">
        <v>1.79</v>
      </c>
      <c r="MQ86" s="797">
        <v>1.79</v>
      </c>
      <c r="MR86" s="797">
        <v>1.79</v>
      </c>
      <c r="MS86" s="797">
        <v>1.79</v>
      </c>
      <c r="MT86" s="797">
        <v>1.79</v>
      </c>
      <c r="MU86" s="797">
        <v>1.79</v>
      </c>
      <c r="MV86" s="797">
        <v>1.79</v>
      </c>
      <c r="MW86" s="797">
        <v>1.99</v>
      </c>
      <c r="MX86" s="797">
        <v>1.99</v>
      </c>
      <c r="MY86" s="797">
        <v>1.99</v>
      </c>
      <c r="MZ86" s="797">
        <v>1.99</v>
      </c>
      <c r="NA86" s="797">
        <v>1.99</v>
      </c>
      <c r="NB86" s="797">
        <v>2.2400000000000002</v>
      </c>
      <c r="NC86" s="797">
        <v>2.2400000000000002</v>
      </c>
      <c r="ND86" s="797">
        <v>2.2400000000000002</v>
      </c>
      <c r="NE86" s="797">
        <v>2.2400000000000002</v>
      </c>
      <c r="NF86" s="797">
        <v>2.2799999999999998</v>
      </c>
      <c r="NG86" s="797">
        <v>2.2799999999999998</v>
      </c>
      <c r="NH86" s="797">
        <v>2.2799999999999998</v>
      </c>
      <c r="NI86" s="797">
        <v>2.2799999999999998</v>
      </c>
      <c r="NJ86" s="797">
        <v>2.2799999999999998</v>
      </c>
      <c r="NK86" s="797">
        <v>2.2799999999999998</v>
      </c>
      <c r="NL86" s="797">
        <v>2.2799999999999998</v>
      </c>
      <c r="NM86" s="797">
        <v>2.2799999999999998</v>
      </c>
      <c r="NN86" s="797">
        <v>2.39</v>
      </c>
      <c r="NO86" s="797">
        <v>2.39</v>
      </c>
      <c r="NP86" s="797">
        <v>2.39</v>
      </c>
      <c r="NQ86" s="797">
        <v>2.39</v>
      </c>
      <c r="NR86" s="797">
        <v>2.19</v>
      </c>
      <c r="NS86" s="797">
        <v>2.19</v>
      </c>
      <c r="NT86" s="797">
        <v>2.19</v>
      </c>
      <c r="NU86" s="797">
        <v>2.2799999999999998</v>
      </c>
      <c r="NV86" s="797">
        <v>2.2799999999999998</v>
      </c>
      <c r="NW86" s="797">
        <v>2.2799999999999998</v>
      </c>
      <c r="NX86" s="797">
        <v>2.2799999999999998</v>
      </c>
      <c r="NY86" s="797">
        <v>2.34</v>
      </c>
      <c r="NZ86" s="797">
        <v>2.34</v>
      </c>
      <c r="OA86" s="797">
        <v>1.76</v>
      </c>
      <c r="OB86" s="797">
        <v>1.76</v>
      </c>
      <c r="OC86" s="797">
        <v>1.76</v>
      </c>
      <c r="OD86" s="797">
        <v>2.38</v>
      </c>
      <c r="OE86" s="797">
        <v>2.38</v>
      </c>
      <c r="OF86" s="797">
        <v>2.38</v>
      </c>
      <c r="OG86" s="797">
        <v>2.38</v>
      </c>
      <c r="OH86" s="797">
        <v>2.39</v>
      </c>
      <c r="OI86" s="797">
        <v>2.39</v>
      </c>
      <c r="OJ86" s="797">
        <v>2.39</v>
      </c>
      <c r="OK86" s="797">
        <v>2.39</v>
      </c>
      <c r="OL86" s="797">
        <v>2.39</v>
      </c>
      <c r="OM86" s="797">
        <v>2.39</v>
      </c>
      <c r="ON86" s="797">
        <v>2.39</v>
      </c>
      <c r="OO86" s="797">
        <v>2.39</v>
      </c>
      <c r="OP86" s="797">
        <v>1.79</v>
      </c>
      <c r="OQ86" s="797">
        <v>1.79</v>
      </c>
      <c r="OR86" s="797">
        <v>1.79</v>
      </c>
      <c r="OS86" s="797">
        <v>1.79</v>
      </c>
      <c r="OT86" s="797">
        <v>1.79</v>
      </c>
      <c r="OU86" s="797">
        <v>1.79</v>
      </c>
      <c r="OV86" s="797">
        <v>1.79</v>
      </c>
      <c r="OW86" s="797">
        <v>1.99</v>
      </c>
      <c r="OX86" s="797">
        <v>1.99</v>
      </c>
      <c r="OY86" s="797">
        <v>1.99</v>
      </c>
      <c r="OZ86" s="797">
        <v>1.99</v>
      </c>
      <c r="PA86" s="797">
        <v>1.99</v>
      </c>
      <c r="PB86" s="797">
        <v>2.2400000000000002</v>
      </c>
      <c r="PC86" s="797">
        <v>2.2400000000000002</v>
      </c>
      <c r="PD86" s="797">
        <v>2.2400000000000002</v>
      </c>
      <c r="PE86" s="797">
        <v>2.2400000000000002</v>
      </c>
      <c r="PF86" s="797">
        <v>2.2799999999999998</v>
      </c>
      <c r="PG86" s="797">
        <v>2.2799999999999998</v>
      </c>
      <c r="PH86" s="797">
        <v>2.2799999999999998</v>
      </c>
      <c r="PI86" s="797">
        <v>2.2799999999999998</v>
      </c>
      <c r="PJ86" s="797">
        <v>2.2799999999999998</v>
      </c>
      <c r="PK86" s="797">
        <v>2.2799999999999998</v>
      </c>
      <c r="PL86" s="797">
        <v>2.2799999999999998</v>
      </c>
      <c r="PM86" s="797">
        <v>2.2799999999999998</v>
      </c>
      <c r="PN86" s="797">
        <v>2.39</v>
      </c>
      <c r="PO86" s="797">
        <v>2.39</v>
      </c>
      <c r="PP86" s="797">
        <v>2.39</v>
      </c>
      <c r="PQ86" s="797">
        <v>2.39</v>
      </c>
      <c r="PR86" s="797">
        <v>2.19</v>
      </c>
      <c r="PS86" s="797">
        <v>2.19</v>
      </c>
      <c r="PT86" s="797">
        <v>2.19</v>
      </c>
      <c r="PU86" s="797">
        <v>2.2799999999999998</v>
      </c>
      <c r="PV86" s="797">
        <v>2.2799999999999998</v>
      </c>
      <c r="PW86" s="797">
        <v>2.2799999999999998</v>
      </c>
      <c r="PX86" s="797">
        <v>2.2799999999999998</v>
      </c>
      <c r="PY86" s="797">
        <v>2.34</v>
      </c>
      <c r="PZ86" s="797">
        <v>2.34</v>
      </c>
      <c r="QA86" s="797">
        <v>1.76</v>
      </c>
      <c r="QB86" s="797">
        <v>1.76</v>
      </c>
      <c r="QC86" s="797">
        <v>1.76</v>
      </c>
      <c r="QD86" s="797">
        <v>2.38</v>
      </c>
      <c r="QE86" s="797">
        <v>2.38</v>
      </c>
      <c r="QF86" s="797">
        <v>2.38</v>
      </c>
      <c r="QG86" s="797">
        <v>2.38</v>
      </c>
      <c r="QH86" s="797">
        <v>2.39</v>
      </c>
      <c r="QI86" s="797">
        <v>2.39</v>
      </c>
      <c r="QJ86" s="797">
        <v>2.39</v>
      </c>
      <c r="QK86" s="797">
        <v>2.39</v>
      </c>
      <c r="QL86" s="797">
        <v>2.39</v>
      </c>
      <c r="QM86" s="797">
        <v>2.39</v>
      </c>
      <c r="QN86" s="797">
        <v>2.39</v>
      </c>
      <c r="QO86" s="797">
        <v>2.39</v>
      </c>
      <c r="QP86" s="797">
        <v>1.79</v>
      </c>
      <c r="QQ86" s="797">
        <v>1.79</v>
      </c>
      <c r="QR86" s="797">
        <v>1.79</v>
      </c>
      <c r="QS86" s="797">
        <v>1.79</v>
      </c>
      <c r="QT86" s="797">
        <v>1.79</v>
      </c>
      <c r="QU86" s="797">
        <v>1.79</v>
      </c>
      <c r="QV86" s="797">
        <v>1.79</v>
      </c>
      <c r="QW86" s="797">
        <v>1.99</v>
      </c>
      <c r="QX86" s="797">
        <v>1.99</v>
      </c>
      <c r="QY86" s="797">
        <v>1.99</v>
      </c>
      <c r="QZ86" s="797">
        <v>1.99</v>
      </c>
      <c r="RA86" s="797">
        <v>1.99</v>
      </c>
      <c r="RB86" s="797">
        <v>2.2400000000000002</v>
      </c>
      <c r="RC86" s="797">
        <v>2.2400000000000002</v>
      </c>
      <c r="RD86" s="797">
        <v>2.2400000000000002</v>
      </c>
      <c r="RE86" s="797">
        <v>2.2400000000000002</v>
      </c>
      <c r="RF86" s="797">
        <v>2.2799999999999998</v>
      </c>
      <c r="RG86" s="797">
        <v>2.2799999999999998</v>
      </c>
      <c r="RH86" s="797">
        <v>2.2799999999999998</v>
      </c>
      <c r="RI86" s="797">
        <v>2.2799999999999998</v>
      </c>
      <c r="RJ86" s="797">
        <v>2.2799999999999998</v>
      </c>
      <c r="RK86" s="797">
        <v>2.2799999999999998</v>
      </c>
      <c r="RL86" s="797">
        <v>2.2799999999999998</v>
      </c>
      <c r="RM86" s="797">
        <v>2.2799999999999998</v>
      </c>
      <c r="RN86" s="797">
        <v>2.39</v>
      </c>
      <c r="RO86" s="797">
        <v>2.39</v>
      </c>
      <c r="RP86" s="797">
        <v>2.39</v>
      </c>
      <c r="RQ86" s="797">
        <v>2.39</v>
      </c>
      <c r="RR86" s="797">
        <v>2.39</v>
      </c>
      <c r="RS86" s="797">
        <v>2.39</v>
      </c>
      <c r="RT86" s="797">
        <v>2.39</v>
      </c>
      <c r="RU86" s="797">
        <v>2.2799999999999998</v>
      </c>
      <c r="RV86" s="797">
        <v>2.2799999999999998</v>
      </c>
      <c r="RW86" s="797">
        <v>2.2799999999999998</v>
      </c>
      <c r="RX86" s="797">
        <v>2.2799999999999998</v>
      </c>
      <c r="RY86" s="797">
        <v>2.34</v>
      </c>
      <c r="RZ86" s="797">
        <v>2.34</v>
      </c>
      <c r="SA86" s="797">
        <v>1.76</v>
      </c>
      <c r="SB86" s="797">
        <v>1.76</v>
      </c>
      <c r="SC86" s="797">
        <v>1.76</v>
      </c>
      <c r="SD86" s="797">
        <v>2.38</v>
      </c>
      <c r="SE86" s="797">
        <v>2.38</v>
      </c>
      <c r="SF86" s="797">
        <v>2.38</v>
      </c>
      <c r="SG86" s="797">
        <v>2.38</v>
      </c>
      <c r="SH86" s="797">
        <v>2.39</v>
      </c>
      <c r="SI86" s="798">
        <v>2.39</v>
      </c>
      <c r="SJ86" s="471" t="s">
        <v>491</v>
      </c>
      <c r="SK86" s="452"/>
      <c r="SL86" s="440"/>
      <c r="SM86" s="440"/>
      <c r="SN86" s="440"/>
    </row>
    <row r="87" spans="1:508" outlineLevel="2" collapsed="1" x14ac:dyDescent="0.25">
      <c r="A87" s="440"/>
      <c r="B87" s="449"/>
      <c r="C87" s="659">
        <f t="shared" ref="C87" si="43">INT($C$40)+2</f>
        <v>3</v>
      </c>
      <c r="D87" s="471"/>
      <c r="E87" s="529">
        <v>4</v>
      </c>
      <c r="F87" s="529"/>
      <c r="G87" s="471"/>
      <c r="H87" s="476" t="s">
        <v>985</v>
      </c>
      <c r="I87" s="492" t="s">
        <v>854</v>
      </c>
      <c r="J87" s="492">
        <f t="shared" ref="J87" si="44">J84+1</f>
        <v>10</v>
      </c>
      <c r="K87" s="790">
        <v>1.53</v>
      </c>
      <c r="L87" s="791">
        <v>1.53</v>
      </c>
      <c r="M87" s="791">
        <v>1.53</v>
      </c>
      <c r="N87" s="791">
        <v>2.02</v>
      </c>
      <c r="O87" s="791">
        <v>2.02</v>
      </c>
      <c r="P87" s="791">
        <v>2.02</v>
      </c>
      <c r="Q87" s="791">
        <v>2.02</v>
      </c>
      <c r="R87" s="791">
        <v>2.02</v>
      </c>
      <c r="S87" s="791">
        <v>2.02</v>
      </c>
      <c r="T87" s="791">
        <v>2.02</v>
      </c>
      <c r="U87" s="791">
        <v>2.1</v>
      </c>
      <c r="V87" s="791">
        <v>2.1</v>
      </c>
      <c r="W87" s="791">
        <v>2.1</v>
      </c>
      <c r="X87" s="791">
        <v>2.1</v>
      </c>
      <c r="Y87" s="791">
        <v>2.16</v>
      </c>
      <c r="Z87" s="791">
        <v>2.16</v>
      </c>
      <c r="AA87" s="791">
        <v>0.86</v>
      </c>
      <c r="AB87" s="791">
        <v>0.86</v>
      </c>
      <c r="AC87" s="791">
        <v>0.86</v>
      </c>
      <c r="AD87" s="791">
        <v>1.47</v>
      </c>
      <c r="AE87" s="791">
        <v>1.47</v>
      </c>
      <c r="AF87" s="791">
        <v>1.47</v>
      </c>
      <c r="AG87" s="791">
        <v>1.47</v>
      </c>
      <c r="AH87" s="791">
        <v>1.64</v>
      </c>
      <c r="AI87" s="791">
        <v>1.64</v>
      </c>
      <c r="AJ87" s="791">
        <v>1.64</v>
      </c>
      <c r="AK87" s="791">
        <v>1.64</v>
      </c>
      <c r="AL87" s="791">
        <v>1.64</v>
      </c>
      <c r="AM87" s="791">
        <v>1.64</v>
      </c>
      <c r="AN87" s="791">
        <v>1.64</v>
      </c>
      <c r="AO87" s="791">
        <v>1.64</v>
      </c>
      <c r="AP87" s="791">
        <v>1.46</v>
      </c>
      <c r="AQ87" s="791">
        <v>1.46</v>
      </c>
      <c r="AR87" s="791">
        <v>1.46</v>
      </c>
      <c r="AS87" s="791">
        <v>1.46</v>
      </c>
      <c r="AT87" s="791">
        <v>1.46</v>
      </c>
      <c r="AU87" s="791">
        <v>1.46</v>
      </c>
      <c r="AV87" s="791">
        <v>1.46</v>
      </c>
      <c r="AW87" s="791">
        <v>1.82</v>
      </c>
      <c r="AX87" s="791">
        <v>1.82</v>
      </c>
      <c r="AY87" s="791">
        <v>1.82</v>
      </c>
      <c r="AZ87" s="791">
        <v>1.82</v>
      </c>
      <c r="BA87" s="791">
        <v>1.82</v>
      </c>
      <c r="BB87" s="791">
        <v>1.42</v>
      </c>
      <c r="BC87" s="791">
        <v>1.42</v>
      </c>
      <c r="BD87" s="791">
        <v>1.42</v>
      </c>
      <c r="BE87" s="791">
        <v>1.42</v>
      </c>
      <c r="BF87" s="791">
        <v>1.53</v>
      </c>
      <c r="BG87" s="791">
        <v>1.53</v>
      </c>
      <c r="BH87" s="791">
        <v>1.53</v>
      </c>
      <c r="BI87" s="791">
        <v>1.53</v>
      </c>
      <c r="BJ87" s="791">
        <v>1.53</v>
      </c>
      <c r="BK87" s="791">
        <v>1.53</v>
      </c>
      <c r="BL87" s="791">
        <v>1.53</v>
      </c>
      <c r="BM87" s="791">
        <v>1.53</v>
      </c>
      <c r="BN87" s="791">
        <v>2.02</v>
      </c>
      <c r="BO87" s="791">
        <v>2.02</v>
      </c>
      <c r="BP87" s="791">
        <v>2.02</v>
      </c>
      <c r="BQ87" s="791">
        <v>2.02</v>
      </c>
      <c r="BR87" s="791">
        <v>1.91</v>
      </c>
      <c r="BS87" s="791">
        <v>1.91</v>
      </c>
      <c r="BT87" s="791">
        <v>1.91</v>
      </c>
      <c r="BU87" s="791">
        <v>2.1</v>
      </c>
      <c r="BV87" s="791">
        <v>2.1</v>
      </c>
      <c r="BW87" s="791">
        <v>2.1</v>
      </c>
      <c r="BX87" s="791">
        <v>2.1</v>
      </c>
      <c r="BY87" s="791">
        <v>2.16</v>
      </c>
      <c r="BZ87" s="791">
        <v>2.16</v>
      </c>
      <c r="CA87" s="791">
        <v>0.86</v>
      </c>
      <c r="CB87" s="791">
        <v>0.86</v>
      </c>
      <c r="CC87" s="791">
        <v>1.58</v>
      </c>
      <c r="CD87" s="791">
        <v>1.47</v>
      </c>
      <c r="CE87" s="791">
        <v>1.47</v>
      </c>
      <c r="CF87" s="791">
        <v>1.47</v>
      </c>
      <c r="CG87" s="791">
        <v>1.47</v>
      </c>
      <c r="CH87" s="791">
        <v>1.64</v>
      </c>
      <c r="CI87" s="791">
        <v>1.64</v>
      </c>
      <c r="CJ87" s="791">
        <v>1.64</v>
      </c>
      <c r="CK87" s="791">
        <v>1.64</v>
      </c>
      <c r="CL87" s="791">
        <v>1.64</v>
      </c>
      <c r="CM87" s="791">
        <v>1.64</v>
      </c>
      <c r="CN87" s="791">
        <v>1.64</v>
      </c>
      <c r="CO87" s="791">
        <v>1.64</v>
      </c>
      <c r="CP87" s="791">
        <v>1.46</v>
      </c>
      <c r="CQ87" s="791">
        <v>1.46</v>
      </c>
      <c r="CR87" s="791">
        <v>1.46</v>
      </c>
      <c r="CS87" s="791">
        <v>1.46</v>
      </c>
      <c r="CT87" s="791">
        <v>1.46</v>
      </c>
      <c r="CU87" s="791">
        <v>1.46</v>
      </c>
      <c r="CV87" s="791">
        <v>1.46</v>
      </c>
      <c r="CW87" s="791">
        <v>1.82</v>
      </c>
      <c r="CX87" s="791">
        <v>1.82</v>
      </c>
      <c r="CY87" s="791">
        <v>1.82</v>
      </c>
      <c r="CZ87" s="791">
        <v>1.82</v>
      </c>
      <c r="DA87" s="791">
        <v>1.82</v>
      </c>
      <c r="DB87" s="791">
        <v>2.04</v>
      </c>
      <c r="DC87" s="791">
        <v>2.04</v>
      </c>
      <c r="DD87" s="791">
        <v>2.04</v>
      </c>
      <c r="DE87" s="791">
        <v>2.04</v>
      </c>
      <c r="DF87" s="791">
        <v>1.93</v>
      </c>
      <c r="DG87" s="791">
        <v>1.93</v>
      </c>
      <c r="DH87" s="791">
        <v>1.93</v>
      </c>
      <c r="DI87" s="791">
        <v>1.93</v>
      </c>
      <c r="DJ87" s="791">
        <v>1.93</v>
      </c>
      <c r="DK87" s="791">
        <v>1.93</v>
      </c>
      <c r="DL87" s="791">
        <v>1.93</v>
      </c>
      <c r="DM87" s="791">
        <v>1.93</v>
      </c>
      <c r="DN87" s="791">
        <v>2.15</v>
      </c>
      <c r="DO87" s="791">
        <v>2.15</v>
      </c>
      <c r="DP87" s="791">
        <v>2.15</v>
      </c>
      <c r="DQ87" s="791">
        <v>2.15</v>
      </c>
      <c r="DR87" s="791">
        <v>1.87</v>
      </c>
      <c r="DS87" s="791">
        <v>1.87</v>
      </c>
      <c r="DT87" s="791">
        <v>1.87</v>
      </c>
      <c r="DU87" s="791">
        <v>2.06</v>
      </c>
      <c r="DV87" s="791">
        <v>2.06</v>
      </c>
      <c r="DW87" s="791">
        <v>2.06</v>
      </c>
      <c r="DX87" s="791">
        <v>2.06</v>
      </c>
      <c r="DY87" s="791">
        <v>2.12</v>
      </c>
      <c r="DZ87" s="791">
        <v>2.12</v>
      </c>
      <c r="EA87" s="791">
        <v>0.98</v>
      </c>
      <c r="EB87" s="791">
        <v>0.98</v>
      </c>
      <c r="EC87" s="791">
        <v>1.67</v>
      </c>
      <c r="ED87" s="791">
        <v>1.71</v>
      </c>
      <c r="EE87" s="791">
        <v>1.71</v>
      </c>
      <c r="EF87" s="791">
        <v>1.71</v>
      </c>
      <c r="EG87" s="791">
        <v>1.71</v>
      </c>
      <c r="EH87" s="791">
        <v>2.15</v>
      </c>
      <c r="EI87" s="791">
        <v>2.15</v>
      </c>
      <c r="EJ87" s="791">
        <v>2.15</v>
      </c>
      <c r="EK87" s="791">
        <v>2.15</v>
      </c>
      <c r="EL87" s="791">
        <v>2.15</v>
      </c>
      <c r="EM87" s="791">
        <v>2.15</v>
      </c>
      <c r="EN87" s="791">
        <v>2.15</v>
      </c>
      <c r="EO87" s="791">
        <v>2.15</v>
      </c>
      <c r="EP87" s="791">
        <v>1.5</v>
      </c>
      <c r="EQ87" s="791">
        <v>1.5</v>
      </c>
      <c r="ER87" s="791">
        <v>1.5</v>
      </c>
      <c r="ES87" s="791">
        <v>1.5</v>
      </c>
      <c r="ET87" s="791">
        <v>1.5</v>
      </c>
      <c r="EU87" s="791">
        <v>1.5</v>
      </c>
      <c r="EV87" s="791">
        <v>1.5</v>
      </c>
      <c r="EW87" s="791">
        <v>1.84</v>
      </c>
      <c r="EX87" s="791">
        <v>1.84</v>
      </c>
      <c r="EY87" s="791">
        <v>1.84</v>
      </c>
      <c r="EZ87" s="791">
        <v>1.84</v>
      </c>
      <c r="FA87" s="791">
        <v>1.84</v>
      </c>
      <c r="FB87" s="791">
        <v>1.5</v>
      </c>
      <c r="FC87" s="791">
        <v>1.5</v>
      </c>
      <c r="FD87" s="791">
        <v>1.5</v>
      </c>
      <c r="FE87" s="791">
        <v>1.5</v>
      </c>
      <c r="FF87" s="791">
        <v>1.65</v>
      </c>
      <c r="FG87" s="791">
        <v>1.65</v>
      </c>
      <c r="FH87" s="791">
        <v>1.65</v>
      </c>
      <c r="FI87" s="791">
        <v>1.65</v>
      </c>
      <c r="FJ87" s="791">
        <v>1.65</v>
      </c>
      <c r="FK87" s="791">
        <v>1.65</v>
      </c>
      <c r="FL87" s="791">
        <v>1.65</v>
      </c>
      <c r="FM87" s="791">
        <v>1.65</v>
      </c>
      <c r="FN87" s="791">
        <v>2.0499999999999998</v>
      </c>
      <c r="FO87" s="791">
        <v>2.0499999999999998</v>
      </c>
      <c r="FP87" s="791">
        <v>2.0499999999999998</v>
      </c>
      <c r="FQ87" s="791">
        <v>2.0499999999999998</v>
      </c>
      <c r="FR87" s="791">
        <v>2.04</v>
      </c>
      <c r="FS87" s="791">
        <v>2.04</v>
      </c>
      <c r="FT87" s="791">
        <v>2.04</v>
      </c>
      <c r="FU87" s="791">
        <v>2.12</v>
      </c>
      <c r="FV87" s="791">
        <v>2.12</v>
      </c>
      <c r="FW87" s="791">
        <v>2.12</v>
      </c>
      <c r="FX87" s="791">
        <v>2.12</v>
      </c>
      <c r="FY87" s="791">
        <v>2.17</v>
      </c>
      <c r="FZ87" s="791">
        <v>2.17</v>
      </c>
      <c r="GA87" s="791">
        <v>1.17</v>
      </c>
      <c r="GB87" s="791">
        <v>1.17</v>
      </c>
      <c r="GC87" s="791">
        <v>1.17</v>
      </c>
      <c r="GD87" s="791">
        <v>2.0499999999999998</v>
      </c>
      <c r="GE87" s="791">
        <v>2.0499999999999998</v>
      </c>
      <c r="GF87" s="791">
        <v>2.0499999999999998</v>
      </c>
      <c r="GG87" s="791">
        <v>2.0499999999999998</v>
      </c>
      <c r="GH87" s="791">
        <v>2.15</v>
      </c>
      <c r="GI87" s="791">
        <v>2.15</v>
      </c>
      <c r="GJ87" s="791">
        <v>2.15</v>
      </c>
      <c r="GK87" s="791">
        <v>2.15</v>
      </c>
      <c r="GL87" s="791">
        <v>2.15</v>
      </c>
      <c r="GM87" s="791">
        <v>2.15</v>
      </c>
      <c r="GN87" s="791">
        <v>2.15</v>
      </c>
      <c r="GO87" s="791">
        <v>2.15</v>
      </c>
      <c r="GP87" s="791">
        <v>1.43</v>
      </c>
      <c r="GQ87" s="791">
        <v>1.43</v>
      </c>
      <c r="GR87" s="791">
        <v>1.43</v>
      </c>
      <c r="GS87" s="791">
        <v>1.43</v>
      </c>
      <c r="GT87" s="791">
        <v>1.43</v>
      </c>
      <c r="GU87" s="791">
        <v>1.43</v>
      </c>
      <c r="GV87" s="791">
        <v>1.43</v>
      </c>
      <c r="GW87" s="791">
        <v>1.8</v>
      </c>
      <c r="GX87" s="791">
        <v>1.8</v>
      </c>
      <c r="GY87" s="791">
        <v>1.8</v>
      </c>
      <c r="GZ87" s="791">
        <v>1.8</v>
      </c>
      <c r="HA87" s="791">
        <v>1.8</v>
      </c>
      <c r="HB87" s="791">
        <v>1.64</v>
      </c>
      <c r="HC87" s="791">
        <v>1.64</v>
      </c>
      <c r="HD87" s="791">
        <v>1.64</v>
      </c>
      <c r="HE87" s="791">
        <v>1.64</v>
      </c>
      <c r="HF87" s="791">
        <v>1.8</v>
      </c>
      <c r="HG87" s="791">
        <v>1.8</v>
      </c>
      <c r="HH87" s="791">
        <v>1.8</v>
      </c>
      <c r="HI87" s="791">
        <v>1.8</v>
      </c>
      <c r="HJ87" s="791">
        <v>1.79</v>
      </c>
      <c r="HK87" s="791">
        <v>1.79</v>
      </c>
      <c r="HL87" s="791">
        <v>1.79</v>
      </c>
      <c r="HM87" s="791">
        <v>1.79</v>
      </c>
      <c r="HN87" s="791">
        <v>2.1</v>
      </c>
      <c r="HO87" s="791">
        <v>2.1</v>
      </c>
      <c r="HP87" s="791">
        <v>2.1</v>
      </c>
      <c r="HQ87" s="791">
        <v>2.1</v>
      </c>
      <c r="HR87" s="791">
        <v>2.0299999999999998</v>
      </c>
      <c r="HS87" s="791">
        <v>2.0299999999999998</v>
      </c>
      <c r="HT87" s="791">
        <v>2.0299999999999998</v>
      </c>
      <c r="HU87" s="791">
        <v>2.1</v>
      </c>
      <c r="HV87" s="791">
        <v>2.1</v>
      </c>
      <c r="HW87" s="791">
        <v>2.1</v>
      </c>
      <c r="HX87" s="791">
        <v>2.1</v>
      </c>
      <c r="HY87" s="791">
        <v>2.16</v>
      </c>
      <c r="HZ87" s="791">
        <v>2.16</v>
      </c>
      <c r="IA87" s="791">
        <v>1.1299999999999999</v>
      </c>
      <c r="IB87" s="791">
        <v>1.1299999999999999</v>
      </c>
      <c r="IC87" s="791">
        <v>1.1299999999999999</v>
      </c>
      <c r="ID87" s="791">
        <v>2.0299999999999998</v>
      </c>
      <c r="IE87" s="791">
        <v>2.0299999999999998</v>
      </c>
      <c r="IF87" s="791">
        <v>2.0299999999999998</v>
      </c>
      <c r="IG87" s="791">
        <v>2.0299999999999998</v>
      </c>
      <c r="IH87" s="791">
        <v>2.13</v>
      </c>
      <c r="II87" s="791">
        <v>2.13</v>
      </c>
      <c r="IJ87" s="791">
        <v>2.13</v>
      </c>
      <c r="IK87" s="791">
        <v>2.13</v>
      </c>
      <c r="IL87" s="791">
        <v>2.13</v>
      </c>
      <c r="IM87" s="791">
        <v>2.13</v>
      </c>
      <c r="IN87" s="791">
        <v>2.13</v>
      </c>
      <c r="IO87" s="791">
        <v>2.13</v>
      </c>
      <c r="IP87" s="791">
        <v>1.47</v>
      </c>
      <c r="IQ87" s="791">
        <v>1.47</v>
      </c>
      <c r="IR87" s="791">
        <v>1.47</v>
      </c>
      <c r="IS87" s="791">
        <v>1.47</v>
      </c>
      <c r="IT87" s="791">
        <v>1.47</v>
      </c>
      <c r="IU87" s="791">
        <v>1.47</v>
      </c>
      <c r="IV87" s="791">
        <v>1.47</v>
      </c>
      <c r="IW87" s="791">
        <v>1.82</v>
      </c>
      <c r="IX87" s="791">
        <v>1.82</v>
      </c>
      <c r="IY87" s="791">
        <v>1.82</v>
      </c>
      <c r="IZ87" s="791">
        <v>1.82</v>
      </c>
      <c r="JA87" s="791">
        <v>1.82</v>
      </c>
      <c r="JB87" s="791">
        <v>1.67</v>
      </c>
      <c r="JC87" s="791">
        <v>1.67</v>
      </c>
      <c r="JD87" s="791">
        <v>1.67</v>
      </c>
      <c r="JE87" s="791">
        <v>1.67</v>
      </c>
      <c r="JF87" s="791">
        <v>1.83</v>
      </c>
      <c r="JG87" s="791">
        <v>1.83</v>
      </c>
      <c r="JH87" s="791">
        <v>1.83</v>
      </c>
      <c r="JI87" s="791">
        <v>1.83</v>
      </c>
      <c r="JJ87" s="791">
        <v>1.82</v>
      </c>
      <c r="JK87" s="791">
        <v>1.82</v>
      </c>
      <c r="JL87" s="791">
        <v>1.82</v>
      </c>
      <c r="JM87" s="791">
        <v>1.82</v>
      </c>
      <c r="JN87" s="791">
        <v>2.11</v>
      </c>
      <c r="JO87" s="791">
        <v>2.11</v>
      </c>
      <c r="JP87" s="791">
        <v>2.11</v>
      </c>
      <c r="JQ87" s="791">
        <v>2.11</v>
      </c>
      <c r="JR87" s="791">
        <v>1.92</v>
      </c>
      <c r="JS87" s="791">
        <v>1.92</v>
      </c>
      <c r="JT87" s="791">
        <v>1.92</v>
      </c>
      <c r="JU87" s="791">
        <v>2.1</v>
      </c>
      <c r="JV87" s="791">
        <v>2.1</v>
      </c>
      <c r="JW87" s="791">
        <v>2.1</v>
      </c>
      <c r="JX87" s="791">
        <v>2.1</v>
      </c>
      <c r="JY87" s="791">
        <v>2.16</v>
      </c>
      <c r="JZ87" s="791">
        <v>2.16</v>
      </c>
      <c r="KA87" s="791">
        <v>1.1399999999999999</v>
      </c>
      <c r="KB87" s="791">
        <v>1.1399999999999999</v>
      </c>
      <c r="KC87" s="791">
        <v>1.1399999999999999</v>
      </c>
      <c r="KD87" s="791">
        <v>2</v>
      </c>
      <c r="KE87" s="791">
        <v>2</v>
      </c>
      <c r="KF87" s="791">
        <v>2</v>
      </c>
      <c r="KG87" s="791">
        <v>2</v>
      </c>
      <c r="KH87" s="791">
        <v>2.14</v>
      </c>
      <c r="KI87" s="791">
        <v>2.14</v>
      </c>
      <c r="KJ87" s="791">
        <v>2.14</v>
      </c>
      <c r="KK87" s="791">
        <v>2.14</v>
      </c>
      <c r="KL87" s="791">
        <v>2.14</v>
      </c>
      <c r="KM87" s="791">
        <v>2.14</v>
      </c>
      <c r="KN87" s="791">
        <v>2.14</v>
      </c>
      <c r="KO87" s="791">
        <v>2.14</v>
      </c>
      <c r="KP87" s="791">
        <v>1.77</v>
      </c>
      <c r="KQ87" s="791">
        <v>1.77</v>
      </c>
      <c r="KR87" s="791">
        <v>1.77</v>
      </c>
      <c r="KS87" s="791">
        <v>1.77</v>
      </c>
      <c r="KT87" s="791">
        <v>1.77</v>
      </c>
      <c r="KU87" s="791">
        <v>1.77</v>
      </c>
      <c r="KV87" s="791">
        <v>1.77</v>
      </c>
      <c r="KW87" s="791">
        <v>1.98</v>
      </c>
      <c r="KX87" s="791">
        <v>1.98</v>
      </c>
      <c r="KY87" s="791">
        <v>1.98</v>
      </c>
      <c r="KZ87" s="791">
        <v>1.98</v>
      </c>
      <c r="LA87" s="791">
        <v>1.98</v>
      </c>
      <c r="LB87" s="791">
        <v>1.88</v>
      </c>
      <c r="LC87" s="791">
        <v>1.88</v>
      </c>
      <c r="LD87" s="791">
        <v>1.88</v>
      </c>
      <c r="LE87" s="791">
        <v>1.88</v>
      </c>
      <c r="LF87" s="791">
        <v>2.0099999999999998</v>
      </c>
      <c r="LG87" s="791">
        <v>2.0099999999999998</v>
      </c>
      <c r="LH87" s="791">
        <v>2.0099999999999998</v>
      </c>
      <c r="LI87" s="791">
        <v>2.0099999999999998</v>
      </c>
      <c r="LJ87" s="791">
        <v>2.0099999999999998</v>
      </c>
      <c r="LK87" s="791">
        <v>2.0099999999999998</v>
      </c>
      <c r="LL87" s="791">
        <v>2.0099999999999998</v>
      </c>
      <c r="LM87" s="791">
        <v>2.0099999999999998</v>
      </c>
      <c r="LN87" s="791">
        <v>2.1800000000000002</v>
      </c>
      <c r="LO87" s="791">
        <v>2.1800000000000002</v>
      </c>
      <c r="LP87" s="791">
        <v>2.1800000000000002</v>
      </c>
      <c r="LQ87" s="791">
        <v>2.1800000000000002</v>
      </c>
      <c r="LR87" s="791">
        <v>1.92</v>
      </c>
      <c r="LS87" s="791">
        <v>1.92</v>
      </c>
      <c r="LT87" s="791">
        <v>1.92</v>
      </c>
      <c r="LU87" s="791">
        <v>2.1</v>
      </c>
      <c r="LV87" s="791">
        <v>2.1</v>
      </c>
      <c r="LW87" s="791">
        <v>2.1</v>
      </c>
      <c r="LX87" s="791">
        <v>2.1</v>
      </c>
      <c r="LY87" s="791">
        <v>2.16</v>
      </c>
      <c r="LZ87" s="791">
        <v>2.16</v>
      </c>
      <c r="MA87" s="791">
        <v>1.1399999999999999</v>
      </c>
      <c r="MB87" s="791">
        <v>1.1399999999999999</v>
      </c>
      <c r="MC87" s="791">
        <v>1.1399999999999999</v>
      </c>
      <c r="MD87" s="791">
        <v>2</v>
      </c>
      <c r="ME87" s="791">
        <v>2</v>
      </c>
      <c r="MF87" s="791">
        <v>2</v>
      </c>
      <c r="MG87" s="791">
        <v>2</v>
      </c>
      <c r="MH87" s="791">
        <v>2.14</v>
      </c>
      <c r="MI87" s="791">
        <v>2.14</v>
      </c>
      <c r="MJ87" s="791">
        <v>2.14</v>
      </c>
      <c r="MK87" s="791">
        <v>2.14</v>
      </c>
      <c r="ML87" s="791">
        <v>2.14</v>
      </c>
      <c r="MM87" s="791">
        <v>2.14</v>
      </c>
      <c r="MN87" s="791">
        <v>2.14</v>
      </c>
      <c r="MO87" s="791">
        <v>2.14</v>
      </c>
      <c r="MP87" s="791">
        <v>1.77</v>
      </c>
      <c r="MQ87" s="791">
        <v>1.77</v>
      </c>
      <c r="MR87" s="791">
        <v>1.77</v>
      </c>
      <c r="MS87" s="791">
        <v>1.77</v>
      </c>
      <c r="MT87" s="791">
        <v>1.77</v>
      </c>
      <c r="MU87" s="791">
        <v>1.77</v>
      </c>
      <c r="MV87" s="791">
        <v>1.77</v>
      </c>
      <c r="MW87" s="791">
        <v>1.98</v>
      </c>
      <c r="MX87" s="791">
        <v>1.98</v>
      </c>
      <c r="MY87" s="791">
        <v>1.98</v>
      </c>
      <c r="MZ87" s="791">
        <v>1.98</v>
      </c>
      <c r="NA87" s="791">
        <v>1.98</v>
      </c>
      <c r="NB87" s="791">
        <v>1.88</v>
      </c>
      <c r="NC87" s="791">
        <v>1.88</v>
      </c>
      <c r="ND87" s="791">
        <v>1.88</v>
      </c>
      <c r="NE87" s="791">
        <v>1.88</v>
      </c>
      <c r="NF87" s="791">
        <v>2.0099999999999998</v>
      </c>
      <c r="NG87" s="791">
        <v>2.0099999999999998</v>
      </c>
      <c r="NH87" s="791">
        <v>2.0099999999999998</v>
      </c>
      <c r="NI87" s="791">
        <v>2.0099999999999998</v>
      </c>
      <c r="NJ87" s="791">
        <v>2.0099999999999998</v>
      </c>
      <c r="NK87" s="791">
        <v>2.0099999999999998</v>
      </c>
      <c r="NL87" s="791">
        <v>2.0099999999999998</v>
      </c>
      <c r="NM87" s="791">
        <v>2.0099999999999998</v>
      </c>
      <c r="NN87" s="791">
        <v>2.1800000000000002</v>
      </c>
      <c r="NO87" s="791">
        <v>2.1800000000000002</v>
      </c>
      <c r="NP87" s="791">
        <v>2.1800000000000002</v>
      </c>
      <c r="NQ87" s="791">
        <v>2.1800000000000002</v>
      </c>
      <c r="NR87" s="791">
        <v>1.92</v>
      </c>
      <c r="NS87" s="791">
        <v>1.92</v>
      </c>
      <c r="NT87" s="791">
        <v>1.92</v>
      </c>
      <c r="NU87" s="791">
        <v>2.1</v>
      </c>
      <c r="NV87" s="791">
        <v>2.1</v>
      </c>
      <c r="NW87" s="791">
        <v>2.1</v>
      </c>
      <c r="NX87" s="791">
        <v>2.1</v>
      </c>
      <c r="NY87" s="791">
        <v>2.16</v>
      </c>
      <c r="NZ87" s="791">
        <v>2.16</v>
      </c>
      <c r="OA87" s="791">
        <v>1.1399999999999999</v>
      </c>
      <c r="OB87" s="791">
        <v>1.1399999999999999</v>
      </c>
      <c r="OC87" s="791">
        <v>1.1399999999999999</v>
      </c>
      <c r="OD87" s="791">
        <v>2</v>
      </c>
      <c r="OE87" s="791">
        <v>2</v>
      </c>
      <c r="OF87" s="791">
        <v>2</v>
      </c>
      <c r="OG87" s="791">
        <v>2</v>
      </c>
      <c r="OH87" s="791">
        <v>2.14</v>
      </c>
      <c r="OI87" s="791">
        <v>2.14</v>
      </c>
      <c r="OJ87" s="791">
        <v>2.14</v>
      </c>
      <c r="OK87" s="791">
        <v>2.14</v>
      </c>
      <c r="OL87" s="791">
        <v>2.14</v>
      </c>
      <c r="OM87" s="791">
        <v>2.14</v>
      </c>
      <c r="ON87" s="791">
        <v>2.14</v>
      </c>
      <c r="OO87" s="791">
        <v>2.14</v>
      </c>
      <c r="OP87" s="791">
        <v>1.77</v>
      </c>
      <c r="OQ87" s="791">
        <v>1.77</v>
      </c>
      <c r="OR87" s="791">
        <v>1.77</v>
      </c>
      <c r="OS87" s="791">
        <v>1.77</v>
      </c>
      <c r="OT87" s="791">
        <v>1.77</v>
      </c>
      <c r="OU87" s="791">
        <v>1.77</v>
      </c>
      <c r="OV87" s="791">
        <v>1.77</v>
      </c>
      <c r="OW87" s="791">
        <v>1.98</v>
      </c>
      <c r="OX87" s="791">
        <v>1.98</v>
      </c>
      <c r="OY87" s="791">
        <v>1.98</v>
      </c>
      <c r="OZ87" s="791">
        <v>1.98</v>
      </c>
      <c r="PA87" s="791">
        <v>1.98</v>
      </c>
      <c r="PB87" s="791">
        <v>1.88</v>
      </c>
      <c r="PC87" s="791">
        <v>1.88</v>
      </c>
      <c r="PD87" s="791">
        <v>1.88</v>
      </c>
      <c r="PE87" s="791">
        <v>1.88</v>
      </c>
      <c r="PF87" s="791">
        <v>2.0099999999999998</v>
      </c>
      <c r="PG87" s="791">
        <v>2.0099999999999998</v>
      </c>
      <c r="PH87" s="791">
        <v>2.0099999999999998</v>
      </c>
      <c r="PI87" s="791">
        <v>2.0099999999999998</v>
      </c>
      <c r="PJ87" s="791">
        <v>2.0099999999999998</v>
      </c>
      <c r="PK87" s="791">
        <v>2.0099999999999998</v>
      </c>
      <c r="PL87" s="791">
        <v>2.0099999999999998</v>
      </c>
      <c r="PM87" s="791">
        <v>2.0099999999999998</v>
      </c>
      <c r="PN87" s="791">
        <v>2.1800000000000002</v>
      </c>
      <c r="PO87" s="791">
        <v>2.1800000000000002</v>
      </c>
      <c r="PP87" s="791">
        <v>2.1800000000000002</v>
      </c>
      <c r="PQ87" s="791">
        <v>2.1800000000000002</v>
      </c>
      <c r="PR87" s="791">
        <v>1.92</v>
      </c>
      <c r="PS87" s="791">
        <v>1.92</v>
      </c>
      <c r="PT87" s="791">
        <v>1.92</v>
      </c>
      <c r="PU87" s="791">
        <v>2.1</v>
      </c>
      <c r="PV87" s="791">
        <v>2.1</v>
      </c>
      <c r="PW87" s="791">
        <v>2.1</v>
      </c>
      <c r="PX87" s="791">
        <v>2.1</v>
      </c>
      <c r="PY87" s="791">
        <v>2.16</v>
      </c>
      <c r="PZ87" s="791">
        <v>2.16</v>
      </c>
      <c r="QA87" s="791">
        <v>1.1399999999999999</v>
      </c>
      <c r="QB87" s="791">
        <v>1.1399999999999999</v>
      </c>
      <c r="QC87" s="791">
        <v>1.1399999999999999</v>
      </c>
      <c r="QD87" s="791">
        <v>2</v>
      </c>
      <c r="QE87" s="791">
        <v>2</v>
      </c>
      <c r="QF87" s="791">
        <v>2</v>
      </c>
      <c r="QG87" s="791">
        <v>2</v>
      </c>
      <c r="QH87" s="791">
        <v>2.14</v>
      </c>
      <c r="QI87" s="791">
        <v>2.14</v>
      </c>
      <c r="QJ87" s="791">
        <v>2.14</v>
      </c>
      <c r="QK87" s="791">
        <v>2.14</v>
      </c>
      <c r="QL87" s="791">
        <v>2.14</v>
      </c>
      <c r="QM87" s="791">
        <v>2.14</v>
      </c>
      <c r="QN87" s="791">
        <v>2.14</v>
      </c>
      <c r="QO87" s="791">
        <v>2.14</v>
      </c>
      <c r="QP87" s="791">
        <v>1.77</v>
      </c>
      <c r="QQ87" s="791">
        <v>1.77</v>
      </c>
      <c r="QR87" s="791">
        <v>1.77</v>
      </c>
      <c r="QS87" s="791">
        <v>1.77</v>
      </c>
      <c r="QT87" s="791">
        <v>1.77</v>
      </c>
      <c r="QU87" s="791">
        <v>1.77</v>
      </c>
      <c r="QV87" s="791">
        <v>1.77</v>
      </c>
      <c r="QW87" s="791">
        <v>1.98</v>
      </c>
      <c r="QX87" s="791">
        <v>1.98</v>
      </c>
      <c r="QY87" s="791">
        <v>1.98</v>
      </c>
      <c r="QZ87" s="791">
        <v>1.98</v>
      </c>
      <c r="RA87" s="791">
        <v>1.98</v>
      </c>
      <c r="RB87" s="791">
        <v>1.88</v>
      </c>
      <c r="RC87" s="791">
        <v>1.88</v>
      </c>
      <c r="RD87" s="791">
        <v>1.88</v>
      </c>
      <c r="RE87" s="791">
        <v>1.88</v>
      </c>
      <c r="RF87" s="791">
        <v>2.0099999999999998</v>
      </c>
      <c r="RG87" s="791">
        <v>2.0099999999999998</v>
      </c>
      <c r="RH87" s="791">
        <v>2.0099999999999998</v>
      </c>
      <c r="RI87" s="791">
        <v>2.0099999999999998</v>
      </c>
      <c r="RJ87" s="791">
        <v>2.0099999999999998</v>
      </c>
      <c r="RK87" s="791">
        <v>2.0099999999999998</v>
      </c>
      <c r="RL87" s="791">
        <v>2.0099999999999998</v>
      </c>
      <c r="RM87" s="791">
        <v>2.0099999999999998</v>
      </c>
      <c r="RN87" s="791">
        <v>2.1800000000000002</v>
      </c>
      <c r="RO87" s="791">
        <v>2.1800000000000002</v>
      </c>
      <c r="RP87" s="791">
        <v>2.1800000000000002</v>
      </c>
      <c r="RQ87" s="791">
        <v>2.1800000000000002</v>
      </c>
      <c r="RR87" s="791">
        <v>2.1800000000000002</v>
      </c>
      <c r="RS87" s="791">
        <v>2.1800000000000002</v>
      </c>
      <c r="RT87" s="791">
        <v>2.1800000000000002</v>
      </c>
      <c r="RU87" s="791">
        <v>2.1</v>
      </c>
      <c r="RV87" s="791">
        <v>2.1</v>
      </c>
      <c r="RW87" s="791">
        <v>2.1</v>
      </c>
      <c r="RX87" s="791">
        <v>2.1</v>
      </c>
      <c r="RY87" s="791">
        <v>2.16</v>
      </c>
      <c r="RZ87" s="791">
        <v>2.16</v>
      </c>
      <c r="SA87" s="791">
        <v>1.1399999999999999</v>
      </c>
      <c r="SB87" s="791">
        <v>1.1399999999999999</v>
      </c>
      <c r="SC87" s="791">
        <v>1.1399999999999999</v>
      </c>
      <c r="SD87" s="791">
        <v>2</v>
      </c>
      <c r="SE87" s="791">
        <v>2</v>
      </c>
      <c r="SF87" s="791">
        <v>2</v>
      </c>
      <c r="SG87" s="791">
        <v>2</v>
      </c>
      <c r="SH87" s="791">
        <v>2.14</v>
      </c>
      <c r="SI87" s="792">
        <v>2.14</v>
      </c>
      <c r="SJ87" s="471" t="s">
        <v>491</v>
      </c>
      <c r="SK87" s="452"/>
      <c r="SL87" s="440"/>
      <c r="SM87" s="440"/>
      <c r="SN87" s="440"/>
    </row>
    <row r="88" spans="1:508" hidden="1" outlineLevel="3" x14ac:dyDescent="0.25">
      <c r="A88" s="440"/>
      <c r="B88" s="449"/>
      <c r="C88" s="659">
        <f t="shared" si="32"/>
        <v>4</v>
      </c>
      <c r="D88" s="471"/>
      <c r="E88" s="529"/>
      <c r="F88" s="529"/>
      <c r="G88" s="471"/>
      <c r="H88" s="478"/>
      <c r="I88" s="492" t="s">
        <v>234</v>
      </c>
      <c r="J88" s="681"/>
      <c r="K88" s="793">
        <v>1.07</v>
      </c>
      <c r="L88" s="794">
        <v>1.07</v>
      </c>
      <c r="M88" s="794">
        <v>1.07</v>
      </c>
      <c r="N88" s="794">
        <v>1.35</v>
      </c>
      <c r="O88" s="794">
        <v>1.35</v>
      </c>
      <c r="P88" s="794">
        <v>1.35</v>
      </c>
      <c r="Q88" s="794">
        <v>1.35</v>
      </c>
      <c r="R88" s="794">
        <v>1.35</v>
      </c>
      <c r="S88" s="794">
        <v>1.35</v>
      </c>
      <c r="T88" s="794">
        <v>1.35</v>
      </c>
      <c r="U88" s="794">
        <v>1.65</v>
      </c>
      <c r="V88" s="794">
        <v>1.65</v>
      </c>
      <c r="W88" s="794">
        <v>1.65</v>
      </c>
      <c r="X88" s="794">
        <v>1.65</v>
      </c>
      <c r="Y88" s="794">
        <v>2.0099999999999998</v>
      </c>
      <c r="Z88" s="794">
        <v>2.0099999999999998</v>
      </c>
      <c r="AA88" s="794">
        <v>0.39</v>
      </c>
      <c r="AB88" s="794">
        <v>0.39</v>
      </c>
      <c r="AC88" s="794">
        <v>0.39</v>
      </c>
      <c r="AD88" s="794">
        <v>0.76</v>
      </c>
      <c r="AE88" s="794">
        <v>0.76</v>
      </c>
      <c r="AF88" s="794">
        <v>0.76</v>
      </c>
      <c r="AG88" s="794">
        <v>0.76</v>
      </c>
      <c r="AH88" s="794">
        <v>0.74</v>
      </c>
      <c r="AI88" s="794">
        <v>0.74</v>
      </c>
      <c r="AJ88" s="794">
        <v>0.74</v>
      </c>
      <c r="AK88" s="794">
        <v>0.74</v>
      </c>
      <c r="AL88" s="794">
        <v>0.74</v>
      </c>
      <c r="AM88" s="794">
        <v>0.74</v>
      </c>
      <c r="AN88" s="794">
        <v>0.74</v>
      </c>
      <c r="AO88" s="794">
        <v>0.74</v>
      </c>
      <c r="AP88" s="794">
        <v>0.93</v>
      </c>
      <c r="AQ88" s="794">
        <v>0.93</v>
      </c>
      <c r="AR88" s="794">
        <v>0.93</v>
      </c>
      <c r="AS88" s="794">
        <v>0.93</v>
      </c>
      <c r="AT88" s="794">
        <v>0.93</v>
      </c>
      <c r="AU88" s="794">
        <v>0.93</v>
      </c>
      <c r="AV88" s="794">
        <v>0.93</v>
      </c>
      <c r="AW88" s="794">
        <v>1.5</v>
      </c>
      <c r="AX88" s="794">
        <v>1.5</v>
      </c>
      <c r="AY88" s="794">
        <v>1.5</v>
      </c>
      <c r="AZ88" s="794">
        <v>1.5</v>
      </c>
      <c r="BA88" s="794">
        <v>1.5</v>
      </c>
      <c r="BB88" s="794">
        <v>0.99</v>
      </c>
      <c r="BC88" s="794">
        <v>0.99</v>
      </c>
      <c r="BD88" s="794">
        <v>0.99</v>
      </c>
      <c r="BE88" s="794">
        <v>0.99</v>
      </c>
      <c r="BF88" s="794">
        <v>1.08</v>
      </c>
      <c r="BG88" s="794">
        <v>1.08</v>
      </c>
      <c r="BH88" s="794">
        <v>1.08</v>
      </c>
      <c r="BI88" s="794">
        <v>1.08</v>
      </c>
      <c r="BJ88" s="794">
        <v>1.07</v>
      </c>
      <c r="BK88" s="794">
        <v>1.07</v>
      </c>
      <c r="BL88" s="794">
        <v>1.07</v>
      </c>
      <c r="BM88" s="794">
        <v>1.07</v>
      </c>
      <c r="BN88" s="794">
        <v>1.35</v>
      </c>
      <c r="BO88" s="794">
        <v>1.35</v>
      </c>
      <c r="BP88" s="794">
        <v>1.35</v>
      </c>
      <c r="BQ88" s="794">
        <v>1.35</v>
      </c>
      <c r="BR88" s="794">
        <v>1.1299999999999999</v>
      </c>
      <c r="BS88" s="794">
        <v>1.1299999999999999</v>
      </c>
      <c r="BT88" s="794">
        <v>1.1299999999999999</v>
      </c>
      <c r="BU88" s="794">
        <v>1.65</v>
      </c>
      <c r="BV88" s="794">
        <v>1.65</v>
      </c>
      <c r="BW88" s="794">
        <v>1.65</v>
      </c>
      <c r="BX88" s="794">
        <v>1.65</v>
      </c>
      <c r="BY88" s="794">
        <v>2.0099999999999998</v>
      </c>
      <c r="BZ88" s="794">
        <v>2.0099999999999998</v>
      </c>
      <c r="CA88" s="794">
        <v>0.39</v>
      </c>
      <c r="CB88" s="794">
        <v>0.39</v>
      </c>
      <c r="CC88" s="794">
        <v>1.1000000000000001</v>
      </c>
      <c r="CD88" s="794">
        <v>0.76</v>
      </c>
      <c r="CE88" s="794">
        <v>0.76</v>
      </c>
      <c r="CF88" s="794">
        <v>0.76</v>
      </c>
      <c r="CG88" s="794">
        <v>0.76</v>
      </c>
      <c r="CH88" s="794">
        <v>0.74</v>
      </c>
      <c r="CI88" s="794">
        <v>0.74</v>
      </c>
      <c r="CJ88" s="794">
        <v>0.74</v>
      </c>
      <c r="CK88" s="794">
        <v>0.74</v>
      </c>
      <c r="CL88" s="794">
        <v>0.74</v>
      </c>
      <c r="CM88" s="794">
        <v>0.74</v>
      </c>
      <c r="CN88" s="794">
        <v>0.74</v>
      </c>
      <c r="CO88" s="794">
        <v>0.74</v>
      </c>
      <c r="CP88" s="794">
        <v>0.93</v>
      </c>
      <c r="CQ88" s="794">
        <v>0.93</v>
      </c>
      <c r="CR88" s="794">
        <v>0.93</v>
      </c>
      <c r="CS88" s="794">
        <v>0.93</v>
      </c>
      <c r="CT88" s="794">
        <v>0.93</v>
      </c>
      <c r="CU88" s="794">
        <v>0.93</v>
      </c>
      <c r="CV88" s="794">
        <v>0.93</v>
      </c>
      <c r="CW88" s="794">
        <v>1.5</v>
      </c>
      <c r="CX88" s="794">
        <v>1.5</v>
      </c>
      <c r="CY88" s="794">
        <v>1.5</v>
      </c>
      <c r="CZ88" s="794">
        <v>1.5</v>
      </c>
      <c r="DA88" s="794">
        <v>1.5</v>
      </c>
      <c r="DB88" s="794">
        <v>1.66</v>
      </c>
      <c r="DC88" s="794">
        <v>1.66</v>
      </c>
      <c r="DD88" s="794">
        <v>1.66</v>
      </c>
      <c r="DE88" s="794">
        <v>1.66</v>
      </c>
      <c r="DF88" s="794">
        <v>1.5</v>
      </c>
      <c r="DG88" s="794">
        <v>1.5</v>
      </c>
      <c r="DH88" s="794">
        <v>1.5</v>
      </c>
      <c r="DI88" s="794">
        <v>1.5</v>
      </c>
      <c r="DJ88" s="794">
        <v>1.5</v>
      </c>
      <c r="DK88" s="794">
        <v>1.5</v>
      </c>
      <c r="DL88" s="794">
        <v>1.5</v>
      </c>
      <c r="DM88" s="794">
        <v>1.5</v>
      </c>
      <c r="DN88" s="794">
        <v>1.91</v>
      </c>
      <c r="DO88" s="794">
        <v>1.91</v>
      </c>
      <c r="DP88" s="794">
        <v>1.91</v>
      </c>
      <c r="DQ88" s="794">
        <v>1.91</v>
      </c>
      <c r="DR88" s="794">
        <v>1.1599999999999999</v>
      </c>
      <c r="DS88" s="794">
        <v>1.1599999999999999</v>
      </c>
      <c r="DT88" s="794">
        <v>1.1599999999999999</v>
      </c>
      <c r="DU88" s="794">
        <v>1.63</v>
      </c>
      <c r="DV88" s="794">
        <v>1.63</v>
      </c>
      <c r="DW88" s="794">
        <v>1.63</v>
      </c>
      <c r="DX88" s="794">
        <v>1.63</v>
      </c>
      <c r="DY88" s="794">
        <v>2.0099999999999998</v>
      </c>
      <c r="DZ88" s="794">
        <v>2.0099999999999998</v>
      </c>
      <c r="EA88" s="794">
        <v>0.5</v>
      </c>
      <c r="EB88" s="794">
        <v>0.5</v>
      </c>
      <c r="EC88" s="794">
        <v>1.17</v>
      </c>
      <c r="ED88" s="794">
        <v>0.82</v>
      </c>
      <c r="EE88" s="794">
        <v>0.82</v>
      </c>
      <c r="EF88" s="794">
        <v>0.82</v>
      </c>
      <c r="EG88" s="794">
        <v>0.82</v>
      </c>
      <c r="EH88" s="794">
        <v>0.91</v>
      </c>
      <c r="EI88" s="794">
        <v>0.91</v>
      </c>
      <c r="EJ88" s="794">
        <v>0.91</v>
      </c>
      <c r="EK88" s="794">
        <v>0.91</v>
      </c>
      <c r="EL88" s="794">
        <v>0.91</v>
      </c>
      <c r="EM88" s="794">
        <v>0.91</v>
      </c>
      <c r="EN88" s="794">
        <v>0.91</v>
      </c>
      <c r="EO88" s="794">
        <v>0.91</v>
      </c>
      <c r="EP88" s="794">
        <v>0.97</v>
      </c>
      <c r="EQ88" s="794">
        <v>0.97</v>
      </c>
      <c r="ER88" s="794">
        <v>0.97</v>
      </c>
      <c r="ES88" s="794">
        <v>0.97</v>
      </c>
      <c r="ET88" s="794">
        <v>0.97</v>
      </c>
      <c r="EU88" s="794">
        <v>0.97</v>
      </c>
      <c r="EV88" s="794">
        <v>0.97</v>
      </c>
      <c r="EW88" s="794">
        <v>1.52</v>
      </c>
      <c r="EX88" s="794">
        <v>1.52</v>
      </c>
      <c r="EY88" s="794">
        <v>1.52</v>
      </c>
      <c r="EZ88" s="794">
        <v>1.52</v>
      </c>
      <c r="FA88" s="794">
        <v>1.52</v>
      </c>
      <c r="FB88" s="794">
        <v>1.07</v>
      </c>
      <c r="FC88" s="794">
        <v>1.07</v>
      </c>
      <c r="FD88" s="794">
        <v>1.07</v>
      </c>
      <c r="FE88" s="794">
        <v>1.07</v>
      </c>
      <c r="FF88" s="794">
        <v>1.2</v>
      </c>
      <c r="FG88" s="794">
        <v>1.2</v>
      </c>
      <c r="FH88" s="794">
        <v>1.2</v>
      </c>
      <c r="FI88" s="794">
        <v>1.2</v>
      </c>
      <c r="FJ88" s="794">
        <v>1.2</v>
      </c>
      <c r="FK88" s="794">
        <v>1.2</v>
      </c>
      <c r="FL88" s="794">
        <v>1.2</v>
      </c>
      <c r="FM88" s="794">
        <v>1.2</v>
      </c>
      <c r="FN88" s="794">
        <v>1.47</v>
      </c>
      <c r="FO88" s="794">
        <v>1.47</v>
      </c>
      <c r="FP88" s="794">
        <v>1.47</v>
      </c>
      <c r="FQ88" s="794">
        <v>1.47</v>
      </c>
      <c r="FR88" s="794">
        <v>1.44</v>
      </c>
      <c r="FS88" s="794">
        <v>1.44</v>
      </c>
      <c r="FT88" s="794">
        <v>1.44</v>
      </c>
      <c r="FU88" s="794">
        <v>1.79</v>
      </c>
      <c r="FV88" s="794">
        <v>1.79</v>
      </c>
      <c r="FW88" s="794">
        <v>1.79</v>
      </c>
      <c r="FX88" s="794">
        <v>1.79</v>
      </c>
      <c r="FY88" s="794">
        <v>2.0299999999999998</v>
      </c>
      <c r="FZ88" s="794">
        <v>2.0299999999999998</v>
      </c>
      <c r="GA88" s="794">
        <v>0.7</v>
      </c>
      <c r="GB88" s="794">
        <v>0.7</v>
      </c>
      <c r="GC88" s="794">
        <v>0.7</v>
      </c>
      <c r="GD88" s="794">
        <v>0.94</v>
      </c>
      <c r="GE88" s="794">
        <v>0.94</v>
      </c>
      <c r="GF88" s="794">
        <v>0.94</v>
      </c>
      <c r="GG88" s="794">
        <v>0.94</v>
      </c>
      <c r="GH88" s="794">
        <v>0.91</v>
      </c>
      <c r="GI88" s="794">
        <v>0.91</v>
      </c>
      <c r="GJ88" s="794">
        <v>0.91</v>
      </c>
      <c r="GK88" s="794">
        <v>0.91</v>
      </c>
      <c r="GL88" s="794">
        <v>0.91</v>
      </c>
      <c r="GM88" s="794">
        <v>0.91</v>
      </c>
      <c r="GN88" s="794">
        <v>0.91</v>
      </c>
      <c r="GO88" s="794">
        <v>0.91</v>
      </c>
      <c r="GP88" s="794">
        <v>0.9</v>
      </c>
      <c r="GQ88" s="794">
        <v>0.9</v>
      </c>
      <c r="GR88" s="794">
        <v>0.9</v>
      </c>
      <c r="GS88" s="794">
        <v>0.9</v>
      </c>
      <c r="GT88" s="794">
        <v>0.9</v>
      </c>
      <c r="GU88" s="794">
        <v>0.9</v>
      </c>
      <c r="GV88" s="794">
        <v>0.9</v>
      </c>
      <c r="GW88" s="794">
        <v>1.48</v>
      </c>
      <c r="GX88" s="794">
        <v>1.48</v>
      </c>
      <c r="GY88" s="794">
        <v>1.48</v>
      </c>
      <c r="GZ88" s="794">
        <v>1.48</v>
      </c>
      <c r="HA88" s="794">
        <v>1.48</v>
      </c>
      <c r="HB88" s="794">
        <v>1.21</v>
      </c>
      <c r="HC88" s="794">
        <v>1.21</v>
      </c>
      <c r="HD88" s="794">
        <v>1.21</v>
      </c>
      <c r="HE88" s="794">
        <v>1.21</v>
      </c>
      <c r="HF88" s="794">
        <v>1.35</v>
      </c>
      <c r="HG88" s="794">
        <v>1.35</v>
      </c>
      <c r="HH88" s="794">
        <v>1.35</v>
      </c>
      <c r="HI88" s="794">
        <v>1.35</v>
      </c>
      <c r="HJ88" s="794">
        <v>1.35</v>
      </c>
      <c r="HK88" s="794">
        <v>1.35</v>
      </c>
      <c r="HL88" s="794">
        <v>1.35</v>
      </c>
      <c r="HM88" s="794">
        <v>1.35</v>
      </c>
      <c r="HN88" s="794">
        <v>1.71</v>
      </c>
      <c r="HO88" s="794">
        <v>1.71</v>
      </c>
      <c r="HP88" s="794">
        <v>1.71</v>
      </c>
      <c r="HQ88" s="794">
        <v>1.71</v>
      </c>
      <c r="HR88" s="794">
        <v>1.38</v>
      </c>
      <c r="HS88" s="794">
        <v>1.38</v>
      </c>
      <c r="HT88" s="794">
        <v>1.38</v>
      </c>
      <c r="HU88" s="794">
        <v>1.62</v>
      </c>
      <c r="HV88" s="794">
        <v>1.62</v>
      </c>
      <c r="HW88" s="794">
        <v>1.62</v>
      </c>
      <c r="HX88" s="794">
        <v>1.62</v>
      </c>
      <c r="HY88" s="794">
        <v>2.02</v>
      </c>
      <c r="HZ88" s="794">
        <v>2.02</v>
      </c>
      <c r="IA88" s="794">
        <v>0.66</v>
      </c>
      <c r="IB88" s="794">
        <v>0.66</v>
      </c>
      <c r="IC88" s="794">
        <v>0.66</v>
      </c>
      <c r="ID88" s="794">
        <v>0.91</v>
      </c>
      <c r="IE88" s="794">
        <v>0.91</v>
      </c>
      <c r="IF88" s="794">
        <v>0.91</v>
      </c>
      <c r="IG88" s="794">
        <v>0.91</v>
      </c>
      <c r="IH88" s="794">
        <v>0.9</v>
      </c>
      <c r="II88" s="794">
        <v>0.9</v>
      </c>
      <c r="IJ88" s="794">
        <v>0.9</v>
      </c>
      <c r="IK88" s="794">
        <v>0.9</v>
      </c>
      <c r="IL88" s="794">
        <v>0.9</v>
      </c>
      <c r="IM88" s="794">
        <v>0.9</v>
      </c>
      <c r="IN88" s="794">
        <v>0.9</v>
      </c>
      <c r="IO88" s="794">
        <v>0.9</v>
      </c>
      <c r="IP88" s="794">
        <v>0.94</v>
      </c>
      <c r="IQ88" s="794">
        <v>0.94</v>
      </c>
      <c r="IR88" s="794">
        <v>0.94</v>
      </c>
      <c r="IS88" s="794">
        <v>0.94</v>
      </c>
      <c r="IT88" s="794">
        <v>0.94</v>
      </c>
      <c r="IU88" s="794">
        <v>0.94</v>
      </c>
      <c r="IV88" s="794">
        <v>0.94</v>
      </c>
      <c r="IW88" s="794">
        <v>1.51</v>
      </c>
      <c r="IX88" s="794">
        <v>1.51</v>
      </c>
      <c r="IY88" s="794">
        <v>1.51</v>
      </c>
      <c r="IZ88" s="794">
        <v>1.51</v>
      </c>
      <c r="JA88" s="794">
        <v>1.51</v>
      </c>
      <c r="JB88" s="794">
        <v>1.24</v>
      </c>
      <c r="JC88" s="794">
        <v>1.24</v>
      </c>
      <c r="JD88" s="794">
        <v>1.24</v>
      </c>
      <c r="JE88" s="794">
        <v>1.24</v>
      </c>
      <c r="JF88" s="794">
        <v>1.38</v>
      </c>
      <c r="JG88" s="794">
        <v>1.38</v>
      </c>
      <c r="JH88" s="794">
        <v>1.38</v>
      </c>
      <c r="JI88" s="794">
        <v>1.38</v>
      </c>
      <c r="JJ88" s="794">
        <v>1.38</v>
      </c>
      <c r="JK88" s="794">
        <v>1.38</v>
      </c>
      <c r="JL88" s="794">
        <v>1.38</v>
      </c>
      <c r="JM88" s="794">
        <v>1.38</v>
      </c>
      <c r="JN88" s="794">
        <v>1.76</v>
      </c>
      <c r="JO88" s="794">
        <v>1.76</v>
      </c>
      <c r="JP88" s="794">
        <v>1.76</v>
      </c>
      <c r="JQ88" s="794">
        <v>1.76</v>
      </c>
      <c r="JR88" s="794">
        <v>1.1499999999999999</v>
      </c>
      <c r="JS88" s="794">
        <v>1.1499999999999999</v>
      </c>
      <c r="JT88" s="794">
        <v>1.1499999999999999</v>
      </c>
      <c r="JU88" s="794">
        <v>1.63</v>
      </c>
      <c r="JV88" s="794">
        <v>1.63</v>
      </c>
      <c r="JW88" s="794">
        <v>1.63</v>
      </c>
      <c r="JX88" s="794">
        <v>1.63</v>
      </c>
      <c r="JY88" s="794">
        <v>2.02</v>
      </c>
      <c r="JZ88" s="794">
        <v>2.02</v>
      </c>
      <c r="KA88" s="794">
        <v>0.67</v>
      </c>
      <c r="KB88" s="794">
        <v>0.67</v>
      </c>
      <c r="KC88" s="794">
        <v>0.67</v>
      </c>
      <c r="KD88" s="794">
        <v>0.88</v>
      </c>
      <c r="KE88" s="794">
        <v>0.88</v>
      </c>
      <c r="KF88" s="794">
        <v>0.88</v>
      </c>
      <c r="KG88" s="794">
        <v>0.88</v>
      </c>
      <c r="KH88" s="794">
        <v>0.91</v>
      </c>
      <c r="KI88" s="794">
        <v>0.91</v>
      </c>
      <c r="KJ88" s="794">
        <v>0.91</v>
      </c>
      <c r="KK88" s="794">
        <v>0.91</v>
      </c>
      <c r="KL88" s="794">
        <v>0.91</v>
      </c>
      <c r="KM88" s="794">
        <v>0.91</v>
      </c>
      <c r="KN88" s="794">
        <v>0.91</v>
      </c>
      <c r="KO88" s="794">
        <v>0.91</v>
      </c>
      <c r="KP88" s="794">
        <v>1.23</v>
      </c>
      <c r="KQ88" s="794">
        <v>1.23</v>
      </c>
      <c r="KR88" s="794">
        <v>1.23</v>
      </c>
      <c r="KS88" s="794">
        <v>1.23</v>
      </c>
      <c r="KT88" s="794">
        <v>1.23</v>
      </c>
      <c r="KU88" s="794">
        <v>1.23</v>
      </c>
      <c r="KV88" s="794">
        <v>1.23</v>
      </c>
      <c r="KW88" s="794">
        <v>1.67</v>
      </c>
      <c r="KX88" s="794">
        <v>1.67</v>
      </c>
      <c r="KY88" s="794">
        <v>1.67</v>
      </c>
      <c r="KZ88" s="794">
        <v>1.67</v>
      </c>
      <c r="LA88" s="794">
        <v>1.67</v>
      </c>
      <c r="LB88" s="794">
        <v>1.46</v>
      </c>
      <c r="LC88" s="794">
        <v>1.46</v>
      </c>
      <c r="LD88" s="794">
        <v>1.46</v>
      </c>
      <c r="LE88" s="794">
        <v>1.46</v>
      </c>
      <c r="LF88" s="794">
        <v>1.59</v>
      </c>
      <c r="LG88" s="794">
        <v>1.59</v>
      </c>
      <c r="LH88" s="794">
        <v>1.59</v>
      </c>
      <c r="LI88" s="794">
        <v>1.59</v>
      </c>
      <c r="LJ88" s="794">
        <v>1.59</v>
      </c>
      <c r="LK88" s="794">
        <v>1.59</v>
      </c>
      <c r="LL88" s="794">
        <v>1.59</v>
      </c>
      <c r="LM88" s="794">
        <v>1.59</v>
      </c>
      <c r="LN88" s="794">
        <v>2</v>
      </c>
      <c r="LO88" s="794">
        <v>2</v>
      </c>
      <c r="LP88" s="794">
        <v>2</v>
      </c>
      <c r="LQ88" s="794">
        <v>2</v>
      </c>
      <c r="LR88" s="794">
        <v>1.1499999999999999</v>
      </c>
      <c r="LS88" s="794">
        <v>1.1499999999999999</v>
      </c>
      <c r="LT88" s="794">
        <v>1.1499999999999999</v>
      </c>
      <c r="LU88" s="794">
        <v>1.63</v>
      </c>
      <c r="LV88" s="794">
        <v>1.63</v>
      </c>
      <c r="LW88" s="794">
        <v>1.63</v>
      </c>
      <c r="LX88" s="794">
        <v>1.63</v>
      </c>
      <c r="LY88" s="794">
        <v>2.02</v>
      </c>
      <c r="LZ88" s="794">
        <v>2.02</v>
      </c>
      <c r="MA88" s="794">
        <v>0.67</v>
      </c>
      <c r="MB88" s="794">
        <v>0.67</v>
      </c>
      <c r="MC88" s="794">
        <v>0.67</v>
      </c>
      <c r="MD88" s="794">
        <v>0.88</v>
      </c>
      <c r="ME88" s="794">
        <v>0.88</v>
      </c>
      <c r="MF88" s="794">
        <v>0.88</v>
      </c>
      <c r="MG88" s="794">
        <v>0.88</v>
      </c>
      <c r="MH88" s="794">
        <v>0.91</v>
      </c>
      <c r="MI88" s="794">
        <v>0.91</v>
      </c>
      <c r="MJ88" s="794">
        <v>0.91</v>
      </c>
      <c r="MK88" s="794">
        <v>0.91</v>
      </c>
      <c r="ML88" s="794">
        <v>0.91</v>
      </c>
      <c r="MM88" s="794">
        <v>0.91</v>
      </c>
      <c r="MN88" s="794">
        <v>0.91</v>
      </c>
      <c r="MO88" s="794">
        <v>0.91</v>
      </c>
      <c r="MP88" s="794">
        <v>1.23</v>
      </c>
      <c r="MQ88" s="794">
        <v>1.23</v>
      </c>
      <c r="MR88" s="794">
        <v>1.23</v>
      </c>
      <c r="MS88" s="794">
        <v>1.23</v>
      </c>
      <c r="MT88" s="794">
        <v>1.23</v>
      </c>
      <c r="MU88" s="794">
        <v>1.23</v>
      </c>
      <c r="MV88" s="794">
        <v>1.23</v>
      </c>
      <c r="MW88" s="794">
        <v>1.67</v>
      </c>
      <c r="MX88" s="794">
        <v>1.67</v>
      </c>
      <c r="MY88" s="794">
        <v>1.67</v>
      </c>
      <c r="MZ88" s="794">
        <v>1.67</v>
      </c>
      <c r="NA88" s="794">
        <v>1.67</v>
      </c>
      <c r="NB88" s="794">
        <v>1.46</v>
      </c>
      <c r="NC88" s="794">
        <v>1.46</v>
      </c>
      <c r="ND88" s="794">
        <v>1.46</v>
      </c>
      <c r="NE88" s="794">
        <v>1.46</v>
      </c>
      <c r="NF88" s="794">
        <v>1.59</v>
      </c>
      <c r="NG88" s="794">
        <v>1.59</v>
      </c>
      <c r="NH88" s="794">
        <v>1.59</v>
      </c>
      <c r="NI88" s="794">
        <v>1.59</v>
      </c>
      <c r="NJ88" s="794">
        <v>1.59</v>
      </c>
      <c r="NK88" s="794">
        <v>1.59</v>
      </c>
      <c r="NL88" s="794">
        <v>1.59</v>
      </c>
      <c r="NM88" s="794">
        <v>1.59</v>
      </c>
      <c r="NN88" s="794">
        <v>2</v>
      </c>
      <c r="NO88" s="794">
        <v>2</v>
      </c>
      <c r="NP88" s="794">
        <v>2</v>
      </c>
      <c r="NQ88" s="794">
        <v>2</v>
      </c>
      <c r="NR88" s="794">
        <v>1.1499999999999999</v>
      </c>
      <c r="NS88" s="794">
        <v>1.1499999999999999</v>
      </c>
      <c r="NT88" s="794">
        <v>1.1499999999999999</v>
      </c>
      <c r="NU88" s="794">
        <v>1.63</v>
      </c>
      <c r="NV88" s="794">
        <v>1.63</v>
      </c>
      <c r="NW88" s="794">
        <v>1.63</v>
      </c>
      <c r="NX88" s="794">
        <v>1.63</v>
      </c>
      <c r="NY88" s="794">
        <v>2.02</v>
      </c>
      <c r="NZ88" s="794">
        <v>2.02</v>
      </c>
      <c r="OA88" s="794">
        <v>0.67</v>
      </c>
      <c r="OB88" s="794">
        <v>0.67</v>
      </c>
      <c r="OC88" s="794">
        <v>0.67</v>
      </c>
      <c r="OD88" s="794">
        <v>0.88</v>
      </c>
      <c r="OE88" s="794">
        <v>0.88</v>
      </c>
      <c r="OF88" s="794">
        <v>0.88</v>
      </c>
      <c r="OG88" s="794">
        <v>0.88</v>
      </c>
      <c r="OH88" s="794">
        <v>0.91</v>
      </c>
      <c r="OI88" s="794">
        <v>0.91</v>
      </c>
      <c r="OJ88" s="794">
        <v>0.91</v>
      </c>
      <c r="OK88" s="794">
        <v>0.91</v>
      </c>
      <c r="OL88" s="794">
        <v>0.91</v>
      </c>
      <c r="OM88" s="794">
        <v>0.91</v>
      </c>
      <c r="ON88" s="794">
        <v>0.91</v>
      </c>
      <c r="OO88" s="794">
        <v>0.91</v>
      </c>
      <c r="OP88" s="794">
        <v>1.23</v>
      </c>
      <c r="OQ88" s="794">
        <v>1.23</v>
      </c>
      <c r="OR88" s="794">
        <v>1.23</v>
      </c>
      <c r="OS88" s="794">
        <v>1.23</v>
      </c>
      <c r="OT88" s="794">
        <v>1.23</v>
      </c>
      <c r="OU88" s="794">
        <v>1.23</v>
      </c>
      <c r="OV88" s="794">
        <v>1.23</v>
      </c>
      <c r="OW88" s="794">
        <v>1.67</v>
      </c>
      <c r="OX88" s="794">
        <v>1.67</v>
      </c>
      <c r="OY88" s="794">
        <v>1.67</v>
      </c>
      <c r="OZ88" s="794">
        <v>1.67</v>
      </c>
      <c r="PA88" s="794">
        <v>1.67</v>
      </c>
      <c r="PB88" s="794">
        <v>1.46</v>
      </c>
      <c r="PC88" s="794">
        <v>1.46</v>
      </c>
      <c r="PD88" s="794">
        <v>1.46</v>
      </c>
      <c r="PE88" s="794">
        <v>1.46</v>
      </c>
      <c r="PF88" s="794">
        <v>1.59</v>
      </c>
      <c r="PG88" s="794">
        <v>1.59</v>
      </c>
      <c r="PH88" s="794">
        <v>1.59</v>
      </c>
      <c r="PI88" s="794">
        <v>1.59</v>
      </c>
      <c r="PJ88" s="794">
        <v>1.59</v>
      </c>
      <c r="PK88" s="794">
        <v>1.59</v>
      </c>
      <c r="PL88" s="794">
        <v>1.59</v>
      </c>
      <c r="PM88" s="794">
        <v>1.59</v>
      </c>
      <c r="PN88" s="794">
        <v>2</v>
      </c>
      <c r="PO88" s="794">
        <v>2</v>
      </c>
      <c r="PP88" s="794">
        <v>2</v>
      </c>
      <c r="PQ88" s="794">
        <v>2</v>
      </c>
      <c r="PR88" s="794">
        <v>1.1499999999999999</v>
      </c>
      <c r="PS88" s="794">
        <v>1.1499999999999999</v>
      </c>
      <c r="PT88" s="794">
        <v>1.1499999999999999</v>
      </c>
      <c r="PU88" s="794">
        <v>1.63</v>
      </c>
      <c r="PV88" s="794">
        <v>1.63</v>
      </c>
      <c r="PW88" s="794">
        <v>1.63</v>
      </c>
      <c r="PX88" s="794">
        <v>1.63</v>
      </c>
      <c r="PY88" s="794">
        <v>2.02</v>
      </c>
      <c r="PZ88" s="794">
        <v>2.02</v>
      </c>
      <c r="QA88" s="794">
        <v>0.67</v>
      </c>
      <c r="QB88" s="794">
        <v>0.67</v>
      </c>
      <c r="QC88" s="794">
        <v>0.67</v>
      </c>
      <c r="QD88" s="794">
        <v>0.88</v>
      </c>
      <c r="QE88" s="794">
        <v>0.88</v>
      </c>
      <c r="QF88" s="794">
        <v>0.88</v>
      </c>
      <c r="QG88" s="794">
        <v>0.88</v>
      </c>
      <c r="QH88" s="794">
        <v>0.91</v>
      </c>
      <c r="QI88" s="794">
        <v>0.91</v>
      </c>
      <c r="QJ88" s="794">
        <v>0.91</v>
      </c>
      <c r="QK88" s="794">
        <v>0.91</v>
      </c>
      <c r="QL88" s="794">
        <v>0.91</v>
      </c>
      <c r="QM88" s="794">
        <v>0.91</v>
      </c>
      <c r="QN88" s="794">
        <v>0.91</v>
      </c>
      <c r="QO88" s="794">
        <v>0.91</v>
      </c>
      <c r="QP88" s="794">
        <v>1.23</v>
      </c>
      <c r="QQ88" s="794">
        <v>1.23</v>
      </c>
      <c r="QR88" s="794">
        <v>1.23</v>
      </c>
      <c r="QS88" s="794">
        <v>1.23</v>
      </c>
      <c r="QT88" s="794">
        <v>1.23</v>
      </c>
      <c r="QU88" s="794">
        <v>1.23</v>
      </c>
      <c r="QV88" s="794">
        <v>1.23</v>
      </c>
      <c r="QW88" s="794">
        <v>1.67</v>
      </c>
      <c r="QX88" s="794">
        <v>1.67</v>
      </c>
      <c r="QY88" s="794">
        <v>1.67</v>
      </c>
      <c r="QZ88" s="794">
        <v>1.67</v>
      </c>
      <c r="RA88" s="794">
        <v>1.67</v>
      </c>
      <c r="RB88" s="794">
        <v>1.46</v>
      </c>
      <c r="RC88" s="794">
        <v>1.46</v>
      </c>
      <c r="RD88" s="794">
        <v>1.46</v>
      </c>
      <c r="RE88" s="794">
        <v>1.46</v>
      </c>
      <c r="RF88" s="794">
        <v>1.59</v>
      </c>
      <c r="RG88" s="794">
        <v>1.59</v>
      </c>
      <c r="RH88" s="794">
        <v>1.59</v>
      </c>
      <c r="RI88" s="794">
        <v>1.59</v>
      </c>
      <c r="RJ88" s="794">
        <v>1.59</v>
      </c>
      <c r="RK88" s="794">
        <v>1.59</v>
      </c>
      <c r="RL88" s="794">
        <v>1.59</v>
      </c>
      <c r="RM88" s="794">
        <v>1.59</v>
      </c>
      <c r="RN88" s="794">
        <v>2</v>
      </c>
      <c r="RO88" s="794">
        <v>2</v>
      </c>
      <c r="RP88" s="794">
        <v>2</v>
      </c>
      <c r="RQ88" s="794">
        <v>2</v>
      </c>
      <c r="RR88" s="794">
        <v>2</v>
      </c>
      <c r="RS88" s="794">
        <v>2</v>
      </c>
      <c r="RT88" s="794">
        <v>2</v>
      </c>
      <c r="RU88" s="794">
        <v>1.63</v>
      </c>
      <c r="RV88" s="794">
        <v>1.63</v>
      </c>
      <c r="RW88" s="794">
        <v>1.63</v>
      </c>
      <c r="RX88" s="794">
        <v>1.63</v>
      </c>
      <c r="RY88" s="794">
        <v>2.02</v>
      </c>
      <c r="RZ88" s="794">
        <v>2.02</v>
      </c>
      <c r="SA88" s="794">
        <v>0.67</v>
      </c>
      <c r="SB88" s="794">
        <v>0.67</v>
      </c>
      <c r="SC88" s="794">
        <v>0.67</v>
      </c>
      <c r="SD88" s="794">
        <v>0.88</v>
      </c>
      <c r="SE88" s="794">
        <v>0.88</v>
      </c>
      <c r="SF88" s="794">
        <v>0.88</v>
      </c>
      <c r="SG88" s="794">
        <v>0.88</v>
      </c>
      <c r="SH88" s="794">
        <v>0.91</v>
      </c>
      <c r="SI88" s="795">
        <v>0.91</v>
      </c>
      <c r="SJ88" s="471" t="s">
        <v>491</v>
      </c>
      <c r="SK88" s="452"/>
      <c r="SL88" s="440"/>
      <c r="SM88" s="440"/>
      <c r="SN88" s="440"/>
    </row>
    <row r="89" spans="1:508" hidden="1" outlineLevel="3" x14ac:dyDescent="0.25">
      <c r="A89" s="440"/>
      <c r="B89" s="449"/>
      <c r="C89" s="659">
        <f t="shared" si="32"/>
        <v>4</v>
      </c>
      <c r="D89" s="471"/>
      <c r="E89" s="529"/>
      <c r="F89" s="529"/>
      <c r="G89" s="471"/>
      <c r="H89" s="682"/>
      <c r="I89" s="683" t="s">
        <v>235</v>
      </c>
      <c r="J89" s="684"/>
      <c r="K89" s="796">
        <v>2.0299999999999998</v>
      </c>
      <c r="L89" s="797">
        <v>2.0299999999999998</v>
      </c>
      <c r="M89" s="797">
        <v>2.0299999999999998</v>
      </c>
      <c r="N89" s="797">
        <v>2.23</v>
      </c>
      <c r="O89" s="797">
        <v>2.23</v>
      </c>
      <c r="P89" s="797">
        <v>2.23</v>
      </c>
      <c r="Q89" s="797">
        <v>2.23</v>
      </c>
      <c r="R89" s="797">
        <v>2.23</v>
      </c>
      <c r="S89" s="797">
        <v>2.23</v>
      </c>
      <c r="T89" s="797">
        <v>2.23</v>
      </c>
      <c r="U89" s="797">
        <v>2.2799999999999998</v>
      </c>
      <c r="V89" s="797">
        <v>2.2799999999999998</v>
      </c>
      <c r="W89" s="797">
        <v>2.2799999999999998</v>
      </c>
      <c r="X89" s="797">
        <v>2.2799999999999998</v>
      </c>
      <c r="Y89" s="797">
        <v>2.33</v>
      </c>
      <c r="Z89" s="797">
        <v>2.33</v>
      </c>
      <c r="AA89" s="797">
        <v>1.42</v>
      </c>
      <c r="AB89" s="797">
        <v>1.42</v>
      </c>
      <c r="AC89" s="797">
        <v>1.42</v>
      </c>
      <c r="AD89" s="797">
        <v>2.27</v>
      </c>
      <c r="AE89" s="797">
        <v>2.27</v>
      </c>
      <c r="AF89" s="797">
        <v>2.27</v>
      </c>
      <c r="AG89" s="797">
        <v>2.27</v>
      </c>
      <c r="AH89" s="797">
        <v>2.39</v>
      </c>
      <c r="AI89" s="797">
        <v>2.39</v>
      </c>
      <c r="AJ89" s="797">
        <v>2.39</v>
      </c>
      <c r="AK89" s="797">
        <v>2.39</v>
      </c>
      <c r="AL89" s="797">
        <v>2.39</v>
      </c>
      <c r="AM89" s="797">
        <v>2.39</v>
      </c>
      <c r="AN89" s="797">
        <v>2.39</v>
      </c>
      <c r="AO89" s="797">
        <v>2.39</v>
      </c>
      <c r="AP89" s="797">
        <v>1.79</v>
      </c>
      <c r="AQ89" s="797">
        <v>1.79</v>
      </c>
      <c r="AR89" s="797">
        <v>1.79</v>
      </c>
      <c r="AS89" s="797">
        <v>1.79</v>
      </c>
      <c r="AT89" s="797">
        <v>1.79</v>
      </c>
      <c r="AU89" s="797">
        <v>1.79</v>
      </c>
      <c r="AV89" s="797">
        <v>1.79</v>
      </c>
      <c r="AW89" s="797">
        <v>1.99</v>
      </c>
      <c r="AX89" s="797">
        <v>1.99</v>
      </c>
      <c r="AY89" s="797">
        <v>1.99</v>
      </c>
      <c r="AZ89" s="797">
        <v>1.99</v>
      </c>
      <c r="BA89" s="797">
        <v>1.99</v>
      </c>
      <c r="BB89" s="797">
        <v>1.93</v>
      </c>
      <c r="BC89" s="797">
        <v>1.93</v>
      </c>
      <c r="BD89" s="797">
        <v>1.93</v>
      </c>
      <c r="BE89" s="797">
        <v>1.93</v>
      </c>
      <c r="BF89" s="797">
        <v>2.0299999999999998</v>
      </c>
      <c r="BG89" s="797">
        <v>2.0299999999999998</v>
      </c>
      <c r="BH89" s="797">
        <v>2.0299999999999998</v>
      </c>
      <c r="BI89" s="797">
        <v>2.0299999999999998</v>
      </c>
      <c r="BJ89" s="797">
        <v>2.0299999999999998</v>
      </c>
      <c r="BK89" s="797">
        <v>2.0299999999999998</v>
      </c>
      <c r="BL89" s="797">
        <v>2.0299999999999998</v>
      </c>
      <c r="BM89" s="797">
        <v>2.0299999999999998</v>
      </c>
      <c r="BN89" s="797">
        <v>2.23</v>
      </c>
      <c r="BO89" s="797">
        <v>2.23</v>
      </c>
      <c r="BP89" s="797">
        <v>2.23</v>
      </c>
      <c r="BQ89" s="797">
        <v>2.23</v>
      </c>
      <c r="BR89" s="797">
        <v>2.1800000000000002</v>
      </c>
      <c r="BS89" s="797">
        <v>2.1800000000000002</v>
      </c>
      <c r="BT89" s="797">
        <v>2.1800000000000002</v>
      </c>
      <c r="BU89" s="797">
        <v>2.2799999999999998</v>
      </c>
      <c r="BV89" s="797">
        <v>2.2799999999999998</v>
      </c>
      <c r="BW89" s="797">
        <v>2.2799999999999998</v>
      </c>
      <c r="BX89" s="797">
        <v>2.2799999999999998</v>
      </c>
      <c r="BY89" s="797">
        <v>2.33</v>
      </c>
      <c r="BZ89" s="797">
        <v>2.33</v>
      </c>
      <c r="CA89" s="797">
        <v>1.42</v>
      </c>
      <c r="CB89" s="797">
        <v>1.42</v>
      </c>
      <c r="CC89" s="797">
        <v>2.15</v>
      </c>
      <c r="CD89" s="797">
        <v>2.27</v>
      </c>
      <c r="CE89" s="797">
        <v>2.27</v>
      </c>
      <c r="CF89" s="797">
        <v>2.27</v>
      </c>
      <c r="CG89" s="797">
        <v>2.27</v>
      </c>
      <c r="CH89" s="797">
        <v>2.39</v>
      </c>
      <c r="CI89" s="797">
        <v>2.39</v>
      </c>
      <c r="CJ89" s="797">
        <v>2.39</v>
      </c>
      <c r="CK89" s="797">
        <v>2.39</v>
      </c>
      <c r="CL89" s="797">
        <v>2.39</v>
      </c>
      <c r="CM89" s="797">
        <v>2.39</v>
      </c>
      <c r="CN89" s="797">
        <v>2.39</v>
      </c>
      <c r="CO89" s="797">
        <v>2.39</v>
      </c>
      <c r="CP89" s="797">
        <v>1.79</v>
      </c>
      <c r="CQ89" s="797">
        <v>1.79</v>
      </c>
      <c r="CR89" s="797">
        <v>1.79</v>
      </c>
      <c r="CS89" s="797">
        <v>1.79</v>
      </c>
      <c r="CT89" s="797">
        <v>1.79</v>
      </c>
      <c r="CU89" s="797">
        <v>1.79</v>
      </c>
      <c r="CV89" s="797">
        <v>1.79</v>
      </c>
      <c r="CW89" s="797">
        <v>1.99</v>
      </c>
      <c r="CX89" s="797">
        <v>1.99</v>
      </c>
      <c r="CY89" s="797">
        <v>1.99</v>
      </c>
      <c r="CZ89" s="797">
        <v>1.99</v>
      </c>
      <c r="DA89" s="797">
        <v>1.99</v>
      </c>
      <c r="DB89" s="797">
        <v>2.36</v>
      </c>
      <c r="DC89" s="797">
        <v>2.36</v>
      </c>
      <c r="DD89" s="797">
        <v>2.36</v>
      </c>
      <c r="DE89" s="797">
        <v>2.36</v>
      </c>
      <c r="DF89" s="797">
        <v>2.23</v>
      </c>
      <c r="DG89" s="797">
        <v>2.23</v>
      </c>
      <c r="DH89" s="797">
        <v>2.23</v>
      </c>
      <c r="DI89" s="797">
        <v>2.23</v>
      </c>
      <c r="DJ89" s="797">
        <v>2.23</v>
      </c>
      <c r="DK89" s="797">
        <v>2.23</v>
      </c>
      <c r="DL89" s="797">
        <v>2.23</v>
      </c>
      <c r="DM89" s="797">
        <v>2.23</v>
      </c>
      <c r="DN89" s="797">
        <v>2.36</v>
      </c>
      <c r="DO89" s="797">
        <v>2.36</v>
      </c>
      <c r="DP89" s="797">
        <v>2.36</v>
      </c>
      <c r="DQ89" s="797">
        <v>2.36</v>
      </c>
      <c r="DR89" s="797">
        <v>2.1800000000000002</v>
      </c>
      <c r="DS89" s="797">
        <v>2.1800000000000002</v>
      </c>
      <c r="DT89" s="797">
        <v>2.1800000000000002</v>
      </c>
      <c r="DU89" s="797">
        <v>2.2400000000000002</v>
      </c>
      <c r="DV89" s="797">
        <v>2.2400000000000002</v>
      </c>
      <c r="DW89" s="797">
        <v>2.2400000000000002</v>
      </c>
      <c r="DX89" s="797">
        <v>2.2400000000000002</v>
      </c>
      <c r="DY89" s="797">
        <v>2.29</v>
      </c>
      <c r="DZ89" s="797">
        <v>2.29</v>
      </c>
      <c r="EA89" s="797">
        <v>1.55</v>
      </c>
      <c r="EB89" s="797">
        <v>1.55</v>
      </c>
      <c r="EC89" s="797">
        <v>2.2000000000000002</v>
      </c>
      <c r="ED89" s="797">
        <v>2.3199999999999998</v>
      </c>
      <c r="EE89" s="797">
        <v>2.3199999999999998</v>
      </c>
      <c r="EF89" s="797">
        <v>2.3199999999999998</v>
      </c>
      <c r="EG89" s="797">
        <v>2.3199999999999998</v>
      </c>
      <c r="EH89" s="797">
        <v>2.39</v>
      </c>
      <c r="EI89" s="797">
        <v>2.39</v>
      </c>
      <c r="EJ89" s="797">
        <v>2.39</v>
      </c>
      <c r="EK89" s="797">
        <v>2.39</v>
      </c>
      <c r="EL89" s="797">
        <v>2.39</v>
      </c>
      <c r="EM89" s="797">
        <v>2.39</v>
      </c>
      <c r="EN89" s="797">
        <v>2.39</v>
      </c>
      <c r="EO89" s="797">
        <v>2.39</v>
      </c>
      <c r="EP89" s="797">
        <v>1.79</v>
      </c>
      <c r="EQ89" s="797">
        <v>1.79</v>
      </c>
      <c r="ER89" s="797">
        <v>1.79</v>
      </c>
      <c r="ES89" s="797">
        <v>1.79</v>
      </c>
      <c r="ET89" s="797">
        <v>1.79</v>
      </c>
      <c r="EU89" s="797">
        <v>1.79</v>
      </c>
      <c r="EV89" s="797">
        <v>1.79</v>
      </c>
      <c r="EW89" s="797">
        <v>1.99</v>
      </c>
      <c r="EX89" s="797">
        <v>1.99</v>
      </c>
      <c r="EY89" s="797">
        <v>1.99</v>
      </c>
      <c r="EZ89" s="797">
        <v>1.99</v>
      </c>
      <c r="FA89" s="797">
        <v>1.99</v>
      </c>
      <c r="FB89" s="797">
        <v>2</v>
      </c>
      <c r="FC89" s="797">
        <v>2</v>
      </c>
      <c r="FD89" s="797">
        <v>2</v>
      </c>
      <c r="FE89" s="797">
        <v>2</v>
      </c>
      <c r="FF89" s="797">
        <v>2.09</v>
      </c>
      <c r="FG89" s="797">
        <v>2.09</v>
      </c>
      <c r="FH89" s="797">
        <v>2.09</v>
      </c>
      <c r="FI89" s="797">
        <v>2.09</v>
      </c>
      <c r="FJ89" s="797">
        <v>2.09</v>
      </c>
      <c r="FK89" s="797">
        <v>2.09</v>
      </c>
      <c r="FL89" s="797">
        <v>2.09</v>
      </c>
      <c r="FM89" s="797">
        <v>2.09</v>
      </c>
      <c r="FN89" s="797">
        <v>2.2599999999999998</v>
      </c>
      <c r="FO89" s="797">
        <v>2.2599999999999998</v>
      </c>
      <c r="FP89" s="797">
        <v>2.2599999999999998</v>
      </c>
      <c r="FQ89" s="797">
        <v>2.2599999999999998</v>
      </c>
      <c r="FR89" s="797">
        <v>2.25</v>
      </c>
      <c r="FS89" s="797">
        <v>2.25</v>
      </c>
      <c r="FT89" s="797">
        <v>2.25</v>
      </c>
      <c r="FU89" s="797">
        <v>2.2999999999999998</v>
      </c>
      <c r="FV89" s="797">
        <v>2.2999999999999998</v>
      </c>
      <c r="FW89" s="797">
        <v>2.2999999999999998</v>
      </c>
      <c r="FX89" s="797">
        <v>2.2999999999999998</v>
      </c>
      <c r="FY89" s="797">
        <v>2.34</v>
      </c>
      <c r="FZ89" s="797">
        <v>2.34</v>
      </c>
      <c r="GA89" s="797">
        <v>1.8</v>
      </c>
      <c r="GB89" s="797">
        <v>1.8</v>
      </c>
      <c r="GC89" s="797">
        <v>1.8</v>
      </c>
      <c r="GD89" s="797">
        <v>2.42</v>
      </c>
      <c r="GE89" s="797">
        <v>2.42</v>
      </c>
      <c r="GF89" s="797">
        <v>2.42</v>
      </c>
      <c r="GG89" s="797">
        <v>2.42</v>
      </c>
      <c r="GH89" s="797">
        <v>2.39</v>
      </c>
      <c r="GI89" s="797">
        <v>2.39</v>
      </c>
      <c r="GJ89" s="797">
        <v>2.39</v>
      </c>
      <c r="GK89" s="797">
        <v>2.39</v>
      </c>
      <c r="GL89" s="797">
        <v>2.39</v>
      </c>
      <c r="GM89" s="797">
        <v>2.39</v>
      </c>
      <c r="GN89" s="797">
        <v>2.39</v>
      </c>
      <c r="GO89" s="797">
        <v>2.39</v>
      </c>
      <c r="GP89" s="797">
        <v>1.79</v>
      </c>
      <c r="GQ89" s="797">
        <v>1.79</v>
      </c>
      <c r="GR89" s="797">
        <v>1.79</v>
      </c>
      <c r="GS89" s="797">
        <v>1.79</v>
      </c>
      <c r="GT89" s="797">
        <v>1.79</v>
      </c>
      <c r="GU89" s="797">
        <v>1.79</v>
      </c>
      <c r="GV89" s="797">
        <v>1.79</v>
      </c>
      <c r="GW89" s="797">
        <v>1.99</v>
      </c>
      <c r="GX89" s="797">
        <v>1.99</v>
      </c>
      <c r="GY89" s="797">
        <v>1.99</v>
      </c>
      <c r="GZ89" s="797">
        <v>1.99</v>
      </c>
      <c r="HA89" s="797">
        <v>1.99</v>
      </c>
      <c r="HB89" s="797">
        <v>2.09</v>
      </c>
      <c r="HC89" s="797">
        <v>2.09</v>
      </c>
      <c r="HD89" s="797">
        <v>2.09</v>
      </c>
      <c r="HE89" s="797">
        <v>2.09</v>
      </c>
      <c r="HF89" s="797">
        <v>2.16</v>
      </c>
      <c r="HG89" s="797">
        <v>2.16</v>
      </c>
      <c r="HH89" s="797">
        <v>2.16</v>
      </c>
      <c r="HI89" s="797">
        <v>2.16</v>
      </c>
      <c r="HJ89" s="797">
        <v>2.16</v>
      </c>
      <c r="HK89" s="797">
        <v>2.16</v>
      </c>
      <c r="HL89" s="797">
        <v>2.16</v>
      </c>
      <c r="HM89" s="797">
        <v>2.16</v>
      </c>
      <c r="HN89" s="797">
        <v>2.31</v>
      </c>
      <c r="HO89" s="797">
        <v>2.31</v>
      </c>
      <c r="HP89" s="797">
        <v>2.31</v>
      </c>
      <c r="HQ89" s="797">
        <v>2.31</v>
      </c>
      <c r="HR89" s="797">
        <v>2.2400000000000002</v>
      </c>
      <c r="HS89" s="797">
        <v>2.2400000000000002</v>
      </c>
      <c r="HT89" s="797">
        <v>2.2400000000000002</v>
      </c>
      <c r="HU89" s="797">
        <v>2.2799999999999998</v>
      </c>
      <c r="HV89" s="797">
        <v>2.2799999999999998</v>
      </c>
      <c r="HW89" s="797">
        <v>2.2799999999999998</v>
      </c>
      <c r="HX89" s="797">
        <v>2.2799999999999998</v>
      </c>
      <c r="HY89" s="797">
        <v>2.33</v>
      </c>
      <c r="HZ89" s="797">
        <v>2.33</v>
      </c>
      <c r="IA89" s="797">
        <v>1.75</v>
      </c>
      <c r="IB89" s="797">
        <v>1.75</v>
      </c>
      <c r="IC89" s="797">
        <v>1.75</v>
      </c>
      <c r="ID89" s="797">
        <v>2.41</v>
      </c>
      <c r="IE89" s="797">
        <v>2.41</v>
      </c>
      <c r="IF89" s="797">
        <v>2.41</v>
      </c>
      <c r="IG89" s="797">
        <v>2.41</v>
      </c>
      <c r="IH89" s="797">
        <v>2.39</v>
      </c>
      <c r="II89" s="797">
        <v>2.39</v>
      </c>
      <c r="IJ89" s="797">
        <v>2.39</v>
      </c>
      <c r="IK89" s="797">
        <v>2.39</v>
      </c>
      <c r="IL89" s="797">
        <v>2.39</v>
      </c>
      <c r="IM89" s="797">
        <v>2.39</v>
      </c>
      <c r="IN89" s="797">
        <v>2.39</v>
      </c>
      <c r="IO89" s="797">
        <v>2.39</v>
      </c>
      <c r="IP89" s="797">
        <v>1.79</v>
      </c>
      <c r="IQ89" s="797">
        <v>1.79</v>
      </c>
      <c r="IR89" s="797">
        <v>1.79</v>
      </c>
      <c r="IS89" s="797">
        <v>1.79</v>
      </c>
      <c r="IT89" s="797">
        <v>1.79</v>
      </c>
      <c r="IU89" s="797">
        <v>1.79</v>
      </c>
      <c r="IV89" s="797">
        <v>1.79</v>
      </c>
      <c r="IW89" s="797">
        <v>1.99</v>
      </c>
      <c r="IX89" s="797">
        <v>1.99</v>
      </c>
      <c r="IY89" s="797">
        <v>1.99</v>
      </c>
      <c r="IZ89" s="797">
        <v>1.99</v>
      </c>
      <c r="JA89" s="797">
        <v>1.99</v>
      </c>
      <c r="JB89" s="797">
        <v>2.1</v>
      </c>
      <c r="JC89" s="797">
        <v>2.1</v>
      </c>
      <c r="JD89" s="797">
        <v>2.1</v>
      </c>
      <c r="JE89" s="797">
        <v>2.1</v>
      </c>
      <c r="JF89" s="797">
        <v>2.1800000000000002</v>
      </c>
      <c r="JG89" s="797">
        <v>2.1800000000000002</v>
      </c>
      <c r="JH89" s="797">
        <v>2.1800000000000002</v>
      </c>
      <c r="JI89" s="797">
        <v>2.1800000000000002</v>
      </c>
      <c r="JJ89" s="797">
        <v>2.1800000000000002</v>
      </c>
      <c r="JK89" s="797">
        <v>2.1800000000000002</v>
      </c>
      <c r="JL89" s="797">
        <v>2.1800000000000002</v>
      </c>
      <c r="JM89" s="797">
        <v>2.1800000000000002</v>
      </c>
      <c r="JN89" s="797">
        <v>2.33</v>
      </c>
      <c r="JO89" s="797">
        <v>2.33</v>
      </c>
      <c r="JP89" s="797">
        <v>2.33</v>
      </c>
      <c r="JQ89" s="797">
        <v>2.33</v>
      </c>
      <c r="JR89" s="797">
        <v>2.19</v>
      </c>
      <c r="JS89" s="797">
        <v>2.19</v>
      </c>
      <c r="JT89" s="797">
        <v>2.19</v>
      </c>
      <c r="JU89" s="797">
        <v>2.2799999999999998</v>
      </c>
      <c r="JV89" s="797">
        <v>2.2799999999999998</v>
      </c>
      <c r="JW89" s="797">
        <v>2.2799999999999998</v>
      </c>
      <c r="JX89" s="797">
        <v>2.2799999999999998</v>
      </c>
      <c r="JY89" s="797">
        <v>2.34</v>
      </c>
      <c r="JZ89" s="797">
        <v>2.34</v>
      </c>
      <c r="KA89" s="797">
        <v>1.76</v>
      </c>
      <c r="KB89" s="797">
        <v>1.76</v>
      </c>
      <c r="KC89" s="797">
        <v>1.76</v>
      </c>
      <c r="KD89" s="797">
        <v>2.38</v>
      </c>
      <c r="KE89" s="797">
        <v>2.38</v>
      </c>
      <c r="KF89" s="797">
        <v>2.38</v>
      </c>
      <c r="KG89" s="797">
        <v>2.38</v>
      </c>
      <c r="KH89" s="797">
        <v>2.39</v>
      </c>
      <c r="KI89" s="797">
        <v>2.39</v>
      </c>
      <c r="KJ89" s="797">
        <v>2.39</v>
      </c>
      <c r="KK89" s="797">
        <v>2.39</v>
      </c>
      <c r="KL89" s="797">
        <v>2.39</v>
      </c>
      <c r="KM89" s="797">
        <v>2.39</v>
      </c>
      <c r="KN89" s="797">
        <v>2.39</v>
      </c>
      <c r="KO89" s="797">
        <v>2.39</v>
      </c>
      <c r="KP89" s="797">
        <v>1.79</v>
      </c>
      <c r="KQ89" s="797">
        <v>1.79</v>
      </c>
      <c r="KR89" s="797">
        <v>1.79</v>
      </c>
      <c r="KS89" s="797">
        <v>1.79</v>
      </c>
      <c r="KT89" s="797">
        <v>1.79</v>
      </c>
      <c r="KU89" s="797">
        <v>1.79</v>
      </c>
      <c r="KV89" s="797">
        <v>1.79</v>
      </c>
      <c r="KW89" s="797">
        <v>1.99</v>
      </c>
      <c r="KX89" s="797">
        <v>1.99</v>
      </c>
      <c r="KY89" s="797">
        <v>1.99</v>
      </c>
      <c r="KZ89" s="797">
        <v>1.99</v>
      </c>
      <c r="LA89" s="797">
        <v>1.99</v>
      </c>
      <c r="LB89" s="797">
        <v>2.2400000000000002</v>
      </c>
      <c r="LC89" s="797">
        <v>2.2400000000000002</v>
      </c>
      <c r="LD89" s="797">
        <v>2.2400000000000002</v>
      </c>
      <c r="LE89" s="797">
        <v>2.2400000000000002</v>
      </c>
      <c r="LF89" s="797">
        <v>2.2799999999999998</v>
      </c>
      <c r="LG89" s="797">
        <v>2.2799999999999998</v>
      </c>
      <c r="LH89" s="797">
        <v>2.2799999999999998</v>
      </c>
      <c r="LI89" s="797">
        <v>2.2799999999999998</v>
      </c>
      <c r="LJ89" s="797">
        <v>2.2799999999999998</v>
      </c>
      <c r="LK89" s="797">
        <v>2.2799999999999998</v>
      </c>
      <c r="LL89" s="797">
        <v>2.2799999999999998</v>
      </c>
      <c r="LM89" s="797">
        <v>2.2799999999999998</v>
      </c>
      <c r="LN89" s="797">
        <v>2.39</v>
      </c>
      <c r="LO89" s="797">
        <v>2.39</v>
      </c>
      <c r="LP89" s="797">
        <v>2.39</v>
      </c>
      <c r="LQ89" s="797">
        <v>2.39</v>
      </c>
      <c r="LR89" s="797">
        <v>2.19</v>
      </c>
      <c r="LS89" s="797">
        <v>2.19</v>
      </c>
      <c r="LT89" s="797">
        <v>2.19</v>
      </c>
      <c r="LU89" s="797">
        <v>2.2799999999999998</v>
      </c>
      <c r="LV89" s="797">
        <v>2.2799999999999998</v>
      </c>
      <c r="LW89" s="797">
        <v>2.2799999999999998</v>
      </c>
      <c r="LX89" s="797">
        <v>2.2799999999999998</v>
      </c>
      <c r="LY89" s="797">
        <v>2.34</v>
      </c>
      <c r="LZ89" s="797">
        <v>2.34</v>
      </c>
      <c r="MA89" s="797">
        <v>1.76</v>
      </c>
      <c r="MB89" s="797">
        <v>1.76</v>
      </c>
      <c r="MC89" s="797">
        <v>1.76</v>
      </c>
      <c r="MD89" s="797">
        <v>2.38</v>
      </c>
      <c r="ME89" s="797">
        <v>2.38</v>
      </c>
      <c r="MF89" s="797">
        <v>2.38</v>
      </c>
      <c r="MG89" s="797">
        <v>2.38</v>
      </c>
      <c r="MH89" s="797">
        <v>2.39</v>
      </c>
      <c r="MI89" s="797">
        <v>2.39</v>
      </c>
      <c r="MJ89" s="797">
        <v>2.39</v>
      </c>
      <c r="MK89" s="797">
        <v>2.39</v>
      </c>
      <c r="ML89" s="797">
        <v>2.39</v>
      </c>
      <c r="MM89" s="797">
        <v>2.39</v>
      </c>
      <c r="MN89" s="797">
        <v>2.39</v>
      </c>
      <c r="MO89" s="797">
        <v>2.39</v>
      </c>
      <c r="MP89" s="797">
        <v>1.79</v>
      </c>
      <c r="MQ89" s="797">
        <v>1.79</v>
      </c>
      <c r="MR89" s="797">
        <v>1.79</v>
      </c>
      <c r="MS89" s="797">
        <v>1.79</v>
      </c>
      <c r="MT89" s="797">
        <v>1.79</v>
      </c>
      <c r="MU89" s="797">
        <v>1.79</v>
      </c>
      <c r="MV89" s="797">
        <v>1.79</v>
      </c>
      <c r="MW89" s="797">
        <v>1.99</v>
      </c>
      <c r="MX89" s="797">
        <v>1.99</v>
      </c>
      <c r="MY89" s="797">
        <v>1.99</v>
      </c>
      <c r="MZ89" s="797">
        <v>1.99</v>
      </c>
      <c r="NA89" s="797">
        <v>1.99</v>
      </c>
      <c r="NB89" s="797">
        <v>2.2400000000000002</v>
      </c>
      <c r="NC89" s="797">
        <v>2.2400000000000002</v>
      </c>
      <c r="ND89" s="797">
        <v>2.2400000000000002</v>
      </c>
      <c r="NE89" s="797">
        <v>2.2400000000000002</v>
      </c>
      <c r="NF89" s="797">
        <v>2.2799999999999998</v>
      </c>
      <c r="NG89" s="797">
        <v>2.2799999999999998</v>
      </c>
      <c r="NH89" s="797">
        <v>2.2799999999999998</v>
      </c>
      <c r="NI89" s="797">
        <v>2.2799999999999998</v>
      </c>
      <c r="NJ89" s="797">
        <v>2.2799999999999998</v>
      </c>
      <c r="NK89" s="797">
        <v>2.2799999999999998</v>
      </c>
      <c r="NL89" s="797">
        <v>2.2799999999999998</v>
      </c>
      <c r="NM89" s="797">
        <v>2.2799999999999998</v>
      </c>
      <c r="NN89" s="797">
        <v>2.39</v>
      </c>
      <c r="NO89" s="797">
        <v>2.39</v>
      </c>
      <c r="NP89" s="797">
        <v>2.39</v>
      </c>
      <c r="NQ89" s="797">
        <v>2.39</v>
      </c>
      <c r="NR89" s="797">
        <v>2.19</v>
      </c>
      <c r="NS89" s="797">
        <v>2.19</v>
      </c>
      <c r="NT89" s="797">
        <v>2.19</v>
      </c>
      <c r="NU89" s="797">
        <v>2.2799999999999998</v>
      </c>
      <c r="NV89" s="797">
        <v>2.2799999999999998</v>
      </c>
      <c r="NW89" s="797">
        <v>2.2799999999999998</v>
      </c>
      <c r="NX89" s="797">
        <v>2.2799999999999998</v>
      </c>
      <c r="NY89" s="797">
        <v>2.34</v>
      </c>
      <c r="NZ89" s="797">
        <v>2.34</v>
      </c>
      <c r="OA89" s="797">
        <v>1.76</v>
      </c>
      <c r="OB89" s="797">
        <v>1.76</v>
      </c>
      <c r="OC89" s="797">
        <v>1.76</v>
      </c>
      <c r="OD89" s="797">
        <v>2.38</v>
      </c>
      <c r="OE89" s="797">
        <v>2.38</v>
      </c>
      <c r="OF89" s="797">
        <v>2.38</v>
      </c>
      <c r="OG89" s="797">
        <v>2.38</v>
      </c>
      <c r="OH89" s="797">
        <v>2.39</v>
      </c>
      <c r="OI89" s="797">
        <v>2.39</v>
      </c>
      <c r="OJ89" s="797">
        <v>2.39</v>
      </c>
      <c r="OK89" s="797">
        <v>2.39</v>
      </c>
      <c r="OL89" s="797">
        <v>2.39</v>
      </c>
      <c r="OM89" s="797">
        <v>2.39</v>
      </c>
      <c r="ON89" s="797">
        <v>2.39</v>
      </c>
      <c r="OO89" s="797">
        <v>2.39</v>
      </c>
      <c r="OP89" s="797">
        <v>1.79</v>
      </c>
      <c r="OQ89" s="797">
        <v>1.79</v>
      </c>
      <c r="OR89" s="797">
        <v>1.79</v>
      </c>
      <c r="OS89" s="797">
        <v>1.79</v>
      </c>
      <c r="OT89" s="797">
        <v>1.79</v>
      </c>
      <c r="OU89" s="797">
        <v>1.79</v>
      </c>
      <c r="OV89" s="797">
        <v>1.79</v>
      </c>
      <c r="OW89" s="797">
        <v>1.99</v>
      </c>
      <c r="OX89" s="797">
        <v>1.99</v>
      </c>
      <c r="OY89" s="797">
        <v>1.99</v>
      </c>
      <c r="OZ89" s="797">
        <v>1.99</v>
      </c>
      <c r="PA89" s="797">
        <v>1.99</v>
      </c>
      <c r="PB89" s="797">
        <v>2.2400000000000002</v>
      </c>
      <c r="PC89" s="797">
        <v>2.2400000000000002</v>
      </c>
      <c r="PD89" s="797">
        <v>2.2400000000000002</v>
      </c>
      <c r="PE89" s="797">
        <v>2.2400000000000002</v>
      </c>
      <c r="PF89" s="797">
        <v>2.2799999999999998</v>
      </c>
      <c r="PG89" s="797">
        <v>2.2799999999999998</v>
      </c>
      <c r="PH89" s="797">
        <v>2.2799999999999998</v>
      </c>
      <c r="PI89" s="797">
        <v>2.2799999999999998</v>
      </c>
      <c r="PJ89" s="797">
        <v>2.2799999999999998</v>
      </c>
      <c r="PK89" s="797">
        <v>2.2799999999999998</v>
      </c>
      <c r="PL89" s="797">
        <v>2.2799999999999998</v>
      </c>
      <c r="PM89" s="797">
        <v>2.2799999999999998</v>
      </c>
      <c r="PN89" s="797">
        <v>2.39</v>
      </c>
      <c r="PO89" s="797">
        <v>2.39</v>
      </c>
      <c r="PP89" s="797">
        <v>2.39</v>
      </c>
      <c r="PQ89" s="797">
        <v>2.39</v>
      </c>
      <c r="PR89" s="797">
        <v>2.19</v>
      </c>
      <c r="PS89" s="797">
        <v>2.19</v>
      </c>
      <c r="PT89" s="797">
        <v>2.19</v>
      </c>
      <c r="PU89" s="797">
        <v>2.2799999999999998</v>
      </c>
      <c r="PV89" s="797">
        <v>2.2799999999999998</v>
      </c>
      <c r="PW89" s="797">
        <v>2.2799999999999998</v>
      </c>
      <c r="PX89" s="797">
        <v>2.2799999999999998</v>
      </c>
      <c r="PY89" s="797">
        <v>2.34</v>
      </c>
      <c r="PZ89" s="797">
        <v>2.34</v>
      </c>
      <c r="QA89" s="797">
        <v>1.76</v>
      </c>
      <c r="QB89" s="797">
        <v>1.76</v>
      </c>
      <c r="QC89" s="797">
        <v>1.76</v>
      </c>
      <c r="QD89" s="797">
        <v>2.38</v>
      </c>
      <c r="QE89" s="797">
        <v>2.38</v>
      </c>
      <c r="QF89" s="797">
        <v>2.38</v>
      </c>
      <c r="QG89" s="797">
        <v>2.38</v>
      </c>
      <c r="QH89" s="797">
        <v>2.39</v>
      </c>
      <c r="QI89" s="797">
        <v>2.39</v>
      </c>
      <c r="QJ89" s="797">
        <v>2.39</v>
      </c>
      <c r="QK89" s="797">
        <v>2.39</v>
      </c>
      <c r="QL89" s="797">
        <v>2.39</v>
      </c>
      <c r="QM89" s="797">
        <v>2.39</v>
      </c>
      <c r="QN89" s="797">
        <v>2.39</v>
      </c>
      <c r="QO89" s="797">
        <v>2.39</v>
      </c>
      <c r="QP89" s="797">
        <v>1.79</v>
      </c>
      <c r="QQ89" s="797">
        <v>1.79</v>
      </c>
      <c r="QR89" s="797">
        <v>1.79</v>
      </c>
      <c r="QS89" s="797">
        <v>1.79</v>
      </c>
      <c r="QT89" s="797">
        <v>1.79</v>
      </c>
      <c r="QU89" s="797">
        <v>1.79</v>
      </c>
      <c r="QV89" s="797">
        <v>1.79</v>
      </c>
      <c r="QW89" s="797">
        <v>1.99</v>
      </c>
      <c r="QX89" s="797">
        <v>1.99</v>
      </c>
      <c r="QY89" s="797">
        <v>1.99</v>
      </c>
      <c r="QZ89" s="797">
        <v>1.99</v>
      </c>
      <c r="RA89" s="797">
        <v>1.99</v>
      </c>
      <c r="RB89" s="797">
        <v>2.2400000000000002</v>
      </c>
      <c r="RC89" s="797">
        <v>2.2400000000000002</v>
      </c>
      <c r="RD89" s="797">
        <v>2.2400000000000002</v>
      </c>
      <c r="RE89" s="797">
        <v>2.2400000000000002</v>
      </c>
      <c r="RF89" s="797">
        <v>2.2799999999999998</v>
      </c>
      <c r="RG89" s="797">
        <v>2.2799999999999998</v>
      </c>
      <c r="RH89" s="797">
        <v>2.2799999999999998</v>
      </c>
      <c r="RI89" s="797">
        <v>2.2799999999999998</v>
      </c>
      <c r="RJ89" s="797">
        <v>2.2799999999999998</v>
      </c>
      <c r="RK89" s="797">
        <v>2.2799999999999998</v>
      </c>
      <c r="RL89" s="797">
        <v>2.2799999999999998</v>
      </c>
      <c r="RM89" s="797">
        <v>2.2799999999999998</v>
      </c>
      <c r="RN89" s="797">
        <v>2.39</v>
      </c>
      <c r="RO89" s="797">
        <v>2.39</v>
      </c>
      <c r="RP89" s="797">
        <v>2.39</v>
      </c>
      <c r="RQ89" s="797">
        <v>2.39</v>
      </c>
      <c r="RR89" s="797">
        <v>2.39</v>
      </c>
      <c r="RS89" s="797">
        <v>2.39</v>
      </c>
      <c r="RT89" s="797">
        <v>2.39</v>
      </c>
      <c r="RU89" s="797">
        <v>2.2799999999999998</v>
      </c>
      <c r="RV89" s="797">
        <v>2.2799999999999998</v>
      </c>
      <c r="RW89" s="797">
        <v>2.2799999999999998</v>
      </c>
      <c r="RX89" s="797">
        <v>2.2799999999999998</v>
      </c>
      <c r="RY89" s="797">
        <v>2.34</v>
      </c>
      <c r="RZ89" s="797">
        <v>2.34</v>
      </c>
      <c r="SA89" s="797">
        <v>1.76</v>
      </c>
      <c r="SB89" s="797">
        <v>1.76</v>
      </c>
      <c r="SC89" s="797">
        <v>1.76</v>
      </c>
      <c r="SD89" s="797">
        <v>2.38</v>
      </c>
      <c r="SE89" s="797">
        <v>2.38</v>
      </c>
      <c r="SF89" s="797">
        <v>2.38</v>
      </c>
      <c r="SG89" s="797">
        <v>2.38</v>
      </c>
      <c r="SH89" s="797">
        <v>2.39</v>
      </c>
      <c r="SI89" s="798">
        <v>2.39</v>
      </c>
      <c r="SJ89" s="471" t="s">
        <v>491</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496</v>
      </c>
      <c r="SK90" s="452"/>
      <c r="SL90" s="440"/>
      <c r="SM90" s="440"/>
      <c r="SN90" s="440"/>
    </row>
    <row r="91" spans="1:508" outlineLevel="1" x14ac:dyDescent="0.25">
      <c r="A91" s="440"/>
      <c r="B91" s="449"/>
      <c r="C91" s="659">
        <f>INT($C$40)+1</f>
        <v>2</v>
      </c>
      <c r="D91" s="471"/>
      <c r="E91" s="529"/>
      <c r="F91" s="529"/>
      <c r="G91" s="471"/>
      <c r="H91" s="532" t="s">
        <v>861</v>
      </c>
      <c r="I91" s="489"/>
      <c r="J91" s="489" t="s">
        <v>873</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693</v>
      </c>
      <c r="I92" s="675" t="s">
        <v>862</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492</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863</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707</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708</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709</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710</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675</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703</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704</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705</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864</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3"/>
      <c r="I105" s="753" t="s">
        <v>865</v>
      </c>
      <c r="J105" s="753">
        <f t="shared" si="46"/>
        <v>11</v>
      </c>
      <c r="K105" s="754">
        <v>0</v>
      </c>
      <c r="L105" s="754">
        <v>0</v>
      </c>
      <c r="M105" s="754">
        <v>0</v>
      </c>
      <c r="N105" s="754">
        <v>0</v>
      </c>
      <c r="O105" s="754">
        <v>0</v>
      </c>
      <c r="P105" s="754">
        <v>0</v>
      </c>
      <c r="Q105" s="754">
        <v>0</v>
      </c>
      <c r="R105" s="754">
        <v>0</v>
      </c>
      <c r="S105" s="754">
        <v>0</v>
      </c>
      <c r="T105" s="754">
        <v>0</v>
      </c>
      <c r="U105" s="754">
        <v>0</v>
      </c>
      <c r="V105" s="754">
        <v>0</v>
      </c>
      <c r="W105" s="754">
        <v>0</v>
      </c>
      <c r="X105" s="754">
        <v>0</v>
      </c>
      <c r="Y105" s="754">
        <v>0</v>
      </c>
      <c r="Z105" s="754">
        <v>0</v>
      </c>
      <c r="AA105" s="754">
        <v>0</v>
      </c>
      <c r="AB105" s="754">
        <v>0</v>
      </c>
      <c r="AC105" s="754">
        <v>0</v>
      </c>
      <c r="AD105" s="754">
        <v>0</v>
      </c>
      <c r="AE105" s="754">
        <v>0</v>
      </c>
      <c r="AF105" s="754">
        <v>0</v>
      </c>
      <c r="AG105" s="754">
        <v>0</v>
      </c>
      <c r="AH105" s="754">
        <v>0</v>
      </c>
      <c r="AI105" s="754">
        <v>0</v>
      </c>
      <c r="AJ105" s="754">
        <v>0</v>
      </c>
      <c r="AK105" s="754">
        <v>0</v>
      </c>
      <c r="AL105" s="754">
        <v>0</v>
      </c>
      <c r="AM105" s="754">
        <v>0</v>
      </c>
      <c r="AN105" s="754">
        <v>0</v>
      </c>
      <c r="AO105" s="754">
        <v>0</v>
      </c>
      <c r="AP105" s="754">
        <v>0</v>
      </c>
      <c r="AQ105" s="754">
        <v>0</v>
      </c>
      <c r="AR105" s="754">
        <v>0</v>
      </c>
      <c r="AS105" s="754">
        <v>0</v>
      </c>
      <c r="AT105" s="754">
        <v>0</v>
      </c>
      <c r="AU105" s="754">
        <v>0</v>
      </c>
      <c r="AV105" s="754">
        <v>0</v>
      </c>
      <c r="AW105" s="754">
        <v>0</v>
      </c>
      <c r="AX105" s="754">
        <v>0</v>
      </c>
      <c r="AY105" s="754">
        <v>0</v>
      </c>
      <c r="AZ105" s="754">
        <v>0</v>
      </c>
      <c r="BA105" s="754">
        <v>0</v>
      </c>
      <c r="BB105" s="754">
        <v>0</v>
      </c>
      <c r="BC105" s="754">
        <v>0</v>
      </c>
      <c r="BD105" s="754">
        <v>0</v>
      </c>
      <c r="BE105" s="754">
        <v>0</v>
      </c>
      <c r="BF105" s="754">
        <v>0</v>
      </c>
      <c r="BG105" s="754">
        <v>0</v>
      </c>
      <c r="BH105" s="754">
        <v>0</v>
      </c>
      <c r="BI105" s="754">
        <v>0</v>
      </c>
      <c r="BJ105" s="754">
        <v>0</v>
      </c>
      <c r="BK105" s="754">
        <v>0</v>
      </c>
      <c r="BL105" s="754">
        <v>0</v>
      </c>
      <c r="BM105" s="754">
        <v>0</v>
      </c>
      <c r="BN105" s="754">
        <v>0</v>
      </c>
      <c r="BO105" s="754">
        <v>0</v>
      </c>
      <c r="BP105" s="754">
        <v>0</v>
      </c>
      <c r="BQ105" s="754">
        <v>0</v>
      </c>
      <c r="BR105" s="754">
        <v>0</v>
      </c>
      <c r="BS105" s="754">
        <v>0</v>
      </c>
      <c r="BT105" s="754">
        <v>0</v>
      </c>
      <c r="BU105" s="754">
        <v>0</v>
      </c>
      <c r="BV105" s="754">
        <v>0</v>
      </c>
      <c r="BW105" s="754">
        <v>0</v>
      </c>
      <c r="BX105" s="754">
        <v>0</v>
      </c>
      <c r="BY105" s="754">
        <v>0</v>
      </c>
      <c r="BZ105" s="754">
        <v>0</v>
      </c>
      <c r="CA105" s="754">
        <v>0</v>
      </c>
      <c r="CB105" s="754">
        <v>0</v>
      </c>
      <c r="CC105" s="754">
        <v>0</v>
      </c>
      <c r="CD105" s="754">
        <v>0</v>
      </c>
      <c r="CE105" s="754">
        <v>0</v>
      </c>
      <c r="CF105" s="754">
        <v>0</v>
      </c>
      <c r="CG105" s="754">
        <v>0</v>
      </c>
      <c r="CH105" s="754">
        <v>0</v>
      </c>
      <c r="CI105" s="754">
        <v>0</v>
      </c>
      <c r="CJ105" s="754">
        <v>0</v>
      </c>
      <c r="CK105" s="754">
        <v>0</v>
      </c>
      <c r="CL105" s="754">
        <v>0</v>
      </c>
      <c r="CM105" s="754">
        <v>0</v>
      </c>
      <c r="CN105" s="754">
        <v>0</v>
      </c>
      <c r="CO105" s="754">
        <v>0</v>
      </c>
      <c r="CP105" s="754">
        <v>0</v>
      </c>
      <c r="CQ105" s="754">
        <v>0</v>
      </c>
      <c r="CR105" s="754">
        <v>0</v>
      </c>
      <c r="CS105" s="754">
        <v>0</v>
      </c>
      <c r="CT105" s="754">
        <v>0</v>
      </c>
      <c r="CU105" s="754">
        <v>0</v>
      </c>
      <c r="CV105" s="754">
        <v>0</v>
      </c>
      <c r="CW105" s="754">
        <v>0</v>
      </c>
      <c r="CX105" s="754">
        <v>0</v>
      </c>
      <c r="CY105" s="754">
        <v>0</v>
      </c>
      <c r="CZ105" s="754">
        <v>0</v>
      </c>
      <c r="DA105" s="754">
        <v>0</v>
      </c>
      <c r="DB105" s="754">
        <v>0</v>
      </c>
      <c r="DC105" s="754">
        <v>0</v>
      </c>
      <c r="DD105" s="754">
        <v>0</v>
      </c>
      <c r="DE105" s="754">
        <v>0</v>
      </c>
      <c r="DF105" s="754">
        <v>0</v>
      </c>
      <c r="DG105" s="754">
        <v>0</v>
      </c>
      <c r="DH105" s="754">
        <v>0</v>
      </c>
      <c r="DI105" s="754">
        <v>0</v>
      </c>
      <c r="DJ105" s="754">
        <v>0</v>
      </c>
      <c r="DK105" s="754">
        <v>0</v>
      </c>
      <c r="DL105" s="754">
        <v>0</v>
      </c>
      <c r="DM105" s="754">
        <v>0</v>
      </c>
      <c r="DN105" s="754">
        <v>0</v>
      </c>
      <c r="DO105" s="754">
        <v>0</v>
      </c>
      <c r="DP105" s="754">
        <v>0</v>
      </c>
      <c r="DQ105" s="754">
        <v>0</v>
      </c>
      <c r="DR105" s="754">
        <v>0</v>
      </c>
      <c r="DS105" s="754">
        <v>0</v>
      </c>
      <c r="DT105" s="754">
        <v>0</v>
      </c>
      <c r="DU105" s="754">
        <v>0</v>
      </c>
      <c r="DV105" s="754">
        <v>0</v>
      </c>
      <c r="DW105" s="754">
        <v>0</v>
      </c>
      <c r="DX105" s="754">
        <v>0</v>
      </c>
      <c r="DY105" s="754">
        <v>0</v>
      </c>
      <c r="DZ105" s="754">
        <v>0</v>
      </c>
      <c r="EA105" s="754">
        <v>0</v>
      </c>
      <c r="EB105" s="754">
        <v>0</v>
      </c>
      <c r="EC105" s="754">
        <v>0</v>
      </c>
      <c r="ED105" s="754">
        <v>0</v>
      </c>
      <c r="EE105" s="754">
        <v>0</v>
      </c>
      <c r="EF105" s="754">
        <v>0</v>
      </c>
      <c r="EG105" s="754">
        <v>0</v>
      </c>
      <c r="EH105" s="754">
        <v>0</v>
      </c>
      <c r="EI105" s="754">
        <v>0</v>
      </c>
      <c r="EJ105" s="754">
        <v>0</v>
      </c>
      <c r="EK105" s="754">
        <v>0</v>
      </c>
      <c r="EL105" s="754">
        <v>0</v>
      </c>
      <c r="EM105" s="754">
        <v>0</v>
      </c>
      <c r="EN105" s="754">
        <v>0</v>
      </c>
      <c r="EO105" s="754">
        <v>0</v>
      </c>
      <c r="EP105" s="754">
        <v>0</v>
      </c>
      <c r="EQ105" s="754">
        <v>0</v>
      </c>
      <c r="ER105" s="754">
        <v>0</v>
      </c>
      <c r="ES105" s="754">
        <v>0</v>
      </c>
      <c r="ET105" s="754">
        <v>0</v>
      </c>
      <c r="EU105" s="754">
        <v>0</v>
      </c>
      <c r="EV105" s="754">
        <v>0</v>
      </c>
      <c r="EW105" s="754">
        <v>0</v>
      </c>
      <c r="EX105" s="754">
        <v>0</v>
      </c>
      <c r="EY105" s="754">
        <v>0</v>
      </c>
      <c r="EZ105" s="754">
        <v>0</v>
      </c>
      <c r="FA105" s="754">
        <v>0</v>
      </c>
      <c r="FB105" s="754">
        <v>0</v>
      </c>
      <c r="FC105" s="754">
        <v>0</v>
      </c>
      <c r="FD105" s="754">
        <v>0</v>
      </c>
      <c r="FE105" s="754">
        <v>0</v>
      </c>
      <c r="FF105" s="754">
        <v>0</v>
      </c>
      <c r="FG105" s="754">
        <v>0</v>
      </c>
      <c r="FH105" s="754">
        <v>0</v>
      </c>
      <c r="FI105" s="754">
        <v>0</v>
      </c>
      <c r="FJ105" s="754">
        <v>0</v>
      </c>
      <c r="FK105" s="754">
        <v>0</v>
      </c>
      <c r="FL105" s="754">
        <v>0</v>
      </c>
      <c r="FM105" s="754">
        <v>0</v>
      </c>
      <c r="FN105" s="754">
        <v>0</v>
      </c>
      <c r="FO105" s="754">
        <v>0</v>
      </c>
      <c r="FP105" s="754">
        <v>0</v>
      </c>
      <c r="FQ105" s="754">
        <v>0</v>
      </c>
      <c r="FR105" s="754">
        <v>0</v>
      </c>
      <c r="FS105" s="754">
        <v>0</v>
      </c>
      <c r="FT105" s="754">
        <v>0</v>
      </c>
      <c r="FU105" s="754">
        <v>0</v>
      </c>
      <c r="FV105" s="754">
        <v>0</v>
      </c>
      <c r="FW105" s="754">
        <v>0</v>
      </c>
      <c r="FX105" s="754">
        <v>0</v>
      </c>
      <c r="FY105" s="754">
        <v>0</v>
      </c>
      <c r="FZ105" s="754">
        <v>0</v>
      </c>
      <c r="GA105" s="754">
        <v>0</v>
      </c>
      <c r="GB105" s="754">
        <v>0</v>
      </c>
      <c r="GC105" s="754">
        <v>0</v>
      </c>
      <c r="GD105" s="754">
        <v>0</v>
      </c>
      <c r="GE105" s="754">
        <v>0</v>
      </c>
      <c r="GF105" s="754">
        <v>0</v>
      </c>
      <c r="GG105" s="754">
        <v>0</v>
      </c>
      <c r="GH105" s="754">
        <v>0</v>
      </c>
      <c r="GI105" s="754">
        <v>0</v>
      </c>
      <c r="GJ105" s="754">
        <v>0</v>
      </c>
      <c r="GK105" s="754">
        <v>0</v>
      </c>
      <c r="GL105" s="754">
        <v>0</v>
      </c>
      <c r="GM105" s="754">
        <v>0</v>
      </c>
      <c r="GN105" s="754">
        <v>0</v>
      </c>
      <c r="GO105" s="754">
        <v>0</v>
      </c>
      <c r="GP105" s="754">
        <v>0</v>
      </c>
      <c r="GQ105" s="754">
        <v>0</v>
      </c>
      <c r="GR105" s="754">
        <v>0</v>
      </c>
      <c r="GS105" s="754">
        <v>0</v>
      </c>
      <c r="GT105" s="754">
        <v>0</v>
      </c>
      <c r="GU105" s="754">
        <v>0</v>
      </c>
      <c r="GV105" s="754">
        <v>0</v>
      </c>
      <c r="GW105" s="754">
        <v>0</v>
      </c>
      <c r="GX105" s="754">
        <v>0</v>
      </c>
      <c r="GY105" s="754">
        <v>0</v>
      </c>
      <c r="GZ105" s="754">
        <v>0</v>
      </c>
      <c r="HA105" s="754">
        <v>0</v>
      </c>
      <c r="HB105" s="754">
        <v>0</v>
      </c>
      <c r="HC105" s="754">
        <v>0</v>
      </c>
      <c r="HD105" s="754">
        <v>0</v>
      </c>
      <c r="HE105" s="754">
        <v>0</v>
      </c>
      <c r="HF105" s="754">
        <v>0</v>
      </c>
      <c r="HG105" s="754">
        <v>0</v>
      </c>
      <c r="HH105" s="754">
        <v>0</v>
      </c>
      <c r="HI105" s="754">
        <v>0</v>
      </c>
      <c r="HJ105" s="754">
        <v>0</v>
      </c>
      <c r="HK105" s="754">
        <v>0</v>
      </c>
      <c r="HL105" s="754">
        <v>0</v>
      </c>
      <c r="HM105" s="754">
        <v>0</v>
      </c>
      <c r="HN105" s="754">
        <v>0</v>
      </c>
      <c r="HO105" s="754">
        <v>0</v>
      </c>
      <c r="HP105" s="754">
        <v>0</v>
      </c>
      <c r="HQ105" s="754">
        <v>0</v>
      </c>
      <c r="HR105" s="754">
        <v>0</v>
      </c>
      <c r="HS105" s="754">
        <v>0</v>
      </c>
      <c r="HT105" s="754">
        <v>0</v>
      </c>
      <c r="HU105" s="754">
        <v>0</v>
      </c>
      <c r="HV105" s="754">
        <v>0</v>
      </c>
      <c r="HW105" s="754">
        <v>0</v>
      </c>
      <c r="HX105" s="754">
        <v>0</v>
      </c>
      <c r="HY105" s="754">
        <v>0</v>
      </c>
      <c r="HZ105" s="754">
        <v>0</v>
      </c>
      <c r="IA105" s="754">
        <v>0</v>
      </c>
      <c r="IB105" s="754">
        <v>0</v>
      </c>
      <c r="IC105" s="754">
        <v>0</v>
      </c>
      <c r="ID105" s="754">
        <v>0</v>
      </c>
      <c r="IE105" s="754">
        <v>0</v>
      </c>
      <c r="IF105" s="754">
        <v>0</v>
      </c>
      <c r="IG105" s="754">
        <v>0</v>
      </c>
      <c r="IH105" s="754">
        <v>0</v>
      </c>
      <c r="II105" s="754">
        <v>0</v>
      </c>
      <c r="IJ105" s="754">
        <v>0</v>
      </c>
      <c r="IK105" s="754">
        <v>0</v>
      </c>
      <c r="IL105" s="754">
        <v>0</v>
      </c>
      <c r="IM105" s="754">
        <v>0</v>
      </c>
      <c r="IN105" s="754">
        <v>0</v>
      </c>
      <c r="IO105" s="754">
        <v>0</v>
      </c>
      <c r="IP105" s="754">
        <v>0</v>
      </c>
      <c r="IQ105" s="754">
        <v>0</v>
      </c>
      <c r="IR105" s="754">
        <v>0</v>
      </c>
      <c r="IS105" s="754">
        <v>0</v>
      </c>
      <c r="IT105" s="754">
        <v>0</v>
      </c>
      <c r="IU105" s="754">
        <v>0</v>
      </c>
      <c r="IV105" s="754">
        <v>0</v>
      </c>
      <c r="IW105" s="754">
        <v>0</v>
      </c>
      <c r="IX105" s="754">
        <v>0</v>
      </c>
      <c r="IY105" s="754">
        <v>0</v>
      </c>
      <c r="IZ105" s="754">
        <v>0</v>
      </c>
      <c r="JA105" s="754">
        <v>0</v>
      </c>
      <c r="JB105" s="754">
        <v>0</v>
      </c>
      <c r="JC105" s="754">
        <v>0</v>
      </c>
      <c r="JD105" s="754">
        <v>0</v>
      </c>
      <c r="JE105" s="754">
        <v>0</v>
      </c>
      <c r="JF105" s="754">
        <v>0</v>
      </c>
      <c r="JG105" s="754">
        <v>0</v>
      </c>
      <c r="JH105" s="754">
        <v>0</v>
      </c>
      <c r="JI105" s="754">
        <v>0</v>
      </c>
      <c r="JJ105" s="754">
        <v>0</v>
      </c>
      <c r="JK105" s="754">
        <v>0</v>
      </c>
      <c r="JL105" s="754">
        <v>0</v>
      </c>
      <c r="JM105" s="754">
        <v>0</v>
      </c>
      <c r="JN105" s="754">
        <v>0</v>
      </c>
      <c r="JO105" s="754">
        <v>0</v>
      </c>
      <c r="JP105" s="754">
        <v>0</v>
      </c>
      <c r="JQ105" s="754">
        <v>0</v>
      </c>
      <c r="JR105" s="754">
        <v>0</v>
      </c>
      <c r="JS105" s="754">
        <v>0</v>
      </c>
      <c r="JT105" s="754">
        <v>0</v>
      </c>
      <c r="JU105" s="754">
        <v>0</v>
      </c>
      <c r="JV105" s="754">
        <v>0</v>
      </c>
      <c r="JW105" s="754">
        <v>0</v>
      </c>
      <c r="JX105" s="754">
        <v>0</v>
      </c>
      <c r="JY105" s="754">
        <v>0</v>
      </c>
      <c r="JZ105" s="754">
        <v>0</v>
      </c>
      <c r="KA105" s="754">
        <v>0</v>
      </c>
      <c r="KB105" s="754">
        <v>0</v>
      </c>
      <c r="KC105" s="754">
        <v>0</v>
      </c>
      <c r="KD105" s="754">
        <v>0</v>
      </c>
      <c r="KE105" s="754">
        <v>0</v>
      </c>
      <c r="KF105" s="754">
        <v>0</v>
      </c>
      <c r="KG105" s="754">
        <v>0</v>
      </c>
      <c r="KH105" s="754">
        <v>0</v>
      </c>
      <c r="KI105" s="754">
        <v>0</v>
      </c>
      <c r="KJ105" s="754">
        <v>0</v>
      </c>
      <c r="KK105" s="754">
        <v>0</v>
      </c>
      <c r="KL105" s="754">
        <v>0</v>
      </c>
      <c r="KM105" s="754">
        <v>0</v>
      </c>
      <c r="KN105" s="754">
        <v>0</v>
      </c>
      <c r="KO105" s="754">
        <v>0</v>
      </c>
      <c r="KP105" s="754">
        <v>0</v>
      </c>
      <c r="KQ105" s="754">
        <v>0</v>
      </c>
      <c r="KR105" s="754">
        <v>0</v>
      </c>
      <c r="KS105" s="754">
        <v>0</v>
      </c>
      <c r="KT105" s="754">
        <v>0</v>
      </c>
      <c r="KU105" s="754">
        <v>0</v>
      </c>
      <c r="KV105" s="754">
        <v>0</v>
      </c>
      <c r="KW105" s="754">
        <v>0</v>
      </c>
      <c r="KX105" s="754">
        <v>0</v>
      </c>
      <c r="KY105" s="754">
        <v>0</v>
      </c>
      <c r="KZ105" s="754">
        <v>0</v>
      </c>
      <c r="LA105" s="754">
        <v>0</v>
      </c>
      <c r="LB105" s="754">
        <v>0</v>
      </c>
      <c r="LC105" s="754">
        <v>0</v>
      </c>
      <c r="LD105" s="754">
        <v>0</v>
      </c>
      <c r="LE105" s="754">
        <v>0</v>
      </c>
      <c r="LF105" s="754">
        <v>0</v>
      </c>
      <c r="LG105" s="754">
        <v>0</v>
      </c>
      <c r="LH105" s="754">
        <v>0</v>
      </c>
      <c r="LI105" s="754">
        <v>0</v>
      </c>
      <c r="LJ105" s="754">
        <v>0</v>
      </c>
      <c r="LK105" s="754">
        <v>0</v>
      </c>
      <c r="LL105" s="754">
        <v>0</v>
      </c>
      <c r="LM105" s="754">
        <v>0</v>
      </c>
      <c r="LN105" s="754">
        <v>0</v>
      </c>
      <c r="LO105" s="754">
        <v>0</v>
      </c>
      <c r="LP105" s="754">
        <v>0</v>
      </c>
      <c r="LQ105" s="754">
        <v>0</v>
      </c>
      <c r="LR105" s="754">
        <v>0</v>
      </c>
      <c r="LS105" s="754">
        <v>0</v>
      </c>
      <c r="LT105" s="754">
        <v>0</v>
      </c>
      <c r="LU105" s="754">
        <v>0</v>
      </c>
      <c r="LV105" s="754">
        <v>0</v>
      </c>
      <c r="LW105" s="754">
        <v>0</v>
      </c>
      <c r="LX105" s="754">
        <v>0</v>
      </c>
      <c r="LY105" s="754">
        <v>0</v>
      </c>
      <c r="LZ105" s="754">
        <v>0</v>
      </c>
      <c r="MA105" s="754">
        <v>0</v>
      </c>
      <c r="MB105" s="754">
        <v>0</v>
      </c>
      <c r="MC105" s="754">
        <v>0</v>
      </c>
      <c r="MD105" s="754">
        <v>0</v>
      </c>
      <c r="ME105" s="754">
        <v>0</v>
      </c>
      <c r="MF105" s="754">
        <v>0</v>
      </c>
      <c r="MG105" s="754">
        <v>0</v>
      </c>
      <c r="MH105" s="754">
        <v>0</v>
      </c>
      <c r="MI105" s="754">
        <v>0</v>
      </c>
      <c r="MJ105" s="754">
        <v>0</v>
      </c>
      <c r="MK105" s="754">
        <v>0</v>
      </c>
      <c r="ML105" s="754">
        <v>0</v>
      </c>
      <c r="MM105" s="754">
        <v>0</v>
      </c>
      <c r="MN105" s="754">
        <v>0</v>
      </c>
      <c r="MO105" s="754">
        <v>0</v>
      </c>
      <c r="MP105" s="754">
        <v>0</v>
      </c>
      <c r="MQ105" s="754">
        <v>0</v>
      </c>
      <c r="MR105" s="754">
        <v>0</v>
      </c>
      <c r="MS105" s="754">
        <v>0</v>
      </c>
      <c r="MT105" s="754">
        <v>0</v>
      </c>
      <c r="MU105" s="754">
        <v>0</v>
      </c>
      <c r="MV105" s="754">
        <v>0</v>
      </c>
      <c r="MW105" s="754">
        <v>0</v>
      </c>
      <c r="MX105" s="754">
        <v>0</v>
      </c>
      <c r="MY105" s="754">
        <v>0</v>
      </c>
      <c r="MZ105" s="754">
        <v>0</v>
      </c>
      <c r="NA105" s="754">
        <v>0</v>
      </c>
      <c r="NB105" s="754">
        <v>0</v>
      </c>
      <c r="NC105" s="754">
        <v>0</v>
      </c>
      <c r="ND105" s="754">
        <v>0</v>
      </c>
      <c r="NE105" s="754">
        <v>0</v>
      </c>
      <c r="NF105" s="754">
        <v>0</v>
      </c>
      <c r="NG105" s="754">
        <v>0</v>
      </c>
      <c r="NH105" s="754">
        <v>0</v>
      </c>
      <c r="NI105" s="754">
        <v>0</v>
      </c>
      <c r="NJ105" s="754">
        <v>0</v>
      </c>
      <c r="NK105" s="754">
        <v>0</v>
      </c>
      <c r="NL105" s="754">
        <v>0</v>
      </c>
      <c r="NM105" s="754">
        <v>0</v>
      </c>
      <c r="NN105" s="754">
        <v>0</v>
      </c>
      <c r="NO105" s="754">
        <v>0</v>
      </c>
      <c r="NP105" s="754">
        <v>0</v>
      </c>
      <c r="NQ105" s="754">
        <v>0</v>
      </c>
      <c r="NR105" s="754">
        <v>0</v>
      </c>
      <c r="NS105" s="754">
        <v>0</v>
      </c>
      <c r="NT105" s="754">
        <v>0</v>
      </c>
      <c r="NU105" s="754">
        <v>0</v>
      </c>
      <c r="NV105" s="754">
        <v>0</v>
      </c>
      <c r="NW105" s="754">
        <v>0</v>
      </c>
      <c r="NX105" s="754">
        <v>0</v>
      </c>
      <c r="NY105" s="754">
        <v>0</v>
      </c>
      <c r="NZ105" s="754">
        <v>0</v>
      </c>
      <c r="OA105" s="754">
        <v>0</v>
      </c>
      <c r="OB105" s="754">
        <v>0</v>
      </c>
      <c r="OC105" s="754">
        <v>0</v>
      </c>
      <c r="OD105" s="754">
        <v>0</v>
      </c>
      <c r="OE105" s="754">
        <v>0</v>
      </c>
      <c r="OF105" s="754">
        <v>0</v>
      </c>
      <c r="OG105" s="754">
        <v>0</v>
      </c>
      <c r="OH105" s="754">
        <v>0</v>
      </c>
      <c r="OI105" s="754">
        <v>0</v>
      </c>
      <c r="OJ105" s="754">
        <v>0</v>
      </c>
      <c r="OK105" s="754">
        <v>0</v>
      </c>
      <c r="OL105" s="754">
        <v>0</v>
      </c>
      <c r="OM105" s="754">
        <v>0</v>
      </c>
      <c r="ON105" s="754">
        <v>0</v>
      </c>
      <c r="OO105" s="754">
        <v>0</v>
      </c>
      <c r="OP105" s="754">
        <v>0</v>
      </c>
      <c r="OQ105" s="754">
        <v>0</v>
      </c>
      <c r="OR105" s="754">
        <v>0</v>
      </c>
      <c r="OS105" s="754">
        <v>0</v>
      </c>
      <c r="OT105" s="754">
        <v>0</v>
      </c>
      <c r="OU105" s="754">
        <v>0</v>
      </c>
      <c r="OV105" s="754">
        <v>0</v>
      </c>
      <c r="OW105" s="754">
        <v>0</v>
      </c>
      <c r="OX105" s="754">
        <v>0</v>
      </c>
      <c r="OY105" s="754">
        <v>0</v>
      </c>
      <c r="OZ105" s="754">
        <v>0</v>
      </c>
      <c r="PA105" s="754">
        <v>0</v>
      </c>
      <c r="PB105" s="754">
        <v>0</v>
      </c>
      <c r="PC105" s="754">
        <v>0</v>
      </c>
      <c r="PD105" s="754">
        <v>0</v>
      </c>
      <c r="PE105" s="754">
        <v>0</v>
      </c>
      <c r="PF105" s="754">
        <v>0</v>
      </c>
      <c r="PG105" s="754">
        <v>0</v>
      </c>
      <c r="PH105" s="754">
        <v>0</v>
      </c>
      <c r="PI105" s="754">
        <v>0</v>
      </c>
      <c r="PJ105" s="754">
        <v>0</v>
      </c>
      <c r="PK105" s="754">
        <v>0</v>
      </c>
      <c r="PL105" s="754">
        <v>0</v>
      </c>
      <c r="PM105" s="754">
        <v>0</v>
      </c>
      <c r="PN105" s="754">
        <v>0</v>
      </c>
      <c r="PO105" s="754">
        <v>0</v>
      </c>
      <c r="PP105" s="754">
        <v>0</v>
      </c>
      <c r="PQ105" s="754">
        <v>0</v>
      </c>
      <c r="PR105" s="754">
        <v>0</v>
      </c>
      <c r="PS105" s="754">
        <v>0</v>
      </c>
      <c r="PT105" s="754">
        <v>0</v>
      </c>
      <c r="PU105" s="754">
        <v>0</v>
      </c>
      <c r="PV105" s="754">
        <v>0</v>
      </c>
      <c r="PW105" s="754">
        <v>0</v>
      </c>
      <c r="PX105" s="754">
        <v>0</v>
      </c>
      <c r="PY105" s="754">
        <v>0</v>
      </c>
      <c r="PZ105" s="754">
        <v>0</v>
      </c>
      <c r="QA105" s="754">
        <v>0</v>
      </c>
      <c r="QB105" s="754">
        <v>0</v>
      </c>
      <c r="QC105" s="754">
        <v>0</v>
      </c>
      <c r="QD105" s="754">
        <v>0</v>
      </c>
      <c r="QE105" s="754">
        <v>0</v>
      </c>
      <c r="QF105" s="754">
        <v>0</v>
      </c>
      <c r="QG105" s="754">
        <v>0</v>
      </c>
      <c r="QH105" s="754">
        <v>0</v>
      </c>
      <c r="QI105" s="754">
        <v>0</v>
      </c>
      <c r="QJ105" s="754">
        <v>0</v>
      </c>
      <c r="QK105" s="754">
        <v>0</v>
      </c>
      <c r="QL105" s="754">
        <v>0</v>
      </c>
      <c r="QM105" s="754">
        <v>0</v>
      </c>
      <c r="QN105" s="754">
        <v>0</v>
      </c>
      <c r="QO105" s="754">
        <v>0</v>
      </c>
      <c r="QP105" s="754">
        <v>0</v>
      </c>
      <c r="QQ105" s="754">
        <v>0</v>
      </c>
      <c r="QR105" s="754">
        <v>0</v>
      </c>
      <c r="QS105" s="754">
        <v>0</v>
      </c>
      <c r="QT105" s="754">
        <v>0</v>
      </c>
      <c r="QU105" s="754">
        <v>0</v>
      </c>
      <c r="QV105" s="754">
        <v>0</v>
      </c>
      <c r="QW105" s="754">
        <v>0</v>
      </c>
      <c r="QX105" s="754">
        <v>0</v>
      </c>
      <c r="QY105" s="754">
        <v>0</v>
      </c>
      <c r="QZ105" s="754">
        <v>0</v>
      </c>
      <c r="RA105" s="754">
        <v>0</v>
      </c>
      <c r="RB105" s="754">
        <v>0</v>
      </c>
      <c r="RC105" s="754">
        <v>0</v>
      </c>
      <c r="RD105" s="754">
        <v>0</v>
      </c>
      <c r="RE105" s="754">
        <v>0</v>
      </c>
      <c r="RF105" s="754">
        <v>0</v>
      </c>
      <c r="RG105" s="754">
        <v>0</v>
      </c>
      <c r="RH105" s="754">
        <v>0</v>
      </c>
      <c r="RI105" s="754">
        <v>0</v>
      </c>
      <c r="RJ105" s="754">
        <v>0</v>
      </c>
      <c r="RK105" s="754">
        <v>0</v>
      </c>
      <c r="RL105" s="754">
        <v>0</v>
      </c>
      <c r="RM105" s="754">
        <v>0</v>
      </c>
      <c r="RN105" s="754">
        <v>0</v>
      </c>
      <c r="RO105" s="754">
        <v>0</v>
      </c>
      <c r="RP105" s="754">
        <v>0</v>
      </c>
      <c r="RQ105" s="754">
        <v>0</v>
      </c>
      <c r="RR105" s="754">
        <v>0</v>
      </c>
      <c r="RS105" s="754">
        <v>0</v>
      </c>
      <c r="RT105" s="754">
        <v>0</v>
      </c>
      <c r="RU105" s="754">
        <v>0</v>
      </c>
      <c r="RV105" s="754">
        <v>0</v>
      </c>
      <c r="RW105" s="754">
        <v>0</v>
      </c>
      <c r="RX105" s="754">
        <v>0</v>
      </c>
      <c r="RY105" s="754">
        <v>0</v>
      </c>
      <c r="RZ105" s="754">
        <v>0</v>
      </c>
      <c r="SA105" s="754">
        <v>0</v>
      </c>
      <c r="SB105" s="754">
        <v>0</v>
      </c>
      <c r="SC105" s="754">
        <v>0</v>
      </c>
      <c r="SD105" s="754">
        <v>0</v>
      </c>
      <c r="SE105" s="754">
        <v>0</v>
      </c>
      <c r="SF105" s="754">
        <v>0</v>
      </c>
      <c r="SG105" s="754">
        <v>0</v>
      </c>
      <c r="SH105" s="754">
        <v>0</v>
      </c>
      <c r="SI105" s="754">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867</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5"/>
      <c r="I107" s="755" t="s">
        <v>868</v>
      </c>
      <c r="J107" s="755">
        <f t="shared" si="46"/>
        <v>13</v>
      </c>
      <c r="K107" s="756">
        <v>0</v>
      </c>
      <c r="L107" s="756">
        <v>0</v>
      </c>
      <c r="M107" s="756">
        <v>0</v>
      </c>
      <c r="N107" s="756">
        <v>0</v>
      </c>
      <c r="O107" s="756">
        <v>0</v>
      </c>
      <c r="P107" s="756">
        <v>0</v>
      </c>
      <c r="Q107" s="756">
        <v>0</v>
      </c>
      <c r="R107" s="756">
        <v>0</v>
      </c>
      <c r="S107" s="756">
        <v>0</v>
      </c>
      <c r="T107" s="756">
        <v>0</v>
      </c>
      <c r="U107" s="756">
        <v>0</v>
      </c>
      <c r="V107" s="756">
        <v>0</v>
      </c>
      <c r="W107" s="756">
        <v>0</v>
      </c>
      <c r="X107" s="756">
        <v>0</v>
      </c>
      <c r="Y107" s="756">
        <v>0</v>
      </c>
      <c r="Z107" s="756">
        <v>0</v>
      </c>
      <c r="AA107" s="756">
        <v>0</v>
      </c>
      <c r="AB107" s="756">
        <v>0</v>
      </c>
      <c r="AC107" s="756">
        <v>0</v>
      </c>
      <c r="AD107" s="756">
        <v>0</v>
      </c>
      <c r="AE107" s="756">
        <v>0</v>
      </c>
      <c r="AF107" s="756">
        <v>0</v>
      </c>
      <c r="AG107" s="756">
        <v>0</v>
      </c>
      <c r="AH107" s="756">
        <v>0</v>
      </c>
      <c r="AI107" s="756">
        <v>0</v>
      </c>
      <c r="AJ107" s="756">
        <v>0</v>
      </c>
      <c r="AK107" s="756">
        <v>0</v>
      </c>
      <c r="AL107" s="756">
        <v>0</v>
      </c>
      <c r="AM107" s="756">
        <v>0</v>
      </c>
      <c r="AN107" s="756">
        <v>0</v>
      </c>
      <c r="AO107" s="756">
        <v>0</v>
      </c>
      <c r="AP107" s="756">
        <v>0</v>
      </c>
      <c r="AQ107" s="756">
        <v>0</v>
      </c>
      <c r="AR107" s="756">
        <v>0</v>
      </c>
      <c r="AS107" s="756">
        <v>0</v>
      </c>
      <c r="AT107" s="756">
        <v>0</v>
      </c>
      <c r="AU107" s="756">
        <v>0</v>
      </c>
      <c r="AV107" s="756">
        <v>0</v>
      </c>
      <c r="AW107" s="756">
        <v>0</v>
      </c>
      <c r="AX107" s="756">
        <v>0</v>
      </c>
      <c r="AY107" s="756">
        <v>0</v>
      </c>
      <c r="AZ107" s="756">
        <v>0</v>
      </c>
      <c r="BA107" s="756">
        <v>0</v>
      </c>
      <c r="BB107" s="756">
        <v>0</v>
      </c>
      <c r="BC107" s="756">
        <v>0</v>
      </c>
      <c r="BD107" s="756">
        <v>0</v>
      </c>
      <c r="BE107" s="756">
        <v>0</v>
      </c>
      <c r="BF107" s="756">
        <v>0</v>
      </c>
      <c r="BG107" s="756">
        <v>0</v>
      </c>
      <c r="BH107" s="756">
        <v>0</v>
      </c>
      <c r="BI107" s="756">
        <v>0</v>
      </c>
      <c r="BJ107" s="756">
        <v>0</v>
      </c>
      <c r="BK107" s="756">
        <v>0</v>
      </c>
      <c r="BL107" s="756">
        <v>0</v>
      </c>
      <c r="BM107" s="756">
        <v>0</v>
      </c>
      <c r="BN107" s="756">
        <v>0</v>
      </c>
      <c r="BO107" s="756">
        <v>0</v>
      </c>
      <c r="BP107" s="756">
        <v>0</v>
      </c>
      <c r="BQ107" s="756">
        <v>0</v>
      </c>
      <c r="BR107" s="756">
        <v>0</v>
      </c>
      <c r="BS107" s="756">
        <v>0</v>
      </c>
      <c r="BT107" s="756">
        <v>0</v>
      </c>
      <c r="BU107" s="756">
        <v>0</v>
      </c>
      <c r="BV107" s="756">
        <v>0</v>
      </c>
      <c r="BW107" s="756">
        <v>0</v>
      </c>
      <c r="BX107" s="756">
        <v>0</v>
      </c>
      <c r="BY107" s="756">
        <v>0</v>
      </c>
      <c r="BZ107" s="756">
        <v>0</v>
      </c>
      <c r="CA107" s="756">
        <v>0</v>
      </c>
      <c r="CB107" s="756">
        <v>0</v>
      </c>
      <c r="CC107" s="756">
        <v>0</v>
      </c>
      <c r="CD107" s="756">
        <v>0</v>
      </c>
      <c r="CE107" s="756">
        <v>0</v>
      </c>
      <c r="CF107" s="756">
        <v>0</v>
      </c>
      <c r="CG107" s="756">
        <v>0</v>
      </c>
      <c r="CH107" s="756">
        <v>0</v>
      </c>
      <c r="CI107" s="756">
        <v>0</v>
      </c>
      <c r="CJ107" s="756">
        <v>0</v>
      </c>
      <c r="CK107" s="756">
        <v>0</v>
      </c>
      <c r="CL107" s="756">
        <v>0</v>
      </c>
      <c r="CM107" s="756">
        <v>0</v>
      </c>
      <c r="CN107" s="756">
        <v>0</v>
      </c>
      <c r="CO107" s="756">
        <v>0</v>
      </c>
      <c r="CP107" s="756">
        <v>0</v>
      </c>
      <c r="CQ107" s="756">
        <v>0</v>
      </c>
      <c r="CR107" s="756">
        <v>0</v>
      </c>
      <c r="CS107" s="756">
        <v>0</v>
      </c>
      <c r="CT107" s="756">
        <v>0</v>
      </c>
      <c r="CU107" s="756">
        <v>0</v>
      </c>
      <c r="CV107" s="756">
        <v>0</v>
      </c>
      <c r="CW107" s="756">
        <v>0</v>
      </c>
      <c r="CX107" s="756">
        <v>0</v>
      </c>
      <c r="CY107" s="756">
        <v>0</v>
      </c>
      <c r="CZ107" s="756">
        <v>0</v>
      </c>
      <c r="DA107" s="756">
        <v>0</v>
      </c>
      <c r="DB107" s="756">
        <v>0</v>
      </c>
      <c r="DC107" s="756">
        <v>0</v>
      </c>
      <c r="DD107" s="756">
        <v>0</v>
      </c>
      <c r="DE107" s="756">
        <v>0</v>
      </c>
      <c r="DF107" s="756">
        <v>0</v>
      </c>
      <c r="DG107" s="756">
        <v>0</v>
      </c>
      <c r="DH107" s="756">
        <v>0</v>
      </c>
      <c r="DI107" s="756">
        <v>0</v>
      </c>
      <c r="DJ107" s="756">
        <v>0</v>
      </c>
      <c r="DK107" s="756">
        <v>0</v>
      </c>
      <c r="DL107" s="756">
        <v>0</v>
      </c>
      <c r="DM107" s="756">
        <v>0</v>
      </c>
      <c r="DN107" s="756">
        <v>0</v>
      </c>
      <c r="DO107" s="756">
        <v>0</v>
      </c>
      <c r="DP107" s="756">
        <v>0</v>
      </c>
      <c r="DQ107" s="756">
        <v>0</v>
      </c>
      <c r="DR107" s="756">
        <v>0</v>
      </c>
      <c r="DS107" s="756">
        <v>0</v>
      </c>
      <c r="DT107" s="756">
        <v>0</v>
      </c>
      <c r="DU107" s="756">
        <v>0</v>
      </c>
      <c r="DV107" s="756">
        <v>0</v>
      </c>
      <c r="DW107" s="756">
        <v>0</v>
      </c>
      <c r="DX107" s="756">
        <v>0</v>
      </c>
      <c r="DY107" s="756">
        <v>0</v>
      </c>
      <c r="DZ107" s="756">
        <v>0</v>
      </c>
      <c r="EA107" s="756">
        <v>0</v>
      </c>
      <c r="EB107" s="756">
        <v>0</v>
      </c>
      <c r="EC107" s="756">
        <v>0</v>
      </c>
      <c r="ED107" s="756">
        <v>0</v>
      </c>
      <c r="EE107" s="756">
        <v>0</v>
      </c>
      <c r="EF107" s="756">
        <v>0</v>
      </c>
      <c r="EG107" s="756">
        <v>0</v>
      </c>
      <c r="EH107" s="756">
        <v>0</v>
      </c>
      <c r="EI107" s="756">
        <v>0</v>
      </c>
      <c r="EJ107" s="756">
        <v>0</v>
      </c>
      <c r="EK107" s="756">
        <v>0</v>
      </c>
      <c r="EL107" s="756">
        <v>0</v>
      </c>
      <c r="EM107" s="756">
        <v>0</v>
      </c>
      <c r="EN107" s="756">
        <v>0</v>
      </c>
      <c r="EO107" s="756">
        <v>0</v>
      </c>
      <c r="EP107" s="756">
        <v>0</v>
      </c>
      <c r="EQ107" s="756">
        <v>0</v>
      </c>
      <c r="ER107" s="756">
        <v>0</v>
      </c>
      <c r="ES107" s="756">
        <v>0</v>
      </c>
      <c r="ET107" s="756">
        <v>0</v>
      </c>
      <c r="EU107" s="756">
        <v>0</v>
      </c>
      <c r="EV107" s="756">
        <v>0</v>
      </c>
      <c r="EW107" s="756">
        <v>0</v>
      </c>
      <c r="EX107" s="756">
        <v>0</v>
      </c>
      <c r="EY107" s="756">
        <v>0</v>
      </c>
      <c r="EZ107" s="756">
        <v>0</v>
      </c>
      <c r="FA107" s="756">
        <v>0</v>
      </c>
      <c r="FB107" s="756">
        <v>0</v>
      </c>
      <c r="FC107" s="756">
        <v>0</v>
      </c>
      <c r="FD107" s="756">
        <v>0</v>
      </c>
      <c r="FE107" s="756">
        <v>0</v>
      </c>
      <c r="FF107" s="756">
        <v>0</v>
      </c>
      <c r="FG107" s="756">
        <v>0</v>
      </c>
      <c r="FH107" s="756">
        <v>0</v>
      </c>
      <c r="FI107" s="756">
        <v>0</v>
      </c>
      <c r="FJ107" s="756">
        <v>0</v>
      </c>
      <c r="FK107" s="756">
        <v>0</v>
      </c>
      <c r="FL107" s="756">
        <v>0</v>
      </c>
      <c r="FM107" s="756">
        <v>0</v>
      </c>
      <c r="FN107" s="756">
        <v>0</v>
      </c>
      <c r="FO107" s="756">
        <v>0</v>
      </c>
      <c r="FP107" s="756">
        <v>0</v>
      </c>
      <c r="FQ107" s="756">
        <v>0</v>
      </c>
      <c r="FR107" s="756">
        <v>0</v>
      </c>
      <c r="FS107" s="756">
        <v>0</v>
      </c>
      <c r="FT107" s="756">
        <v>0</v>
      </c>
      <c r="FU107" s="756">
        <v>0</v>
      </c>
      <c r="FV107" s="756">
        <v>0</v>
      </c>
      <c r="FW107" s="756">
        <v>0</v>
      </c>
      <c r="FX107" s="756">
        <v>0</v>
      </c>
      <c r="FY107" s="756">
        <v>0</v>
      </c>
      <c r="FZ107" s="756">
        <v>0</v>
      </c>
      <c r="GA107" s="756">
        <v>0</v>
      </c>
      <c r="GB107" s="756">
        <v>0</v>
      </c>
      <c r="GC107" s="756">
        <v>0</v>
      </c>
      <c r="GD107" s="756">
        <v>0</v>
      </c>
      <c r="GE107" s="756">
        <v>0</v>
      </c>
      <c r="GF107" s="756">
        <v>0</v>
      </c>
      <c r="GG107" s="756">
        <v>0</v>
      </c>
      <c r="GH107" s="756">
        <v>0</v>
      </c>
      <c r="GI107" s="756">
        <v>0</v>
      </c>
      <c r="GJ107" s="756">
        <v>0</v>
      </c>
      <c r="GK107" s="756">
        <v>0</v>
      </c>
      <c r="GL107" s="756">
        <v>0</v>
      </c>
      <c r="GM107" s="756">
        <v>0</v>
      </c>
      <c r="GN107" s="756">
        <v>0</v>
      </c>
      <c r="GO107" s="756">
        <v>0</v>
      </c>
      <c r="GP107" s="756">
        <v>0</v>
      </c>
      <c r="GQ107" s="756">
        <v>0</v>
      </c>
      <c r="GR107" s="756">
        <v>0</v>
      </c>
      <c r="GS107" s="756">
        <v>0</v>
      </c>
      <c r="GT107" s="756">
        <v>0</v>
      </c>
      <c r="GU107" s="756">
        <v>0</v>
      </c>
      <c r="GV107" s="756">
        <v>0</v>
      </c>
      <c r="GW107" s="756">
        <v>0</v>
      </c>
      <c r="GX107" s="756">
        <v>0</v>
      </c>
      <c r="GY107" s="756">
        <v>0</v>
      </c>
      <c r="GZ107" s="756">
        <v>0</v>
      </c>
      <c r="HA107" s="756">
        <v>0</v>
      </c>
      <c r="HB107" s="756">
        <v>0</v>
      </c>
      <c r="HC107" s="756">
        <v>0</v>
      </c>
      <c r="HD107" s="756">
        <v>0</v>
      </c>
      <c r="HE107" s="756">
        <v>0</v>
      </c>
      <c r="HF107" s="756">
        <v>0</v>
      </c>
      <c r="HG107" s="756">
        <v>0</v>
      </c>
      <c r="HH107" s="756">
        <v>0</v>
      </c>
      <c r="HI107" s="756">
        <v>0</v>
      </c>
      <c r="HJ107" s="756">
        <v>0</v>
      </c>
      <c r="HK107" s="756">
        <v>0</v>
      </c>
      <c r="HL107" s="756">
        <v>0</v>
      </c>
      <c r="HM107" s="756">
        <v>0</v>
      </c>
      <c r="HN107" s="756">
        <v>0</v>
      </c>
      <c r="HO107" s="756">
        <v>0</v>
      </c>
      <c r="HP107" s="756">
        <v>0</v>
      </c>
      <c r="HQ107" s="756">
        <v>0</v>
      </c>
      <c r="HR107" s="756">
        <v>0</v>
      </c>
      <c r="HS107" s="756">
        <v>0</v>
      </c>
      <c r="HT107" s="756">
        <v>0</v>
      </c>
      <c r="HU107" s="756">
        <v>0</v>
      </c>
      <c r="HV107" s="756">
        <v>0</v>
      </c>
      <c r="HW107" s="756">
        <v>0</v>
      </c>
      <c r="HX107" s="756">
        <v>0</v>
      </c>
      <c r="HY107" s="756">
        <v>0</v>
      </c>
      <c r="HZ107" s="756">
        <v>0</v>
      </c>
      <c r="IA107" s="756">
        <v>0</v>
      </c>
      <c r="IB107" s="756">
        <v>0</v>
      </c>
      <c r="IC107" s="756">
        <v>0</v>
      </c>
      <c r="ID107" s="756">
        <v>0</v>
      </c>
      <c r="IE107" s="756">
        <v>0</v>
      </c>
      <c r="IF107" s="756">
        <v>0</v>
      </c>
      <c r="IG107" s="756">
        <v>0</v>
      </c>
      <c r="IH107" s="756">
        <v>0</v>
      </c>
      <c r="II107" s="756">
        <v>0</v>
      </c>
      <c r="IJ107" s="756">
        <v>0</v>
      </c>
      <c r="IK107" s="756">
        <v>0</v>
      </c>
      <c r="IL107" s="756">
        <v>0</v>
      </c>
      <c r="IM107" s="756">
        <v>0</v>
      </c>
      <c r="IN107" s="756">
        <v>0</v>
      </c>
      <c r="IO107" s="756">
        <v>0</v>
      </c>
      <c r="IP107" s="756">
        <v>0</v>
      </c>
      <c r="IQ107" s="756">
        <v>0</v>
      </c>
      <c r="IR107" s="756">
        <v>0</v>
      </c>
      <c r="IS107" s="756">
        <v>0</v>
      </c>
      <c r="IT107" s="756">
        <v>0</v>
      </c>
      <c r="IU107" s="756">
        <v>0</v>
      </c>
      <c r="IV107" s="756">
        <v>0</v>
      </c>
      <c r="IW107" s="756">
        <v>0</v>
      </c>
      <c r="IX107" s="756">
        <v>0</v>
      </c>
      <c r="IY107" s="756">
        <v>0</v>
      </c>
      <c r="IZ107" s="756">
        <v>0</v>
      </c>
      <c r="JA107" s="756">
        <v>0</v>
      </c>
      <c r="JB107" s="756">
        <v>0</v>
      </c>
      <c r="JC107" s="756">
        <v>0</v>
      </c>
      <c r="JD107" s="756">
        <v>0</v>
      </c>
      <c r="JE107" s="756">
        <v>0</v>
      </c>
      <c r="JF107" s="756">
        <v>0</v>
      </c>
      <c r="JG107" s="756">
        <v>0</v>
      </c>
      <c r="JH107" s="756">
        <v>0</v>
      </c>
      <c r="JI107" s="756">
        <v>0</v>
      </c>
      <c r="JJ107" s="756">
        <v>0</v>
      </c>
      <c r="JK107" s="756">
        <v>0</v>
      </c>
      <c r="JL107" s="756">
        <v>0</v>
      </c>
      <c r="JM107" s="756">
        <v>0</v>
      </c>
      <c r="JN107" s="756">
        <v>0</v>
      </c>
      <c r="JO107" s="756">
        <v>0</v>
      </c>
      <c r="JP107" s="756">
        <v>0</v>
      </c>
      <c r="JQ107" s="756">
        <v>0</v>
      </c>
      <c r="JR107" s="756">
        <v>0</v>
      </c>
      <c r="JS107" s="756">
        <v>0</v>
      </c>
      <c r="JT107" s="756">
        <v>0</v>
      </c>
      <c r="JU107" s="756">
        <v>0</v>
      </c>
      <c r="JV107" s="756">
        <v>0</v>
      </c>
      <c r="JW107" s="756">
        <v>0</v>
      </c>
      <c r="JX107" s="756">
        <v>0</v>
      </c>
      <c r="JY107" s="756">
        <v>0</v>
      </c>
      <c r="JZ107" s="756">
        <v>0</v>
      </c>
      <c r="KA107" s="756">
        <v>0</v>
      </c>
      <c r="KB107" s="756">
        <v>0</v>
      </c>
      <c r="KC107" s="756">
        <v>0</v>
      </c>
      <c r="KD107" s="756">
        <v>0</v>
      </c>
      <c r="KE107" s="756">
        <v>0</v>
      </c>
      <c r="KF107" s="756">
        <v>0</v>
      </c>
      <c r="KG107" s="756">
        <v>0</v>
      </c>
      <c r="KH107" s="756">
        <v>0</v>
      </c>
      <c r="KI107" s="756">
        <v>0</v>
      </c>
      <c r="KJ107" s="756">
        <v>0</v>
      </c>
      <c r="KK107" s="756">
        <v>0</v>
      </c>
      <c r="KL107" s="756">
        <v>0</v>
      </c>
      <c r="KM107" s="756">
        <v>0</v>
      </c>
      <c r="KN107" s="756">
        <v>0</v>
      </c>
      <c r="KO107" s="756">
        <v>0</v>
      </c>
      <c r="KP107" s="756">
        <v>0</v>
      </c>
      <c r="KQ107" s="756">
        <v>0</v>
      </c>
      <c r="KR107" s="756">
        <v>0</v>
      </c>
      <c r="KS107" s="756">
        <v>0</v>
      </c>
      <c r="KT107" s="756">
        <v>0</v>
      </c>
      <c r="KU107" s="756">
        <v>0</v>
      </c>
      <c r="KV107" s="756">
        <v>0</v>
      </c>
      <c r="KW107" s="756">
        <v>0</v>
      </c>
      <c r="KX107" s="756">
        <v>0</v>
      </c>
      <c r="KY107" s="756">
        <v>0</v>
      </c>
      <c r="KZ107" s="756">
        <v>0</v>
      </c>
      <c r="LA107" s="756">
        <v>0</v>
      </c>
      <c r="LB107" s="756">
        <v>0</v>
      </c>
      <c r="LC107" s="756">
        <v>0</v>
      </c>
      <c r="LD107" s="756">
        <v>0</v>
      </c>
      <c r="LE107" s="756">
        <v>0</v>
      </c>
      <c r="LF107" s="756">
        <v>0</v>
      </c>
      <c r="LG107" s="756">
        <v>0</v>
      </c>
      <c r="LH107" s="756">
        <v>0</v>
      </c>
      <c r="LI107" s="756">
        <v>0</v>
      </c>
      <c r="LJ107" s="756">
        <v>0</v>
      </c>
      <c r="LK107" s="756">
        <v>0</v>
      </c>
      <c r="LL107" s="756">
        <v>0</v>
      </c>
      <c r="LM107" s="756">
        <v>0</v>
      </c>
      <c r="LN107" s="756">
        <v>0</v>
      </c>
      <c r="LO107" s="756">
        <v>0</v>
      </c>
      <c r="LP107" s="756">
        <v>0</v>
      </c>
      <c r="LQ107" s="756">
        <v>0</v>
      </c>
      <c r="LR107" s="756">
        <v>0</v>
      </c>
      <c r="LS107" s="756">
        <v>0</v>
      </c>
      <c r="LT107" s="756">
        <v>0</v>
      </c>
      <c r="LU107" s="756">
        <v>0</v>
      </c>
      <c r="LV107" s="756">
        <v>0</v>
      </c>
      <c r="LW107" s="756">
        <v>0</v>
      </c>
      <c r="LX107" s="756">
        <v>0</v>
      </c>
      <c r="LY107" s="756">
        <v>0</v>
      </c>
      <c r="LZ107" s="756">
        <v>0</v>
      </c>
      <c r="MA107" s="756">
        <v>0</v>
      </c>
      <c r="MB107" s="756">
        <v>0</v>
      </c>
      <c r="MC107" s="756">
        <v>0</v>
      </c>
      <c r="MD107" s="756">
        <v>0</v>
      </c>
      <c r="ME107" s="756">
        <v>0</v>
      </c>
      <c r="MF107" s="756">
        <v>0</v>
      </c>
      <c r="MG107" s="756">
        <v>0</v>
      </c>
      <c r="MH107" s="756">
        <v>0</v>
      </c>
      <c r="MI107" s="756">
        <v>0</v>
      </c>
      <c r="MJ107" s="756">
        <v>0</v>
      </c>
      <c r="MK107" s="756">
        <v>0</v>
      </c>
      <c r="ML107" s="756">
        <v>0</v>
      </c>
      <c r="MM107" s="756">
        <v>0</v>
      </c>
      <c r="MN107" s="756">
        <v>0</v>
      </c>
      <c r="MO107" s="756">
        <v>0</v>
      </c>
      <c r="MP107" s="756">
        <v>0</v>
      </c>
      <c r="MQ107" s="756">
        <v>0</v>
      </c>
      <c r="MR107" s="756">
        <v>0</v>
      </c>
      <c r="MS107" s="756">
        <v>0</v>
      </c>
      <c r="MT107" s="756">
        <v>0</v>
      </c>
      <c r="MU107" s="756">
        <v>0</v>
      </c>
      <c r="MV107" s="756">
        <v>0</v>
      </c>
      <c r="MW107" s="756">
        <v>0</v>
      </c>
      <c r="MX107" s="756">
        <v>0</v>
      </c>
      <c r="MY107" s="756">
        <v>0</v>
      </c>
      <c r="MZ107" s="756">
        <v>0</v>
      </c>
      <c r="NA107" s="756">
        <v>0</v>
      </c>
      <c r="NB107" s="756">
        <v>0</v>
      </c>
      <c r="NC107" s="756">
        <v>0</v>
      </c>
      <c r="ND107" s="756">
        <v>0</v>
      </c>
      <c r="NE107" s="756">
        <v>0</v>
      </c>
      <c r="NF107" s="756">
        <v>0</v>
      </c>
      <c r="NG107" s="756">
        <v>0</v>
      </c>
      <c r="NH107" s="756">
        <v>0</v>
      </c>
      <c r="NI107" s="756">
        <v>0</v>
      </c>
      <c r="NJ107" s="756">
        <v>0</v>
      </c>
      <c r="NK107" s="756">
        <v>0</v>
      </c>
      <c r="NL107" s="756">
        <v>0</v>
      </c>
      <c r="NM107" s="756">
        <v>0</v>
      </c>
      <c r="NN107" s="756">
        <v>0</v>
      </c>
      <c r="NO107" s="756">
        <v>0</v>
      </c>
      <c r="NP107" s="756">
        <v>0</v>
      </c>
      <c r="NQ107" s="756">
        <v>0</v>
      </c>
      <c r="NR107" s="756">
        <v>0</v>
      </c>
      <c r="NS107" s="756">
        <v>0</v>
      </c>
      <c r="NT107" s="756">
        <v>0</v>
      </c>
      <c r="NU107" s="756">
        <v>0</v>
      </c>
      <c r="NV107" s="756">
        <v>0</v>
      </c>
      <c r="NW107" s="756">
        <v>0</v>
      </c>
      <c r="NX107" s="756">
        <v>0</v>
      </c>
      <c r="NY107" s="756">
        <v>0</v>
      </c>
      <c r="NZ107" s="756">
        <v>0</v>
      </c>
      <c r="OA107" s="756">
        <v>0</v>
      </c>
      <c r="OB107" s="756">
        <v>0</v>
      </c>
      <c r="OC107" s="756">
        <v>0</v>
      </c>
      <c r="OD107" s="756">
        <v>0</v>
      </c>
      <c r="OE107" s="756">
        <v>0</v>
      </c>
      <c r="OF107" s="756">
        <v>0</v>
      </c>
      <c r="OG107" s="756">
        <v>0</v>
      </c>
      <c r="OH107" s="756">
        <v>0</v>
      </c>
      <c r="OI107" s="756">
        <v>0</v>
      </c>
      <c r="OJ107" s="756">
        <v>0</v>
      </c>
      <c r="OK107" s="756">
        <v>0</v>
      </c>
      <c r="OL107" s="756">
        <v>0</v>
      </c>
      <c r="OM107" s="756">
        <v>0</v>
      </c>
      <c r="ON107" s="756">
        <v>0</v>
      </c>
      <c r="OO107" s="756">
        <v>0</v>
      </c>
      <c r="OP107" s="756">
        <v>0</v>
      </c>
      <c r="OQ107" s="756">
        <v>0</v>
      </c>
      <c r="OR107" s="756">
        <v>0</v>
      </c>
      <c r="OS107" s="756">
        <v>0</v>
      </c>
      <c r="OT107" s="756">
        <v>0</v>
      </c>
      <c r="OU107" s="756">
        <v>0</v>
      </c>
      <c r="OV107" s="756">
        <v>0</v>
      </c>
      <c r="OW107" s="756">
        <v>0</v>
      </c>
      <c r="OX107" s="756">
        <v>0</v>
      </c>
      <c r="OY107" s="756">
        <v>0</v>
      </c>
      <c r="OZ107" s="756">
        <v>0</v>
      </c>
      <c r="PA107" s="756">
        <v>0</v>
      </c>
      <c r="PB107" s="756">
        <v>0</v>
      </c>
      <c r="PC107" s="756">
        <v>0</v>
      </c>
      <c r="PD107" s="756">
        <v>0</v>
      </c>
      <c r="PE107" s="756">
        <v>0</v>
      </c>
      <c r="PF107" s="756">
        <v>0</v>
      </c>
      <c r="PG107" s="756">
        <v>0</v>
      </c>
      <c r="PH107" s="756">
        <v>0</v>
      </c>
      <c r="PI107" s="756">
        <v>0</v>
      </c>
      <c r="PJ107" s="756">
        <v>0</v>
      </c>
      <c r="PK107" s="756">
        <v>0</v>
      </c>
      <c r="PL107" s="756">
        <v>0</v>
      </c>
      <c r="PM107" s="756">
        <v>0</v>
      </c>
      <c r="PN107" s="756">
        <v>0</v>
      </c>
      <c r="PO107" s="756">
        <v>0</v>
      </c>
      <c r="PP107" s="756">
        <v>0</v>
      </c>
      <c r="PQ107" s="756">
        <v>0</v>
      </c>
      <c r="PR107" s="756">
        <v>0</v>
      </c>
      <c r="PS107" s="756">
        <v>0</v>
      </c>
      <c r="PT107" s="756">
        <v>0</v>
      </c>
      <c r="PU107" s="756">
        <v>0</v>
      </c>
      <c r="PV107" s="756">
        <v>0</v>
      </c>
      <c r="PW107" s="756">
        <v>0</v>
      </c>
      <c r="PX107" s="756">
        <v>0</v>
      </c>
      <c r="PY107" s="756">
        <v>0</v>
      </c>
      <c r="PZ107" s="756">
        <v>0</v>
      </c>
      <c r="QA107" s="756">
        <v>0</v>
      </c>
      <c r="QB107" s="756">
        <v>0</v>
      </c>
      <c r="QC107" s="756">
        <v>0</v>
      </c>
      <c r="QD107" s="756">
        <v>0</v>
      </c>
      <c r="QE107" s="756">
        <v>0</v>
      </c>
      <c r="QF107" s="756">
        <v>0</v>
      </c>
      <c r="QG107" s="756">
        <v>0</v>
      </c>
      <c r="QH107" s="756">
        <v>0</v>
      </c>
      <c r="QI107" s="756">
        <v>0</v>
      </c>
      <c r="QJ107" s="756">
        <v>0</v>
      </c>
      <c r="QK107" s="756">
        <v>0</v>
      </c>
      <c r="QL107" s="756">
        <v>0</v>
      </c>
      <c r="QM107" s="756">
        <v>0</v>
      </c>
      <c r="QN107" s="756">
        <v>0</v>
      </c>
      <c r="QO107" s="756">
        <v>0</v>
      </c>
      <c r="QP107" s="756">
        <v>0</v>
      </c>
      <c r="QQ107" s="756">
        <v>0</v>
      </c>
      <c r="QR107" s="756">
        <v>0</v>
      </c>
      <c r="QS107" s="756">
        <v>0</v>
      </c>
      <c r="QT107" s="756">
        <v>0</v>
      </c>
      <c r="QU107" s="756">
        <v>0</v>
      </c>
      <c r="QV107" s="756">
        <v>0</v>
      </c>
      <c r="QW107" s="756">
        <v>0</v>
      </c>
      <c r="QX107" s="756">
        <v>0</v>
      </c>
      <c r="QY107" s="756">
        <v>0</v>
      </c>
      <c r="QZ107" s="756">
        <v>0</v>
      </c>
      <c r="RA107" s="756">
        <v>0</v>
      </c>
      <c r="RB107" s="756">
        <v>0</v>
      </c>
      <c r="RC107" s="756">
        <v>0</v>
      </c>
      <c r="RD107" s="756">
        <v>0</v>
      </c>
      <c r="RE107" s="756">
        <v>0</v>
      </c>
      <c r="RF107" s="756">
        <v>0</v>
      </c>
      <c r="RG107" s="756">
        <v>0</v>
      </c>
      <c r="RH107" s="756">
        <v>0</v>
      </c>
      <c r="RI107" s="756">
        <v>0</v>
      </c>
      <c r="RJ107" s="756">
        <v>0</v>
      </c>
      <c r="RK107" s="756">
        <v>0</v>
      </c>
      <c r="RL107" s="756">
        <v>0</v>
      </c>
      <c r="RM107" s="756">
        <v>0</v>
      </c>
      <c r="RN107" s="756">
        <v>0</v>
      </c>
      <c r="RO107" s="756">
        <v>0</v>
      </c>
      <c r="RP107" s="756">
        <v>0</v>
      </c>
      <c r="RQ107" s="756">
        <v>0</v>
      </c>
      <c r="RR107" s="756">
        <v>0</v>
      </c>
      <c r="RS107" s="756">
        <v>0</v>
      </c>
      <c r="RT107" s="756">
        <v>0</v>
      </c>
      <c r="RU107" s="756">
        <v>0</v>
      </c>
      <c r="RV107" s="756">
        <v>0</v>
      </c>
      <c r="RW107" s="756">
        <v>0</v>
      </c>
      <c r="RX107" s="756">
        <v>0</v>
      </c>
      <c r="RY107" s="756">
        <v>0</v>
      </c>
      <c r="RZ107" s="756">
        <v>0</v>
      </c>
      <c r="SA107" s="756">
        <v>0</v>
      </c>
      <c r="SB107" s="756">
        <v>0</v>
      </c>
      <c r="SC107" s="756">
        <v>0</v>
      </c>
      <c r="SD107" s="756">
        <v>0</v>
      </c>
      <c r="SE107" s="756">
        <v>0</v>
      </c>
      <c r="SF107" s="756">
        <v>0</v>
      </c>
      <c r="SG107" s="756">
        <v>0</v>
      </c>
      <c r="SH107" s="756">
        <v>0</v>
      </c>
      <c r="SI107" s="756">
        <v>0</v>
      </c>
      <c r="SJ107" s="471">
        <f t="shared" si="45"/>
        <v>0</v>
      </c>
      <c r="SK107" s="452"/>
      <c r="SL107" s="440"/>
      <c r="SM107" s="440"/>
      <c r="SN107" s="440"/>
    </row>
    <row r="108" spans="1:508" outlineLevel="2" x14ac:dyDescent="0.25">
      <c r="A108" s="440"/>
      <c r="B108" s="449"/>
      <c r="C108" s="659">
        <f>INT($C$40)+2</f>
        <v>3</v>
      </c>
      <c r="D108" s="471"/>
      <c r="E108" s="529"/>
      <c r="F108" s="529"/>
      <c r="G108" s="471"/>
      <c r="H108" s="757"/>
      <c r="I108" s="757" t="s">
        <v>869</v>
      </c>
      <c r="J108" s="757">
        <f t="shared" si="46"/>
        <v>14</v>
      </c>
      <c r="K108" s="758">
        <v>0</v>
      </c>
      <c r="L108" s="758">
        <v>0</v>
      </c>
      <c r="M108" s="758">
        <v>0</v>
      </c>
      <c r="N108" s="758">
        <v>0</v>
      </c>
      <c r="O108" s="758">
        <v>0</v>
      </c>
      <c r="P108" s="758">
        <v>0</v>
      </c>
      <c r="Q108" s="758">
        <v>0</v>
      </c>
      <c r="R108" s="758">
        <v>0</v>
      </c>
      <c r="S108" s="758">
        <v>0</v>
      </c>
      <c r="T108" s="758">
        <v>0</v>
      </c>
      <c r="U108" s="758">
        <v>0</v>
      </c>
      <c r="V108" s="758">
        <v>0</v>
      </c>
      <c r="W108" s="758">
        <v>0</v>
      </c>
      <c r="X108" s="758">
        <v>0</v>
      </c>
      <c r="Y108" s="758">
        <v>0</v>
      </c>
      <c r="Z108" s="758">
        <v>0</v>
      </c>
      <c r="AA108" s="758">
        <v>0</v>
      </c>
      <c r="AB108" s="758">
        <v>0</v>
      </c>
      <c r="AC108" s="758">
        <v>0</v>
      </c>
      <c r="AD108" s="758">
        <v>0</v>
      </c>
      <c r="AE108" s="758">
        <v>0</v>
      </c>
      <c r="AF108" s="758">
        <v>0</v>
      </c>
      <c r="AG108" s="758">
        <v>0</v>
      </c>
      <c r="AH108" s="758">
        <v>0</v>
      </c>
      <c r="AI108" s="758">
        <v>0</v>
      </c>
      <c r="AJ108" s="758">
        <v>0</v>
      </c>
      <c r="AK108" s="758">
        <v>0</v>
      </c>
      <c r="AL108" s="758">
        <v>0</v>
      </c>
      <c r="AM108" s="758">
        <v>0</v>
      </c>
      <c r="AN108" s="758">
        <v>0</v>
      </c>
      <c r="AO108" s="758">
        <v>0</v>
      </c>
      <c r="AP108" s="758">
        <v>0</v>
      </c>
      <c r="AQ108" s="758">
        <v>0</v>
      </c>
      <c r="AR108" s="758">
        <v>0</v>
      </c>
      <c r="AS108" s="758">
        <v>0</v>
      </c>
      <c r="AT108" s="758">
        <v>0</v>
      </c>
      <c r="AU108" s="758">
        <v>0</v>
      </c>
      <c r="AV108" s="758">
        <v>0</v>
      </c>
      <c r="AW108" s="758">
        <v>0</v>
      </c>
      <c r="AX108" s="758">
        <v>0</v>
      </c>
      <c r="AY108" s="758">
        <v>0</v>
      </c>
      <c r="AZ108" s="758">
        <v>0</v>
      </c>
      <c r="BA108" s="758">
        <v>0</v>
      </c>
      <c r="BB108" s="758">
        <v>0</v>
      </c>
      <c r="BC108" s="758">
        <v>0</v>
      </c>
      <c r="BD108" s="758">
        <v>0</v>
      </c>
      <c r="BE108" s="758">
        <v>0</v>
      </c>
      <c r="BF108" s="758">
        <v>0</v>
      </c>
      <c r="BG108" s="758">
        <v>0</v>
      </c>
      <c r="BH108" s="758">
        <v>0</v>
      </c>
      <c r="BI108" s="758">
        <v>0</v>
      </c>
      <c r="BJ108" s="758">
        <v>0</v>
      </c>
      <c r="BK108" s="758">
        <v>0</v>
      </c>
      <c r="BL108" s="758">
        <v>0</v>
      </c>
      <c r="BM108" s="758">
        <v>0</v>
      </c>
      <c r="BN108" s="758">
        <v>0</v>
      </c>
      <c r="BO108" s="758">
        <v>0</v>
      </c>
      <c r="BP108" s="758">
        <v>0</v>
      </c>
      <c r="BQ108" s="758">
        <v>0</v>
      </c>
      <c r="BR108" s="758">
        <v>0</v>
      </c>
      <c r="BS108" s="758">
        <v>0</v>
      </c>
      <c r="BT108" s="758">
        <v>0</v>
      </c>
      <c r="BU108" s="758">
        <v>0</v>
      </c>
      <c r="BV108" s="758">
        <v>0</v>
      </c>
      <c r="BW108" s="758">
        <v>0</v>
      </c>
      <c r="BX108" s="758">
        <v>0</v>
      </c>
      <c r="BY108" s="758">
        <v>0</v>
      </c>
      <c r="BZ108" s="758">
        <v>0</v>
      </c>
      <c r="CA108" s="758">
        <v>0</v>
      </c>
      <c r="CB108" s="758">
        <v>0</v>
      </c>
      <c r="CC108" s="758">
        <v>0</v>
      </c>
      <c r="CD108" s="758">
        <v>0</v>
      </c>
      <c r="CE108" s="758">
        <v>0</v>
      </c>
      <c r="CF108" s="758">
        <v>0</v>
      </c>
      <c r="CG108" s="758">
        <v>0</v>
      </c>
      <c r="CH108" s="758">
        <v>0</v>
      </c>
      <c r="CI108" s="758">
        <v>0</v>
      </c>
      <c r="CJ108" s="758">
        <v>0</v>
      </c>
      <c r="CK108" s="758">
        <v>0</v>
      </c>
      <c r="CL108" s="758">
        <v>0</v>
      </c>
      <c r="CM108" s="758">
        <v>0</v>
      </c>
      <c r="CN108" s="758">
        <v>0</v>
      </c>
      <c r="CO108" s="758">
        <v>0</v>
      </c>
      <c r="CP108" s="758">
        <v>0</v>
      </c>
      <c r="CQ108" s="758">
        <v>0</v>
      </c>
      <c r="CR108" s="758">
        <v>0</v>
      </c>
      <c r="CS108" s="758">
        <v>0</v>
      </c>
      <c r="CT108" s="758">
        <v>0</v>
      </c>
      <c r="CU108" s="758">
        <v>0</v>
      </c>
      <c r="CV108" s="758">
        <v>0</v>
      </c>
      <c r="CW108" s="758">
        <v>0</v>
      </c>
      <c r="CX108" s="758">
        <v>0</v>
      </c>
      <c r="CY108" s="758">
        <v>0</v>
      </c>
      <c r="CZ108" s="758">
        <v>0</v>
      </c>
      <c r="DA108" s="758">
        <v>0</v>
      </c>
      <c r="DB108" s="758">
        <v>0</v>
      </c>
      <c r="DC108" s="758">
        <v>0</v>
      </c>
      <c r="DD108" s="758">
        <v>0</v>
      </c>
      <c r="DE108" s="758">
        <v>0</v>
      </c>
      <c r="DF108" s="758">
        <v>0</v>
      </c>
      <c r="DG108" s="758">
        <v>0</v>
      </c>
      <c r="DH108" s="758">
        <v>0</v>
      </c>
      <c r="DI108" s="758">
        <v>0</v>
      </c>
      <c r="DJ108" s="758">
        <v>0</v>
      </c>
      <c r="DK108" s="758">
        <v>0</v>
      </c>
      <c r="DL108" s="758">
        <v>0</v>
      </c>
      <c r="DM108" s="758">
        <v>0</v>
      </c>
      <c r="DN108" s="758">
        <v>0</v>
      </c>
      <c r="DO108" s="758">
        <v>0</v>
      </c>
      <c r="DP108" s="758">
        <v>0</v>
      </c>
      <c r="DQ108" s="758">
        <v>0</v>
      </c>
      <c r="DR108" s="758">
        <v>0</v>
      </c>
      <c r="DS108" s="758">
        <v>0</v>
      </c>
      <c r="DT108" s="758">
        <v>0</v>
      </c>
      <c r="DU108" s="758">
        <v>0</v>
      </c>
      <c r="DV108" s="758">
        <v>0</v>
      </c>
      <c r="DW108" s="758">
        <v>0</v>
      </c>
      <c r="DX108" s="758">
        <v>0</v>
      </c>
      <c r="DY108" s="758">
        <v>0</v>
      </c>
      <c r="DZ108" s="758">
        <v>0</v>
      </c>
      <c r="EA108" s="758">
        <v>0</v>
      </c>
      <c r="EB108" s="758">
        <v>0</v>
      </c>
      <c r="EC108" s="758">
        <v>0</v>
      </c>
      <c r="ED108" s="758">
        <v>0</v>
      </c>
      <c r="EE108" s="758">
        <v>0</v>
      </c>
      <c r="EF108" s="758">
        <v>0</v>
      </c>
      <c r="EG108" s="758">
        <v>0</v>
      </c>
      <c r="EH108" s="758">
        <v>0</v>
      </c>
      <c r="EI108" s="758">
        <v>0</v>
      </c>
      <c r="EJ108" s="758">
        <v>0</v>
      </c>
      <c r="EK108" s="758">
        <v>0</v>
      </c>
      <c r="EL108" s="758">
        <v>0</v>
      </c>
      <c r="EM108" s="758">
        <v>0</v>
      </c>
      <c r="EN108" s="758">
        <v>0</v>
      </c>
      <c r="EO108" s="758">
        <v>0</v>
      </c>
      <c r="EP108" s="758">
        <v>0</v>
      </c>
      <c r="EQ108" s="758">
        <v>0</v>
      </c>
      <c r="ER108" s="758">
        <v>0</v>
      </c>
      <c r="ES108" s="758">
        <v>0</v>
      </c>
      <c r="ET108" s="758">
        <v>0</v>
      </c>
      <c r="EU108" s="758">
        <v>0</v>
      </c>
      <c r="EV108" s="758">
        <v>0</v>
      </c>
      <c r="EW108" s="758">
        <v>0</v>
      </c>
      <c r="EX108" s="758">
        <v>0</v>
      </c>
      <c r="EY108" s="758">
        <v>0</v>
      </c>
      <c r="EZ108" s="758">
        <v>0</v>
      </c>
      <c r="FA108" s="758">
        <v>0</v>
      </c>
      <c r="FB108" s="758">
        <v>0</v>
      </c>
      <c r="FC108" s="758">
        <v>0</v>
      </c>
      <c r="FD108" s="758">
        <v>0</v>
      </c>
      <c r="FE108" s="758">
        <v>0</v>
      </c>
      <c r="FF108" s="758">
        <v>0</v>
      </c>
      <c r="FG108" s="758">
        <v>0</v>
      </c>
      <c r="FH108" s="758">
        <v>0</v>
      </c>
      <c r="FI108" s="758">
        <v>0</v>
      </c>
      <c r="FJ108" s="758">
        <v>0</v>
      </c>
      <c r="FK108" s="758">
        <v>0</v>
      </c>
      <c r="FL108" s="758">
        <v>0</v>
      </c>
      <c r="FM108" s="758">
        <v>0</v>
      </c>
      <c r="FN108" s="758">
        <v>0</v>
      </c>
      <c r="FO108" s="758">
        <v>0</v>
      </c>
      <c r="FP108" s="758">
        <v>0</v>
      </c>
      <c r="FQ108" s="758">
        <v>0</v>
      </c>
      <c r="FR108" s="758">
        <v>0</v>
      </c>
      <c r="FS108" s="758">
        <v>0</v>
      </c>
      <c r="FT108" s="758">
        <v>0</v>
      </c>
      <c r="FU108" s="758">
        <v>0</v>
      </c>
      <c r="FV108" s="758">
        <v>0</v>
      </c>
      <c r="FW108" s="758">
        <v>0</v>
      </c>
      <c r="FX108" s="758">
        <v>0</v>
      </c>
      <c r="FY108" s="758">
        <v>0</v>
      </c>
      <c r="FZ108" s="758">
        <v>0</v>
      </c>
      <c r="GA108" s="758">
        <v>0</v>
      </c>
      <c r="GB108" s="758">
        <v>0</v>
      </c>
      <c r="GC108" s="758">
        <v>0</v>
      </c>
      <c r="GD108" s="758">
        <v>0</v>
      </c>
      <c r="GE108" s="758">
        <v>0</v>
      </c>
      <c r="GF108" s="758">
        <v>0</v>
      </c>
      <c r="GG108" s="758">
        <v>0</v>
      </c>
      <c r="GH108" s="758">
        <v>0</v>
      </c>
      <c r="GI108" s="758">
        <v>0</v>
      </c>
      <c r="GJ108" s="758">
        <v>0</v>
      </c>
      <c r="GK108" s="758">
        <v>0</v>
      </c>
      <c r="GL108" s="758">
        <v>0</v>
      </c>
      <c r="GM108" s="758">
        <v>0</v>
      </c>
      <c r="GN108" s="758">
        <v>0</v>
      </c>
      <c r="GO108" s="758">
        <v>0</v>
      </c>
      <c r="GP108" s="758">
        <v>0</v>
      </c>
      <c r="GQ108" s="758">
        <v>0</v>
      </c>
      <c r="GR108" s="758">
        <v>0</v>
      </c>
      <c r="GS108" s="758">
        <v>0</v>
      </c>
      <c r="GT108" s="758">
        <v>0</v>
      </c>
      <c r="GU108" s="758">
        <v>0</v>
      </c>
      <c r="GV108" s="758">
        <v>0</v>
      </c>
      <c r="GW108" s="758">
        <v>0</v>
      </c>
      <c r="GX108" s="758">
        <v>0</v>
      </c>
      <c r="GY108" s="758">
        <v>0</v>
      </c>
      <c r="GZ108" s="758">
        <v>0</v>
      </c>
      <c r="HA108" s="758">
        <v>0</v>
      </c>
      <c r="HB108" s="758">
        <v>0</v>
      </c>
      <c r="HC108" s="758">
        <v>0</v>
      </c>
      <c r="HD108" s="758">
        <v>0</v>
      </c>
      <c r="HE108" s="758">
        <v>0</v>
      </c>
      <c r="HF108" s="758">
        <v>0</v>
      </c>
      <c r="HG108" s="758">
        <v>0</v>
      </c>
      <c r="HH108" s="758">
        <v>0</v>
      </c>
      <c r="HI108" s="758">
        <v>0</v>
      </c>
      <c r="HJ108" s="758">
        <v>0</v>
      </c>
      <c r="HK108" s="758">
        <v>0</v>
      </c>
      <c r="HL108" s="758">
        <v>0</v>
      </c>
      <c r="HM108" s="758">
        <v>0</v>
      </c>
      <c r="HN108" s="758">
        <v>0</v>
      </c>
      <c r="HO108" s="758">
        <v>0</v>
      </c>
      <c r="HP108" s="758">
        <v>0</v>
      </c>
      <c r="HQ108" s="758">
        <v>0</v>
      </c>
      <c r="HR108" s="758">
        <v>0</v>
      </c>
      <c r="HS108" s="758">
        <v>0</v>
      </c>
      <c r="HT108" s="758">
        <v>0</v>
      </c>
      <c r="HU108" s="758">
        <v>0</v>
      </c>
      <c r="HV108" s="758">
        <v>0</v>
      </c>
      <c r="HW108" s="758">
        <v>0</v>
      </c>
      <c r="HX108" s="758">
        <v>0</v>
      </c>
      <c r="HY108" s="758">
        <v>0</v>
      </c>
      <c r="HZ108" s="758">
        <v>0</v>
      </c>
      <c r="IA108" s="758">
        <v>0</v>
      </c>
      <c r="IB108" s="758">
        <v>0</v>
      </c>
      <c r="IC108" s="758">
        <v>0</v>
      </c>
      <c r="ID108" s="758">
        <v>0</v>
      </c>
      <c r="IE108" s="758">
        <v>0</v>
      </c>
      <c r="IF108" s="758">
        <v>0</v>
      </c>
      <c r="IG108" s="758">
        <v>0</v>
      </c>
      <c r="IH108" s="758">
        <v>0</v>
      </c>
      <c r="II108" s="758">
        <v>0</v>
      </c>
      <c r="IJ108" s="758">
        <v>0</v>
      </c>
      <c r="IK108" s="758">
        <v>0</v>
      </c>
      <c r="IL108" s="758">
        <v>0</v>
      </c>
      <c r="IM108" s="758">
        <v>0</v>
      </c>
      <c r="IN108" s="758">
        <v>0</v>
      </c>
      <c r="IO108" s="758">
        <v>0</v>
      </c>
      <c r="IP108" s="758">
        <v>0</v>
      </c>
      <c r="IQ108" s="758">
        <v>0</v>
      </c>
      <c r="IR108" s="758">
        <v>0</v>
      </c>
      <c r="IS108" s="758">
        <v>0</v>
      </c>
      <c r="IT108" s="758">
        <v>0</v>
      </c>
      <c r="IU108" s="758">
        <v>0</v>
      </c>
      <c r="IV108" s="758">
        <v>0</v>
      </c>
      <c r="IW108" s="758">
        <v>0</v>
      </c>
      <c r="IX108" s="758">
        <v>0</v>
      </c>
      <c r="IY108" s="758">
        <v>0</v>
      </c>
      <c r="IZ108" s="758">
        <v>0</v>
      </c>
      <c r="JA108" s="758">
        <v>0</v>
      </c>
      <c r="JB108" s="758">
        <v>0</v>
      </c>
      <c r="JC108" s="758">
        <v>0</v>
      </c>
      <c r="JD108" s="758">
        <v>0</v>
      </c>
      <c r="JE108" s="758">
        <v>0</v>
      </c>
      <c r="JF108" s="758">
        <v>0</v>
      </c>
      <c r="JG108" s="758">
        <v>0</v>
      </c>
      <c r="JH108" s="758">
        <v>0</v>
      </c>
      <c r="JI108" s="758">
        <v>0</v>
      </c>
      <c r="JJ108" s="758">
        <v>0</v>
      </c>
      <c r="JK108" s="758">
        <v>0</v>
      </c>
      <c r="JL108" s="758">
        <v>0</v>
      </c>
      <c r="JM108" s="758">
        <v>0</v>
      </c>
      <c r="JN108" s="758">
        <v>0</v>
      </c>
      <c r="JO108" s="758">
        <v>0</v>
      </c>
      <c r="JP108" s="758">
        <v>0</v>
      </c>
      <c r="JQ108" s="758">
        <v>0</v>
      </c>
      <c r="JR108" s="758">
        <v>0</v>
      </c>
      <c r="JS108" s="758">
        <v>0</v>
      </c>
      <c r="JT108" s="758">
        <v>0</v>
      </c>
      <c r="JU108" s="758">
        <v>0</v>
      </c>
      <c r="JV108" s="758">
        <v>0</v>
      </c>
      <c r="JW108" s="758">
        <v>0</v>
      </c>
      <c r="JX108" s="758">
        <v>0</v>
      </c>
      <c r="JY108" s="758">
        <v>0</v>
      </c>
      <c r="JZ108" s="758">
        <v>0</v>
      </c>
      <c r="KA108" s="758">
        <v>0</v>
      </c>
      <c r="KB108" s="758">
        <v>0</v>
      </c>
      <c r="KC108" s="758">
        <v>0</v>
      </c>
      <c r="KD108" s="758">
        <v>0</v>
      </c>
      <c r="KE108" s="758">
        <v>0</v>
      </c>
      <c r="KF108" s="758">
        <v>0</v>
      </c>
      <c r="KG108" s="758">
        <v>0</v>
      </c>
      <c r="KH108" s="758">
        <v>0</v>
      </c>
      <c r="KI108" s="758">
        <v>0</v>
      </c>
      <c r="KJ108" s="758">
        <v>0</v>
      </c>
      <c r="KK108" s="758">
        <v>0</v>
      </c>
      <c r="KL108" s="758">
        <v>0</v>
      </c>
      <c r="KM108" s="758">
        <v>0</v>
      </c>
      <c r="KN108" s="758">
        <v>0</v>
      </c>
      <c r="KO108" s="758">
        <v>0</v>
      </c>
      <c r="KP108" s="758">
        <v>0</v>
      </c>
      <c r="KQ108" s="758">
        <v>0</v>
      </c>
      <c r="KR108" s="758">
        <v>0</v>
      </c>
      <c r="KS108" s="758">
        <v>0</v>
      </c>
      <c r="KT108" s="758">
        <v>0</v>
      </c>
      <c r="KU108" s="758">
        <v>0</v>
      </c>
      <c r="KV108" s="758">
        <v>0</v>
      </c>
      <c r="KW108" s="758">
        <v>0</v>
      </c>
      <c r="KX108" s="758">
        <v>0</v>
      </c>
      <c r="KY108" s="758">
        <v>0</v>
      </c>
      <c r="KZ108" s="758">
        <v>0</v>
      </c>
      <c r="LA108" s="758">
        <v>0</v>
      </c>
      <c r="LB108" s="758">
        <v>0</v>
      </c>
      <c r="LC108" s="758">
        <v>0</v>
      </c>
      <c r="LD108" s="758">
        <v>0</v>
      </c>
      <c r="LE108" s="758">
        <v>0</v>
      </c>
      <c r="LF108" s="758">
        <v>0</v>
      </c>
      <c r="LG108" s="758">
        <v>0</v>
      </c>
      <c r="LH108" s="758">
        <v>0</v>
      </c>
      <c r="LI108" s="758">
        <v>0</v>
      </c>
      <c r="LJ108" s="758">
        <v>0</v>
      </c>
      <c r="LK108" s="758">
        <v>0</v>
      </c>
      <c r="LL108" s="758">
        <v>0</v>
      </c>
      <c r="LM108" s="758">
        <v>0</v>
      </c>
      <c r="LN108" s="758">
        <v>0</v>
      </c>
      <c r="LO108" s="758">
        <v>0</v>
      </c>
      <c r="LP108" s="758">
        <v>0</v>
      </c>
      <c r="LQ108" s="758">
        <v>0</v>
      </c>
      <c r="LR108" s="758">
        <v>0</v>
      </c>
      <c r="LS108" s="758">
        <v>0</v>
      </c>
      <c r="LT108" s="758">
        <v>0</v>
      </c>
      <c r="LU108" s="758">
        <v>0</v>
      </c>
      <c r="LV108" s="758">
        <v>0</v>
      </c>
      <c r="LW108" s="758">
        <v>0</v>
      </c>
      <c r="LX108" s="758">
        <v>0</v>
      </c>
      <c r="LY108" s="758">
        <v>0</v>
      </c>
      <c r="LZ108" s="758">
        <v>0</v>
      </c>
      <c r="MA108" s="758">
        <v>0</v>
      </c>
      <c r="MB108" s="758">
        <v>0</v>
      </c>
      <c r="MC108" s="758">
        <v>0</v>
      </c>
      <c r="MD108" s="758">
        <v>0</v>
      </c>
      <c r="ME108" s="758">
        <v>0</v>
      </c>
      <c r="MF108" s="758">
        <v>0</v>
      </c>
      <c r="MG108" s="758">
        <v>0</v>
      </c>
      <c r="MH108" s="758">
        <v>0</v>
      </c>
      <c r="MI108" s="758">
        <v>0</v>
      </c>
      <c r="MJ108" s="758">
        <v>0</v>
      </c>
      <c r="MK108" s="758">
        <v>0</v>
      </c>
      <c r="ML108" s="758">
        <v>0</v>
      </c>
      <c r="MM108" s="758">
        <v>0</v>
      </c>
      <c r="MN108" s="758">
        <v>0</v>
      </c>
      <c r="MO108" s="758">
        <v>0</v>
      </c>
      <c r="MP108" s="758">
        <v>0</v>
      </c>
      <c r="MQ108" s="758">
        <v>0</v>
      </c>
      <c r="MR108" s="758">
        <v>0</v>
      </c>
      <c r="MS108" s="758">
        <v>0</v>
      </c>
      <c r="MT108" s="758">
        <v>0</v>
      </c>
      <c r="MU108" s="758">
        <v>0</v>
      </c>
      <c r="MV108" s="758">
        <v>0</v>
      </c>
      <c r="MW108" s="758">
        <v>0</v>
      </c>
      <c r="MX108" s="758">
        <v>0</v>
      </c>
      <c r="MY108" s="758">
        <v>0</v>
      </c>
      <c r="MZ108" s="758">
        <v>0</v>
      </c>
      <c r="NA108" s="758">
        <v>0</v>
      </c>
      <c r="NB108" s="758">
        <v>0</v>
      </c>
      <c r="NC108" s="758">
        <v>0</v>
      </c>
      <c r="ND108" s="758">
        <v>0</v>
      </c>
      <c r="NE108" s="758">
        <v>0</v>
      </c>
      <c r="NF108" s="758">
        <v>0</v>
      </c>
      <c r="NG108" s="758">
        <v>0</v>
      </c>
      <c r="NH108" s="758">
        <v>0</v>
      </c>
      <c r="NI108" s="758">
        <v>0</v>
      </c>
      <c r="NJ108" s="758">
        <v>0</v>
      </c>
      <c r="NK108" s="758">
        <v>0</v>
      </c>
      <c r="NL108" s="758">
        <v>0</v>
      </c>
      <c r="NM108" s="758">
        <v>0</v>
      </c>
      <c r="NN108" s="758">
        <v>0</v>
      </c>
      <c r="NO108" s="758">
        <v>0</v>
      </c>
      <c r="NP108" s="758">
        <v>0</v>
      </c>
      <c r="NQ108" s="758">
        <v>0</v>
      </c>
      <c r="NR108" s="758">
        <v>0</v>
      </c>
      <c r="NS108" s="758">
        <v>0</v>
      </c>
      <c r="NT108" s="758">
        <v>0</v>
      </c>
      <c r="NU108" s="758">
        <v>0</v>
      </c>
      <c r="NV108" s="758">
        <v>0</v>
      </c>
      <c r="NW108" s="758">
        <v>0</v>
      </c>
      <c r="NX108" s="758">
        <v>0</v>
      </c>
      <c r="NY108" s="758">
        <v>0</v>
      </c>
      <c r="NZ108" s="758">
        <v>0</v>
      </c>
      <c r="OA108" s="758">
        <v>0</v>
      </c>
      <c r="OB108" s="758">
        <v>0</v>
      </c>
      <c r="OC108" s="758">
        <v>0</v>
      </c>
      <c r="OD108" s="758">
        <v>0</v>
      </c>
      <c r="OE108" s="758">
        <v>0</v>
      </c>
      <c r="OF108" s="758">
        <v>0</v>
      </c>
      <c r="OG108" s="758">
        <v>0</v>
      </c>
      <c r="OH108" s="758">
        <v>0</v>
      </c>
      <c r="OI108" s="758">
        <v>0</v>
      </c>
      <c r="OJ108" s="758">
        <v>0</v>
      </c>
      <c r="OK108" s="758">
        <v>0</v>
      </c>
      <c r="OL108" s="758">
        <v>0</v>
      </c>
      <c r="OM108" s="758">
        <v>0</v>
      </c>
      <c r="ON108" s="758">
        <v>0</v>
      </c>
      <c r="OO108" s="758">
        <v>0</v>
      </c>
      <c r="OP108" s="758">
        <v>0</v>
      </c>
      <c r="OQ108" s="758">
        <v>0</v>
      </c>
      <c r="OR108" s="758">
        <v>0</v>
      </c>
      <c r="OS108" s="758">
        <v>0</v>
      </c>
      <c r="OT108" s="758">
        <v>0</v>
      </c>
      <c r="OU108" s="758">
        <v>0</v>
      </c>
      <c r="OV108" s="758">
        <v>0</v>
      </c>
      <c r="OW108" s="758">
        <v>0</v>
      </c>
      <c r="OX108" s="758">
        <v>0</v>
      </c>
      <c r="OY108" s="758">
        <v>0</v>
      </c>
      <c r="OZ108" s="758">
        <v>0</v>
      </c>
      <c r="PA108" s="758">
        <v>0</v>
      </c>
      <c r="PB108" s="758">
        <v>0</v>
      </c>
      <c r="PC108" s="758">
        <v>0</v>
      </c>
      <c r="PD108" s="758">
        <v>0</v>
      </c>
      <c r="PE108" s="758">
        <v>0</v>
      </c>
      <c r="PF108" s="758">
        <v>0</v>
      </c>
      <c r="PG108" s="758">
        <v>0</v>
      </c>
      <c r="PH108" s="758">
        <v>0</v>
      </c>
      <c r="PI108" s="758">
        <v>0</v>
      </c>
      <c r="PJ108" s="758">
        <v>0</v>
      </c>
      <c r="PK108" s="758">
        <v>0</v>
      </c>
      <c r="PL108" s="758">
        <v>0</v>
      </c>
      <c r="PM108" s="758">
        <v>0</v>
      </c>
      <c r="PN108" s="758">
        <v>0</v>
      </c>
      <c r="PO108" s="758">
        <v>0</v>
      </c>
      <c r="PP108" s="758">
        <v>0</v>
      </c>
      <c r="PQ108" s="758">
        <v>0</v>
      </c>
      <c r="PR108" s="758">
        <v>0</v>
      </c>
      <c r="PS108" s="758">
        <v>0</v>
      </c>
      <c r="PT108" s="758">
        <v>0</v>
      </c>
      <c r="PU108" s="758">
        <v>0</v>
      </c>
      <c r="PV108" s="758">
        <v>0</v>
      </c>
      <c r="PW108" s="758">
        <v>0</v>
      </c>
      <c r="PX108" s="758">
        <v>0</v>
      </c>
      <c r="PY108" s="758">
        <v>0</v>
      </c>
      <c r="PZ108" s="758">
        <v>0</v>
      </c>
      <c r="QA108" s="758">
        <v>0</v>
      </c>
      <c r="QB108" s="758">
        <v>0</v>
      </c>
      <c r="QC108" s="758">
        <v>0</v>
      </c>
      <c r="QD108" s="758">
        <v>0</v>
      </c>
      <c r="QE108" s="758">
        <v>0</v>
      </c>
      <c r="QF108" s="758">
        <v>0</v>
      </c>
      <c r="QG108" s="758">
        <v>0</v>
      </c>
      <c r="QH108" s="758">
        <v>0</v>
      </c>
      <c r="QI108" s="758">
        <v>0</v>
      </c>
      <c r="QJ108" s="758">
        <v>0</v>
      </c>
      <c r="QK108" s="758">
        <v>0</v>
      </c>
      <c r="QL108" s="758">
        <v>0</v>
      </c>
      <c r="QM108" s="758">
        <v>0</v>
      </c>
      <c r="QN108" s="758">
        <v>0</v>
      </c>
      <c r="QO108" s="758">
        <v>0</v>
      </c>
      <c r="QP108" s="758">
        <v>0</v>
      </c>
      <c r="QQ108" s="758">
        <v>0</v>
      </c>
      <c r="QR108" s="758">
        <v>0</v>
      </c>
      <c r="QS108" s="758">
        <v>0</v>
      </c>
      <c r="QT108" s="758">
        <v>0</v>
      </c>
      <c r="QU108" s="758">
        <v>0</v>
      </c>
      <c r="QV108" s="758">
        <v>0</v>
      </c>
      <c r="QW108" s="758">
        <v>0</v>
      </c>
      <c r="QX108" s="758">
        <v>0</v>
      </c>
      <c r="QY108" s="758">
        <v>0</v>
      </c>
      <c r="QZ108" s="758">
        <v>0</v>
      </c>
      <c r="RA108" s="758">
        <v>0</v>
      </c>
      <c r="RB108" s="758">
        <v>0</v>
      </c>
      <c r="RC108" s="758">
        <v>0</v>
      </c>
      <c r="RD108" s="758">
        <v>0</v>
      </c>
      <c r="RE108" s="758">
        <v>0</v>
      </c>
      <c r="RF108" s="758">
        <v>0</v>
      </c>
      <c r="RG108" s="758">
        <v>0</v>
      </c>
      <c r="RH108" s="758">
        <v>0</v>
      </c>
      <c r="RI108" s="758">
        <v>0</v>
      </c>
      <c r="RJ108" s="758">
        <v>0</v>
      </c>
      <c r="RK108" s="758">
        <v>0</v>
      </c>
      <c r="RL108" s="758">
        <v>0</v>
      </c>
      <c r="RM108" s="758">
        <v>0</v>
      </c>
      <c r="RN108" s="758">
        <v>0</v>
      </c>
      <c r="RO108" s="758">
        <v>0</v>
      </c>
      <c r="RP108" s="758">
        <v>0</v>
      </c>
      <c r="RQ108" s="758">
        <v>0</v>
      </c>
      <c r="RR108" s="758">
        <v>0</v>
      </c>
      <c r="RS108" s="758">
        <v>0</v>
      </c>
      <c r="RT108" s="758">
        <v>0</v>
      </c>
      <c r="RU108" s="758">
        <v>0</v>
      </c>
      <c r="RV108" s="758">
        <v>0</v>
      </c>
      <c r="RW108" s="758">
        <v>0</v>
      </c>
      <c r="RX108" s="758">
        <v>0</v>
      </c>
      <c r="RY108" s="758">
        <v>0</v>
      </c>
      <c r="RZ108" s="758">
        <v>0</v>
      </c>
      <c r="SA108" s="758">
        <v>0</v>
      </c>
      <c r="SB108" s="758">
        <v>0</v>
      </c>
      <c r="SC108" s="758">
        <v>0</v>
      </c>
      <c r="SD108" s="758">
        <v>0</v>
      </c>
      <c r="SE108" s="758">
        <v>0</v>
      </c>
      <c r="SF108" s="758">
        <v>0</v>
      </c>
      <c r="SG108" s="758">
        <v>0</v>
      </c>
      <c r="SH108" s="758">
        <v>0</v>
      </c>
      <c r="SI108" s="758">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870</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3"/>
      <c r="I110" s="753" t="s">
        <v>871</v>
      </c>
      <c r="J110" s="753">
        <f t="shared" si="46"/>
        <v>16</v>
      </c>
      <c r="K110" s="754">
        <v>0</v>
      </c>
      <c r="L110" s="754">
        <v>0</v>
      </c>
      <c r="M110" s="754">
        <v>0</v>
      </c>
      <c r="N110" s="754">
        <v>0</v>
      </c>
      <c r="O110" s="754">
        <v>0</v>
      </c>
      <c r="P110" s="754">
        <v>0</v>
      </c>
      <c r="Q110" s="754">
        <v>0</v>
      </c>
      <c r="R110" s="754">
        <v>0</v>
      </c>
      <c r="S110" s="754">
        <v>0</v>
      </c>
      <c r="T110" s="754">
        <v>0</v>
      </c>
      <c r="U110" s="754">
        <v>0</v>
      </c>
      <c r="V110" s="754">
        <v>0</v>
      </c>
      <c r="W110" s="754">
        <v>0</v>
      </c>
      <c r="X110" s="754">
        <v>0</v>
      </c>
      <c r="Y110" s="754">
        <v>0</v>
      </c>
      <c r="Z110" s="754">
        <v>0</v>
      </c>
      <c r="AA110" s="754">
        <v>0</v>
      </c>
      <c r="AB110" s="754">
        <v>0</v>
      </c>
      <c r="AC110" s="754">
        <v>0</v>
      </c>
      <c r="AD110" s="754">
        <v>0</v>
      </c>
      <c r="AE110" s="754">
        <v>0</v>
      </c>
      <c r="AF110" s="754">
        <v>0</v>
      </c>
      <c r="AG110" s="754">
        <v>0</v>
      </c>
      <c r="AH110" s="754">
        <v>0</v>
      </c>
      <c r="AI110" s="754">
        <v>0</v>
      </c>
      <c r="AJ110" s="754">
        <v>0</v>
      </c>
      <c r="AK110" s="754">
        <v>0</v>
      </c>
      <c r="AL110" s="754">
        <v>0</v>
      </c>
      <c r="AM110" s="754">
        <v>0</v>
      </c>
      <c r="AN110" s="754">
        <v>0</v>
      </c>
      <c r="AO110" s="754">
        <v>0</v>
      </c>
      <c r="AP110" s="754">
        <v>0</v>
      </c>
      <c r="AQ110" s="754">
        <v>0</v>
      </c>
      <c r="AR110" s="754">
        <v>0</v>
      </c>
      <c r="AS110" s="754">
        <v>0</v>
      </c>
      <c r="AT110" s="754">
        <v>0</v>
      </c>
      <c r="AU110" s="754">
        <v>0</v>
      </c>
      <c r="AV110" s="754">
        <v>0</v>
      </c>
      <c r="AW110" s="754">
        <v>0</v>
      </c>
      <c r="AX110" s="754">
        <v>0</v>
      </c>
      <c r="AY110" s="754">
        <v>0</v>
      </c>
      <c r="AZ110" s="754">
        <v>0</v>
      </c>
      <c r="BA110" s="754">
        <v>0</v>
      </c>
      <c r="BB110" s="754">
        <v>0</v>
      </c>
      <c r="BC110" s="754">
        <v>0</v>
      </c>
      <c r="BD110" s="754">
        <v>0</v>
      </c>
      <c r="BE110" s="754">
        <v>0</v>
      </c>
      <c r="BF110" s="754">
        <v>0</v>
      </c>
      <c r="BG110" s="754">
        <v>0</v>
      </c>
      <c r="BH110" s="754">
        <v>0</v>
      </c>
      <c r="BI110" s="754">
        <v>0</v>
      </c>
      <c r="BJ110" s="754">
        <v>0</v>
      </c>
      <c r="BK110" s="754">
        <v>0</v>
      </c>
      <c r="BL110" s="754">
        <v>0</v>
      </c>
      <c r="BM110" s="754">
        <v>0</v>
      </c>
      <c r="BN110" s="754">
        <v>0</v>
      </c>
      <c r="BO110" s="754">
        <v>0</v>
      </c>
      <c r="BP110" s="754">
        <v>0</v>
      </c>
      <c r="BQ110" s="754">
        <v>0</v>
      </c>
      <c r="BR110" s="754">
        <v>0</v>
      </c>
      <c r="BS110" s="754">
        <v>0</v>
      </c>
      <c r="BT110" s="754">
        <v>0</v>
      </c>
      <c r="BU110" s="754">
        <v>0</v>
      </c>
      <c r="BV110" s="754">
        <v>0</v>
      </c>
      <c r="BW110" s="754">
        <v>0</v>
      </c>
      <c r="BX110" s="754">
        <v>0</v>
      </c>
      <c r="BY110" s="754">
        <v>0</v>
      </c>
      <c r="BZ110" s="754">
        <v>0</v>
      </c>
      <c r="CA110" s="754">
        <v>0</v>
      </c>
      <c r="CB110" s="754">
        <v>0</v>
      </c>
      <c r="CC110" s="754">
        <v>0</v>
      </c>
      <c r="CD110" s="754">
        <v>0</v>
      </c>
      <c r="CE110" s="754">
        <v>0</v>
      </c>
      <c r="CF110" s="754">
        <v>0</v>
      </c>
      <c r="CG110" s="754">
        <v>0</v>
      </c>
      <c r="CH110" s="754">
        <v>0</v>
      </c>
      <c r="CI110" s="754">
        <v>0</v>
      </c>
      <c r="CJ110" s="754">
        <v>0</v>
      </c>
      <c r="CK110" s="754">
        <v>0</v>
      </c>
      <c r="CL110" s="754">
        <v>0</v>
      </c>
      <c r="CM110" s="754">
        <v>0</v>
      </c>
      <c r="CN110" s="754">
        <v>0</v>
      </c>
      <c r="CO110" s="754">
        <v>0</v>
      </c>
      <c r="CP110" s="754">
        <v>0</v>
      </c>
      <c r="CQ110" s="754">
        <v>0</v>
      </c>
      <c r="CR110" s="754">
        <v>0</v>
      </c>
      <c r="CS110" s="754">
        <v>0</v>
      </c>
      <c r="CT110" s="754">
        <v>0</v>
      </c>
      <c r="CU110" s="754">
        <v>0</v>
      </c>
      <c r="CV110" s="754">
        <v>0</v>
      </c>
      <c r="CW110" s="754">
        <v>0</v>
      </c>
      <c r="CX110" s="754">
        <v>0</v>
      </c>
      <c r="CY110" s="754">
        <v>0</v>
      </c>
      <c r="CZ110" s="754">
        <v>0</v>
      </c>
      <c r="DA110" s="754">
        <v>0</v>
      </c>
      <c r="DB110" s="754">
        <v>0</v>
      </c>
      <c r="DC110" s="754">
        <v>0</v>
      </c>
      <c r="DD110" s="754">
        <v>0</v>
      </c>
      <c r="DE110" s="754">
        <v>0</v>
      </c>
      <c r="DF110" s="754">
        <v>0</v>
      </c>
      <c r="DG110" s="754">
        <v>0</v>
      </c>
      <c r="DH110" s="754">
        <v>0</v>
      </c>
      <c r="DI110" s="754">
        <v>0</v>
      </c>
      <c r="DJ110" s="754">
        <v>0</v>
      </c>
      <c r="DK110" s="754">
        <v>0</v>
      </c>
      <c r="DL110" s="754">
        <v>0</v>
      </c>
      <c r="DM110" s="754">
        <v>0</v>
      </c>
      <c r="DN110" s="754">
        <v>0</v>
      </c>
      <c r="DO110" s="754">
        <v>0</v>
      </c>
      <c r="DP110" s="754">
        <v>0</v>
      </c>
      <c r="DQ110" s="754">
        <v>0</v>
      </c>
      <c r="DR110" s="754">
        <v>0</v>
      </c>
      <c r="DS110" s="754">
        <v>0</v>
      </c>
      <c r="DT110" s="754">
        <v>0</v>
      </c>
      <c r="DU110" s="754">
        <v>0</v>
      </c>
      <c r="DV110" s="754">
        <v>0</v>
      </c>
      <c r="DW110" s="754">
        <v>0</v>
      </c>
      <c r="DX110" s="754">
        <v>0</v>
      </c>
      <c r="DY110" s="754">
        <v>0</v>
      </c>
      <c r="DZ110" s="754">
        <v>0</v>
      </c>
      <c r="EA110" s="754">
        <v>0</v>
      </c>
      <c r="EB110" s="754">
        <v>0</v>
      </c>
      <c r="EC110" s="754">
        <v>0</v>
      </c>
      <c r="ED110" s="754">
        <v>0</v>
      </c>
      <c r="EE110" s="754">
        <v>0</v>
      </c>
      <c r="EF110" s="754">
        <v>0</v>
      </c>
      <c r="EG110" s="754">
        <v>0</v>
      </c>
      <c r="EH110" s="754">
        <v>0</v>
      </c>
      <c r="EI110" s="754">
        <v>0</v>
      </c>
      <c r="EJ110" s="754">
        <v>0</v>
      </c>
      <c r="EK110" s="754">
        <v>0</v>
      </c>
      <c r="EL110" s="754">
        <v>0</v>
      </c>
      <c r="EM110" s="754">
        <v>0</v>
      </c>
      <c r="EN110" s="754">
        <v>0</v>
      </c>
      <c r="EO110" s="754">
        <v>0</v>
      </c>
      <c r="EP110" s="754">
        <v>0</v>
      </c>
      <c r="EQ110" s="754">
        <v>0</v>
      </c>
      <c r="ER110" s="754">
        <v>0</v>
      </c>
      <c r="ES110" s="754">
        <v>0</v>
      </c>
      <c r="ET110" s="754">
        <v>0</v>
      </c>
      <c r="EU110" s="754">
        <v>0</v>
      </c>
      <c r="EV110" s="754">
        <v>0</v>
      </c>
      <c r="EW110" s="754">
        <v>0</v>
      </c>
      <c r="EX110" s="754">
        <v>0</v>
      </c>
      <c r="EY110" s="754">
        <v>0</v>
      </c>
      <c r="EZ110" s="754">
        <v>0</v>
      </c>
      <c r="FA110" s="754">
        <v>0</v>
      </c>
      <c r="FB110" s="754">
        <v>0</v>
      </c>
      <c r="FC110" s="754">
        <v>0</v>
      </c>
      <c r="FD110" s="754">
        <v>0</v>
      </c>
      <c r="FE110" s="754">
        <v>0</v>
      </c>
      <c r="FF110" s="754">
        <v>0</v>
      </c>
      <c r="FG110" s="754">
        <v>0</v>
      </c>
      <c r="FH110" s="754">
        <v>0</v>
      </c>
      <c r="FI110" s="754">
        <v>0</v>
      </c>
      <c r="FJ110" s="754">
        <v>0</v>
      </c>
      <c r="FK110" s="754">
        <v>0</v>
      </c>
      <c r="FL110" s="754">
        <v>0</v>
      </c>
      <c r="FM110" s="754">
        <v>0</v>
      </c>
      <c r="FN110" s="754">
        <v>0</v>
      </c>
      <c r="FO110" s="754">
        <v>0</v>
      </c>
      <c r="FP110" s="754">
        <v>0</v>
      </c>
      <c r="FQ110" s="754">
        <v>0</v>
      </c>
      <c r="FR110" s="754">
        <v>0</v>
      </c>
      <c r="FS110" s="754">
        <v>0</v>
      </c>
      <c r="FT110" s="754">
        <v>0</v>
      </c>
      <c r="FU110" s="754">
        <v>0</v>
      </c>
      <c r="FV110" s="754">
        <v>0</v>
      </c>
      <c r="FW110" s="754">
        <v>0</v>
      </c>
      <c r="FX110" s="754">
        <v>0</v>
      </c>
      <c r="FY110" s="754">
        <v>0</v>
      </c>
      <c r="FZ110" s="754">
        <v>0</v>
      </c>
      <c r="GA110" s="754">
        <v>0</v>
      </c>
      <c r="GB110" s="754">
        <v>0</v>
      </c>
      <c r="GC110" s="754">
        <v>0</v>
      </c>
      <c r="GD110" s="754">
        <v>0</v>
      </c>
      <c r="GE110" s="754">
        <v>0</v>
      </c>
      <c r="GF110" s="754">
        <v>0</v>
      </c>
      <c r="GG110" s="754">
        <v>0</v>
      </c>
      <c r="GH110" s="754">
        <v>0</v>
      </c>
      <c r="GI110" s="754">
        <v>0</v>
      </c>
      <c r="GJ110" s="754">
        <v>0</v>
      </c>
      <c r="GK110" s="754">
        <v>0</v>
      </c>
      <c r="GL110" s="754">
        <v>0</v>
      </c>
      <c r="GM110" s="754">
        <v>0</v>
      </c>
      <c r="GN110" s="754">
        <v>0</v>
      </c>
      <c r="GO110" s="754">
        <v>0</v>
      </c>
      <c r="GP110" s="754">
        <v>0</v>
      </c>
      <c r="GQ110" s="754">
        <v>0</v>
      </c>
      <c r="GR110" s="754">
        <v>0</v>
      </c>
      <c r="GS110" s="754">
        <v>0</v>
      </c>
      <c r="GT110" s="754">
        <v>0</v>
      </c>
      <c r="GU110" s="754">
        <v>0</v>
      </c>
      <c r="GV110" s="754">
        <v>0</v>
      </c>
      <c r="GW110" s="754">
        <v>0</v>
      </c>
      <c r="GX110" s="754">
        <v>0</v>
      </c>
      <c r="GY110" s="754">
        <v>0</v>
      </c>
      <c r="GZ110" s="754">
        <v>0</v>
      </c>
      <c r="HA110" s="754">
        <v>0</v>
      </c>
      <c r="HB110" s="754">
        <v>0</v>
      </c>
      <c r="HC110" s="754">
        <v>0</v>
      </c>
      <c r="HD110" s="754">
        <v>0</v>
      </c>
      <c r="HE110" s="754">
        <v>0</v>
      </c>
      <c r="HF110" s="754">
        <v>0</v>
      </c>
      <c r="HG110" s="754">
        <v>0</v>
      </c>
      <c r="HH110" s="754">
        <v>0</v>
      </c>
      <c r="HI110" s="754">
        <v>0</v>
      </c>
      <c r="HJ110" s="754">
        <v>0</v>
      </c>
      <c r="HK110" s="754">
        <v>0</v>
      </c>
      <c r="HL110" s="754">
        <v>0</v>
      </c>
      <c r="HM110" s="754">
        <v>0</v>
      </c>
      <c r="HN110" s="754">
        <v>0</v>
      </c>
      <c r="HO110" s="754">
        <v>0</v>
      </c>
      <c r="HP110" s="754">
        <v>0</v>
      </c>
      <c r="HQ110" s="754">
        <v>0</v>
      </c>
      <c r="HR110" s="754">
        <v>0</v>
      </c>
      <c r="HS110" s="754">
        <v>0</v>
      </c>
      <c r="HT110" s="754">
        <v>0</v>
      </c>
      <c r="HU110" s="754">
        <v>0</v>
      </c>
      <c r="HV110" s="754">
        <v>0</v>
      </c>
      <c r="HW110" s="754">
        <v>0</v>
      </c>
      <c r="HX110" s="754">
        <v>0</v>
      </c>
      <c r="HY110" s="754">
        <v>0</v>
      </c>
      <c r="HZ110" s="754">
        <v>0</v>
      </c>
      <c r="IA110" s="754">
        <v>0</v>
      </c>
      <c r="IB110" s="754">
        <v>0</v>
      </c>
      <c r="IC110" s="754">
        <v>0</v>
      </c>
      <c r="ID110" s="754">
        <v>0</v>
      </c>
      <c r="IE110" s="754">
        <v>0</v>
      </c>
      <c r="IF110" s="754">
        <v>0</v>
      </c>
      <c r="IG110" s="754">
        <v>0</v>
      </c>
      <c r="IH110" s="754">
        <v>0</v>
      </c>
      <c r="II110" s="754">
        <v>0</v>
      </c>
      <c r="IJ110" s="754">
        <v>0</v>
      </c>
      <c r="IK110" s="754">
        <v>0</v>
      </c>
      <c r="IL110" s="754">
        <v>0</v>
      </c>
      <c r="IM110" s="754">
        <v>0</v>
      </c>
      <c r="IN110" s="754">
        <v>0</v>
      </c>
      <c r="IO110" s="754">
        <v>0</v>
      </c>
      <c r="IP110" s="754">
        <v>0</v>
      </c>
      <c r="IQ110" s="754">
        <v>0</v>
      </c>
      <c r="IR110" s="754">
        <v>0</v>
      </c>
      <c r="IS110" s="754">
        <v>0</v>
      </c>
      <c r="IT110" s="754">
        <v>0</v>
      </c>
      <c r="IU110" s="754">
        <v>0</v>
      </c>
      <c r="IV110" s="754">
        <v>0</v>
      </c>
      <c r="IW110" s="754">
        <v>0</v>
      </c>
      <c r="IX110" s="754">
        <v>0</v>
      </c>
      <c r="IY110" s="754">
        <v>0</v>
      </c>
      <c r="IZ110" s="754">
        <v>0</v>
      </c>
      <c r="JA110" s="754">
        <v>0</v>
      </c>
      <c r="JB110" s="754">
        <v>0</v>
      </c>
      <c r="JC110" s="754">
        <v>0</v>
      </c>
      <c r="JD110" s="754">
        <v>0</v>
      </c>
      <c r="JE110" s="754">
        <v>0</v>
      </c>
      <c r="JF110" s="754">
        <v>0</v>
      </c>
      <c r="JG110" s="754">
        <v>0</v>
      </c>
      <c r="JH110" s="754">
        <v>0</v>
      </c>
      <c r="JI110" s="754">
        <v>0</v>
      </c>
      <c r="JJ110" s="754">
        <v>0</v>
      </c>
      <c r="JK110" s="754">
        <v>0</v>
      </c>
      <c r="JL110" s="754">
        <v>0</v>
      </c>
      <c r="JM110" s="754">
        <v>0</v>
      </c>
      <c r="JN110" s="754">
        <v>0</v>
      </c>
      <c r="JO110" s="754">
        <v>0</v>
      </c>
      <c r="JP110" s="754">
        <v>0</v>
      </c>
      <c r="JQ110" s="754">
        <v>0</v>
      </c>
      <c r="JR110" s="754">
        <v>0</v>
      </c>
      <c r="JS110" s="754">
        <v>0</v>
      </c>
      <c r="JT110" s="754">
        <v>0</v>
      </c>
      <c r="JU110" s="754">
        <v>0</v>
      </c>
      <c r="JV110" s="754">
        <v>0</v>
      </c>
      <c r="JW110" s="754">
        <v>0</v>
      </c>
      <c r="JX110" s="754">
        <v>0</v>
      </c>
      <c r="JY110" s="754">
        <v>0</v>
      </c>
      <c r="JZ110" s="754">
        <v>0</v>
      </c>
      <c r="KA110" s="754">
        <v>0</v>
      </c>
      <c r="KB110" s="754">
        <v>0</v>
      </c>
      <c r="KC110" s="754">
        <v>0</v>
      </c>
      <c r="KD110" s="754">
        <v>0</v>
      </c>
      <c r="KE110" s="754">
        <v>0</v>
      </c>
      <c r="KF110" s="754">
        <v>0</v>
      </c>
      <c r="KG110" s="754">
        <v>0</v>
      </c>
      <c r="KH110" s="754">
        <v>0</v>
      </c>
      <c r="KI110" s="754">
        <v>0</v>
      </c>
      <c r="KJ110" s="754">
        <v>0</v>
      </c>
      <c r="KK110" s="754">
        <v>0</v>
      </c>
      <c r="KL110" s="754">
        <v>0</v>
      </c>
      <c r="KM110" s="754">
        <v>0</v>
      </c>
      <c r="KN110" s="754">
        <v>0</v>
      </c>
      <c r="KO110" s="754">
        <v>0</v>
      </c>
      <c r="KP110" s="754">
        <v>0</v>
      </c>
      <c r="KQ110" s="754">
        <v>0</v>
      </c>
      <c r="KR110" s="754">
        <v>0</v>
      </c>
      <c r="KS110" s="754">
        <v>0</v>
      </c>
      <c r="KT110" s="754">
        <v>0</v>
      </c>
      <c r="KU110" s="754">
        <v>0</v>
      </c>
      <c r="KV110" s="754">
        <v>0</v>
      </c>
      <c r="KW110" s="754">
        <v>0</v>
      </c>
      <c r="KX110" s="754">
        <v>0</v>
      </c>
      <c r="KY110" s="754">
        <v>0</v>
      </c>
      <c r="KZ110" s="754">
        <v>0</v>
      </c>
      <c r="LA110" s="754">
        <v>0</v>
      </c>
      <c r="LB110" s="754">
        <v>0</v>
      </c>
      <c r="LC110" s="754">
        <v>0</v>
      </c>
      <c r="LD110" s="754">
        <v>0</v>
      </c>
      <c r="LE110" s="754">
        <v>0</v>
      </c>
      <c r="LF110" s="754">
        <v>0</v>
      </c>
      <c r="LG110" s="754">
        <v>0</v>
      </c>
      <c r="LH110" s="754">
        <v>0</v>
      </c>
      <c r="LI110" s="754">
        <v>0</v>
      </c>
      <c r="LJ110" s="754">
        <v>0</v>
      </c>
      <c r="LK110" s="754">
        <v>0</v>
      </c>
      <c r="LL110" s="754">
        <v>0</v>
      </c>
      <c r="LM110" s="754">
        <v>0</v>
      </c>
      <c r="LN110" s="754">
        <v>0</v>
      </c>
      <c r="LO110" s="754">
        <v>0</v>
      </c>
      <c r="LP110" s="754">
        <v>0</v>
      </c>
      <c r="LQ110" s="754">
        <v>0</v>
      </c>
      <c r="LR110" s="754">
        <v>0</v>
      </c>
      <c r="LS110" s="754">
        <v>0</v>
      </c>
      <c r="LT110" s="754">
        <v>0</v>
      </c>
      <c r="LU110" s="754">
        <v>0</v>
      </c>
      <c r="LV110" s="754">
        <v>0</v>
      </c>
      <c r="LW110" s="754">
        <v>0</v>
      </c>
      <c r="LX110" s="754">
        <v>0</v>
      </c>
      <c r="LY110" s="754">
        <v>0</v>
      </c>
      <c r="LZ110" s="754">
        <v>0</v>
      </c>
      <c r="MA110" s="754">
        <v>0</v>
      </c>
      <c r="MB110" s="754">
        <v>0</v>
      </c>
      <c r="MC110" s="754">
        <v>0</v>
      </c>
      <c r="MD110" s="754">
        <v>0</v>
      </c>
      <c r="ME110" s="754">
        <v>0</v>
      </c>
      <c r="MF110" s="754">
        <v>0</v>
      </c>
      <c r="MG110" s="754">
        <v>0</v>
      </c>
      <c r="MH110" s="754">
        <v>0</v>
      </c>
      <c r="MI110" s="754">
        <v>0</v>
      </c>
      <c r="MJ110" s="754">
        <v>0</v>
      </c>
      <c r="MK110" s="754">
        <v>0</v>
      </c>
      <c r="ML110" s="754">
        <v>0</v>
      </c>
      <c r="MM110" s="754">
        <v>0</v>
      </c>
      <c r="MN110" s="754">
        <v>0</v>
      </c>
      <c r="MO110" s="754">
        <v>0</v>
      </c>
      <c r="MP110" s="754">
        <v>0</v>
      </c>
      <c r="MQ110" s="754">
        <v>0</v>
      </c>
      <c r="MR110" s="754">
        <v>0</v>
      </c>
      <c r="MS110" s="754">
        <v>0</v>
      </c>
      <c r="MT110" s="754">
        <v>0</v>
      </c>
      <c r="MU110" s="754">
        <v>0</v>
      </c>
      <c r="MV110" s="754">
        <v>0</v>
      </c>
      <c r="MW110" s="754">
        <v>0</v>
      </c>
      <c r="MX110" s="754">
        <v>0</v>
      </c>
      <c r="MY110" s="754">
        <v>0</v>
      </c>
      <c r="MZ110" s="754">
        <v>0</v>
      </c>
      <c r="NA110" s="754">
        <v>0</v>
      </c>
      <c r="NB110" s="754">
        <v>0</v>
      </c>
      <c r="NC110" s="754">
        <v>0</v>
      </c>
      <c r="ND110" s="754">
        <v>0</v>
      </c>
      <c r="NE110" s="754">
        <v>0</v>
      </c>
      <c r="NF110" s="754">
        <v>0</v>
      </c>
      <c r="NG110" s="754">
        <v>0</v>
      </c>
      <c r="NH110" s="754">
        <v>0</v>
      </c>
      <c r="NI110" s="754">
        <v>0</v>
      </c>
      <c r="NJ110" s="754">
        <v>0</v>
      </c>
      <c r="NK110" s="754">
        <v>0</v>
      </c>
      <c r="NL110" s="754">
        <v>0</v>
      </c>
      <c r="NM110" s="754">
        <v>0</v>
      </c>
      <c r="NN110" s="754">
        <v>0</v>
      </c>
      <c r="NO110" s="754">
        <v>0</v>
      </c>
      <c r="NP110" s="754">
        <v>0</v>
      </c>
      <c r="NQ110" s="754">
        <v>0</v>
      </c>
      <c r="NR110" s="754">
        <v>0</v>
      </c>
      <c r="NS110" s="754">
        <v>0</v>
      </c>
      <c r="NT110" s="754">
        <v>0</v>
      </c>
      <c r="NU110" s="754">
        <v>0</v>
      </c>
      <c r="NV110" s="754">
        <v>0</v>
      </c>
      <c r="NW110" s="754">
        <v>0</v>
      </c>
      <c r="NX110" s="754">
        <v>0</v>
      </c>
      <c r="NY110" s="754">
        <v>0</v>
      </c>
      <c r="NZ110" s="754">
        <v>0</v>
      </c>
      <c r="OA110" s="754">
        <v>0</v>
      </c>
      <c r="OB110" s="754">
        <v>0</v>
      </c>
      <c r="OC110" s="754">
        <v>0</v>
      </c>
      <c r="OD110" s="754">
        <v>0</v>
      </c>
      <c r="OE110" s="754">
        <v>0</v>
      </c>
      <c r="OF110" s="754">
        <v>0</v>
      </c>
      <c r="OG110" s="754">
        <v>0</v>
      </c>
      <c r="OH110" s="754">
        <v>0</v>
      </c>
      <c r="OI110" s="754">
        <v>0</v>
      </c>
      <c r="OJ110" s="754">
        <v>0</v>
      </c>
      <c r="OK110" s="754">
        <v>0</v>
      </c>
      <c r="OL110" s="754">
        <v>0</v>
      </c>
      <c r="OM110" s="754">
        <v>0</v>
      </c>
      <c r="ON110" s="754">
        <v>0</v>
      </c>
      <c r="OO110" s="754">
        <v>0</v>
      </c>
      <c r="OP110" s="754">
        <v>0</v>
      </c>
      <c r="OQ110" s="754">
        <v>0</v>
      </c>
      <c r="OR110" s="754">
        <v>0</v>
      </c>
      <c r="OS110" s="754">
        <v>0</v>
      </c>
      <c r="OT110" s="754">
        <v>0</v>
      </c>
      <c r="OU110" s="754">
        <v>0</v>
      </c>
      <c r="OV110" s="754">
        <v>0</v>
      </c>
      <c r="OW110" s="754">
        <v>0</v>
      </c>
      <c r="OX110" s="754">
        <v>0</v>
      </c>
      <c r="OY110" s="754">
        <v>0</v>
      </c>
      <c r="OZ110" s="754">
        <v>0</v>
      </c>
      <c r="PA110" s="754">
        <v>0</v>
      </c>
      <c r="PB110" s="754">
        <v>0</v>
      </c>
      <c r="PC110" s="754">
        <v>0</v>
      </c>
      <c r="PD110" s="754">
        <v>0</v>
      </c>
      <c r="PE110" s="754">
        <v>0</v>
      </c>
      <c r="PF110" s="754">
        <v>0</v>
      </c>
      <c r="PG110" s="754">
        <v>0</v>
      </c>
      <c r="PH110" s="754">
        <v>0</v>
      </c>
      <c r="PI110" s="754">
        <v>0</v>
      </c>
      <c r="PJ110" s="754">
        <v>0</v>
      </c>
      <c r="PK110" s="754">
        <v>0</v>
      </c>
      <c r="PL110" s="754">
        <v>0</v>
      </c>
      <c r="PM110" s="754">
        <v>0</v>
      </c>
      <c r="PN110" s="754">
        <v>0</v>
      </c>
      <c r="PO110" s="754">
        <v>0</v>
      </c>
      <c r="PP110" s="754">
        <v>0</v>
      </c>
      <c r="PQ110" s="754">
        <v>0</v>
      </c>
      <c r="PR110" s="754">
        <v>0</v>
      </c>
      <c r="PS110" s="754">
        <v>0</v>
      </c>
      <c r="PT110" s="754">
        <v>0</v>
      </c>
      <c r="PU110" s="754">
        <v>0</v>
      </c>
      <c r="PV110" s="754">
        <v>0</v>
      </c>
      <c r="PW110" s="754">
        <v>0</v>
      </c>
      <c r="PX110" s="754">
        <v>0</v>
      </c>
      <c r="PY110" s="754">
        <v>0</v>
      </c>
      <c r="PZ110" s="754">
        <v>0</v>
      </c>
      <c r="QA110" s="754">
        <v>0</v>
      </c>
      <c r="QB110" s="754">
        <v>0</v>
      </c>
      <c r="QC110" s="754">
        <v>0</v>
      </c>
      <c r="QD110" s="754">
        <v>0</v>
      </c>
      <c r="QE110" s="754">
        <v>0</v>
      </c>
      <c r="QF110" s="754">
        <v>0</v>
      </c>
      <c r="QG110" s="754">
        <v>0</v>
      </c>
      <c r="QH110" s="754">
        <v>0</v>
      </c>
      <c r="QI110" s="754">
        <v>0</v>
      </c>
      <c r="QJ110" s="754">
        <v>0</v>
      </c>
      <c r="QK110" s="754">
        <v>0</v>
      </c>
      <c r="QL110" s="754">
        <v>0</v>
      </c>
      <c r="QM110" s="754">
        <v>0</v>
      </c>
      <c r="QN110" s="754">
        <v>0</v>
      </c>
      <c r="QO110" s="754">
        <v>0</v>
      </c>
      <c r="QP110" s="754">
        <v>0</v>
      </c>
      <c r="QQ110" s="754">
        <v>0</v>
      </c>
      <c r="QR110" s="754">
        <v>0</v>
      </c>
      <c r="QS110" s="754">
        <v>0</v>
      </c>
      <c r="QT110" s="754">
        <v>0</v>
      </c>
      <c r="QU110" s="754">
        <v>0</v>
      </c>
      <c r="QV110" s="754">
        <v>0</v>
      </c>
      <c r="QW110" s="754">
        <v>0</v>
      </c>
      <c r="QX110" s="754">
        <v>0</v>
      </c>
      <c r="QY110" s="754">
        <v>0</v>
      </c>
      <c r="QZ110" s="754">
        <v>0</v>
      </c>
      <c r="RA110" s="754">
        <v>0</v>
      </c>
      <c r="RB110" s="754">
        <v>0</v>
      </c>
      <c r="RC110" s="754">
        <v>0</v>
      </c>
      <c r="RD110" s="754">
        <v>0</v>
      </c>
      <c r="RE110" s="754">
        <v>0</v>
      </c>
      <c r="RF110" s="754">
        <v>0</v>
      </c>
      <c r="RG110" s="754">
        <v>0</v>
      </c>
      <c r="RH110" s="754">
        <v>0</v>
      </c>
      <c r="RI110" s="754">
        <v>0</v>
      </c>
      <c r="RJ110" s="754">
        <v>0</v>
      </c>
      <c r="RK110" s="754">
        <v>0</v>
      </c>
      <c r="RL110" s="754">
        <v>0</v>
      </c>
      <c r="RM110" s="754">
        <v>0</v>
      </c>
      <c r="RN110" s="754">
        <v>0</v>
      </c>
      <c r="RO110" s="754">
        <v>0</v>
      </c>
      <c r="RP110" s="754">
        <v>0</v>
      </c>
      <c r="RQ110" s="754">
        <v>0</v>
      </c>
      <c r="RR110" s="754">
        <v>0</v>
      </c>
      <c r="RS110" s="754">
        <v>0</v>
      </c>
      <c r="RT110" s="754">
        <v>0</v>
      </c>
      <c r="RU110" s="754">
        <v>0</v>
      </c>
      <c r="RV110" s="754">
        <v>0</v>
      </c>
      <c r="RW110" s="754">
        <v>0</v>
      </c>
      <c r="RX110" s="754">
        <v>0</v>
      </c>
      <c r="RY110" s="754">
        <v>0</v>
      </c>
      <c r="RZ110" s="754">
        <v>0</v>
      </c>
      <c r="SA110" s="754">
        <v>0</v>
      </c>
      <c r="SB110" s="754">
        <v>0</v>
      </c>
      <c r="SC110" s="754">
        <v>0</v>
      </c>
      <c r="SD110" s="754">
        <v>0</v>
      </c>
      <c r="SE110" s="754">
        <v>0</v>
      </c>
      <c r="SF110" s="754">
        <v>0</v>
      </c>
      <c r="SG110" s="754">
        <v>0</v>
      </c>
      <c r="SH110" s="754">
        <v>0</v>
      </c>
      <c r="SI110" s="754">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59">
        <v>0</v>
      </c>
      <c r="FS111" s="759">
        <v>0</v>
      </c>
      <c r="FT111" s="759">
        <v>0</v>
      </c>
      <c r="FU111" s="759">
        <v>0</v>
      </c>
      <c r="FV111" s="759">
        <v>0</v>
      </c>
      <c r="FW111" s="759">
        <v>0</v>
      </c>
      <c r="FX111" s="759">
        <v>0</v>
      </c>
      <c r="FY111" s="759">
        <v>0</v>
      </c>
      <c r="FZ111" s="759">
        <v>0</v>
      </c>
      <c r="GA111" s="759">
        <v>0</v>
      </c>
      <c r="GB111" s="759">
        <v>0</v>
      </c>
      <c r="GC111" s="759">
        <v>0</v>
      </c>
      <c r="GD111" s="759">
        <v>0</v>
      </c>
      <c r="GE111" s="759">
        <v>0</v>
      </c>
      <c r="GF111" s="759">
        <v>0</v>
      </c>
      <c r="GG111" s="759">
        <v>0</v>
      </c>
      <c r="GH111" s="759">
        <v>0</v>
      </c>
      <c r="GI111" s="759">
        <v>0</v>
      </c>
      <c r="GJ111" s="759">
        <v>0</v>
      </c>
      <c r="GK111" s="759">
        <v>0</v>
      </c>
      <c r="GL111" s="759">
        <v>0</v>
      </c>
      <c r="GM111" s="759">
        <v>0</v>
      </c>
      <c r="GN111" s="759">
        <v>0</v>
      </c>
      <c r="GO111" s="759">
        <v>0</v>
      </c>
      <c r="GP111" s="759">
        <v>0</v>
      </c>
      <c r="GQ111" s="759">
        <v>0</v>
      </c>
      <c r="GR111" s="759">
        <v>0</v>
      </c>
      <c r="GS111" s="759">
        <v>0</v>
      </c>
      <c r="GT111" s="759">
        <v>0</v>
      </c>
      <c r="GU111" s="759">
        <v>0</v>
      </c>
      <c r="GV111" s="759">
        <v>0</v>
      </c>
      <c r="GW111" s="759">
        <v>0</v>
      </c>
      <c r="GX111" s="759">
        <v>0</v>
      </c>
      <c r="GY111" s="759">
        <v>0</v>
      </c>
      <c r="GZ111" s="759">
        <v>0</v>
      </c>
      <c r="HA111" s="759">
        <v>0</v>
      </c>
      <c r="HB111" s="759">
        <v>0</v>
      </c>
      <c r="HC111" s="759">
        <v>0</v>
      </c>
      <c r="HD111" s="759">
        <v>0</v>
      </c>
      <c r="HE111" s="759">
        <v>0</v>
      </c>
      <c r="HF111" s="759">
        <v>0</v>
      </c>
      <c r="HG111" s="759">
        <v>0</v>
      </c>
      <c r="HH111" s="759">
        <v>0</v>
      </c>
      <c r="HI111" s="759">
        <v>0</v>
      </c>
      <c r="HJ111" s="759">
        <v>0</v>
      </c>
      <c r="HK111" s="759">
        <v>0</v>
      </c>
      <c r="HL111" s="759">
        <v>0</v>
      </c>
      <c r="HM111" s="759">
        <v>0</v>
      </c>
      <c r="HN111" s="759">
        <v>0</v>
      </c>
      <c r="HO111" s="759">
        <v>0</v>
      </c>
      <c r="HP111" s="759">
        <v>0</v>
      </c>
      <c r="HQ111" s="759">
        <v>0</v>
      </c>
      <c r="HR111" s="759">
        <v>0</v>
      </c>
      <c r="HS111" s="759">
        <v>0</v>
      </c>
      <c r="HT111" s="759">
        <v>0</v>
      </c>
      <c r="HU111" s="759">
        <v>0</v>
      </c>
      <c r="HV111" s="759">
        <v>0</v>
      </c>
      <c r="HW111" s="759">
        <v>0</v>
      </c>
      <c r="HX111" s="759">
        <v>0</v>
      </c>
      <c r="HY111" s="759">
        <v>0</v>
      </c>
      <c r="HZ111" s="759">
        <v>0</v>
      </c>
      <c r="IA111" s="759">
        <v>0</v>
      </c>
      <c r="IB111" s="759">
        <v>0</v>
      </c>
      <c r="IC111" s="759">
        <v>0</v>
      </c>
      <c r="ID111" s="759">
        <v>0</v>
      </c>
      <c r="IE111" s="759">
        <v>0</v>
      </c>
      <c r="IF111" s="759">
        <v>0</v>
      </c>
      <c r="IG111" s="759">
        <v>0</v>
      </c>
      <c r="IH111" s="759">
        <v>0</v>
      </c>
      <c r="II111" s="759">
        <v>0</v>
      </c>
      <c r="IJ111" s="759">
        <v>0</v>
      </c>
      <c r="IK111" s="759">
        <v>0</v>
      </c>
      <c r="IL111" s="759">
        <v>0</v>
      </c>
      <c r="IM111" s="759">
        <v>0</v>
      </c>
      <c r="IN111" s="759">
        <v>0</v>
      </c>
      <c r="IO111" s="759">
        <v>0</v>
      </c>
      <c r="IP111" s="759">
        <v>0</v>
      </c>
      <c r="IQ111" s="759">
        <v>0</v>
      </c>
      <c r="IR111" s="759">
        <v>0</v>
      </c>
      <c r="IS111" s="759">
        <v>0</v>
      </c>
      <c r="IT111" s="759">
        <v>0</v>
      </c>
      <c r="IU111" s="759">
        <v>0</v>
      </c>
      <c r="IV111" s="759">
        <v>0</v>
      </c>
      <c r="IW111" s="759">
        <v>0</v>
      </c>
      <c r="IX111" s="759">
        <v>0</v>
      </c>
      <c r="IY111" s="759">
        <v>0</v>
      </c>
      <c r="IZ111" s="759">
        <v>0</v>
      </c>
      <c r="JA111" s="759">
        <v>0</v>
      </c>
      <c r="JB111" s="759">
        <v>0</v>
      </c>
      <c r="JC111" s="759">
        <v>0</v>
      </c>
      <c r="JD111" s="759">
        <v>0</v>
      </c>
      <c r="JE111" s="759">
        <v>0</v>
      </c>
      <c r="JF111" s="759">
        <v>0</v>
      </c>
      <c r="JG111" s="759">
        <v>0</v>
      </c>
      <c r="JH111" s="759">
        <v>0</v>
      </c>
      <c r="JI111" s="759">
        <v>0</v>
      </c>
      <c r="JJ111" s="759">
        <v>0</v>
      </c>
      <c r="JK111" s="759">
        <v>0</v>
      </c>
      <c r="JL111" s="759">
        <v>0</v>
      </c>
      <c r="JM111" s="759">
        <v>0</v>
      </c>
      <c r="JN111" s="759">
        <v>0</v>
      </c>
      <c r="JO111" s="759">
        <v>0</v>
      </c>
      <c r="JP111" s="759">
        <v>0</v>
      </c>
      <c r="JQ111" s="759">
        <v>0</v>
      </c>
      <c r="JR111" s="759">
        <v>0</v>
      </c>
      <c r="JS111" s="759">
        <v>0</v>
      </c>
      <c r="JT111" s="759">
        <v>0</v>
      </c>
      <c r="JU111" s="759">
        <v>0</v>
      </c>
      <c r="JV111" s="759">
        <v>0</v>
      </c>
      <c r="JW111" s="759">
        <v>0</v>
      </c>
      <c r="JX111" s="759">
        <v>0</v>
      </c>
      <c r="JY111" s="759">
        <v>0</v>
      </c>
      <c r="JZ111" s="759">
        <v>0</v>
      </c>
      <c r="KA111" s="759">
        <v>0</v>
      </c>
      <c r="KB111" s="759">
        <v>0</v>
      </c>
      <c r="KC111" s="759">
        <v>0</v>
      </c>
      <c r="KD111" s="759">
        <v>0</v>
      </c>
      <c r="KE111" s="759">
        <v>0</v>
      </c>
      <c r="KF111" s="759">
        <v>0</v>
      </c>
      <c r="KG111" s="759">
        <v>0</v>
      </c>
      <c r="KH111" s="759">
        <v>0</v>
      </c>
      <c r="KI111" s="759">
        <v>0</v>
      </c>
      <c r="KJ111" s="759">
        <v>0</v>
      </c>
      <c r="KK111" s="759">
        <v>0</v>
      </c>
      <c r="KL111" s="759">
        <v>0</v>
      </c>
      <c r="KM111" s="759">
        <v>0</v>
      </c>
      <c r="KN111" s="759">
        <v>0</v>
      </c>
      <c r="KO111" s="759">
        <v>0</v>
      </c>
      <c r="KP111" s="759">
        <v>0</v>
      </c>
      <c r="KQ111" s="759">
        <v>0</v>
      </c>
      <c r="KR111" s="759">
        <v>0</v>
      </c>
      <c r="KS111" s="759">
        <v>0</v>
      </c>
      <c r="KT111" s="759">
        <v>0</v>
      </c>
      <c r="KU111" s="759">
        <v>0</v>
      </c>
      <c r="KV111" s="759">
        <v>0</v>
      </c>
      <c r="KW111" s="759">
        <v>0</v>
      </c>
      <c r="KX111" s="759">
        <v>0</v>
      </c>
      <c r="KY111" s="759">
        <v>0</v>
      </c>
      <c r="KZ111" s="759">
        <v>0</v>
      </c>
      <c r="LA111" s="759">
        <v>0</v>
      </c>
      <c r="LB111" s="759">
        <v>0</v>
      </c>
      <c r="LC111" s="759">
        <v>0</v>
      </c>
      <c r="LD111" s="759">
        <v>0</v>
      </c>
      <c r="LE111" s="759">
        <v>0</v>
      </c>
      <c r="LF111" s="759">
        <v>0</v>
      </c>
      <c r="LG111" s="759">
        <v>0</v>
      </c>
      <c r="LH111" s="759">
        <v>0</v>
      </c>
      <c r="LI111" s="759">
        <v>0</v>
      </c>
      <c r="LJ111" s="759">
        <v>0</v>
      </c>
      <c r="LK111" s="759">
        <v>0</v>
      </c>
      <c r="LL111" s="759">
        <v>0</v>
      </c>
      <c r="LM111" s="759">
        <v>0</v>
      </c>
      <c r="LN111" s="759">
        <v>0</v>
      </c>
      <c r="LO111" s="759">
        <v>0</v>
      </c>
      <c r="LP111" s="759">
        <v>0</v>
      </c>
      <c r="LQ111" s="759">
        <v>0</v>
      </c>
      <c r="LR111" s="759">
        <v>0</v>
      </c>
      <c r="LS111" s="759">
        <v>0</v>
      </c>
      <c r="LT111" s="759">
        <v>0</v>
      </c>
      <c r="LU111" s="759">
        <v>0</v>
      </c>
      <c r="LV111" s="759">
        <v>0</v>
      </c>
      <c r="LW111" s="759">
        <v>0</v>
      </c>
      <c r="LX111" s="759">
        <v>0</v>
      </c>
      <c r="LY111" s="759">
        <v>0</v>
      </c>
      <c r="LZ111" s="759">
        <v>0</v>
      </c>
      <c r="MA111" s="759">
        <v>0</v>
      </c>
      <c r="MB111" s="759">
        <v>0</v>
      </c>
      <c r="MC111" s="759">
        <v>0</v>
      </c>
      <c r="MD111" s="759">
        <v>0</v>
      </c>
      <c r="ME111" s="759">
        <v>0</v>
      </c>
      <c r="MF111" s="759">
        <v>0</v>
      </c>
      <c r="MG111" s="759">
        <v>0</v>
      </c>
      <c r="MH111" s="759">
        <v>0</v>
      </c>
      <c r="MI111" s="759">
        <v>0</v>
      </c>
      <c r="MJ111" s="759">
        <v>0</v>
      </c>
      <c r="MK111" s="759">
        <v>0</v>
      </c>
      <c r="ML111" s="759">
        <v>0</v>
      </c>
      <c r="MM111" s="759">
        <v>0</v>
      </c>
      <c r="MN111" s="759">
        <v>0</v>
      </c>
      <c r="MO111" s="759">
        <v>0</v>
      </c>
      <c r="MP111" s="759">
        <v>0</v>
      </c>
      <c r="MQ111" s="759">
        <v>0</v>
      </c>
      <c r="MR111" s="759">
        <v>0</v>
      </c>
      <c r="MS111" s="759">
        <v>0</v>
      </c>
      <c r="MT111" s="759">
        <v>0</v>
      </c>
      <c r="MU111" s="759">
        <v>0</v>
      </c>
      <c r="MV111" s="759">
        <v>0</v>
      </c>
      <c r="MW111" s="759">
        <v>0</v>
      </c>
      <c r="MX111" s="759">
        <v>0</v>
      </c>
      <c r="MY111" s="759">
        <v>0</v>
      </c>
      <c r="MZ111" s="759">
        <v>0</v>
      </c>
      <c r="NA111" s="759">
        <v>0</v>
      </c>
      <c r="NB111" s="759">
        <v>0</v>
      </c>
      <c r="NC111" s="759">
        <v>0</v>
      </c>
      <c r="ND111" s="759">
        <v>0</v>
      </c>
      <c r="NE111" s="759">
        <v>0</v>
      </c>
      <c r="NF111" s="759">
        <v>0</v>
      </c>
      <c r="NG111" s="759">
        <v>0</v>
      </c>
      <c r="NH111" s="759">
        <v>0</v>
      </c>
      <c r="NI111" s="759">
        <v>0</v>
      </c>
      <c r="NJ111" s="759">
        <v>0</v>
      </c>
      <c r="NK111" s="759">
        <v>0</v>
      </c>
      <c r="NL111" s="759">
        <v>0</v>
      </c>
      <c r="NM111" s="759">
        <v>0</v>
      </c>
      <c r="NN111" s="759">
        <v>0</v>
      </c>
      <c r="NO111" s="759">
        <v>0</v>
      </c>
      <c r="NP111" s="759">
        <v>0</v>
      </c>
      <c r="NQ111" s="759">
        <v>0</v>
      </c>
      <c r="NR111" s="759">
        <v>0</v>
      </c>
      <c r="NS111" s="759">
        <v>0</v>
      </c>
      <c r="NT111" s="759">
        <v>0</v>
      </c>
      <c r="NU111" s="759">
        <v>0</v>
      </c>
      <c r="NV111" s="759">
        <v>0</v>
      </c>
      <c r="NW111" s="759">
        <v>0</v>
      </c>
      <c r="NX111" s="759">
        <v>0</v>
      </c>
      <c r="NY111" s="759">
        <v>0</v>
      </c>
      <c r="NZ111" s="759">
        <v>0</v>
      </c>
      <c r="OA111" s="759">
        <v>0</v>
      </c>
      <c r="OB111" s="759">
        <v>0</v>
      </c>
      <c r="OC111" s="759">
        <v>0</v>
      </c>
      <c r="OD111" s="759">
        <v>0</v>
      </c>
      <c r="OE111" s="759">
        <v>0</v>
      </c>
      <c r="OF111" s="759">
        <v>0</v>
      </c>
      <c r="OG111" s="759">
        <v>0</v>
      </c>
      <c r="OH111" s="759">
        <v>0</v>
      </c>
      <c r="OI111" s="759">
        <v>0</v>
      </c>
      <c r="OJ111" s="759">
        <v>0</v>
      </c>
      <c r="OK111" s="759">
        <v>0</v>
      </c>
      <c r="OL111" s="759">
        <v>0</v>
      </c>
      <c r="OM111" s="759">
        <v>0</v>
      </c>
      <c r="ON111" s="759">
        <v>0</v>
      </c>
      <c r="OO111" s="759">
        <v>0</v>
      </c>
      <c r="OP111" s="759">
        <v>0</v>
      </c>
      <c r="OQ111" s="759">
        <v>0</v>
      </c>
      <c r="OR111" s="759">
        <v>0</v>
      </c>
      <c r="OS111" s="759">
        <v>0</v>
      </c>
      <c r="OT111" s="759">
        <v>0</v>
      </c>
      <c r="OU111" s="759">
        <v>0</v>
      </c>
      <c r="OV111" s="759">
        <v>0</v>
      </c>
      <c r="OW111" s="759">
        <v>0</v>
      </c>
      <c r="OX111" s="759">
        <v>0</v>
      </c>
      <c r="OY111" s="759">
        <v>0</v>
      </c>
      <c r="OZ111" s="759">
        <v>0</v>
      </c>
      <c r="PA111" s="759">
        <v>0</v>
      </c>
      <c r="PB111" s="759">
        <v>0</v>
      </c>
      <c r="PC111" s="759">
        <v>0</v>
      </c>
      <c r="PD111" s="759">
        <v>0</v>
      </c>
      <c r="PE111" s="759">
        <v>0</v>
      </c>
      <c r="PF111" s="759">
        <v>0</v>
      </c>
      <c r="PG111" s="759">
        <v>0</v>
      </c>
      <c r="PH111" s="759">
        <v>0</v>
      </c>
      <c r="PI111" s="759">
        <v>0</v>
      </c>
      <c r="PJ111" s="759">
        <v>0</v>
      </c>
      <c r="PK111" s="759">
        <v>0</v>
      </c>
      <c r="PL111" s="759">
        <v>0</v>
      </c>
      <c r="PM111" s="759">
        <v>0</v>
      </c>
      <c r="PN111" s="759">
        <v>0</v>
      </c>
      <c r="PO111" s="759">
        <v>0</v>
      </c>
      <c r="PP111" s="759">
        <v>0</v>
      </c>
      <c r="PQ111" s="759">
        <v>0</v>
      </c>
      <c r="PR111" s="759">
        <v>0</v>
      </c>
      <c r="PS111" s="759">
        <v>0</v>
      </c>
      <c r="PT111" s="759">
        <v>0</v>
      </c>
      <c r="PU111" s="759">
        <v>0</v>
      </c>
      <c r="PV111" s="759">
        <v>0</v>
      </c>
      <c r="PW111" s="759">
        <v>0</v>
      </c>
      <c r="PX111" s="759">
        <v>0</v>
      </c>
      <c r="PY111" s="759">
        <v>0</v>
      </c>
      <c r="PZ111" s="759">
        <v>0</v>
      </c>
      <c r="QA111" s="759">
        <v>0</v>
      </c>
      <c r="QB111" s="759">
        <v>0</v>
      </c>
      <c r="QC111" s="759">
        <v>0</v>
      </c>
      <c r="QD111" s="759">
        <v>0</v>
      </c>
      <c r="QE111" s="759">
        <v>0</v>
      </c>
      <c r="QF111" s="759">
        <v>0</v>
      </c>
      <c r="QG111" s="759">
        <v>0</v>
      </c>
      <c r="QH111" s="759">
        <v>0</v>
      </c>
      <c r="QI111" s="759">
        <v>0</v>
      </c>
      <c r="QJ111" s="759">
        <v>0</v>
      </c>
      <c r="QK111" s="759">
        <v>0</v>
      </c>
      <c r="QL111" s="759">
        <v>0</v>
      </c>
      <c r="QM111" s="759">
        <v>0</v>
      </c>
      <c r="QN111" s="759">
        <v>0</v>
      </c>
      <c r="QO111" s="759">
        <v>0</v>
      </c>
      <c r="QP111" s="759">
        <v>0</v>
      </c>
      <c r="QQ111" s="759">
        <v>0</v>
      </c>
      <c r="QR111" s="759">
        <v>0</v>
      </c>
      <c r="QS111" s="759">
        <v>0</v>
      </c>
      <c r="QT111" s="759">
        <v>0</v>
      </c>
      <c r="QU111" s="759">
        <v>0</v>
      </c>
      <c r="QV111" s="759">
        <v>0</v>
      </c>
      <c r="QW111" s="759">
        <v>0</v>
      </c>
      <c r="QX111" s="759">
        <v>0</v>
      </c>
      <c r="QY111" s="759">
        <v>0</v>
      </c>
      <c r="QZ111" s="759">
        <v>0</v>
      </c>
      <c r="RA111" s="759">
        <v>0</v>
      </c>
      <c r="RB111" s="759">
        <v>0</v>
      </c>
      <c r="RC111" s="759">
        <v>0</v>
      </c>
      <c r="RD111" s="759">
        <v>0</v>
      </c>
      <c r="RE111" s="759">
        <v>0</v>
      </c>
      <c r="RF111" s="759">
        <v>0</v>
      </c>
      <c r="RG111" s="759">
        <v>0</v>
      </c>
      <c r="RH111" s="759">
        <v>0</v>
      </c>
      <c r="RI111" s="759">
        <v>0</v>
      </c>
      <c r="RJ111" s="759">
        <v>0</v>
      </c>
      <c r="RK111" s="759">
        <v>0</v>
      </c>
      <c r="RL111" s="759">
        <v>0</v>
      </c>
      <c r="RM111" s="759">
        <v>0</v>
      </c>
      <c r="RN111" s="759">
        <v>0</v>
      </c>
      <c r="RO111" s="759">
        <v>0</v>
      </c>
      <c r="RP111" s="759">
        <v>0</v>
      </c>
      <c r="RQ111" s="759">
        <v>0</v>
      </c>
      <c r="RR111" s="759">
        <v>0</v>
      </c>
      <c r="RS111" s="759">
        <v>0</v>
      </c>
      <c r="RT111" s="759">
        <v>0</v>
      </c>
      <c r="RU111" s="759">
        <v>0</v>
      </c>
      <c r="RV111" s="759">
        <v>0</v>
      </c>
      <c r="RW111" s="759">
        <v>0</v>
      </c>
      <c r="RX111" s="759">
        <v>0</v>
      </c>
      <c r="RY111" s="759">
        <v>0</v>
      </c>
      <c r="RZ111" s="759">
        <v>0</v>
      </c>
      <c r="SA111" s="759">
        <v>0</v>
      </c>
      <c r="SB111" s="759">
        <v>0</v>
      </c>
      <c r="SC111" s="759">
        <v>0</v>
      </c>
      <c r="SD111" s="759">
        <v>0</v>
      </c>
      <c r="SE111" s="759">
        <v>0</v>
      </c>
      <c r="SF111" s="759">
        <v>0</v>
      </c>
      <c r="SG111" s="759">
        <v>0</v>
      </c>
      <c r="SH111" s="759">
        <v>0</v>
      </c>
      <c r="SI111" s="759">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707</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708</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709</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710</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675</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703</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704</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705</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864</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866</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867</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5"/>
      <c r="I123" s="755" t="s">
        <v>868</v>
      </c>
      <c r="J123" s="755">
        <f t="shared" si="46"/>
        <v>29</v>
      </c>
      <c r="K123" s="756">
        <v>0</v>
      </c>
      <c r="L123" s="756">
        <v>0</v>
      </c>
      <c r="M123" s="756">
        <v>0</v>
      </c>
      <c r="N123" s="756">
        <v>0</v>
      </c>
      <c r="O123" s="756">
        <v>0</v>
      </c>
      <c r="P123" s="756">
        <v>0</v>
      </c>
      <c r="Q123" s="756">
        <v>0</v>
      </c>
      <c r="R123" s="756">
        <v>0</v>
      </c>
      <c r="S123" s="756">
        <v>0</v>
      </c>
      <c r="T123" s="756">
        <v>0</v>
      </c>
      <c r="U123" s="756">
        <v>0</v>
      </c>
      <c r="V123" s="756">
        <v>0</v>
      </c>
      <c r="W123" s="756">
        <v>0</v>
      </c>
      <c r="X123" s="756">
        <v>0</v>
      </c>
      <c r="Y123" s="756">
        <v>0</v>
      </c>
      <c r="Z123" s="756">
        <v>0</v>
      </c>
      <c r="AA123" s="756">
        <v>0</v>
      </c>
      <c r="AB123" s="756">
        <v>0</v>
      </c>
      <c r="AC123" s="756">
        <v>0</v>
      </c>
      <c r="AD123" s="756">
        <v>0</v>
      </c>
      <c r="AE123" s="756">
        <v>0</v>
      </c>
      <c r="AF123" s="756">
        <v>0</v>
      </c>
      <c r="AG123" s="756">
        <v>0</v>
      </c>
      <c r="AH123" s="756">
        <v>0</v>
      </c>
      <c r="AI123" s="756">
        <v>0</v>
      </c>
      <c r="AJ123" s="756">
        <v>0</v>
      </c>
      <c r="AK123" s="756">
        <v>0</v>
      </c>
      <c r="AL123" s="756">
        <v>0</v>
      </c>
      <c r="AM123" s="756">
        <v>0</v>
      </c>
      <c r="AN123" s="756">
        <v>0</v>
      </c>
      <c r="AO123" s="756">
        <v>0</v>
      </c>
      <c r="AP123" s="756">
        <v>0</v>
      </c>
      <c r="AQ123" s="756">
        <v>0</v>
      </c>
      <c r="AR123" s="756">
        <v>0</v>
      </c>
      <c r="AS123" s="756">
        <v>0</v>
      </c>
      <c r="AT123" s="756">
        <v>0</v>
      </c>
      <c r="AU123" s="756">
        <v>0</v>
      </c>
      <c r="AV123" s="756">
        <v>0</v>
      </c>
      <c r="AW123" s="756">
        <v>0</v>
      </c>
      <c r="AX123" s="756">
        <v>0</v>
      </c>
      <c r="AY123" s="756">
        <v>0</v>
      </c>
      <c r="AZ123" s="756">
        <v>0</v>
      </c>
      <c r="BA123" s="756">
        <v>0</v>
      </c>
      <c r="BB123" s="756">
        <v>0</v>
      </c>
      <c r="BC123" s="756">
        <v>0</v>
      </c>
      <c r="BD123" s="756">
        <v>0</v>
      </c>
      <c r="BE123" s="756">
        <v>0</v>
      </c>
      <c r="BF123" s="756">
        <v>0</v>
      </c>
      <c r="BG123" s="756">
        <v>0</v>
      </c>
      <c r="BH123" s="756">
        <v>0</v>
      </c>
      <c r="BI123" s="756">
        <v>0</v>
      </c>
      <c r="BJ123" s="756">
        <v>0</v>
      </c>
      <c r="BK123" s="756">
        <v>0</v>
      </c>
      <c r="BL123" s="756">
        <v>0</v>
      </c>
      <c r="BM123" s="756">
        <v>0</v>
      </c>
      <c r="BN123" s="756">
        <v>0</v>
      </c>
      <c r="BO123" s="756">
        <v>0</v>
      </c>
      <c r="BP123" s="756">
        <v>0</v>
      </c>
      <c r="BQ123" s="756">
        <v>0</v>
      </c>
      <c r="BR123" s="756">
        <v>0</v>
      </c>
      <c r="BS123" s="756">
        <v>0</v>
      </c>
      <c r="BT123" s="756">
        <v>0</v>
      </c>
      <c r="BU123" s="756">
        <v>0</v>
      </c>
      <c r="BV123" s="756">
        <v>0</v>
      </c>
      <c r="BW123" s="756">
        <v>0</v>
      </c>
      <c r="BX123" s="756">
        <v>0</v>
      </c>
      <c r="BY123" s="756">
        <v>0</v>
      </c>
      <c r="BZ123" s="756">
        <v>0</v>
      </c>
      <c r="CA123" s="756">
        <v>0</v>
      </c>
      <c r="CB123" s="756">
        <v>0</v>
      </c>
      <c r="CC123" s="756">
        <v>0</v>
      </c>
      <c r="CD123" s="756">
        <v>0</v>
      </c>
      <c r="CE123" s="756">
        <v>0</v>
      </c>
      <c r="CF123" s="756">
        <v>0</v>
      </c>
      <c r="CG123" s="756">
        <v>0</v>
      </c>
      <c r="CH123" s="756">
        <v>0</v>
      </c>
      <c r="CI123" s="756">
        <v>0</v>
      </c>
      <c r="CJ123" s="756">
        <v>0</v>
      </c>
      <c r="CK123" s="756">
        <v>0</v>
      </c>
      <c r="CL123" s="756">
        <v>0</v>
      </c>
      <c r="CM123" s="756">
        <v>0</v>
      </c>
      <c r="CN123" s="756">
        <v>0</v>
      </c>
      <c r="CO123" s="756">
        <v>0</v>
      </c>
      <c r="CP123" s="756">
        <v>0</v>
      </c>
      <c r="CQ123" s="756">
        <v>0</v>
      </c>
      <c r="CR123" s="756">
        <v>0</v>
      </c>
      <c r="CS123" s="756">
        <v>0</v>
      </c>
      <c r="CT123" s="756">
        <v>0</v>
      </c>
      <c r="CU123" s="756">
        <v>0</v>
      </c>
      <c r="CV123" s="756">
        <v>0</v>
      </c>
      <c r="CW123" s="756">
        <v>0</v>
      </c>
      <c r="CX123" s="756">
        <v>0</v>
      </c>
      <c r="CY123" s="756">
        <v>0</v>
      </c>
      <c r="CZ123" s="756">
        <v>0</v>
      </c>
      <c r="DA123" s="756">
        <v>0</v>
      </c>
      <c r="DB123" s="756">
        <v>0</v>
      </c>
      <c r="DC123" s="756">
        <v>0</v>
      </c>
      <c r="DD123" s="756">
        <v>0</v>
      </c>
      <c r="DE123" s="756">
        <v>0</v>
      </c>
      <c r="DF123" s="756">
        <v>0</v>
      </c>
      <c r="DG123" s="756">
        <v>0</v>
      </c>
      <c r="DH123" s="756">
        <v>0</v>
      </c>
      <c r="DI123" s="756">
        <v>0</v>
      </c>
      <c r="DJ123" s="756">
        <v>0</v>
      </c>
      <c r="DK123" s="756">
        <v>0</v>
      </c>
      <c r="DL123" s="756">
        <v>0</v>
      </c>
      <c r="DM123" s="756">
        <v>0</v>
      </c>
      <c r="DN123" s="756">
        <v>0</v>
      </c>
      <c r="DO123" s="756">
        <v>0</v>
      </c>
      <c r="DP123" s="756">
        <v>0</v>
      </c>
      <c r="DQ123" s="756">
        <v>0</v>
      </c>
      <c r="DR123" s="756">
        <v>0</v>
      </c>
      <c r="DS123" s="756">
        <v>0</v>
      </c>
      <c r="DT123" s="756">
        <v>0</v>
      </c>
      <c r="DU123" s="756">
        <v>0</v>
      </c>
      <c r="DV123" s="756">
        <v>0</v>
      </c>
      <c r="DW123" s="756">
        <v>0</v>
      </c>
      <c r="DX123" s="756">
        <v>0</v>
      </c>
      <c r="DY123" s="756">
        <v>0</v>
      </c>
      <c r="DZ123" s="756">
        <v>0</v>
      </c>
      <c r="EA123" s="756">
        <v>0</v>
      </c>
      <c r="EB123" s="756">
        <v>0</v>
      </c>
      <c r="EC123" s="756">
        <v>0</v>
      </c>
      <c r="ED123" s="756">
        <v>0</v>
      </c>
      <c r="EE123" s="756">
        <v>0</v>
      </c>
      <c r="EF123" s="756">
        <v>0</v>
      </c>
      <c r="EG123" s="756">
        <v>0</v>
      </c>
      <c r="EH123" s="756">
        <v>0</v>
      </c>
      <c r="EI123" s="756">
        <v>0</v>
      </c>
      <c r="EJ123" s="756">
        <v>0</v>
      </c>
      <c r="EK123" s="756">
        <v>0</v>
      </c>
      <c r="EL123" s="756">
        <v>0</v>
      </c>
      <c r="EM123" s="756">
        <v>0</v>
      </c>
      <c r="EN123" s="756">
        <v>0</v>
      </c>
      <c r="EO123" s="756">
        <v>0</v>
      </c>
      <c r="EP123" s="756">
        <v>0</v>
      </c>
      <c r="EQ123" s="756">
        <v>0</v>
      </c>
      <c r="ER123" s="756">
        <v>0</v>
      </c>
      <c r="ES123" s="756">
        <v>0</v>
      </c>
      <c r="ET123" s="756">
        <v>0</v>
      </c>
      <c r="EU123" s="756">
        <v>0</v>
      </c>
      <c r="EV123" s="756">
        <v>0</v>
      </c>
      <c r="EW123" s="756">
        <v>0</v>
      </c>
      <c r="EX123" s="756">
        <v>0</v>
      </c>
      <c r="EY123" s="756">
        <v>0</v>
      </c>
      <c r="EZ123" s="756">
        <v>0</v>
      </c>
      <c r="FA123" s="756">
        <v>0</v>
      </c>
      <c r="FB123" s="756">
        <v>0</v>
      </c>
      <c r="FC123" s="756">
        <v>0</v>
      </c>
      <c r="FD123" s="756">
        <v>0</v>
      </c>
      <c r="FE123" s="756">
        <v>0</v>
      </c>
      <c r="FF123" s="756">
        <v>0</v>
      </c>
      <c r="FG123" s="756">
        <v>0</v>
      </c>
      <c r="FH123" s="756">
        <v>0</v>
      </c>
      <c r="FI123" s="756">
        <v>0</v>
      </c>
      <c r="FJ123" s="756">
        <v>0</v>
      </c>
      <c r="FK123" s="756">
        <v>0</v>
      </c>
      <c r="FL123" s="756">
        <v>0</v>
      </c>
      <c r="FM123" s="756">
        <v>0</v>
      </c>
      <c r="FN123" s="756">
        <v>0</v>
      </c>
      <c r="FO123" s="756">
        <v>0</v>
      </c>
      <c r="FP123" s="756">
        <v>0</v>
      </c>
      <c r="FQ123" s="756">
        <v>0</v>
      </c>
      <c r="FR123" s="756">
        <v>0</v>
      </c>
      <c r="FS123" s="756">
        <v>0</v>
      </c>
      <c r="FT123" s="756">
        <v>0</v>
      </c>
      <c r="FU123" s="756">
        <v>0</v>
      </c>
      <c r="FV123" s="756">
        <v>0</v>
      </c>
      <c r="FW123" s="756">
        <v>0</v>
      </c>
      <c r="FX123" s="756">
        <v>0</v>
      </c>
      <c r="FY123" s="756">
        <v>0</v>
      </c>
      <c r="FZ123" s="756">
        <v>0</v>
      </c>
      <c r="GA123" s="756">
        <v>0</v>
      </c>
      <c r="GB123" s="756">
        <v>0</v>
      </c>
      <c r="GC123" s="756">
        <v>0</v>
      </c>
      <c r="GD123" s="756">
        <v>0</v>
      </c>
      <c r="GE123" s="756">
        <v>0</v>
      </c>
      <c r="GF123" s="756">
        <v>0</v>
      </c>
      <c r="GG123" s="756">
        <v>0</v>
      </c>
      <c r="GH123" s="756">
        <v>0</v>
      </c>
      <c r="GI123" s="756">
        <v>0</v>
      </c>
      <c r="GJ123" s="756">
        <v>0</v>
      </c>
      <c r="GK123" s="756">
        <v>0</v>
      </c>
      <c r="GL123" s="756">
        <v>0</v>
      </c>
      <c r="GM123" s="756">
        <v>0</v>
      </c>
      <c r="GN123" s="756">
        <v>0</v>
      </c>
      <c r="GO123" s="756">
        <v>0</v>
      </c>
      <c r="GP123" s="756">
        <v>0</v>
      </c>
      <c r="GQ123" s="756">
        <v>0</v>
      </c>
      <c r="GR123" s="756">
        <v>0</v>
      </c>
      <c r="GS123" s="756">
        <v>0</v>
      </c>
      <c r="GT123" s="756">
        <v>0</v>
      </c>
      <c r="GU123" s="756">
        <v>0</v>
      </c>
      <c r="GV123" s="756">
        <v>0</v>
      </c>
      <c r="GW123" s="756">
        <v>0</v>
      </c>
      <c r="GX123" s="756">
        <v>0</v>
      </c>
      <c r="GY123" s="756">
        <v>0</v>
      </c>
      <c r="GZ123" s="756">
        <v>0</v>
      </c>
      <c r="HA123" s="756">
        <v>0</v>
      </c>
      <c r="HB123" s="756">
        <v>0</v>
      </c>
      <c r="HC123" s="756">
        <v>0</v>
      </c>
      <c r="HD123" s="756">
        <v>0</v>
      </c>
      <c r="HE123" s="756">
        <v>0</v>
      </c>
      <c r="HF123" s="756">
        <v>0</v>
      </c>
      <c r="HG123" s="756">
        <v>0</v>
      </c>
      <c r="HH123" s="756">
        <v>0</v>
      </c>
      <c r="HI123" s="756">
        <v>0</v>
      </c>
      <c r="HJ123" s="756">
        <v>0</v>
      </c>
      <c r="HK123" s="756">
        <v>0</v>
      </c>
      <c r="HL123" s="756">
        <v>0</v>
      </c>
      <c r="HM123" s="756">
        <v>0</v>
      </c>
      <c r="HN123" s="756">
        <v>0</v>
      </c>
      <c r="HO123" s="756">
        <v>0</v>
      </c>
      <c r="HP123" s="756">
        <v>0</v>
      </c>
      <c r="HQ123" s="756">
        <v>0</v>
      </c>
      <c r="HR123" s="756">
        <v>0</v>
      </c>
      <c r="HS123" s="756">
        <v>0</v>
      </c>
      <c r="HT123" s="756">
        <v>0</v>
      </c>
      <c r="HU123" s="756">
        <v>0</v>
      </c>
      <c r="HV123" s="756">
        <v>0</v>
      </c>
      <c r="HW123" s="756">
        <v>0</v>
      </c>
      <c r="HX123" s="756">
        <v>0</v>
      </c>
      <c r="HY123" s="756">
        <v>0</v>
      </c>
      <c r="HZ123" s="756">
        <v>0</v>
      </c>
      <c r="IA123" s="756">
        <v>0</v>
      </c>
      <c r="IB123" s="756">
        <v>0</v>
      </c>
      <c r="IC123" s="756">
        <v>0</v>
      </c>
      <c r="ID123" s="756">
        <v>0</v>
      </c>
      <c r="IE123" s="756">
        <v>0</v>
      </c>
      <c r="IF123" s="756">
        <v>0</v>
      </c>
      <c r="IG123" s="756">
        <v>0</v>
      </c>
      <c r="IH123" s="756">
        <v>0</v>
      </c>
      <c r="II123" s="756">
        <v>0</v>
      </c>
      <c r="IJ123" s="756">
        <v>0</v>
      </c>
      <c r="IK123" s="756">
        <v>0</v>
      </c>
      <c r="IL123" s="756">
        <v>0</v>
      </c>
      <c r="IM123" s="756">
        <v>0</v>
      </c>
      <c r="IN123" s="756">
        <v>0</v>
      </c>
      <c r="IO123" s="756">
        <v>0</v>
      </c>
      <c r="IP123" s="756">
        <v>0</v>
      </c>
      <c r="IQ123" s="756">
        <v>0</v>
      </c>
      <c r="IR123" s="756">
        <v>0</v>
      </c>
      <c r="IS123" s="756">
        <v>0</v>
      </c>
      <c r="IT123" s="756">
        <v>0</v>
      </c>
      <c r="IU123" s="756">
        <v>0</v>
      </c>
      <c r="IV123" s="756">
        <v>0</v>
      </c>
      <c r="IW123" s="756">
        <v>0</v>
      </c>
      <c r="IX123" s="756">
        <v>0</v>
      </c>
      <c r="IY123" s="756">
        <v>0</v>
      </c>
      <c r="IZ123" s="756">
        <v>0</v>
      </c>
      <c r="JA123" s="756">
        <v>0</v>
      </c>
      <c r="JB123" s="756">
        <v>0</v>
      </c>
      <c r="JC123" s="756">
        <v>0</v>
      </c>
      <c r="JD123" s="756">
        <v>0</v>
      </c>
      <c r="JE123" s="756">
        <v>0</v>
      </c>
      <c r="JF123" s="756">
        <v>0</v>
      </c>
      <c r="JG123" s="756">
        <v>0</v>
      </c>
      <c r="JH123" s="756">
        <v>0</v>
      </c>
      <c r="JI123" s="756">
        <v>0</v>
      </c>
      <c r="JJ123" s="756">
        <v>0</v>
      </c>
      <c r="JK123" s="756">
        <v>0</v>
      </c>
      <c r="JL123" s="756">
        <v>0</v>
      </c>
      <c r="JM123" s="756">
        <v>0</v>
      </c>
      <c r="JN123" s="756">
        <v>0</v>
      </c>
      <c r="JO123" s="756">
        <v>0</v>
      </c>
      <c r="JP123" s="756">
        <v>0</v>
      </c>
      <c r="JQ123" s="756">
        <v>0</v>
      </c>
      <c r="JR123" s="756">
        <v>0</v>
      </c>
      <c r="JS123" s="756">
        <v>0</v>
      </c>
      <c r="JT123" s="756">
        <v>0</v>
      </c>
      <c r="JU123" s="756">
        <v>0</v>
      </c>
      <c r="JV123" s="756">
        <v>0</v>
      </c>
      <c r="JW123" s="756">
        <v>0</v>
      </c>
      <c r="JX123" s="756">
        <v>0</v>
      </c>
      <c r="JY123" s="756">
        <v>0</v>
      </c>
      <c r="JZ123" s="756">
        <v>0</v>
      </c>
      <c r="KA123" s="756">
        <v>0</v>
      </c>
      <c r="KB123" s="756">
        <v>0</v>
      </c>
      <c r="KC123" s="756">
        <v>0</v>
      </c>
      <c r="KD123" s="756">
        <v>0</v>
      </c>
      <c r="KE123" s="756">
        <v>0</v>
      </c>
      <c r="KF123" s="756">
        <v>0</v>
      </c>
      <c r="KG123" s="756">
        <v>0</v>
      </c>
      <c r="KH123" s="756">
        <v>0</v>
      </c>
      <c r="KI123" s="756">
        <v>0</v>
      </c>
      <c r="KJ123" s="756">
        <v>0</v>
      </c>
      <c r="KK123" s="756">
        <v>0</v>
      </c>
      <c r="KL123" s="756">
        <v>0</v>
      </c>
      <c r="KM123" s="756">
        <v>0</v>
      </c>
      <c r="KN123" s="756">
        <v>0</v>
      </c>
      <c r="KO123" s="756">
        <v>0</v>
      </c>
      <c r="KP123" s="756">
        <v>0</v>
      </c>
      <c r="KQ123" s="756">
        <v>0</v>
      </c>
      <c r="KR123" s="756">
        <v>0</v>
      </c>
      <c r="KS123" s="756">
        <v>0</v>
      </c>
      <c r="KT123" s="756">
        <v>0</v>
      </c>
      <c r="KU123" s="756">
        <v>0</v>
      </c>
      <c r="KV123" s="756">
        <v>0</v>
      </c>
      <c r="KW123" s="756">
        <v>0</v>
      </c>
      <c r="KX123" s="756">
        <v>0</v>
      </c>
      <c r="KY123" s="756">
        <v>0</v>
      </c>
      <c r="KZ123" s="756">
        <v>0</v>
      </c>
      <c r="LA123" s="756">
        <v>0</v>
      </c>
      <c r="LB123" s="756">
        <v>0</v>
      </c>
      <c r="LC123" s="756">
        <v>0</v>
      </c>
      <c r="LD123" s="756">
        <v>0</v>
      </c>
      <c r="LE123" s="756">
        <v>0</v>
      </c>
      <c r="LF123" s="756">
        <v>0</v>
      </c>
      <c r="LG123" s="756">
        <v>0</v>
      </c>
      <c r="LH123" s="756">
        <v>0</v>
      </c>
      <c r="LI123" s="756">
        <v>0</v>
      </c>
      <c r="LJ123" s="756">
        <v>0</v>
      </c>
      <c r="LK123" s="756">
        <v>0</v>
      </c>
      <c r="LL123" s="756">
        <v>0</v>
      </c>
      <c r="LM123" s="756">
        <v>0</v>
      </c>
      <c r="LN123" s="756">
        <v>0</v>
      </c>
      <c r="LO123" s="756">
        <v>0</v>
      </c>
      <c r="LP123" s="756">
        <v>0</v>
      </c>
      <c r="LQ123" s="756">
        <v>0</v>
      </c>
      <c r="LR123" s="756">
        <v>0</v>
      </c>
      <c r="LS123" s="756">
        <v>0</v>
      </c>
      <c r="LT123" s="756">
        <v>0</v>
      </c>
      <c r="LU123" s="756">
        <v>0</v>
      </c>
      <c r="LV123" s="756">
        <v>0</v>
      </c>
      <c r="LW123" s="756">
        <v>0</v>
      </c>
      <c r="LX123" s="756">
        <v>0</v>
      </c>
      <c r="LY123" s="756">
        <v>0</v>
      </c>
      <c r="LZ123" s="756">
        <v>0</v>
      </c>
      <c r="MA123" s="756">
        <v>0</v>
      </c>
      <c r="MB123" s="756">
        <v>0</v>
      </c>
      <c r="MC123" s="756">
        <v>0</v>
      </c>
      <c r="MD123" s="756">
        <v>0</v>
      </c>
      <c r="ME123" s="756">
        <v>0</v>
      </c>
      <c r="MF123" s="756">
        <v>0</v>
      </c>
      <c r="MG123" s="756">
        <v>0</v>
      </c>
      <c r="MH123" s="756">
        <v>0</v>
      </c>
      <c r="MI123" s="756">
        <v>0</v>
      </c>
      <c r="MJ123" s="756">
        <v>0</v>
      </c>
      <c r="MK123" s="756">
        <v>0</v>
      </c>
      <c r="ML123" s="756">
        <v>0</v>
      </c>
      <c r="MM123" s="756">
        <v>0</v>
      </c>
      <c r="MN123" s="756">
        <v>0</v>
      </c>
      <c r="MO123" s="756">
        <v>0</v>
      </c>
      <c r="MP123" s="756">
        <v>0</v>
      </c>
      <c r="MQ123" s="756">
        <v>0</v>
      </c>
      <c r="MR123" s="756">
        <v>0</v>
      </c>
      <c r="MS123" s="756">
        <v>0</v>
      </c>
      <c r="MT123" s="756">
        <v>0</v>
      </c>
      <c r="MU123" s="756">
        <v>0</v>
      </c>
      <c r="MV123" s="756">
        <v>0</v>
      </c>
      <c r="MW123" s="756">
        <v>0</v>
      </c>
      <c r="MX123" s="756">
        <v>0</v>
      </c>
      <c r="MY123" s="756">
        <v>0</v>
      </c>
      <c r="MZ123" s="756">
        <v>0</v>
      </c>
      <c r="NA123" s="756">
        <v>0</v>
      </c>
      <c r="NB123" s="756">
        <v>0</v>
      </c>
      <c r="NC123" s="756">
        <v>0</v>
      </c>
      <c r="ND123" s="756">
        <v>0</v>
      </c>
      <c r="NE123" s="756">
        <v>0</v>
      </c>
      <c r="NF123" s="756">
        <v>0</v>
      </c>
      <c r="NG123" s="756">
        <v>0</v>
      </c>
      <c r="NH123" s="756">
        <v>0</v>
      </c>
      <c r="NI123" s="756">
        <v>0</v>
      </c>
      <c r="NJ123" s="756">
        <v>0</v>
      </c>
      <c r="NK123" s="756">
        <v>0</v>
      </c>
      <c r="NL123" s="756">
        <v>0</v>
      </c>
      <c r="NM123" s="756">
        <v>0</v>
      </c>
      <c r="NN123" s="756">
        <v>0</v>
      </c>
      <c r="NO123" s="756">
        <v>0</v>
      </c>
      <c r="NP123" s="756">
        <v>0</v>
      </c>
      <c r="NQ123" s="756">
        <v>0</v>
      </c>
      <c r="NR123" s="756">
        <v>0</v>
      </c>
      <c r="NS123" s="756">
        <v>0</v>
      </c>
      <c r="NT123" s="756">
        <v>0</v>
      </c>
      <c r="NU123" s="756">
        <v>0</v>
      </c>
      <c r="NV123" s="756">
        <v>0</v>
      </c>
      <c r="NW123" s="756">
        <v>0</v>
      </c>
      <c r="NX123" s="756">
        <v>0</v>
      </c>
      <c r="NY123" s="756">
        <v>0</v>
      </c>
      <c r="NZ123" s="756">
        <v>0</v>
      </c>
      <c r="OA123" s="756">
        <v>0</v>
      </c>
      <c r="OB123" s="756">
        <v>0</v>
      </c>
      <c r="OC123" s="756">
        <v>0</v>
      </c>
      <c r="OD123" s="756">
        <v>0</v>
      </c>
      <c r="OE123" s="756">
        <v>0</v>
      </c>
      <c r="OF123" s="756">
        <v>0</v>
      </c>
      <c r="OG123" s="756">
        <v>0</v>
      </c>
      <c r="OH123" s="756">
        <v>0</v>
      </c>
      <c r="OI123" s="756">
        <v>0</v>
      </c>
      <c r="OJ123" s="756">
        <v>0</v>
      </c>
      <c r="OK123" s="756">
        <v>0</v>
      </c>
      <c r="OL123" s="756">
        <v>0</v>
      </c>
      <c r="OM123" s="756">
        <v>0</v>
      </c>
      <c r="ON123" s="756">
        <v>0</v>
      </c>
      <c r="OO123" s="756">
        <v>0</v>
      </c>
      <c r="OP123" s="756">
        <v>0</v>
      </c>
      <c r="OQ123" s="756">
        <v>0</v>
      </c>
      <c r="OR123" s="756">
        <v>0</v>
      </c>
      <c r="OS123" s="756">
        <v>0</v>
      </c>
      <c r="OT123" s="756">
        <v>0</v>
      </c>
      <c r="OU123" s="756">
        <v>0</v>
      </c>
      <c r="OV123" s="756">
        <v>0</v>
      </c>
      <c r="OW123" s="756">
        <v>0</v>
      </c>
      <c r="OX123" s="756">
        <v>0</v>
      </c>
      <c r="OY123" s="756">
        <v>0</v>
      </c>
      <c r="OZ123" s="756">
        <v>0</v>
      </c>
      <c r="PA123" s="756">
        <v>0</v>
      </c>
      <c r="PB123" s="756">
        <v>0</v>
      </c>
      <c r="PC123" s="756">
        <v>0</v>
      </c>
      <c r="PD123" s="756">
        <v>0</v>
      </c>
      <c r="PE123" s="756">
        <v>0</v>
      </c>
      <c r="PF123" s="756">
        <v>0</v>
      </c>
      <c r="PG123" s="756">
        <v>0</v>
      </c>
      <c r="PH123" s="756">
        <v>0</v>
      </c>
      <c r="PI123" s="756">
        <v>0</v>
      </c>
      <c r="PJ123" s="756">
        <v>0</v>
      </c>
      <c r="PK123" s="756">
        <v>0</v>
      </c>
      <c r="PL123" s="756">
        <v>0</v>
      </c>
      <c r="PM123" s="756">
        <v>0</v>
      </c>
      <c r="PN123" s="756">
        <v>0</v>
      </c>
      <c r="PO123" s="756">
        <v>0</v>
      </c>
      <c r="PP123" s="756">
        <v>0</v>
      </c>
      <c r="PQ123" s="756">
        <v>0</v>
      </c>
      <c r="PR123" s="756">
        <v>0</v>
      </c>
      <c r="PS123" s="756">
        <v>0</v>
      </c>
      <c r="PT123" s="756">
        <v>0</v>
      </c>
      <c r="PU123" s="756">
        <v>0</v>
      </c>
      <c r="PV123" s="756">
        <v>0</v>
      </c>
      <c r="PW123" s="756">
        <v>0</v>
      </c>
      <c r="PX123" s="756">
        <v>0</v>
      </c>
      <c r="PY123" s="756">
        <v>0</v>
      </c>
      <c r="PZ123" s="756">
        <v>0</v>
      </c>
      <c r="QA123" s="756">
        <v>0</v>
      </c>
      <c r="QB123" s="756">
        <v>0</v>
      </c>
      <c r="QC123" s="756">
        <v>0</v>
      </c>
      <c r="QD123" s="756">
        <v>0</v>
      </c>
      <c r="QE123" s="756">
        <v>0</v>
      </c>
      <c r="QF123" s="756">
        <v>0</v>
      </c>
      <c r="QG123" s="756">
        <v>0</v>
      </c>
      <c r="QH123" s="756">
        <v>0</v>
      </c>
      <c r="QI123" s="756">
        <v>0</v>
      </c>
      <c r="QJ123" s="756">
        <v>0</v>
      </c>
      <c r="QK123" s="756">
        <v>0</v>
      </c>
      <c r="QL123" s="756">
        <v>0</v>
      </c>
      <c r="QM123" s="756">
        <v>0</v>
      </c>
      <c r="QN123" s="756">
        <v>0</v>
      </c>
      <c r="QO123" s="756">
        <v>0</v>
      </c>
      <c r="QP123" s="756">
        <v>0</v>
      </c>
      <c r="QQ123" s="756">
        <v>0</v>
      </c>
      <c r="QR123" s="756">
        <v>0</v>
      </c>
      <c r="QS123" s="756">
        <v>0</v>
      </c>
      <c r="QT123" s="756">
        <v>0</v>
      </c>
      <c r="QU123" s="756">
        <v>0</v>
      </c>
      <c r="QV123" s="756">
        <v>0</v>
      </c>
      <c r="QW123" s="756">
        <v>0</v>
      </c>
      <c r="QX123" s="756">
        <v>0</v>
      </c>
      <c r="QY123" s="756">
        <v>0</v>
      </c>
      <c r="QZ123" s="756">
        <v>0</v>
      </c>
      <c r="RA123" s="756">
        <v>0</v>
      </c>
      <c r="RB123" s="756">
        <v>0</v>
      </c>
      <c r="RC123" s="756">
        <v>0</v>
      </c>
      <c r="RD123" s="756">
        <v>0</v>
      </c>
      <c r="RE123" s="756">
        <v>0</v>
      </c>
      <c r="RF123" s="756">
        <v>0</v>
      </c>
      <c r="RG123" s="756">
        <v>0</v>
      </c>
      <c r="RH123" s="756">
        <v>0</v>
      </c>
      <c r="RI123" s="756">
        <v>0</v>
      </c>
      <c r="RJ123" s="756">
        <v>0</v>
      </c>
      <c r="RK123" s="756">
        <v>0</v>
      </c>
      <c r="RL123" s="756">
        <v>0</v>
      </c>
      <c r="RM123" s="756">
        <v>0</v>
      </c>
      <c r="RN123" s="756">
        <v>0</v>
      </c>
      <c r="RO123" s="756">
        <v>0</v>
      </c>
      <c r="RP123" s="756">
        <v>0</v>
      </c>
      <c r="RQ123" s="756">
        <v>0</v>
      </c>
      <c r="RR123" s="756">
        <v>0</v>
      </c>
      <c r="RS123" s="756">
        <v>0</v>
      </c>
      <c r="RT123" s="756">
        <v>0</v>
      </c>
      <c r="RU123" s="756">
        <v>0</v>
      </c>
      <c r="RV123" s="756">
        <v>0</v>
      </c>
      <c r="RW123" s="756">
        <v>0</v>
      </c>
      <c r="RX123" s="756">
        <v>0</v>
      </c>
      <c r="RY123" s="756">
        <v>0</v>
      </c>
      <c r="RZ123" s="756">
        <v>0</v>
      </c>
      <c r="SA123" s="756">
        <v>0</v>
      </c>
      <c r="SB123" s="756">
        <v>0</v>
      </c>
      <c r="SC123" s="756">
        <v>0</v>
      </c>
      <c r="SD123" s="756">
        <v>0</v>
      </c>
      <c r="SE123" s="756">
        <v>0</v>
      </c>
      <c r="SF123" s="756">
        <v>0</v>
      </c>
      <c r="SG123" s="756">
        <v>0</v>
      </c>
      <c r="SH123" s="756">
        <v>0</v>
      </c>
      <c r="SI123" s="756">
        <v>0</v>
      </c>
      <c r="SJ123" s="471">
        <f t="shared" si="45"/>
        <v>0</v>
      </c>
      <c r="SK123" s="452"/>
      <c r="SL123" s="440"/>
      <c r="SM123" s="440"/>
      <c r="SN123" s="440"/>
    </row>
    <row r="124" spans="1:508" outlineLevel="2" x14ac:dyDescent="0.25">
      <c r="A124" s="440"/>
      <c r="B124" s="449"/>
      <c r="C124" s="659">
        <f>INT($C$40)+2</f>
        <v>3</v>
      </c>
      <c r="D124" s="471"/>
      <c r="E124" s="529"/>
      <c r="F124" s="529"/>
      <c r="G124" s="471"/>
      <c r="H124" s="757"/>
      <c r="I124" s="757" t="s">
        <v>869</v>
      </c>
      <c r="J124" s="757">
        <f t="shared" si="46"/>
        <v>30</v>
      </c>
      <c r="K124" s="758">
        <v>0</v>
      </c>
      <c r="L124" s="758">
        <v>0</v>
      </c>
      <c r="M124" s="758">
        <v>0</v>
      </c>
      <c r="N124" s="758">
        <v>0</v>
      </c>
      <c r="O124" s="758">
        <v>0</v>
      </c>
      <c r="P124" s="758">
        <v>0</v>
      </c>
      <c r="Q124" s="758">
        <v>0</v>
      </c>
      <c r="R124" s="758">
        <v>0</v>
      </c>
      <c r="S124" s="758">
        <v>0</v>
      </c>
      <c r="T124" s="758">
        <v>0</v>
      </c>
      <c r="U124" s="758">
        <v>0</v>
      </c>
      <c r="V124" s="758">
        <v>0</v>
      </c>
      <c r="W124" s="758">
        <v>0</v>
      </c>
      <c r="X124" s="758">
        <v>0</v>
      </c>
      <c r="Y124" s="758">
        <v>0</v>
      </c>
      <c r="Z124" s="758">
        <v>0</v>
      </c>
      <c r="AA124" s="758">
        <v>0</v>
      </c>
      <c r="AB124" s="758">
        <v>0</v>
      </c>
      <c r="AC124" s="758">
        <v>0</v>
      </c>
      <c r="AD124" s="758">
        <v>0</v>
      </c>
      <c r="AE124" s="758">
        <v>0</v>
      </c>
      <c r="AF124" s="758">
        <v>0</v>
      </c>
      <c r="AG124" s="758">
        <v>0</v>
      </c>
      <c r="AH124" s="758">
        <v>0</v>
      </c>
      <c r="AI124" s="758">
        <v>0</v>
      </c>
      <c r="AJ124" s="758">
        <v>0</v>
      </c>
      <c r="AK124" s="758">
        <v>0</v>
      </c>
      <c r="AL124" s="758">
        <v>0</v>
      </c>
      <c r="AM124" s="758">
        <v>0</v>
      </c>
      <c r="AN124" s="758">
        <v>0</v>
      </c>
      <c r="AO124" s="758">
        <v>0</v>
      </c>
      <c r="AP124" s="758">
        <v>0</v>
      </c>
      <c r="AQ124" s="758">
        <v>0</v>
      </c>
      <c r="AR124" s="758">
        <v>0</v>
      </c>
      <c r="AS124" s="758">
        <v>0</v>
      </c>
      <c r="AT124" s="758">
        <v>0</v>
      </c>
      <c r="AU124" s="758">
        <v>0</v>
      </c>
      <c r="AV124" s="758">
        <v>0</v>
      </c>
      <c r="AW124" s="758">
        <v>0</v>
      </c>
      <c r="AX124" s="758">
        <v>0</v>
      </c>
      <c r="AY124" s="758">
        <v>0</v>
      </c>
      <c r="AZ124" s="758">
        <v>0</v>
      </c>
      <c r="BA124" s="758">
        <v>0</v>
      </c>
      <c r="BB124" s="758">
        <v>0</v>
      </c>
      <c r="BC124" s="758">
        <v>0</v>
      </c>
      <c r="BD124" s="758">
        <v>0</v>
      </c>
      <c r="BE124" s="758">
        <v>0</v>
      </c>
      <c r="BF124" s="758">
        <v>0</v>
      </c>
      <c r="BG124" s="758">
        <v>0</v>
      </c>
      <c r="BH124" s="758">
        <v>0</v>
      </c>
      <c r="BI124" s="758">
        <v>0</v>
      </c>
      <c r="BJ124" s="758">
        <v>0</v>
      </c>
      <c r="BK124" s="758">
        <v>0</v>
      </c>
      <c r="BL124" s="758">
        <v>0</v>
      </c>
      <c r="BM124" s="758">
        <v>0</v>
      </c>
      <c r="BN124" s="758">
        <v>0</v>
      </c>
      <c r="BO124" s="758">
        <v>0</v>
      </c>
      <c r="BP124" s="758">
        <v>0</v>
      </c>
      <c r="BQ124" s="758">
        <v>0</v>
      </c>
      <c r="BR124" s="758">
        <v>0</v>
      </c>
      <c r="BS124" s="758">
        <v>0</v>
      </c>
      <c r="BT124" s="758">
        <v>0</v>
      </c>
      <c r="BU124" s="758">
        <v>0</v>
      </c>
      <c r="BV124" s="758">
        <v>0</v>
      </c>
      <c r="BW124" s="758">
        <v>0</v>
      </c>
      <c r="BX124" s="758">
        <v>0</v>
      </c>
      <c r="BY124" s="758">
        <v>0</v>
      </c>
      <c r="BZ124" s="758">
        <v>0</v>
      </c>
      <c r="CA124" s="758">
        <v>0</v>
      </c>
      <c r="CB124" s="758">
        <v>0</v>
      </c>
      <c r="CC124" s="758">
        <v>0</v>
      </c>
      <c r="CD124" s="758">
        <v>0</v>
      </c>
      <c r="CE124" s="758">
        <v>0</v>
      </c>
      <c r="CF124" s="758">
        <v>0</v>
      </c>
      <c r="CG124" s="758">
        <v>0</v>
      </c>
      <c r="CH124" s="758">
        <v>0</v>
      </c>
      <c r="CI124" s="758">
        <v>0</v>
      </c>
      <c r="CJ124" s="758">
        <v>0</v>
      </c>
      <c r="CK124" s="758">
        <v>0</v>
      </c>
      <c r="CL124" s="758">
        <v>0</v>
      </c>
      <c r="CM124" s="758">
        <v>0</v>
      </c>
      <c r="CN124" s="758">
        <v>0</v>
      </c>
      <c r="CO124" s="758">
        <v>0</v>
      </c>
      <c r="CP124" s="758">
        <v>0</v>
      </c>
      <c r="CQ124" s="758">
        <v>0</v>
      </c>
      <c r="CR124" s="758">
        <v>0</v>
      </c>
      <c r="CS124" s="758">
        <v>0</v>
      </c>
      <c r="CT124" s="758">
        <v>0</v>
      </c>
      <c r="CU124" s="758">
        <v>0</v>
      </c>
      <c r="CV124" s="758">
        <v>0</v>
      </c>
      <c r="CW124" s="758">
        <v>0</v>
      </c>
      <c r="CX124" s="758">
        <v>0</v>
      </c>
      <c r="CY124" s="758">
        <v>0</v>
      </c>
      <c r="CZ124" s="758">
        <v>0</v>
      </c>
      <c r="DA124" s="758">
        <v>0</v>
      </c>
      <c r="DB124" s="758">
        <v>0</v>
      </c>
      <c r="DC124" s="758">
        <v>0</v>
      </c>
      <c r="DD124" s="758">
        <v>0</v>
      </c>
      <c r="DE124" s="758">
        <v>0</v>
      </c>
      <c r="DF124" s="758">
        <v>0</v>
      </c>
      <c r="DG124" s="758">
        <v>0</v>
      </c>
      <c r="DH124" s="758">
        <v>0</v>
      </c>
      <c r="DI124" s="758">
        <v>0</v>
      </c>
      <c r="DJ124" s="758">
        <v>0</v>
      </c>
      <c r="DK124" s="758">
        <v>0</v>
      </c>
      <c r="DL124" s="758">
        <v>0</v>
      </c>
      <c r="DM124" s="758">
        <v>0</v>
      </c>
      <c r="DN124" s="758">
        <v>0</v>
      </c>
      <c r="DO124" s="758">
        <v>0</v>
      </c>
      <c r="DP124" s="758">
        <v>0</v>
      </c>
      <c r="DQ124" s="758">
        <v>0</v>
      </c>
      <c r="DR124" s="758">
        <v>0</v>
      </c>
      <c r="DS124" s="758">
        <v>0</v>
      </c>
      <c r="DT124" s="758">
        <v>0</v>
      </c>
      <c r="DU124" s="758">
        <v>0</v>
      </c>
      <c r="DV124" s="758">
        <v>0</v>
      </c>
      <c r="DW124" s="758">
        <v>0</v>
      </c>
      <c r="DX124" s="758">
        <v>0</v>
      </c>
      <c r="DY124" s="758">
        <v>0</v>
      </c>
      <c r="DZ124" s="758">
        <v>0</v>
      </c>
      <c r="EA124" s="758">
        <v>0</v>
      </c>
      <c r="EB124" s="758">
        <v>0</v>
      </c>
      <c r="EC124" s="758">
        <v>0</v>
      </c>
      <c r="ED124" s="758">
        <v>0</v>
      </c>
      <c r="EE124" s="758">
        <v>0</v>
      </c>
      <c r="EF124" s="758">
        <v>0</v>
      </c>
      <c r="EG124" s="758">
        <v>0</v>
      </c>
      <c r="EH124" s="758">
        <v>0</v>
      </c>
      <c r="EI124" s="758">
        <v>0</v>
      </c>
      <c r="EJ124" s="758">
        <v>0</v>
      </c>
      <c r="EK124" s="758">
        <v>0</v>
      </c>
      <c r="EL124" s="758">
        <v>0</v>
      </c>
      <c r="EM124" s="758">
        <v>0</v>
      </c>
      <c r="EN124" s="758">
        <v>0</v>
      </c>
      <c r="EO124" s="758">
        <v>0</v>
      </c>
      <c r="EP124" s="758">
        <v>0</v>
      </c>
      <c r="EQ124" s="758">
        <v>0</v>
      </c>
      <c r="ER124" s="758">
        <v>0</v>
      </c>
      <c r="ES124" s="758">
        <v>0</v>
      </c>
      <c r="ET124" s="758">
        <v>0</v>
      </c>
      <c r="EU124" s="758">
        <v>0</v>
      </c>
      <c r="EV124" s="758">
        <v>0</v>
      </c>
      <c r="EW124" s="758">
        <v>0</v>
      </c>
      <c r="EX124" s="758">
        <v>0</v>
      </c>
      <c r="EY124" s="758">
        <v>0</v>
      </c>
      <c r="EZ124" s="758">
        <v>0</v>
      </c>
      <c r="FA124" s="758">
        <v>0</v>
      </c>
      <c r="FB124" s="758">
        <v>0</v>
      </c>
      <c r="FC124" s="758">
        <v>0</v>
      </c>
      <c r="FD124" s="758">
        <v>0</v>
      </c>
      <c r="FE124" s="758">
        <v>0</v>
      </c>
      <c r="FF124" s="758">
        <v>0</v>
      </c>
      <c r="FG124" s="758">
        <v>0</v>
      </c>
      <c r="FH124" s="758">
        <v>0</v>
      </c>
      <c r="FI124" s="758">
        <v>0</v>
      </c>
      <c r="FJ124" s="758">
        <v>0</v>
      </c>
      <c r="FK124" s="758">
        <v>0</v>
      </c>
      <c r="FL124" s="758">
        <v>0</v>
      </c>
      <c r="FM124" s="758">
        <v>0</v>
      </c>
      <c r="FN124" s="758">
        <v>0</v>
      </c>
      <c r="FO124" s="758">
        <v>0</v>
      </c>
      <c r="FP124" s="758">
        <v>0</v>
      </c>
      <c r="FQ124" s="758">
        <v>0</v>
      </c>
      <c r="FR124" s="758">
        <v>0</v>
      </c>
      <c r="FS124" s="758">
        <v>0</v>
      </c>
      <c r="FT124" s="758">
        <v>0</v>
      </c>
      <c r="FU124" s="758">
        <v>0</v>
      </c>
      <c r="FV124" s="758">
        <v>0</v>
      </c>
      <c r="FW124" s="758">
        <v>0</v>
      </c>
      <c r="FX124" s="758">
        <v>0</v>
      </c>
      <c r="FY124" s="758">
        <v>0</v>
      </c>
      <c r="FZ124" s="758">
        <v>0</v>
      </c>
      <c r="GA124" s="758">
        <v>0</v>
      </c>
      <c r="GB124" s="758">
        <v>0</v>
      </c>
      <c r="GC124" s="758">
        <v>0</v>
      </c>
      <c r="GD124" s="758">
        <v>0</v>
      </c>
      <c r="GE124" s="758">
        <v>0</v>
      </c>
      <c r="GF124" s="758">
        <v>0</v>
      </c>
      <c r="GG124" s="758">
        <v>0</v>
      </c>
      <c r="GH124" s="758">
        <v>0</v>
      </c>
      <c r="GI124" s="758">
        <v>0</v>
      </c>
      <c r="GJ124" s="758">
        <v>0</v>
      </c>
      <c r="GK124" s="758">
        <v>0</v>
      </c>
      <c r="GL124" s="758">
        <v>0</v>
      </c>
      <c r="GM124" s="758">
        <v>0</v>
      </c>
      <c r="GN124" s="758">
        <v>0</v>
      </c>
      <c r="GO124" s="758">
        <v>0</v>
      </c>
      <c r="GP124" s="758">
        <v>0</v>
      </c>
      <c r="GQ124" s="758">
        <v>0</v>
      </c>
      <c r="GR124" s="758">
        <v>0</v>
      </c>
      <c r="GS124" s="758">
        <v>0</v>
      </c>
      <c r="GT124" s="758">
        <v>0</v>
      </c>
      <c r="GU124" s="758">
        <v>0</v>
      </c>
      <c r="GV124" s="758">
        <v>0</v>
      </c>
      <c r="GW124" s="758">
        <v>0</v>
      </c>
      <c r="GX124" s="758">
        <v>0</v>
      </c>
      <c r="GY124" s="758">
        <v>0</v>
      </c>
      <c r="GZ124" s="758">
        <v>0</v>
      </c>
      <c r="HA124" s="758">
        <v>0</v>
      </c>
      <c r="HB124" s="758">
        <v>0</v>
      </c>
      <c r="HC124" s="758">
        <v>0</v>
      </c>
      <c r="HD124" s="758">
        <v>0</v>
      </c>
      <c r="HE124" s="758">
        <v>0</v>
      </c>
      <c r="HF124" s="758">
        <v>0</v>
      </c>
      <c r="HG124" s="758">
        <v>0</v>
      </c>
      <c r="HH124" s="758">
        <v>0</v>
      </c>
      <c r="HI124" s="758">
        <v>0</v>
      </c>
      <c r="HJ124" s="758">
        <v>0</v>
      </c>
      <c r="HK124" s="758">
        <v>0</v>
      </c>
      <c r="HL124" s="758">
        <v>0</v>
      </c>
      <c r="HM124" s="758">
        <v>0</v>
      </c>
      <c r="HN124" s="758">
        <v>0</v>
      </c>
      <c r="HO124" s="758">
        <v>0</v>
      </c>
      <c r="HP124" s="758">
        <v>0</v>
      </c>
      <c r="HQ124" s="758">
        <v>0</v>
      </c>
      <c r="HR124" s="758">
        <v>0</v>
      </c>
      <c r="HS124" s="758">
        <v>0</v>
      </c>
      <c r="HT124" s="758">
        <v>0</v>
      </c>
      <c r="HU124" s="758">
        <v>0</v>
      </c>
      <c r="HV124" s="758">
        <v>0</v>
      </c>
      <c r="HW124" s="758">
        <v>0</v>
      </c>
      <c r="HX124" s="758">
        <v>0</v>
      </c>
      <c r="HY124" s="758">
        <v>0</v>
      </c>
      <c r="HZ124" s="758">
        <v>0</v>
      </c>
      <c r="IA124" s="758">
        <v>0</v>
      </c>
      <c r="IB124" s="758">
        <v>0</v>
      </c>
      <c r="IC124" s="758">
        <v>0</v>
      </c>
      <c r="ID124" s="758">
        <v>0</v>
      </c>
      <c r="IE124" s="758">
        <v>0</v>
      </c>
      <c r="IF124" s="758">
        <v>0</v>
      </c>
      <c r="IG124" s="758">
        <v>0</v>
      </c>
      <c r="IH124" s="758">
        <v>0</v>
      </c>
      <c r="II124" s="758">
        <v>0</v>
      </c>
      <c r="IJ124" s="758">
        <v>0</v>
      </c>
      <c r="IK124" s="758">
        <v>0</v>
      </c>
      <c r="IL124" s="758">
        <v>0</v>
      </c>
      <c r="IM124" s="758">
        <v>0</v>
      </c>
      <c r="IN124" s="758">
        <v>0</v>
      </c>
      <c r="IO124" s="758">
        <v>0</v>
      </c>
      <c r="IP124" s="758">
        <v>0</v>
      </c>
      <c r="IQ124" s="758">
        <v>0</v>
      </c>
      <c r="IR124" s="758">
        <v>0</v>
      </c>
      <c r="IS124" s="758">
        <v>0</v>
      </c>
      <c r="IT124" s="758">
        <v>0</v>
      </c>
      <c r="IU124" s="758">
        <v>0</v>
      </c>
      <c r="IV124" s="758">
        <v>0</v>
      </c>
      <c r="IW124" s="758">
        <v>0</v>
      </c>
      <c r="IX124" s="758">
        <v>0</v>
      </c>
      <c r="IY124" s="758">
        <v>0</v>
      </c>
      <c r="IZ124" s="758">
        <v>0</v>
      </c>
      <c r="JA124" s="758">
        <v>0</v>
      </c>
      <c r="JB124" s="758">
        <v>0</v>
      </c>
      <c r="JC124" s="758">
        <v>0</v>
      </c>
      <c r="JD124" s="758">
        <v>0</v>
      </c>
      <c r="JE124" s="758">
        <v>0</v>
      </c>
      <c r="JF124" s="758">
        <v>0</v>
      </c>
      <c r="JG124" s="758">
        <v>0</v>
      </c>
      <c r="JH124" s="758">
        <v>0</v>
      </c>
      <c r="JI124" s="758">
        <v>0</v>
      </c>
      <c r="JJ124" s="758">
        <v>0</v>
      </c>
      <c r="JK124" s="758">
        <v>0</v>
      </c>
      <c r="JL124" s="758">
        <v>0</v>
      </c>
      <c r="JM124" s="758">
        <v>0</v>
      </c>
      <c r="JN124" s="758">
        <v>0</v>
      </c>
      <c r="JO124" s="758">
        <v>0</v>
      </c>
      <c r="JP124" s="758">
        <v>0</v>
      </c>
      <c r="JQ124" s="758">
        <v>0</v>
      </c>
      <c r="JR124" s="758">
        <v>0</v>
      </c>
      <c r="JS124" s="758">
        <v>0</v>
      </c>
      <c r="JT124" s="758">
        <v>0</v>
      </c>
      <c r="JU124" s="758">
        <v>0</v>
      </c>
      <c r="JV124" s="758">
        <v>0</v>
      </c>
      <c r="JW124" s="758">
        <v>0</v>
      </c>
      <c r="JX124" s="758">
        <v>0</v>
      </c>
      <c r="JY124" s="758">
        <v>0</v>
      </c>
      <c r="JZ124" s="758">
        <v>0</v>
      </c>
      <c r="KA124" s="758">
        <v>0</v>
      </c>
      <c r="KB124" s="758">
        <v>0</v>
      </c>
      <c r="KC124" s="758">
        <v>0</v>
      </c>
      <c r="KD124" s="758">
        <v>0</v>
      </c>
      <c r="KE124" s="758">
        <v>0</v>
      </c>
      <c r="KF124" s="758">
        <v>0</v>
      </c>
      <c r="KG124" s="758">
        <v>0</v>
      </c>
      <c r="KH124" s="758">
        <v>0</v>
      </c>
      <c r="KI124" s="758">
        <v>0</v>
      </c>
      <c r="KJ124" s="758">
        <v>0</v>
      </c>
      <c r="KK124" s="758">
        <v>0</v>
      </c>
      <c r="KL124" s="758">
        <v>0</v>
      </c>
      <c r="KM124" s="758">
        <v>0</v>
      </c>
      <c r="KN124" s="758">
        <v>0</v>
      </c>
      <c r="KO124" s="758">
        <v>0</v>
      </c>
      <c r="KP124" s="758">
        <v>0</v>
      </c>
      <c r="KQ124" s="758">
        <v>0</v>
      </c>
      <c r="KR124" s="758">
        <v>0</v>
      </c>
      <c r="KS124" s="758">
        <v>0</v>
      </c>
      <c r="KT124" s="758">
        <v>0</v>
      </c>
      <c r="KU124" s="758">
        <v>0</v>
      </c>
      <c r="KV124" s="758">
        <v>0</v>
      </c>
      <c r="KW124" s="758">
        <v>0</v>
      </c>
      <c r="KX124" s="758">
        <v>0</v>
      </c>
      <c r="KY124" s="758">
        <v>0</v>
      </c>
      <c r="KZ124" s="758">
        <v>0</v>
      </c>
      <c r="LA124" s="758">
        <v>0</v>
      </c>
      <c r="LB124" s="758">
        <v>0</v>
      </c>
      <c r="LC124" s="758">
        <v>0</v>
      </c>
      <c r="LD124" s="758">
        <v>0</v>
      </c>
      <c r="LE124" s="758">
        <v>0</v>
      </c>
      <c r="LF124" s="758">
        <v>0</v>
      </c>
      <c r="LG124" s="758">
        <v>0</v>
      </c>
      <c r="LH124" s="758">
        <v>0</v>
      </c>
      <c r="LI124" s="758">
        <v>0</v>
      </c>
      <c r="LJ124" s="758">
        <v>0</v>
      </c>
      <c r="LK124" s="758">
        <v>0</v>
      </c>
      <c r="LL124" s="758">
        <v>0</v>
      </c>
      <c r="LM124" s="758">
        <v>0</v>
      </c>
      <c r="LN124" s="758">
        <v>0</v>
      </c>
      <c r="LO124" s="758">
        <v>0</v>
      </c>
      <c r="LP124" s="758">
        <v>0</v>
      </c>
      <c r="LQ124" s="758">
        <v>0</v>
      </c>
      <c r="LR124" s="758">
        <v>0</v>
      </c>
      <c r="LS124" s="758">
        <v>0</v>
      </c>
      <c r="LT124" s="758">
        <v>0</v>
      </c>
      <c r="LU124" s="758">
        <v>0</v>
      </c>
      <c r="LV124" s="758">
        <v>0</v>
      </c>
      <c r="LW124" s="758">
        <v>0</v>
      </c>
      <c r="LX124" s="758">
        <v>0</v>
      </c>
      <c r="LY124" s="758">
        <v>0</v>
      </c>
      <c r="LZ124" s="758">
        <v>0</v>
      </c>
      <c r="MA124" s="758">
        <v>0</v>
      </c>
      <c r="MB124" s="758">
        <v>0</v>
      </c>
      <c r="MC124" s="758">
        <v>0</v>
      </c>
      <c r="MD124" s="758">
        <v>0</v>
      </c>
      <c r="ME124" s="758">
        <v>0</v>
      </c>
      <c r="MF124" s="758">
        <v>0</v>
      </c>
      <c r="MG124" s="758">
        <v>0</v>
      </c>
      <c r="MH124" s="758">
        <v>0</v>
      </c>
      <c r="MI124" s="758">
        <v>0</v>
      </c>
      <c r="MJ124" s="758">
        <v>0</v>
      </c>
      <c r="MK124" s="758">
        <v>0</v>
      </c>
      <c r="ML124" s="758">
        <v>0</v>
      </c>
      <c r="MM124" s="758">
        <v>0</v>
      </c>
      <c r="MN124" s="758">
        <v>0</v>
      </c>
      <c r="MO124" s="758">
        <v>0</v>
      </c>
      <c r="MP124" s="758">
        <v>0</v>
      </c>
      <c r="MQ124" s="758">
        <v>0</v>
      </c>
      <c r="MR124" s="758">
        <v>0</v>
      </c>
      <c r="MS124" s="758">
        <v>0</v>
      </c>
      <c r="MT124" s="758">
        <v>0</v>
      </c>
      <c r="MU124" s="758">
        <v>0</v>
      </c>
      <c r="MV124" s="758">
        <v>0</v>
      </c>
      <c r="MW124" s="758">
        <v>0</v>
      </c>
      <c r="MX124" s="758">
        <v>0</v>
      </c>
      <c r="MY124" s="758">
        <v>0</v>
      </c>
      <c r="MZ124" s="758">
        <v>0</v>
      </c>
      <c r="NA124" s="758">
        <v>0</v>
      </c>
      <c r="NB124" s="758">
        <v>0</v>
      </c>
      <c r="NC124" s="758">
        <v>0</v>
      </c>
      <c r="ND124" s="758">
        <v>0</v>
      </c>
      <c r="NE124" s="758">
        <v>0</v>
      </c>
      <c r="NF124" s="758">
        <v>0</v>
      </c>
      <c r="NG124" s="758">
        <v>0</v>
      </c>
      <c r="NH124" s="758">
        <v>0</v>
      </c>
      <c r="NI124" s="758">
        <v>0</v>
      </c>
      <c r="NJ124" s="758">
        <v>0</v>
      </c>
      <c r="NK124" s="758">
        <v>0</v>
      </c>
      <c r="NL124" s="758">
        <v>0</v>
      </c>
      <c r="NM124" s="758">
        <v>0</v>
      </c>
      <c r="NN124" s="758">
        <v>0</v>
      </c>
      <c r="NO124" s="758">
        <v>0</v>
      </c>
      <c r="NP124" s="758">
        <v>0</v>
      </c>
      <c r="NQ124" s="758">
        <v>0</v>
      </c>
      <c r="NR124" s="758">
        <v>0</v>
      </c>
      <c r="NS124" s="758">
        <v>0</v>
      </c>
      <c r="NT124" s="758">
        <v>0</v>
      </c>
      <c r="NU124" s="758">
        <v>0</v>
      </c>
      <c r="NV124" s="758">
        <v>0</v>
      </c>
      <c r="NW124" s="758">
        <v>0</v>
      </c>
      <c r="NX124" s="758">
        <v>0</v>
      </c>
      <c r="NY124" s="758">
        <v>0</v>
      </c>
      <c r="NZ124" s="758">
        <v>0</v>
      </c>
      <c r="OA124" s="758">
        <v>0</v>
      </c>
      <c r="OB124" s="758">
        <v>0</v>
      </c>
      <c r="OC124" s="758">
        <v>0</v>
      </c>
      <c r="OD124" s="758">
        <v>0</v>
      </c>
      <c r="OE124" s="758">
        <v>0</v>
      </c>
      <c r="OF124" s="758">
        <v>0</v>
      </c>
      <c r="OG124" s="758">
        <v>0</v>
      </c>
      <c r="OH124" s="758">
        <v>0</v>
      </c>
      <c r="OI124" s="758">
        <v>0</v>
      </c>
      <c r="OJ124" s="758">
        <v>0</v>
      </c>
      <c r="OK124" s="758">
        <v>0</v>
      </c>
      <c r="OL124" s="758">
        <v>0</v>
      </c>
      <c r="OM124" s="758">
        <v>0</v>
      </c>
      <c r="ON124" s="758">
        <v>0</v>
      </c>
      <c r="OO124" s="758">
        <v>0</v>
      </c>
      <c r="OP124" s="758">
        <v>0</v>
      </c>
      <c r="OQ124" s="758">
        <v>0</v>
      </c>
      <c r="OR124" s="758">
        <v>0</v>
      </c>
      <c r="OS124" s="758">
        <v>0</v>
      </c>
      <c r="OT124" s="758">
        <v>0</v>
      </c>
      <c r="OU124" s="758">
        <v>0</v>
      </c>
      <c r="OV124" s="758">
        <v>0</v>
      </c>
      <c r="OW124" s="758">
        <v>0</v>
      </c>
      <c r="OX124" s="758">
        <v>0</v>
      </c>
      <c r="OY124" s="758">
        <v>0</v>
      </c>
      <c r="OZ124" s="758">
        <v>0</v>
      </c>
      <c r="PA124" s="758">
        <v>0</v>
      </c>
      <c r="PB124" s="758">
        <v>0</v>
      </c>
      <c r="PC124" s="758">
        <v>0</v>
      </c>
      <c r="PD124" s="758">
        <v>0</v>
      </c>
      <c r="PE124" s="758">
        <v>0</v>
      </c>
      <c r="PF124" s="758">
        <v>0</v>
      </c>
      <c r="PG124" s="758">
        <v>0</v>
      </c>
      <c r="PH124" s="758">
        <v>0</v>
      </c>
      <c r="PI124" s="758">
        <v>0</v>
      </c>
      <c r="PJ124" s="758">
        <v>0</v>
      </c>
      <c r="PK124" s="758">
        <v>0</v>
      </c>
      <c r="PL124" s="758">
        <v>0</v>
      </c>
      <c r="PM124" s="758">
        <v>0</v>
      </c>
      <c r="PN124" s="758">
        <v>0</v>
      </c>
      <c r="PO124" s="758">
        <v>0</v>
      </c>
      <c r="PP124" s="758">
        <v>0</v>
      </c>
      <c r="PQ124" s="758">
        <v>0</v>
      </c>
      <c r="PR124" s="758">
        <v>0</v>
      </c>
      <c r="PS124" s="758">
        <v>0</v>
      </c>
      <c r="PT124" s="758">
        <v>0</v>
      </c>
      <c r="PU124" s="758">
        <v>0</v>
      </c>
      <c r="PV124" s="758">
        <v>0</v>
      </c>
      <c r="PW124" s="758">
        <v>0</v>
      </c>
      <c r="PX124" s="758">
        <v>0</v>
      </c>
      <c r="PY124" s="758">
        <v>0</v>
      </c>
      <c r="PZ124" s="758">
        <v>0</v>
      </c>
      <c r="QA124" s="758">
        <v>0</v>
      </c>
      <c r="QB124" s="758">
        <v>0</v>
      </c>
      <c r="QC124" s="758">
        <v>0</v>
      </c>
      <c r="QD124" s="758">
        <v>0</v>
      </c>
      <c r="QE124" s="758">
        <v>0</v>
      </c>
      <c r="QF124" s="758">
        <v>0</v>
      </c>
      <c r="QG124" s="758">
        <v>0</v>
      </c>
      <c r="QH124" s="758">
        <v>0</v>
      </c>
      <c r="QI124" s="758">
        <v>0</v>
      </c>
      <c r="QJ124" s="758">
        <v>0</v>
      </c>
      <c r="QK124" s="758">
        <v>0</v>
      </c>
      <c r="QL124" s="758">
        <v>0</v>
      </c>
      <c r="QM124" s="758">
        <v>0</v>
      </c>
      <c r="QN124" s="758">
        <v>0</v>
      </c>
      <c r="QO124" s="758">
        <v>0</v>
      </c>
      <c r="QP124" s="758">
        <v>0</v>
      </c>
      <c r="QQ124" s="758">
        <v>0</v>
      </c>
      <c r="QR124" s="758">
        <v>0</v>
      </c>
      <c r="QS124" s="758">
        <v>0</v>
      </c>
      <c r="QT124" s="758">
        <v>0</v>
      </c>
      <c r="QU124" s="758">
        <v>0</v>
      </c>
      <c r="QV124" s="758">
        <v>0</v>
      </c>
      <c r="QW124" s="758">
        <v>0</v>
      </c>
      <c r="QX124" s="758">
        <v>0</v>
      </c>
      <c r="QY124" s="758">
        <v>0</v>
      </c>
      <c r="QZ124" s="758">
        <v>0</v>
      </c>
      <c r="RA124" s="758">
        <v>0</v>
      </c>
      <c r="RB124" s="758">
        <v>0</v>
      </c>
      <c r="RC124" s="758">
        <v>0</v>
      </c>
      <c r="RD124" s="758">
        <v>0</v>
      </c>
      <c r="RE124" s="758">
        <v>0</v>
      </c>
      <c r="RF124" s="758">
        <v>0</v>
      </c>
      <c r="RG124" s="758">
        <v>0</v>
      </c>
      <c r="RH124" s="758">
        <v>0</v>
      </c>
      <c r="RI124" s="758">
        <v>0</v>
      </c>
      <c r="RJ124" s="758">
        <v>0</v>
      </c>
      <c r="RK124" s="758">
        <v>0</v>
      </c>
      <c r="RL124" s="758">
        <v>0</v>
      </c>
      <c r="RM124" s="758">
        <v>0</v>
      </c>
      <c r="RN124" s="758">
        <v>0</v>
      </c>
      <c r="RO124" s="758">
        <v>0</v>
      </c>
      <c r="RP124" s="758">
        <v>0</v>
      </c>
      <c r="RQ124" s="758">
        <v>0</v>
      </c>
      <c r="RR124" s="758">
        <v>0</v>
      </c>
      <c r="RS124" s="758">
        <v>0</v>
      </c>
      <c r="RT124" s="758">
        <v>0</v>
      </c>
      <c r="RU124" s="758">
        <v>0</v>
      </c>
      <c r="RV124" s="758">
        <v>0</v>
      </c>
      <c r="RW124" s="758">
        <v>0</v>
      </c>
      <c r="RX124" s="758">
        <v>0</v>
      </c>
      <c r="RY124" s="758">
        <v>0</v>
      </c>
      <c r="RZ124" s="758">
        <v>0</v>
      </c>
      <c r="SA124" s="758">
        <v>0</v>
      </c>
      <c r="SB124" s="758">
        <v>0</v>
      </c>
      <c r="SC124" s="758">
        <v>0</v>
      </c>
      <c r="SD124" s="758">
        <v>0</v>
      </c>
      <c r="SE124" s="758">
        <v>0</v>
      </c>
      <c r="SF124" s="758">
        <v>0</v>
      </c>
      <c r="SG124" s="758">
        <v>0</v>
      </c>
      <c r="SH124" s="758">
        <v>0</v>
      </c>
      <c r="SI124" s="758">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870</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3"/>
      <c r="I126" s="753" t="s">
        <v>871</v>
      </c>
      <c r="J126" s="753">
        <f t="shared" si="46"/>
        <v>32</v>
      </c>
      <c r="K126" s="754">
        <v>0</v>
      </c>
      <c r="L126" s="754">
        <v>0</v>
      </c>
      <c r="M126" s="754">
        <v>0</v>
      </c>
      <c r="N126" s="754">
        <v>0</v>
      </c>
      <c r="O126" s="754">
        <v>0</v>
      </c>
      <c r="P126" s="754">
        <v>0</v>
      </c>
      <c r="Q126" s="754">
        <v>0</v>
      </c>
      <c r="R126" s="754">
        <v>0</v>
      </c>
      <c r="S126" s="754">
        <v>0</v>
      </c>
      <c r="T126" s="754">
        <v>0</v>
      </c>
      <c r="U126" s="754">
        <v>0</v>
      </c>
      <c r="V126" s="754">
        <v>0</v>
      </c>
      <c r="W126" s="754">
        <v>0</v>
      </c>
      <c r="X126" s="754">
        <v>0</v>
      </c>
      <c r="Y126" s="754">
        <v>0</v>
      </c>
      <c r="Z126" s="754">
        <v>0</v>
      </c>
      <c r="AA126" s="754">
        <v>0</v>
      </c>
      <c r="AB126" s="754">
        <v>0</v>
      </c>
      <c r="AC126" s="754">
        <v>0</v>
      </c>
      <c r="AD126" s="754">
        <v>0</v>
      </c>
      <c r="AE126" s="754">
        <v>0</v>
      </c>
      <c r="AF126" s="754">
        <v>0</v>
      </c>
      <c r="AG126" s="754">
        <v>0</v>
      </c>
      <c r="AH126" s="754">
        <v>0</v>
      </c>
      <c r="AI126" s="754">
        <v>0</v>
      </c>
      <c r="AJ126" s="754">
        <v>0</v>
      </c>
      <c r="AK126" s="754">
        <v>0</v>
      </c>
      <c r="AL126" s="754">
        <v>0</v>
      </c>
      <c r="AM126" s="754">
        <v>0</v>
      </c>
      <c r="AN126" s="754">
        <v>0</v>
      </c>
      <c r="AO126" s="754">
        <v>0</v>
      </c>
      <c r="AP126" s="754">
        <v>0</v>
      </c>
      <c r="AQ126" s="754">
        <v>0</v>
      </c>
      <c r="AR126" s="754">
        <v>0</v>
      </c>
      <c r="AS126" s="754">
        <v>0</v>
      </c>
      <c r="AT126" s="754">
        <v>0</v>
      </c>
      <c r="AU126" s="754">
        <v>0</v>
      </c>
      <c r="AV126" s="754">
        <v>0</v>
      </c>
      <c r="AW126" s="754">
        <v>0</v>
      </c>
      <c r="AX126" s="754">
        <v>0</v>
      </c>
      <c r="AY126" s="754">
        <v>0</v>
      </c>
      <c r="AZ126" s="754">
        <v>0</v>
      </c>
      <c r="BA126" s="754">
        <v>0</v>
      </c>
      <c r="BB126" s="754">
        <v>0</v>
      </c>
      <c r="BC126" s="754">
        <v>0</v>
      </c>
      <c r="BD126" s="754">
        <v>0</v>
      </c>
      <c r="BE126" s="754">
        <v>0</v>
      </c>
      <c r="BF126" s="754">
        <v>0</v>
      </c>
      <c r="BG126" s="754">
        <v>0</v>
      </c>
      <c r="BH126" s="754">
        <v>0</v>
      </c>
      <c r="BI126" s="754">
        <v>0</v>
      </c>
      <c r="BJ126" s="754">
        <v>0</v>
      </c>
      <c r="BK126" s="754">
        <v>0</v>
      </c>
      <c r="BL126" s="754">
        <v>0</v>
      </c>
      <c r="BM126" s="754">
        <v>0</v>
      </c>
      <c r="BN126" s="754">
        <v>0</v>
      </c>
      <c r="BO126" s="754">
        <v>0</v>
      </c>
      <c r="BP126" s="754">
        <v>0</v>
      </c>
      <c r="BQ126" s="754">
        <v>0</v>
      </c>
      <c r="BR126" s="754">
        <v>0</v>
      </c>
      <c r="BS126" s="754">
        <v>0</v>
      </c>
      <c r="BT126" s="754">
        <v>0</v>
      </c>
      <c r="BU126" s="754">
        <v>0</v>
      </c>
      <c r="BV126" s="754">
        <v>0</v>
      </c>
      <c r="BW126" s="754">
        <v>0</v>
      </c>
      <c r="BX126" s="754">
        <v>0</v>
      </c>
      <c r="BY126" s="754">
        <v>0</v>
      </c>
      <c r="BZ126" s="754">
        <v>0</v>
      </c>
      <c r="CA126" s="754">
        <v>0</v>
      </c>
      <c r="CB126" s="754">
        <v>0</v>
      </c>
      <c r="CC126" s="754">
        <v>0</v>
      </c>
      <c r="CD126" s="754">
        <v>0</v>
      </c>
      <c r="CE126" s="754">
        <v>0</v>
      </c>
      <c r="CF126" s="754">
        <v>0</v>
      </c>
      <c r="CG126" s="754">
        <v>0</v>
      </c>
      <c r="CH126" s="754">
        <v>0</v>
      </c>
      <c r="CI126" s="754">
        <v>0</v>
      </c>
      <c r="CJ126" s="754">
        <v>0</v>
      </c>
      <c r="CK126" s="754">
        <v>0</v>
      </c>
      <c r="CL126" s="754">
        <v>0</v>
      </c>
      <c r="CM126" s="754">
        <v>0</v>
      </c>
      <c r="CN126" s="754">
        <v>0</v>
      </c>
      <c r="CO126" s="754">
        <v>0</v>
      </c>
      <c r="CP126" s="754">
        <v>0</v>
      </c>
      <c r="CQ126" s="754">
        <v>0</v>
      </c>
      <c r="CR126" s="754">
        <v>0</v>
      </c>
      <c r="CS126" s="754">
        <v>0</v>
      </c>
      <c r="CT126" s="754">
        <v>0</v>
      </c>
      <c r="CU126" s="754">
        <v>0</v>
      </c>
      <c r="CV126" s="754">
        <v>0</v>
      </c>
      <c r="CW126" s="754">
        <v>0</v>
      </c>
      <c r="CX126" s="754">
        <v>0</v>
      </c>
      <c r="CY126" s="754">
        <v>0</v>
      </c>
      <c r="CZ126" s="754">
        <v>0</v>
      </c>
      <c r="DA126" s="754">
        <v>0</v>
      </c>
      <c r="DB126" s="754">
        <v>0</v>
      </c>
      <c r="DC126" s="754">
        <v>0</v>
      </c>
      <c r="DD126" s="754">
        <v>0</v>
      </c>
      <c r="DE126" s="754">
        <v>0</v>
      </c>
      <c r="DF126" s="754">
        <v>0</v>
      </c>
      <c r="DG126" s="754">
        <v>0</v>
      </c>
      <c r="DH126" s="754">
        <v>0</v>
      </c>
      <c r="DI126" s="754">
        <v>0</v>
      </c>
      <c r="DJ126" s="754">
        <v>0</v>
      </c>
      <c r="DK126" s="754">
        <v>0</v>
      </c>
      <c r="DL126" s="754">
        <v>0</v>
      </c>
      <c r="DM126" s="754">
        <v>0</v>
      </c>
      <c r="DN126" s="754">
        <v>0</v>
      </c>
      <c r="DO126" s="754">
        <v>0</v>
      </c>
      <c r="DP126" s="754">
        <v>0</v>
      </c>
      <c r="DQ126" s="754">
        <v>0</v>
      </c>
      <c r="DR126" s="754">
        <v>0</v>
      </c>
      <c r="DS126" s="754">
        <v>0</v>
      </c>
      <c r="DT126" s="754">
        <v>0</v>
      </c>
      <c r="DU126" s="754">
        <v>0</v>
      </c>
      <c r="DV126" s="754">
        <v>0</v>
      </c>
      <c r="DW126" s="754">
        <v>0</v>
      </c>
      <c r="DX126" s="754">
        <v>0</v>
      </c>
      <c r="DY126" s="754">
        <v>0</v>
      </c>
      <c r="DZ126" s="754">
        <v>0</v>
      </c>
      <c r="EA126" s="754">
        <v>0</v>
      </c>
      <c r="EB126" s="754">
        <v>0</v>
      </c>
      <c r="EC126" s="754">
        <v>0</v>
      </c>
      <c r="ED126" s="754">
        <v>0</v>
      </c>
      <c r="EE126" s="754">
        <v>0</v>
      </c>
      <c r="EF126" s="754">
        <v>0</v>
      </c>
      <c r="EG126" s="754">
        <v>0</v>
      </c>
      <c r="EH126" s="754">
        <v>0</v>
      </c>
      <c r="EI126" s="754">
        <v>0</v>
      </c>
      <c r="EJ126" s="754">
        <v>0</v>
      </c>
      <c r="EK126" s="754">
        <v>0</v>
      </c>
      <c r="EL126" s="754">
        <v>0</v>
      </c>
      <c r="EM126" s="754">
        <v>0</v>
      </c>
      <c r="EN126" s="754">
        <v>0</v>
      </c>
      <c r="EO126" s="754">
        <v>0</v>
      </c>
      <c r="EP126" s="754">
        <v>0</v>
      </c>
      <c r="EQ126" s="754">
        <v>0</v>
      </c>
      <c r="ER126" s="754">
        <v>0</v>
      </c>
      <c r="ES126" s="754">
        <v>0</v>
      </c>
      <c r="ET126" s="754">
        <v>0</v>
      </c>
      <c r="EU126" s="754">
        <v>0</v>
      </c>
      <c r="EV126" s="754">
        <v>0</v>
      </c>
      <c r="EW126" s="754">
        <v>0</v>
      </c>
      <c r="EX126" s="754">
        <v>0</v>
      </c>
      <c r="EY126" s="754">
        <v>0</v>
      </c>
      <c r="EZ126" s="754">
        <v>0</v>
      </c>
      <c r="FA126" s="754">
        <v>0</v>
      </c>
      <c r="FB126" s="754">
        <v>0</v>
      </c>
      <c r="FC126" s="754">
        <v>0</v>
      </c>
      <c r="FD126" s="754">
        <v>0</v>
      </c>
      <c r="FE126" s="754">
        <v>0</v>
      </c>
      <c r="FF126" s="754">
        <v>0</v>
      </c>
      <c r="FG126" s="754">
        <v>0</v>
      </c>
      <c r="FH126" s="754">
        <v>0</v>
      </c>
      <c r="FI126" s="754">
        <v>0</v>
      </c>
      <c r="FJ126" s="754">
        <v>0</v>
      </c>
      <c r="FK126" s="754">
        <v>0</v>
      </c>
      <c r="FL126" s="754">
        <v>0</v>
      </c>
      <c r="FM126" s="754">
        <v>0</v>
      </c>
      <c r="FN126" s="754">
        <v>0</v>
      </c>
      <c r="FO126" s="754">
        <v>0</v>
      </c>
      <c r="FP126" s="754">
        <v>0</v>
      </c>
      <c r="FQ126" s="754">
        <v>0</v>
      </c>
      <c r="FR126" s="754">
        <v>0</v>
      </c>
      <c r="FS126" s="754">
        <v>0</v>
      </c>
      <c r="FT126" s="754">
        <v>0</v>
      </c>
      <c r="FU126" s="754">
        <v>0</v>
      </c>
      <c r="FV126" s="754">
        <v>0</v>
      </c>
      <c r="FW126" s="754">
        <v>0</v>
      </c>
      <c r="FX126" s="754">
        <v>0</v>
      </c>
      <c r="FY126" s="754">
        <v>0</v>
      </c>
      <c r="FZ126" s="754">
        <v>0</v>
      </c>
      <c r="GA126" s="754">
        <v>0</v>
      </c>
      <c r="GB126" s="754">
        <v>0</v>
      </c>
      <c r="GC126" s="754">
        <v>0</v>
      </c>
      <c r="GD126" s="754">
        <v>0</v>
      </c>
      <c r="GE126" s="754">
        <v>0</v>
      </c>
      <c r="GF126" s="754">
        <v>0</v>
      </c>
      <c r="GG126" s="754">
        <v>0</v>
      </c>
      <c r="GH126" s="754">
        <v>0</v>
      </c>
      <c r="GI126" s="754">
        <v>0</v>
      </c>
      <c r="GJ126" s="754">
        <v>0</v>
      </c>
      <c r="GK126" s="754">
        <v>0</v>
      </c>
      <c r="GL126" s="754">
        <v>0</v>
      </c>
      <c r="GM126" s="754">
        <v>0</v>
      </c>
      <c r="GN126" s="754">
        <v>0</v>
      </c>
      <c r="GO126" s="754">
        <v>0</v>
      </c>
      <c r="GP126" s="754">
        <v>0</v>
      </c>
      <c r="GQ126" s="754">
        <v>0</v>
      </c>
      <c r="GR126" s="754">
        <v>0</v>
      </c>
      <c r="GS126" s="754">
        <v>0</v>
      </c>
      <c r="GT126" s="754">
        <v>0</v>
      </c>
      <c r="GU126" s="754">
        <v>0</v>
      </c>
      <c r="GV126" s="754">
        <v>0</v>
      </c>
      <c r="GW126" s="754">
        <v>0</v>
      </c>
      <c r="GX126" s="754">
        <v>0</v>
      </c>
      <c r="GY126" s="754">
        <v>0</v>
      </c>
      <c r="GZ126" s="754">
        <v>0</v>
      </c>
      <c r="HA126" s="754">
        <v>0</v>
      </c>
      <c r="HB126" s="754">
        <v>0</v>
      </c>
      <c r="HC126" s="754">
        <v>0</v>
      </c>
      <c r="HD126" s="754">
        <v>0</v>
      </c>
      <c r="HE126" s="754">
        <v>0</v>
      </c>
      <c r="HF126" s="754">
        <v>0</v>
      </c>
      <c r="HG126" s="754">
        <v>0</v>
      </c>
      <c r="HH126" s="754">
        <v>0</v>
      </c>
      <c r="HI126" s="754">
        <v>0</v>
      </c>
      <c r="HJ126" s="754">
        <v>0</v>
      </c>
      <c r="HK126" s="754">
        <v>0</v>
      </c>
      <c r="HL126" s="754">
        <v>0</v>
      </c>
      <c r="HM126" s="754">
        <v>0</v>
      </c>
      <c r="HN126" s="754">
        <v>0</v>
      </c>
      <c r="HO126" s="754">
        <v>0</v>
      </c>
      <c r="HP126" s="754">
        <v>0</v>
      </c>
      <c r="HQ126" s="754">
        <v>0</v>
      </c>
      <c r="HR126" s="754">
        <v>0</v>
      </c>
      <c r="HS126" s="754">
        <v>0</v>
      </c>
      <c r="HT126" s="754">
        <v>0</v>
      </c>
      <c r="HU126" s="754">
        <v>0</v>
      </c>
      <c r="HV126" s="754">
        <v>0</v>
      </c>
      <c r="HW126" s="754">
        <v>0</v>
      </c>
      <c r="HX126" s="754">
        <v>0</v>
      </c>
      <c r="HY126" s="754">
        <v>0</v>
      </c>
      <c r="HZ126" s="754">
        <v>0</v>
      </c>
      <c r="IA126" s="754">
        <v>0</v>
      </c>
      <c r="IB126" s="754">
        <v>0</v>
      </c>
      <c r="IC126" s="754">
        <v>0</v>
      </c>
      <c r="ID126" s="754">
        <v>0</v>
      </c>
      <c r="IE126" s="754">
        <v>0</v>
      </c>
      <c r="IF126" s="754">
        <v>0</v>
      </c>
      <c r="IG126" s="754">
        <v>0</v>
      </c>
      <c r="IH126" s="754">
        <v>0</v>
      </c>
      <c r="II126" s="754">
        <v>0</v>
      </c>
      <c r="IJ126" s="754">
        <v>0</v>
      </c>
      <c r="IK126" s="754">
        <v>0</v>
      </c>
      <c r="IL126" s="754">
        <v>0</v>
      </c>
      <c r="IM126" s="754">
        <v>0</v>
      </c>
      <c r="IN126" s="754">
        <v>0</v>
      </c>
      <c r="IO126" s="754">
        <v>0</v>
      </c>
      <c r="IP126" s="754">
        <v>0</v>
      </c>
      <c r="IQ126" s="754">
        <v>0</v>
      </c>
      <c r="IR126" s="754">
        <v>0</v>
      </c>
      <c r="IS126" s="754">
        <v>0</v>
      </c>
      <c r="IT126" s="754">
        <v>0</v>
      </c>
      <c r="IU126" s="754">
        <v>0</v>
      </c>
      <c r="IV126" s="754">
        <v>0</v>
      </c>
      <c r="IW126" s="754">
        <v>0</v>
      </c>
      <c r="IX126" s="754">
        <v>0</v>
      </c>
      <c r="IY126" s="754">
        <v>0</v>
      </c>
      <c r="IZ126" s="754">
        <v>0</v>
      </c>
      <c r="JA126" s="754">
        <v>0</v>
      </c>
      <c r="JB126" s="754">
        <v>0</v>
      </c>
      <c r="JC126" s="754">
        <v>0</v>
      </c>
      <c r="JD126" s="754">
        <v>0</v>
      </c>
      <c r="JE126" s="754">
        <v>0</v>
      </c>
      <c r="JF126" s="754">
        <v>0</v>
      </c>
      <c r="JG126" s="754">
        <v>0</v>
      </c>
      <c r="JH126" s="754">
        <v>0</v>
      </c>
      <c r="JI126" s="754">
        <v>0</v>
      </c>
      <c r="JJ126" s="754">
        <v>0</v>
      </c>
      <c r="JK126" s="754">
        <v>0</v>
      </c>
      <c r="JL126" s="754">
        <v>0</v>
      </c>
      <c r="JM126" s="754">
        <v>0</v>
      </c>
      <c r="JN126" s="754">
        <v>0</v>
      </c>
      <c r="JO126" s="754">
        <v>0</v>
      </c>
      <c r="JP126" s="754">
        <v>0</v>
      </c>
      <c r="JQ126" s="754">
        <v>0</v>
      </c>
      <c r="JR126" s="754">
        <v>0</v>
      </c>
      <c r="JS126" s="754">
        <v>0</v>
      </c>
      <c r="JT126" s="754">
        <v>0</v>
      </c>
      <c r="JU126" s="754">
        <v>0</v>
      </c>
      <c r="JV126" s="754">
        <v>0</v>
      </c>
      <c r="JW126" s="754">
        <v>0</v>
      </c>
      <c r="JX126" s="754">
        <v>0</v>
      </c>
      <c r="JY126" s="754">
        <v>0</v>
      </c>
      <c r="JZ126" s="754">
        <v>0</v>
      </c>
      <c r="KA126" s="754">
        <v>0</v>
      </c>
      <c r="KB126" s="754">
        <v>0</v>
      </c>
      <c r="KC126" s="754">
        <v>0</v>
      </c>
      <c r="KD126" s="754">
        <v>0</v>
      </c>
      <c r="KE126" s="754">
        <v>0</v>
      </c>
      <c r="KF126" s="754">
        <v>0</v>
      </c>
      <c r="KG126" s="754">
        <v>0</v>
      </c>
      <c r="KH126" s="754">
        <v>0</v>
      </c>
      <c r="KI126" s="754">
        <v>0</v>
      </c>
      <c r="KJ126" s="754">
        <v>0</v>
      </c>
      <c r="KK126" s="754">
        <v>0</v>
      </c>
      <c r="KL126" s="754">
        <v>0</v>
      </c>
      <c r="KM126" s="754">
        <v>0</v>
      </c>
      <c r="KN126" s="754">
        <v>0</v>
      </c>
      <c r="KO126" s="754">
        <v>0</v>
      </c>
      <c r="KP126" s="754">
        <v>0</v>
      </c>
      <c r="KQ126" s="754">
        <v>0</v>
      </c>
      <c r="KR126" s="754">
        <v>0</v>
      </c>
      <c r="KS126" s="754">
        <v>0</v>
      </c>
      <c r="KT126" s="754">
        <v>0</v>
      </c>
      <c r="KU126" s="754">
        <v>0</v>
      </c>
      <c r="KV126" s="754">
        <v>0</v>
      </c>
      <c r="KW126" s="754">
        <v>0</v>
      </c>
      <c r="KX126" s="754">
        <v>0</v>
      </c>
      <c r="KY126" s="754">
        <v>0</v>
      </c>
      <c r="KZ126" s="754">
        <v>0</v>
      </c>
      <c r="LA126" s="754">
        <v>0</v>
      </c>
      <c r="LB126" s="754">
        <v>0</v>
      </c>
      <c r="LC126" s="754">
        <v>0</v>
      </c>
      <c r="LD126" s="754">
        <v>0</v>
      </c>
      <c r="LE126" s="754">
        <v>0</v>
      </c>
      <c r="LF126" s="754">
        <v>0</v>
      </c>
      <c r="LG126" s="754">
        <v>0</v>
      </c>
      <c r="LH126" s="754">
        <v>0</v>
      </c>
      <c r="LI126" s="754">
        <v>0</v>
      </c>
      <c r="LJ126" s="754">
        <v>0</v>
      </c>
      <c r="LK126" s="754">
        <v>0</v>
      </c>
      <c r="LL126" s="754">
        <v>0</v>
      </c>
      <c r="LM126" s="754">
        <v>0</v>
      </c>
      <c r="LN126" s="754">
        <v>0</v>
      </c>
      <c r="LO126" s="754">
        <v>0</v>
      </c>
      <c r="LP126" s="754">
        <v>0</v>
      </c>
      <c r="LQ126" s="754">
        <v>0</v>
      </c>
      <c r="LR126" s="754">
        <v>0</v>
      </c>
      <c r="LS126" s="754">
        <v>0</v>
      </c>
      <c r="LT126" s="754">
        <v>0</v>
      </c>
      <c r="LU126" s="754">
        <v>0</v>
      </c>
      <c r="LV126" s="754">
        <v>0</v>
      </c>
      <c r="LW126" s="754">
        <v>0</v>
      </c>
      <c r="LX126" s="754">
        <v>0</v>
      </c>
      <c r="LY126" s="754">
        <v>0</v>
      </c>
      <c r="LZ126" s="754">
        <v>0</v>
      </c>
      <c r="MA126" s="754">
        <v>0</v>
      </c>
      <c r="MB126" s="754">
        <v>0</v>
      </c>
      <c r="MC126" s="754">
        <v>0</v>
      </c>
      <c r="MD126" s="754">
        <v>0</v>
      </c>
      <c r="ME126" s="754">
        <v>0</v>
      </c>
      <c r="MF126" s="754">
        <v>0</v>
      </c>
      <c r="MG126" s="754">
        <v>0</v>
      </c>
      <c r="MH126" s="754">
        <v>0</v>
      </c>
      <c r="MI126" s="754">
        <v>0</v>
      </c>
      <c r="MJ126" s="754">
        <v>0</v>
      </c>
      <c r="MK126" s="754">
        <v>0</v>
      </c>
      <c r="ML126" s="754">
        <v>0</v>
      </c>
      <c r="MM126" s="754">
        <v>0</v>
      </c>
      <c r="MN126" s="754">
        <v>0</v>
      </c>
      <c r="MO126" s="754">
        <v>0</v>
      </c>
      <c r="MP126" s="754">
        <v>0</v>
      </c>
      <c r="MQ126" s="754">
        <v>0</v>
      </c>
      <c r="MR126" s="754">
        <v>0</v>
      </c>
      <c r="MS126" s="754">
        <v>0</v>
      </c>
      <c r="MT126" s="754">
        <v>0</v>
      </c>
      <c r="MU126" s="754">
        <v>0</v>
      </c>
      <c r="MV126" s="754">
        <v>0</v>
      </c>
      <c r="MW126" s="754">
        <v>0</v>
      </c>
      <c r="MX126" s="754">
        <v>0</v>
      </c>
      <c r="MY126" s="754">
        <v>0</v>
      </c>
      <c r="MZ126" s="754">
        <v>0</v>
      </c>
      <c r="NA126" s="754">
        <v>0</v>
      </c>
      <c r="NB126" s="754">
        <v>0</v>
      </c>
      <c r="NC126" s="754">
        <v>0</v>
      </c>
      <c r="ND126" s="754">
        <v>0</v>
      </c>
      <c r="NE126" s="754">
        <v>0</v>
      </c>
      <c r="NF126" s="754">
        <v>0</v>
      </c>
      <c r="NG126" s="754">
        <v>0</v>
      </c>
      <c r="NH126" s="754">
        <v>0</v>
      </c>
      <c r="NI126" s="754">
        <v>0</v>
      </c>
      <c r="NJ126" s="754">
        <v>0</v>
      </c>
      <c r="NK126" s="754">
        <v>0</v>
      </c>
      <c r="NL126" s="754">
        <v>0</v>
      </c>
      <c r="NM126" s="754">
        <v>0</v>
      </c>
      <c r="NN126" s="754">
        <v>0</v>
      </c>
      <c r="NO126" s="754">
        <v>0</v>
      </c>
      <c r="NP126" s="754">
        <v>0</v>
      </c>
      <c r="NQ126" s="754">
        <v>0</v>
      </c>
      <c r="NR126" s="754">
        <v>0</v>
      </c>
      <c r="NS126" s="754">
        <v>0</v>
      </c>
      <c r="NT126" s="754">
        <v>0</v>
      </c>
      <c r="NU126" s="754">
        <v>0</v>
      </c>
      <c r="NV126" s="754">
        <v>0</v>
      </c>
      <c r="NW126" s="754">
        <v>0</v>
      </c>
      <c r="NX126" s="754">
        <v>0</v>
      </c>
      <c r="NY126" s="754">
        <v>0</v>
      </c>
      <c r="NZ126" s="754">
        <v>0</v>
      </c>
      <c r="OA126" s="754">
        <v>0</v>
      </c>
      <c r="OB126" s="754">
        <v>0</v>
      </c>
      <c r="OC126" s="754">
        <v>0</v>
      </c>
      <c r="OD126" s="754">
        <v>0</v>
      </c>
      <c r="OE126" s="754">
        <v>0</v>
      </c>
      <c r="OF126" s="754">
        <v>0</v>
      </c>
      <c r="OG126" s="754">
        <v>0</v>
      </c>
      <c r="OH126" s="754">
        <v>0</v>
      </c>
      <c r="OI126" s="754">
        <v>0</v>
      </c>
      <c r="OJ126" s="754">
        <v>0</v>
      </c>
      <c r="OK126" s="754">
        <v>0</v>
      </c>
      <c r="OL126" s="754">
        <v>0</v>
      </c>
      <c r="OM126" s="754">
        <v>0</v>
      </c>
      <c r="ON126" s="754">
        <v>0</v>
      </c>
      <c r="OO126" s="754">
        <v>0</v>
      </c>
      <c r="OP126" s="754">
        <v>0</v>
      </c>
      <c r="OQ126" s="754">
        <v>0</v>
      </c>
      <c r="OR126" s="754">
        <v>0</v>
      </c>
      <c r="OS126" s="754">
        <v>0</v>
      </c>
      <c r="OT126" s="754">
        <v>0</v>
      </c>
      <c r="OU126" s="754">
        <v>0</v>
      </c>
      <c r="OV126" s="754">
        <v>0</v>
      </c>
      <c r="OW126" s="754">
        <v>0</v>
      </c>
      <c r="OX126" s="754">
        <v>0</v>
      </c>
      <c r="OY126" s="754">
        <v>0</v>
      </c>
      <c r="OZ126" s="754">
        <v>0</v>
      </c>
      <c r="PA126" s="754">
        <v>0</v>
      </c>
      <c r="PB126" s="754">
        <v>0</v>
      </c>
      <c r="PC126" s="754">
        <v>0</v>
      </c>
      <c r="PD126" s="754">
        <v>0</v>
      </c>
      <c r="PE126" s="754">
        <v>0</v>
      </c>
      <c r="PF126" s="754">
        <v>0</v>
      </c>
      <c r="PG126" s="754">
        <v>0</v>
      </c>
      <c r="PH126" s="754">
        <v>0</v>
      </c>
      <c r="PI126" s="754">
        <v>0</v>
      </c>
      <c r="PJ126" s="754">
        <v>0</v>
      </c>
      <c r="PK126" s="754">
        <v>0</v>
      </c>
      <c r="PL126" s="754">
        <v>0</v>
      </c>
      <c r="PM126" s="754">
        <v>0</v>
      </c>
      <c r="PN126" s="754">
        <v>0</v>
      </c>
      <c r="PO126" s="754">
        <v>0</v>
      </c>
      <c r="PP126" s="754">
        <v>0</v>
      </c>
      <c r="PQ126" s="754">
        <v>0</v>
      </c>
      <c r="PR126" s="754">
        <v>0</v>
      </c>
      <c r="PS126" s="754">
        <v>0</v>
      </c>
      <c r="PT126" s="754">
        <v>0</v>
      </c>
      <c r="PU126" s="754">
        <v>0</v>
      </c>
      <c r="PV126" s="754">
        <v>0</v>
      </c>
      <c r="PW126" s="754">
        <v>0</v>
      </c>
      <c r="PX126" s="754">
        <v>0</v>
      </c>
      <c r="PY126" s="754">
        <v>0</v>
      </c>
      <c r="PZ126" s="754">
        <v>0</v>
      </c>
      <c r="QA126" s="754">
        <v>0</v>
      </c>
      <c r="QB126" s="754">
        <v>0</v>
      </c>
      <c r="QC126" s="754">
        <v>0</v>
      </c>
      <c r="QD126" s="754">
        <v>0</v>
      </c>
      <c r="QE126" s="754">
        <v>0</v>
      </c>
      <c r="QF126" s="754">
        <v>0</v>
      </c>
      <c r="QG126" s="754">
        <v>0</v>
      </c>
      <c r="QH126" s="754">
        <v>0</v>
      </c>
      <c r="QI126" s="754">
        <v>0</v>
      </c>
      <c r="QJ126" s="754">
        <v>0</v>
      </c>
      <c r="QK126" s="754">
        <v>0</v>
      </c>
      <c r="QL126" s="754">
        <v>0</v>
      </c>
      <c r="QM126" s="754">
        <v>0</v>
      </c>
      <c r="QN126" s="754">
        <v>0</v>
      </c>
      <c r="QO126" s="754">
        <v>0</v>
      </c>
      <c r="QP126" s="754">
        <v>0</v>
      </c>
      <c r="QQ126" s="754">
        <v>0</v>
      </c>
      <c r="QR126" s="754">
        <v>0</v>
      </c>
      <c r="QS126" s="754">
        <v>0</v>
      </c>
      <c r="QT126" s="754">
        <v>0</v>
      </c>
      <c r="QU126" s="754">
        <v>0</v>
      </c>
      <c r="QV126" s="754">
        <v>0</v>
      </c>
      <c r="QW126" s="754">
        <v>0</v>
      </c>
      <c r="QX126" s="754">
        <v>0</v>
      </c>
      <c r="QY126" s="754">
        <v>0</v>
      </c>
      <c r="QZ126" s="754">
        <v>0</v>
      </c>
      <c r="RA126" s="754">
        <v>0</v>
      </c>
      <c r="RB126" s="754">
        <v>0</v>
      </c>
      <c r="RC126" s="754">
        <v>0</v>
      </c>
      <c r="RD126" s="754">
        <v>0</v>
      </c>
      <c r="RE126" s="754">
        <v>0</v>
      </c>
      <c r="RF126" s="754">
        <v>0</v>
      </c>
      <c r="RG126" s="754">
        <v>0</v>
      </c>
      <c r="RH126" s="754">
        <v>0</v>
      </c>
      <c r="RI126" s="754">
        <v>0</v>
      </c>
      <c r="RJ126" s="754">
        <v>0</v>
      </c>
      <c r="RK126" s="754">
        <v>0</v>
      </c>
      <c r="RL126" s="754">
        <v>0</v>
      </c>
      <c r="RM126" s="754">
        <v>0</v>
      </c>
      <c r="RN126" s="754">
        <v>0</v>
      </c>
      <c r="RO126" s="754">
        <v>0</v>
      </c>
      <c r="RP126" s="754">
        <v>0</v>
      </c>
      <c r="RQ126" s="754">
        <v>0</v>
      </c>
      <c r="RR126" s="754">
        <v>0</v>
      </c>
      <c r="RS126" s="754">
        <v>0</v>
      </c>
      <c r="RT126" s="754">
        <v>0</v>
      </c>
      <c r="RU126" s="754">
        <v>0</v>
      </c>
      <c r="RV126" s="754">
        <v>0</v>
      </c>
      <c r="RW126" s="754">
        <v>0</v>
      </c>
      <c r="RX126" s="754">
        <v>0</v>
      </c>
      <c r="RY126" s="754">
        <v>0</v>
      </c>
      <c r="RZ126" s="754">
        <v>0</v>
      </c>
      <c r="SA126" s="754">
        <v>0</v>
      </c>
      <c r="SB126" s="754">
        <v>0</v>
      </c>
      <c r="SC126" s="754">
        <v>0</v>
      </c>
      <c r="SD126" s="754">
        <v>0</v>
      </c>
      <c r="SE126" s="754">
        <v>0</v>
      </c>
      <c r="SF126" s="754">
        <v>0</v>
      </c>
      <c r="SG126" s="754">
        <v>0</v>
      </c>
      <c r="SH126" s="754">
        <v>0</v>
      </c>
      <c r="SI126" s="754">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496</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846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478</v>
      </c>
      <c r="B5" s="357">
        <v>1</v>
      </c>
    </row>
    <row r="6" spans="1:2" ht="7.35" customHeight="1" x14ac:dyDescent="0.25"/>
    <row r="7" spans="1:2" x14ac:dyDescent="0.25">
      <c r="A7" s="75" t="s">
        <v>479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456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456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456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429</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430</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263</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440</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362</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380</v>
      </c>
      <c r="H64" s="421">
        <v>1</v>
      </c>
      <c r="I64" s="209"/>
      <c r="K64" s="328" t="s">
        <v>381</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441</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442</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371</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337</v>
      </c>
      <c r="I127" s="425" t="s">
        <v>372</v>
      </c>
      <c r="J127" s="425" t="s">
        <v>373</v>
      </c>
      <c r="K127" s="425" t="s">
        <v>374</v>
      </c>
      <c r="L127" s="425" t="s">
        <v>375</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441</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337</v>
      </c>
      <c r="I142" s="425" t="s">
        <v>372</v>
      </c>
      <c r="J142" s="425" t="s">
        <v>373</v>
      </c>
      <c r="K142" s="425" t="s">
        <v>374</v>
      </c>
      <c r="L142" s="425" t="s">
        <v>375</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376</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378</v>
      </c>
      <c r="K157" s="735" t="s">
        <v>379</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377</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378</v>
      </c>
      <c r="K174" s="425" t="s">
        <v>379</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468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8" t="s">
        <v>973</v>
      </c>
      <c r="H16" s="53"/>
      <c r="I16" s="788" t="s">
        <v>474</v>
      </c>
      <c r="K16" s="788" t="s">
        <v>476</v>
      </c>
      <c r="L16" s="53"/>
      <c r="M16" s="788" t="s">
        <v>979</v>
      </c>
      <c r="N16" s="53"/>
      <c r="O16" s="788" t="s">
        <v>980</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475</v>
      </c>
      <c r="H17" s="53"/>
      <c r="I17" s="53" t="s">
        <v>475</v>
      </c>
      <c r="J17" s="236"/>
      <c r="K17" s="53" t="s">
        <v>477</v>
      </c>
      <c r="L17" s="53"/>
      <c r="M17" s="53" t="s">
        <v>978</v>
      </c>
      <c r="N17" s="53"/>
      <c r="O17" s="53" t="s">
        <v>981</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2021-05-04T23:42:31Z</dcterms:modified>
</cp:coreProperties>
</file>