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59145F7-0D04-4E32-B680-8209CD94285D}" xr6:coauthVersionLast="47" xr6:coauthVersionMax="47" xr10:uidLastSave="{00000000-0000-0000-0000-000000000000}"/>
  <bookViews>
    <workbookView xWindow="-120" yWindow="-120" windowWidth="28110" windowHeight="16440" tabRatio="658"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charset val="1"/>
          </rPr>
          <t>John:</t>
        </r>
        <r>
          <rPr>
            <sz val="9"/>
            <color indexed="81"/>
            <rFont val="Tahoma"/>
            <charset val="1"/>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<sst xmlns="http://schemas.openxmlformats.org/spreadsheetml/2006/main" count="5299" uniqueCount="1068">
  <si>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</si>
  <si>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</si>
  <si>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</si>
  <si>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</si>
  <si>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</si>
  <si>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</si>
  <si>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</si>
  <si>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</si>
  <si>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</si>
  <si>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</si>
  <si>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</si>
  <si>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</si>
  <si>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</si>
  <si>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</si>
  <si>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</si>
  <si>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</si>
  <si>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</si>
  <si>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</si>
  <si>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</si>
  <si>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</si>
  <si>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</si>
  <si>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</si>
  <si>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</si>
  <si>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</si>
  <si>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</si>
  <si>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</si>
  <si>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</si>
  <si>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</si>
  <si>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</si>
  <si>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</si>
  <si>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</si>
  <si>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</si>
  <si>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</si>
  <si>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</si>
  <si>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</si>
  <si>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</si>
  <si>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</si>
  <si>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</si>
  <si>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</si>
  <si>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</si>
  <si>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</si>
  <si>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</si>
  <si>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</si>
  <si>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</si>
  <si>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</si>
  <si>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</si>
  <si>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</si>
  <si>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</si>
  <si>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</si>
  <si>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</si>
  <si>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</si>
  <si>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</si>
  <si>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</si>
  <si>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</si>
  <si>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</si>
  <si>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</si>
  <si>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</si>
  <si>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</si>
  <si>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</si>
  <si>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</si>
  <si>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</si>
  <si>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</si>
  <si>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</si>
  <si>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</si>
  <si>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</si>
  <si>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</si>
  <si>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</si>
  <si>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</si>
  <si>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</si>
  <si>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</si>
  <si>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</si>
  <si>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</si>
  <si>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</si>
  <si>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</si>
  <si>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</si>
  <si>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</si>
  <si>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</si>
  <si>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</si>
  <si>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</si>
  <si>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</si>
  <si>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</si>
  <si>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</si>
  <si>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</si>
  <si>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</si>
  <si>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</si>
  <si>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</si>
  <si>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</si>
  <si>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</si>
  <si>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</si>
  <si>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</si>
  <si>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</si>
  <si>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</si>
  <si>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</si>
  <si>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</si>
  <si>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</si>
  <si>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</si>
  <si>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</si>
  <si>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</si>
  <si>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</si>
  <si>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</si>
  <si>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</si>
  <si>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</si>
  <si>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</si>
  <si>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</si>
  <si>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</si>
  <si>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</si>
  <si>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</si>
  <si>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</si>
  <si>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</si>
  <si>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</si>
  <si>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</si>
  <si>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</si>
  <si>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</si>
  <si>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</si>
  <si>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</si>
  <si>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</si>
  <si>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</si>
  <si>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</si>
  <si>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</si>
  <si>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</si>
  <si>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</si>
  <si>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</si>
  <si>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</si>
  <si>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</si>
  <si>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</si>
  <si>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</si>
  <si>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</si>
  <si>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</si>
  <si>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</si>
  <si>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</si>
  <si>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</si>
  <si>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</si>
  <si>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</si>
  <si>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</si>
  <si>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</si>
  <si>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</si>
  <si>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</si>
  <si>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</si>
  <si>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</si>
  <si>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</si>
  <si>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</si>
  <si>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</si>
  <si>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</si>
  <si>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</si>
  <si>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</si>
  <si>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</si>
  <si>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</si>
  <si>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</si>
  <si>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</si>
  <si>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</si>
  <si>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</si>
  <si>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</si>
  <si>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</si>
  <si>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</si>
  <si>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</si>
  <si>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</si>
  <si>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</si>
  <si>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</si>
  <si>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</si>
  <si>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</si>
  <si>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</si>
  <si>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</si>
  <si>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</si>
  <si>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</si>
  <si>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</si>
  <si>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</si>
  <si>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</si>
  <si>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</si>
  <si>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</si>
  <si>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</si>
  <si>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</si>
  <si>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</si>
  <si>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</si>
  <si>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</si>
  <si>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</si>
  <si>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</si>
  <si>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</si>
  <si>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</si>
  <si>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</si>
  <si>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</si>
  <si>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</si>
  <si>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</si>
  <si>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</si>
  <si>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</si>
  <si>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</si>
  <si>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</si>
  <si>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</si>
  <si>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</si>
  <si>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</si>
  <si>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</si>
  <si>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</si>
  <si>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</si>
  <si>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</si>
  <si>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</si>
  <si>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</si>
  <si>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</si>
  <si>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</si>
  <si>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</si>
  <si>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</si>
  <si>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</si>
  <si>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</si>
  <si>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</si>
  <si>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</si>
  <si>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</si>
  <si>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</si>
  <si>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</si>
  <si>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</si>
  <si>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</si>
  <si>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</si>
  <si>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</si>
  <si>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</si>
  <si>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</si>
  <si>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</si>
  <si>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</si>
  <si>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</si>
  <si>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</si>
  <si>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</si>
  <si>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</si>
  <si>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</si>
  <si>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</si>
  <si>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</si>
  <si>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</si>
  <si>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</si>
  <si>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</si>
  <si>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</si>
  <si>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</si>
  <si>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</si>
  <si>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</si>
  <si>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</si>
  <si>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</si>
  <si>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</si>
  <si>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</si>
  <si>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</si>
  <si>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</si>
  <si>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</si>
  <si>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</si>
  <si>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</si>
  <si>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</si>
  <si>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</si>
  <si>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</si>
  <si>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</si>
  <si>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</si>
  <si>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</si>
  <si>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</si>
  <si>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</si>
  <si>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</si>
  <si>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</si>
  <si>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</si>
  <si>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</si>
  <si>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</si>
  <si>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</si>
  <si>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</si>
  <si>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</si>
  <si>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</si>
  <si>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</si>
  <si>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</si>
  <si>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</si>
  <si>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</si>
  <si>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</si>
  <si>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</si>
  <si>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</si>
  <si>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</si>
  <si>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</si>
  <si>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</si>
  <si>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</si>
  <si>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</si>
  <si>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</si>
  <si>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</si>
  <si>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</si>
  <si>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</si>
  <si>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</si>
  <si>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</si>
  <si>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</si>
  <si>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</si>
  <si>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</si>
  <si>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</si>
  <si>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</si>
  <si>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</si>
  <si>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</si>
  <si>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</si>
  <si>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</si>
  <si>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</si>
  <si>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</si>
  <si>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</si>
  <si>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</si>
  <si>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</si>
  <si>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</si>
  <si>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</si>
  <si>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</si>
  <si>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</si>
  <si>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</si>
  <si>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</si>
  <si>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</si>
  <si>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</si>
  <si>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</si>
  <si>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</si>
  <si>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</si>
  <si>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</si>
  <si>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</si>
  <si>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</si>
  <si>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</si>
  <si>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</si>
  <si>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</si>
  <si>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</si>
  <si>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</si>
  <si>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</si>
  <si>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</si>
  <si>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</si>
  <si>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</si>
  <si>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</si>
  <si>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</si>
  <si>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</si>
  <si>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</si>
  <si>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</si>
  <si>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</si>
  <si>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</si>
  <si>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</si>
  <si>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</si>
  <si>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</si>
  <si>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</si>
  <si>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</si>
  <si>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</si>
  <si>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</si>
  <si>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</si>
  <si>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</si>
  <si>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</si>
  <si>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</si>
  <si>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</si>
  <si>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</si>
  <si>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</si>
  <si>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</si>
  <si>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</si>
  <si>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</si>
  <si>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</si>
  <si>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</si>
  <si>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</si>
  <si>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</si>
  <si>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</si>
  <si>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</si>
  <si>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</si>
  <si>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</si>
  <si>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</si>
  <si>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</si>
  <si>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</si>
  <si>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</si>
  <si>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</si>
  <si>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</si>
  <si>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</si>
  <si>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</si>
  <si>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</si>
  <si>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</si>
  <si>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</si>
  <si>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</si>
  <si>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</si>
  <si>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</si>
  <si>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</si>
  <si>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</si>
  <si>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</si>
  <si>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</si>
  <si>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</si>
  <si>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</si>
  <si>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</si>
  <si>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</si>
  <si>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</si>
  <si>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</si>
  <si>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</si>
  <si>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</si>
  <si>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</si>
  <si>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</si>
  <si>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</si>
  <si>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</si>
  <si>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</si>
  <si>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</si>
  <si>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</si>
  <si>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</si>
  <si>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</si>
  <si>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</si>
  <si>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</si>
  <si>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</si>
  <si>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</si>
  <si>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</si>
  <si>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</si>
  <si>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</si>
  <si>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</si>
  <si>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</si>
  <si>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</si>
  <si>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</si>
  <si>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</si>
  <si>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</si>
  <si>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</si>
  <si>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</si>
  <si>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</si>
  <si>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</si>
  <si>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</si>
  <si>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</si>
  <si>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</si>
  <si>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</si>
  <si>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</si>
  <si>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</si>
  <si>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</si>
  <si>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</si>
  <si>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</si>
  <si>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</si>
  <si>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</si>
  <si>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</si>
  <si>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</si>
  <si>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</si>
  <si>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</si>
  <si>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</si>
  <si>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</si>
  <si>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</si>
  <si>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</si>
  <si>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</si>
  <si>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</si>
  <si>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</si>
  <si>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</si>
  <si>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</si>
  <si>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</si>
  <si>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</si>
  <si>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</si>
  <si>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</si>
  <si>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</si>
  <si>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</si>
  <si>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</si>
  <si>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</si>
  <si>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</si>
  <si>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</si>
  <si>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</si>
  <si>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</si>
  <si>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</si>
  <si>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</si>
  <si>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</si>
  <si>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</si>
  <si>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</si>
  <si>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</si>
  <si>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</si>
  <si>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</si>
  <si>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</si>
  <si>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</si>
  <si>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</si>
  <si>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</si>
  <si>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</si>
  <si>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</si>
  <si>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</si>
  <si>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</si>
  <si>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</si>
  <si>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</si>
  <si>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</si>
  <si>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</si>
  <si>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</si>
  <si>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</si>
  <si>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</si>
  <si>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</si>
  <si>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</si>
  <si>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</si>
  <si>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</si>
  <si>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</si>
  <si>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</si>
  <si>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</si>
  <si>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</si>
  <si>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</si>
  <si>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</si>
  <si>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</si>
  <si>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</si>
  <si>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</si>
  <si>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</si>
  <si>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</si>
  <si>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</si>
  <si>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</si>
  <si>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</si>
  <si>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</si>
  <si>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</si>
  <si>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</si>
  <si>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</si>
  <si>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</si>
  <si>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</si>
  <si>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</si>
  <si>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</si>
  <si>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</si>
  <si>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</si>
  <si>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</si>
  <si>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</si>
  <si>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</si>
  <si>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</si>
  <si>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</si>
  <si>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</si>
  <si>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</si>
  <si>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</si>
  <si>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</si>
  <si>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</si>
  <si>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</si>
  <si>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</si>
  <si>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</si>
  <si>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</si>
  <si>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</si>
  <si>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</si>
  <si>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</si>
  <si>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</si>
  <si>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</si>
  <si>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</si>
  <si>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</si>
  <si>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</si>
  <si>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</si>
  <si>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</si>
  <si>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</si>
  <si>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</si>
  <si>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</si>
  <si>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</si>
  <si>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</si>
  <si>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</si>
  <si>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</si>
  <si>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</si>
  <si>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</si>
  <si>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</si>
  <si>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</si>
  <si>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</si>
  <si>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</si>
  <si>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</si>
  <si>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</si>
  <si>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</si>
  <si>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</si>
  <si>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</si>
  <si>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</si>
  <si>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</si>
  <si>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</si>
  <si>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</si>
  <si>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</si>
  <si>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</si>
  <si>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</si>
  <si>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</si>
  <si>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</si>
  <si>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</si>
  <si>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</si>
  <si>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</si>
  <si>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</si>
  <si>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</si>
  <si>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</si>
  <si>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</si>
  <si>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</si>
  <si>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</si>
  <si>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</si>
  <si>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</si>
  <si>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</si>
  <si>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</si>
  <si>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</si>
  <si>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</si>
  <si>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</si>
  <si>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</si>
  <si>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</si>
  <si>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</si>
  <si>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</si>
  <si>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</si>
  <si>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</si>
  <si>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</si>
  <si>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</si>
  <si>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</si>
  <si>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</si>
  <si>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</si>
  <si>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</si>
  <si>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</si>
  <si>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</si>
  <si>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</si>
  <si>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</si>
  <si>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</si>
  <si>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</si>
  <si>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</si>
  <si>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</si>
  <si>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</si>
  <si>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</si>
  <si>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</si>
  <si>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</si>
  <si>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</si>
  <si>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</si>
  <si>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</si>
  <si>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</si>
  <si>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</si>
  <si>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</si>
  <si>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</si>
  <si>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</si>
  <si>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</si>
  <si>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</si>
  <si>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</si>
  <si>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</si>
  <si>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</si>
  <si>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</si>
  <si>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</si>
  <si>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</si>
  <si>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</si>
  <si>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</si>
  <si>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</si>
  <si>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</si>
  <si>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</si>
  <si>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</si>
  <si>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</si>
  <si>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</si>
  <si>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</si>
  <si>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</si>
  <si>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</si>
  <si>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</si>
  <si>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</si>
  <si>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</si>
  <si>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</si>
  <si>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</si>
  <si>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</si>
  <si>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</si>
  <si>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</si>
  <si>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</si>
  <si>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</si>
  <si>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</si>
  <si>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</si>
  <si>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</si>
  <si>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</si>
  <si>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</si>
  <si>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</si>
  <si>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</si>
  <si>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</si>
  <si>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</si>
  <si>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</si>
  <si>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</si>
  <si>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</si>
  <si>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</si>
  <si>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</si>
  <si>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</si>
  <si>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</si>
  <si>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</si>
  <si>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</si>
  <si>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</si>
  <si>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</si>
  <si>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</si>
  <si>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</si>
  <si>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</si>
  <si>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</si>
  <si>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</si>
  <si>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</si>
  <si>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</si>
  <si>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</si>
  <si>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</si>
  <si>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</si>
  <si>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</si>
  <si>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</si>
  <si>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</si>
  <si>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</si>
  <si>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</si>
  <si>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</si>
  <si>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</si>
  <si>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</si>
  <si>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</si>
  <si>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</si>
  <si>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</si>
  <si>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</si>
  <si>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</si>
  <si>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</si>
  <si>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</si>
  <si>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</si>
  <si>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</si>
  <si>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</si>
  <si>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</si>
  <si>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</si>
  <si>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</si>
  <si>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</si>
  <si>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</si>
  <si>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</si>
  <si>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</si>
  <si>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</si>
  <si>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</si>
  <si>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</si>
  <si>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</si>
  <si>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</si>
  <si>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</si>
  <si>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</si>
  <si>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</si>
  <si>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</si>
  <si>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</si>
  <si>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</si>
  <si>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</si>
  <si>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</si>
  <si>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</si>
  <si>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</si>
  <si>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</si>
  <si>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</si>
  <si>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</si>
  <si>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</si>
  <si>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</si>
  <si>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</si>
  <si>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</si>
  <si>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</si>
  <si>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</si>
  <si>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</si>
  <si>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</si>
  <si>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</si>
  <si>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</si>
  <si>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</si>
  <si>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</si>
  <si>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</si>
  <si>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</si>
  <si>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</si>
  <si>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</si>
  <si>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</si>
  <si>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</si>
  <si>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</si>
  <si>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</si>
  <si>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</si>
  <si>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</si>
  <si>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</si>
  <si>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</si>
  <si>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</si>
  <si>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</si>
  <si>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</si>
  <si>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</si>
  <si>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</si>
  <si>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</si>
  <si>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</si>
  <si>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</si>
  <si>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</si>
  <si>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</si>
  <si>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</si>
  <si>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</si>
  <si>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</si>
  <si>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</si>
  <si>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</si>
  <si>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</si>
  <si>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</si>
  <si>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</si>
  <si>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</si>
  <si>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</si>
  <si>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</si>
  <si>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</si>
  <si>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</si>
  <si>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</si>
  <si>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</si>
  <si>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</si>
  <si>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</si>
  <si>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</si>
  <si>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</si>
  <si>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</si>
  <si>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</si>
  <si>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</si>
  <si>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</si>
  <si>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</si>
  <si>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</si>
  <si>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</si>
  <si>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</si>
  <si>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</si>
  <si>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</si>
  <si>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</si>
  <si>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</si>
  <si>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</si>
  <si>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</si>
  <si>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</si>
  <si>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</si>
  <si>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</si>
  <si>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</si>
  <si>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</si>
  <si>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</si>
  <si>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</si>
  <si>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</si>
  <si>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</si>
  <si>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</si>
  <si>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</si>
  <si>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</si>
  <si>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</si>
  <si>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</si>
  <si>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</si>
  <si>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</si>
  <si>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</si>
  <si>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</si>
  <si>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</si>
  <si>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</si>
  <si>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</si>
  <si>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</si>
  <si>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</si>
  <si>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</si>
  <si>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</si>
  <si>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</si>
  <si>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</si>
  <si>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</si>
  <si>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</si>
  <si>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</si>
  <si>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</si>
  <si>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</si>
  <si>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</si>
  <si>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</si>
  <si>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</si>
  <si>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</si>
  <si>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</si>
  <si>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</si>
  <si>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</si>
  <si>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</si>
  <si>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</si>
  <si>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</si>
  <si>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</si>
  <si>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</si>
  <si>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</si>
  <si>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</si>
  <si>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</si>
  <si>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</si>
  <si>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</si>
  <si>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</si>
  <si>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</si>
  <si>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</si>
  <si>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</si>
  <si>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</si>
  <si>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</si>
  <si>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</si>
  <si>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</si>
  <si>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</si>
  <si>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</si>
  <si>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</si>
  <si>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</si>
  <si>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</si>
  <si>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</si>
  <si>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</si>
  <si>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</si>
  <si>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</si>
  <si>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</si>
  <si>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</si>
  <si>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</si>
  <si>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</si>
  <si>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</si>
  <si>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</si>
  <si>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</si>
  <si>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</si>
  <si>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</si>
  <si>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</si>
  <si>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</si>
  <si>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</si>
  <si>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</si>
  <si>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</si>
  <si>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</si>
  <si>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</si>
  <si>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</si>
  <si>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</si>
  <si>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</si>
  <si>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</si>
  <si>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</si>
  <si>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</si>
  <si>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</si>
  <si>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</si>
  <si>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</si>
  <si>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</si>
  <si>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</si>
  <si>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</si>
  <si>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</si>
  <si>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</si>
  <si>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</si>
  <si>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</si>
  <si>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</si>
  <si>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</si>
  <si>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</si>
  <si>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</si>
  <si>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</si>
  <si>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</si>
  <si>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</si>
  <si>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</si>
  <si>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</si>
  <si>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</si>
  <si>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</si>
  <si>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</si>
  <si>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</si>
  <si>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</si>
  <si>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</si>
  <si>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</si>
  <si>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</si>
  <si>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</si>
  <si>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</si>
  <si>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</si>
  <si>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</si>
  <si>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</si>
  <si>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</si>
  <si>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</si>
  <si>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</si>
  <si>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</si>
  <si>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</si>
  <si>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</si>
  <si>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</si>
  <si>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</si>
  <si>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</si>
  <si>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</si>
  <si>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</si>
  <si>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</si>
  <si>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</si>
  <si>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</si>
  <si>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</si>
  <si>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</si>
  <si>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</si>
  <si>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</si>
  <si>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</si>
  <si>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</si>
  <si>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</si>
  <si>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</si>
  <si>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</si>
  <si>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</si>
  <si>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</si>
  <si>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</si>
  <si>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</si>
  <si>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</si>
  <si>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</si>
  <si>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</si>
  <si>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</si>
  <si>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</si>
  <si>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</si>
  <si>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</si>
  <si>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</si>
  <si>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</si>
  <si>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</si>
  <si>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</si>
  <si>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</si>
  <si>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</si>
  <si>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</si>
  <si>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</si>
  <si>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</si>
  <si>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</si>
  <si>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</si>
  <si>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</si>
  <si>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</si>
  <si>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</si>
  <si>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</si>
  <si>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</si>
  <si>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</si>
  <si>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</si>
  <si>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</si>
  <si>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</si>
  <si>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</si>
  <si>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</si>
  <si>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</si>
  <si>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</si>
  <si>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</si>
  <si>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</si>
  <si>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</si>
  <si>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</si>
  <si>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</si>
  <si>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</si>
  <si>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</si>
  <si>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</si>
  <si>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</si>
  <si>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</si>
  <si>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</si>
  <si>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</si>
  <si>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</si>
  <si>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</si>
  <si>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</si>
  <si>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</si>
  <si>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</si>
  <si>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</si>
  <si>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</si>
  <si>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</si>
  <si>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</si>
  <si>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</si>
  <si>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</si>
  <si>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</si>
  <si>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</si>
  <si>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</si>
  <si>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</si>
  <si>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</si>
  <si>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</si>
  <si>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</si>
  <si>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</si>
  <si>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</si>
  <si>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</si>
  <si>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</si>
  <si>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</si>
  <si>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</si>
  <si>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</si>
  <si>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</si>
  <si>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</si>
  <si>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</si>
  <si>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</si>
  <si>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</si>
  <si>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</si>
  <si>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</si>
  <si>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</si>
  <si>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</si>
  <si>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</si>
  <si>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</si>
  <si>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</si>
  <si>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</si>
  <si>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</si>
  <si>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</si>
  <si>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</si>
  <si>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</si>
  <si>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</si>
  <si>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</si>
  <si>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</si>
  <si>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</si>
  <si>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</si>
  <si>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</si>
  <si>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</si>
  <si>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</si>
  <si>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</si>
  <si>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</si>
  <si>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</si>
  <si>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</si>
  <si>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</si>
  <si>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</si>
  <si>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</si>
  <si>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</si>
  <si>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</si>
  <si>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</si>
  <si>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</si>
  <si>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</si>
  <si>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</si>
  <si>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</si>
  <si>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</si>
  <si>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</si>
  <si>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</si>
  <si>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</si>
  <si>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</si>
  <si>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</si>
  <si>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</si>
  <si>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</si>
  <si>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</si>
  <si>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</si>
  <si>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</si>
  <si>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</si>
  <si>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</si>
  <si>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</si>
  <si>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</si>
  <si>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</si>
  <si>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</si>
  <si>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</si>
  <si>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</si>
  <si>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</si>
  <si>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</si>
  <si>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</si>
  <si>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</si>
  <si>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</si>
  <si>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</si>
  <si>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</si>
  <si>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</si>
  <si>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</si>
  <si>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</si>
  <si>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</si>
  <si>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</si>
  <si>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</si>
  <si>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</si>
  <si>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</si>
  <si>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</si>
  <si>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</si>
  <si>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</si>
  <si>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</si>
  <si>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</si>
  <si>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</si>
  <si>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</si>
  <si>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</si>
  <si>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</si>
  <si>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</si>
  <si>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</si>
  <si>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</si>
  <si>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</si>
  <si>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</si>
  <si>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</si>
  <si>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</si>
  <si>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</si>
  <si>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</si>
  <si>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</si>
  <si>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</si>
  <si>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</si>
  <si>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</si>
  <si>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</si>
  <si>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</si>
  <si>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</si>
  <si>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</si>
  <si>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</si>
  <si>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</si>
  <si>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</si>
  <si>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</si>
  <si>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</si>
  <si>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Values calculated in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</si>
</sst>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477</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478</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479</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1025</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1026</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1027</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909</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910</v>
      </c>
      <c r="J33" s="253" t="s">
        <v>921</v>
      </c>
      <c r="K33" s="253" t="s">
        <v>922</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911</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920</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947</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912</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913</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914</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915</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916</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917</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918</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919</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882</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947</v>
      </c>
      <c r="J36" s="330" t="s">
        <v>469</v>
      </c>
      <c r="K36" s="265" t="s">
        <v>912</v>
      </c>
      <c r="L36" s="265" t="s">
        <v>913</v>
      </c>
      <c r="M36" s="265" t="s">
        <v>914</v>
      </c>
      <c r="N36" s="330" t="s">
        <v>915</v>
      </c>
      <c r="O36" s="330" t="s">
        <v>916</v>
      </c>
      <c r="P36" s="330" t="s">
        <v>917</v>
      </c>
      <c r="Q36" s="330" t="s">
        <v>918</v>
      </c>
      <c r="R36" s="330" t="s">
        <v>919</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947</v>
      </c>
      <c r="J50" s="330" t="s">
        <v>469</v>
      </c>
      <c r="K50" s="265" t="s">
        <v>912</v>
      </c>
      <c r="L50" s="265" t="s">
        <v>913</v>
      </c>
      <c r="M50" s="265" t="s">
        <v>914</v>
      </c>
      <c r="N50" s="330" t="s">
        <v>915</v>
      </c>
      <c r="O50" s="330" t="s">
        <v>916</v>
      </c>
      <c r="P50" s="330" t="s">
        <v>917</v>
      </c>
      <c r="Q50" s="330" t="s">
        <v>918</v>
      </c>
      <c r="R50" s="330" t="s">
        <v>919</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947</v>
      </c>
      <c r="J65" s="34" t="s">
        <v>469</v>
      </c>
      <c r="K65" s="67" t="s">
        <v>912</v>
      </c>
      <c r="L65" s="67" t="s">
        <v>913</v>
      </c>
      <c r="M65" s="67" t="s">
        <v>914</v>
      </c>
      <c r="N65" s="34" t="s">
        <v>915</v>
      </c>
      <c r="O65" s="34" t="s">
        <v>916</v>
      </c>
      <c r="P65" s="34" t="s">
        <v>917</v>
      </c>
      <c r="Q65" s="34" t="s">
        <v>918</v>
      </c>
      <c r="R65" s="34" t="s">
        <v>919</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1025</v>
      </c>
      <c r="O98" s="263" t="s">
        <v>1026</v>
      </c>
      <c r="P98" s="263" t="s">
        <v>1027</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1025</v>
      </c>
      <c r="P157" s="263" t="s">
        <v>1026</v>
      </c>
      <c r="Q157" s="263" t="s">
        <v>1027</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1025</v>
      </c>
      <c r="P172" s="229" t="s">
        <v>1026</v>
      </c>
      <c r="Q172" s="229" t="s">
        <v>1027</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941</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943</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1031</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1032</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1033</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942</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1031</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1031</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1031</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1031</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1032</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1032</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1032</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1032</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1033</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1033</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1033</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1033</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1033</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924</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928</v>
      </c>
      <c r="H239" s="75" t="s">
        <v>947</v>
      </c>
      <c r="I239" s="75" t="s">
        <v>469</v>
      </c>
      <c r="J239" s="75" t="s">
        <v>912</v>
      </c>
      <c r="K239" s="75" t="s">
        <v>913</v>
      </c>
      <c r="L239" s="75" t="s">
        <v>914</v>
      </c>
      <c r="M239" s="75" t="s">
        <v>915</v>
      </c>
      <c r="N239" s="75" t="s">
        <v>916</v>
      </c>
      <c r="O239" s="75" t="s">
        <v>917</v>
      </c>
      <c r="P239" s="75" t="s">
        <v>918</v>
      </c>
      <c r="Q239" s="75" t="s">
        <v>919</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923</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928</v>
      </c>
      <c r="H273" s="75" t="s">
        <v>947</v>
      </c>
      <c r="I273" s="75" t="s">
        <v>947</v>
      </c>
      <c r="J273" s="75" t="s">
        <v>947</v>
      </c>
      <c r="K273" s="75" t="s">
        <v>947</v>
      </c>
      <c r="L273" s="75" t="s">
        <v>947</v>
      </c>
      <c r="M273" s="75" t="s">
        <v>947</v>
      </c>
      <c r="N273" s="75" t="s">
        <v>469</v>
      </c>
      <c r="O273" s="75" t="s">
        <v>469</v>
      </c>
      <c r="P273" s="75" t="s">
        <v>469</v>
      </c>
      <c r="Q273" s="75" t="s">
        <v>469</v>
      </c>
      <c r="R273" s="75" t="s">
        <v>469</v>
      </c>
      <c r="S273" s="75" t="s">
        <v>469</v>
      </c>
      <c r="T273" s="75" t="s">
        <v>912</v>
      </c>
      <c r="U273" s="75" t="s">
        <v>912</v>
      </c>
      <c r="V273" s="75" t="s">
        <v>912</v>
      </c>
      <c r="W273" s="75" t="s">
        <v>912</v>
      </c>
      <c r="X273" s="75" t="s">
        <v>912</v>
      </c>
      <c r="Y273" s="75" t="s">
        <v>912</v>
      </c>
      <c r="Z273" s="75" t="s">
        <v>913</v>
      </c>
      <c r="AA273" s="75" t="s">
        <v>913</v>
      </c>
      <c r="AB273" s="75" t="s">
        <v>913</v>
      </c>
      <c r="AC273" s="75" t="s">
        <v>913</v>
      </c>
      <c r="AD273" s="75" t="s">
        <v>913</v>
      </c>
      <c r="AE273" s="75" t="s">
        <v>913</v>
      </c>
      <c r="AF273" s="75" t="s">
        <v>914</v>
      </c>
      <c r="AG273" s="75" t="s">
        <v>914</v>
      </c>
      <c r="AH273" s="75" t="s">
        <v>914</v>
      </c>
      <c r="AI273" s="75" t="s">
        <v>914</v>
      </c>
      <c r="AJ273" s="75" t="s">
        <v>914</v>
      </c>
      <c r="AK273" s="75" t="s">
        <v>914</v>
      </c>
      <c r="AL273" s="75" t="s">
        <v>915</v>
      </c>
      <c r="AM273" s="75" t="s">
        <v>915</v>
      </c>
      <c r="AN273" s="75" t="s">
        <v>915</v>
      </c>
      <c r="AO273" s="75" t="s">
        <v>915</v>
      </c>
      <c r="AP273" s="75" t="s">
        <v>915</v>
      </c>
      <c r="AQ273" s="75" t="s">
        <v>915</v>
      </c>
      <c r="AR273" s="75" t="s">
        <v>916</v>
      </c>
      <c r="AS273" s="75" t="s">
        <v>916</v>
      </c>
      <c r="AT273" s="75" t="s">
        <v>916</v>
      </c>
      <c r="AU273" s="75" t="s">
        <v>916</v>
      </c>
      <c r="AV273" s="75" t="s">
        <v>916</v>
      </c>
      <c r="AW273" s="75" t="s">
        <v>916</v>
      </c>
      <c r="AX273" s="75" t="s">
        <v>917</v>
      </c>
      <c r="AY273" s="75" t="s">
        <v>917</v>
      </c>
      <c r="AZ273" s="75" t="s">
        <v>917</v>
      </c>
      <c r="BA273" s="75" t="s">
        <v>917</v>
      </c>
      <c r="BB273" s="75" t="s">
        <v>917</v>
      </c>
      <c r="BC273" s="75" t="s">
        <v>917</v>
      </c>
      <c r="BD273" s="75" t="s">
        <v>918</v>
      </c>
      <c r="BE273" s="75" t="s">
        <v>918</v>
      </c>
      <c r="BF273" s="75" t="s">
        <v>918</v>
      </c>
      <c r="BG273" s="75" t="s">
        <v>918</v>
      </c>
      <c r="BH273" s="75" t="s">
        <v>918</v>
      </c>
      <c r="BI273" s="75" t="s">
        <v>918</v>
      </c>
      <c r="BJ273" s="75" t="s">
        <v>919</v>
      </c>
      <c r="BK273" s="75" t="s">
        <v>919</v>
      </c>
      <c r="BL273" s="75" t="s">
        <v>919</v>
      </c>
      <c r="BM273" s="75" t="s">
        <v>919</v>
      </c>
      <c r="BN273" s="75" t="s">
        <v>919</v>
      </c>
      <c r="BO273" s="75" t="s">
        <v>919</v>
      </c>
      <c r="BP273" s="328"/>
      <c r="BQ273" s="328"/>
      <c r="BR273" s="256"/>
      <c r="BS273" s="248"/>
      <c r="BT273" s="248"/>
      <c r="BU273" s="248"/>
    </row>
    <row r="274" spans="1:73" s="75" customFormat="1" ht="15" outlineLevel="1" x14ac:dyDescent="0.25">
      <c r="A274" s="246"/>
      <c r="B274" s="247"/>
      <c r="C274" s="257"/>
      <c r="D274" s="257"/>
      <c r="E274" s="257"/>
      <c r="F274" s="265"/>
      <c r="G274" s="265" t="s">
        <v>927</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925</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928</v>
      </c>
      <c r="H308" s="75" t="s">
        <v>947</v>
      </c>
      <c r="I308" s="75" t="s">
        <v>947</v>
      </c>
      <c r="J308" s="75" t="s">
        <v>947</v>
      </c>
      <c r="K308" s="75" t="s">
        <v>947</v>
      </c>
      <c r="L308" s="75" t="s">
        <v>469</v>
      </c>
      <c r="M308" s="75" t="s">
        <v>469</v>
      </c>
      <c r="N308" s="75" t="s">
        <v>469</v>
      </c>
      <c r="O308" s="75" t="s">
        <v>469</v>
      </c>
      <c r="P308" s="75" t="s">
        <v>912</v>
      </c>
      <c r="Q308" s="75" t="s">
        <v>912</v>
      </c>
      <c r="R308" s="75" t="s">
        <v>912</v>
      </c>
      <c r="S308" s="75" t="s">
        <v>912</v>
      </c>
      <c r="T308" s="75" t="s">
        <v>913</v>
      </c>
      <c r="U308" s="75" t="s">
        <v>913</v>
      </c>
      <c r="V308" s="75" t="s">
        <v>913</v>
      </c>
      <c r="W308" s="75" t="s">
        <v>913</v>
      </c>
      <c r="X308" s="75" t="s">
        <v>914</v>
      </c>
      <c r="Y308" s="75" t="s">
        <v>914</v>
      </c>
      <c r="Z308" s="75" t="s">
        <v>914</v>
      </c>
      <c r="AA308" s="75" t="s">
        <v>914</v>
      </c>
      <c r="AB308" s="75" t="s">
        <v>915</v>
      </c>
      <c r="AC308" s="75" t="s">
        <v>915</v>
      </c>
      <c r="AD308" s="75" t="s">
        <v>915</v>
      </c>
      <c r="AE308" s="75" t="s">
        <v>915</v>
      </c>
      <c r="AF308" s="75" t="s">
        <v>916</v>
      </c>
      <c r="AG308" s="75" t="s">
        <v>916</v>
      </c>
      <c r="AH308" s="75" t="s">
        <v>916</v>
      </c>
      <c r="AI308" s="75" t="s">
        <v>916</v>
      </c>
      <c r="AJ308" s="75" t="s">
        <v>917</v>
      </c>
      <c r="AK308" s="75" t="s">
        <v>917</v>
      </c>
      <c r="AL308" s="75" t="s">
        <v>917</v>
      </c>
      <c r="AM308" s="75" t="s">
        <v>917</v>
      </c>
      <c r="AN308" s="75" t="s">
        <v>918</v>
      </c>
      <c r="AO308" s="75" t="s">
        <v>918</v>
      </c>
      <c r="AP308" s="75" t="s">
        <v>918</v>
      </c>
      <c r="AQ308" s="75" t="s">
        <v>918</v>
      </c>
      <c r="AR308" s="75" t="s">
        <v>919</v>
      </c>
      <c r="AS308" s="75" t="s">
        <v>919</v>
      </c>
      <c r="AT308" s="75" t="s">
        <v>919</v>
      </c>
      <c r="AU308" s="75" t="s">
        <v>919</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926</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928</v>
      </c>
      <c r="H343" s="75" t="s">
        <v>947</v>
      </c>
      <c r="I343" s="75" t="s">
        <v>947</v>
      </c>
      <c r="J343" s="75" t="s">
        <v>947</v>
      </c>
      <c r="K343" s="75" t="s">
        <v>947</v>
      </c>
      <c r="L343" s="75" t="s">
        <v>469</v>
      </c>
      <c r="M343" s="75" t="s">
        <v>469</v>
      </c>
      <c r="N343" s="75" t="s">
        <v>469</v>
      </c>
      <c r="O343" s="75" t="s">
        <v>469</v>
      </c>
      <c r="P343" s="75" t="s">
        <v>912</v>
      </c>
      <c r="Q343" s="75" t="s">
        <v>912</v>
      </c>
      <c r="R343" s="75" t="s">
        <v>912</v>
      </c>
      <c r="S343" s="75" t="s">
        <v>912</v>
      </c>
      <c r="T343" s="75" t="s">
        <v>913</v>
      </c>
      <c r="U343" s="75" t="s">
        <v>913</v>
      </c>
      <c r="V343" s="75" t="s">
        <v>913</v>
      </c>
      <c r="W343" s="75" t="s">
        <v>913</v>
      </c>
      <c r="X343" s="75" t="s">
        <v>914</v>
      </c>
      <c r="Y343" s="75" t="s">
        <v>914</v>
      </c>
      <c r="Z343" s="75" t="s">
        <v>914</v>
      </c>
      <c r="AA343" s="75" t="s">
        <v>914</v>
      </c>
      <c r="AB343" s="75" t="s">
        <v>915</v>
      </c>
      <c r="AC343" s="75" t="s">
        <v>915</v>
      </c>
      <c r="AD343" s="75" t="s">
        <v>915</v>
      </c>
      <c r="AE343" s="75" t="s">
        <v>915</v>
      </c>
      <c r="AF343" s="75" t="s">
        <v>916</v>
      </c>
      <c r="AG343" s="75" t="s">
        <v>916</v>
      </c>
      <c r="AH343" s="75" t="s">
        <v>916</v>
      </c>
      <c r="AI343" s="75" t="s">
        <v>916</v>
      </c>
      <c r="AJ343" s="75" t="s">
        <v>917</v>
      </c>
      <c r="AK343" s="75" t="s">
        <v>917</v>
      </c>
      <c r="AL343" s="75" t="s">
        <v>917</v>
      </c>
      <c r="AM343" s="75" t="s">
        <v>917</v>
      </c>
      <c r="AN343" s="75" t="s">
        <v>918</v>
      </c>
      <c r="AO343" s="75" t="s">
        <v>918</v>
      </c>
      <c r="AP343" s="75" t="s">
        <v>918</v>
      </c>
      <c r="AQ343" s="75" t="s">
        <v>918</v>
      </c>
      <c r="AR343" s="75" t="s">
        <v>919</v>
      </c>
      <c r="AS343" s="75" t="s">
        <v>919</v>
      </c>
      <c r="AT343" s="75" t="s">
        <v>919</v>
      </c>
      <c r="AU343" s="75" t="s">
        <v>919</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929</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1025</v>
      </c>
      <c r="P431" s="263" t="s">
        <v>1026</v>
      </c>
      <c r="Q431" s="263" t="s">
        <v>1027</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1025</v>
      </c>
      <c r="O459" s="263" t="s">
        <v>1026</v>
      </c>
      <c r="P459" s="263" t="s">
        <v>1027</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1025</v>
      </c>
      <c r="O506" s="263" t="s">
        <v>1026</v>
      </c>
      <c r="P506" s="263" t="s">
        <v>1027</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1025</v>
      </c>
      <c r="O529" s="263" t="s">
        <v>1026</v>
      </c>
      <c r="P529" s="263" t="s">
        <v>1027</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1025</v>
      </c>
      <c r="P571" s="263" t="s">
        <v>1026</v>
      </c>
      <c r="Q571" s="263" t="s">
        <v>1027</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1030</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880</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947</v>
      </c>
      <c r="G9" s="696" t="s">
        <v>879</v>
      </c>
      <c r="H9" s="696" t="s">
        <v>871</v>
      </c>
      <c r="I9" s="696" t="s">
        <v>872</v>
      </c>
      <c r="J9" s="696" t="s">
        <v>873</v>
      </c>
      <c r="K9" s="696" t="s">
        <v>874</v>
      </c>
      <c r="L9" s="696" t="s">
        <v>875</v>
      </c>
      <c r="M9" s="696" t="s">
        <v>876</v>
      </c>
      <c r="N9" s="696" t="s">
        <v>877</v>
      </c>
      <c r="O9" s="696" t="s">
        <v>878</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954</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881</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947</v>
      </c>
      <c r="H46" s="696" t="s">
        <v>879</v>
      </c>
      <c r="I46" s="696" t="s">
        <v>871</v>
      </c>
      <c r="J46" s="696" t="s">
        <v>872</v>
      </c>
      <c r="K46" s="696" t="s">
        <v>873</v>
      </c>
      <c r="L46" s="696" t="s">
        <v>874</v>
      </c>
      <c r="M46" s="696" t="s">
        <v>875</v>
      </c>
      <c r="N46" s="696" t="s">
        <v>876</v>
      </c>
      <c r="O46" s="696" t="s">
        <v>877</v>
      </c>
      <c r="P46" s="696" t="s">
        <v>878</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889</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930</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930</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870</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883</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886</v>
      </c>
      <c r="G70" s="702"/>
      <c r="H70" s="702"/>
      <c r="I70" s="914" t="s">
        <v>887</v>
      </c>
      <c r="J70" s="914"/>
      <c r="K70" s="914"/>
      <c r="L70" s="914" t="s">
        <v>888</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879</v>
      </c>
      <c r="G72" s="696" t="s">
        <v>871</v>
      </c>
      <c r="H72" s="696" t="s">
        <v>872</v>
      </c>
      <c r="I72" s="696" t="s">
        <v>873</v>
      </c>
      <c r="J72" s="696" t="s">
        <v>874</v>
      </c>
      <c r="K72" s="696" t="s">
        <v>875</v>
      </c>
      <c r="L72" s="696" t="s">
        <v>876</v>
      </c>
      <c r="M72" s="696" t="s">
        <v>877</v>
      </c>
      <c r="N72" s="696" t="s">
        <v>878</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890</v>
      </c>
      <c r="F73" s="697">
        <v>43466</v>
      </c>
      <c r="G73" s="697">
        <v>43466</v>
      </c>
      <c r="H73" s="697">
        <v>43466</v>
      </c>
      <c r="I73" s="697">
        <v>43466</v>
      </c>
      <c r="J73" s="697">
        <v>43466</v>
      </c>
      <c r="K73" s="697">
        <v>43466</v>
      </c>
      <c r="L73" s="697">
        <v>43466</v>
      </c>
      <c r="M73" s="697">
        <v>43466</v>
      </c>
      <c r="N73" s="697">
        <v>43466</v>
      </c>
      <c r="O73" s="75" t="s">
        <v>906</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891</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892</v>
      </c>
      <c r="F75" s="697">
        <v>43556</v>
      </c>
      <c r="G75" s="697">
        <v>43556</v>
      </c>
      <c r="H75" s="697">
        <v>43556</v>
      </c>
      <c r="I75" s="697">
        <v>43556</v>
      </c>
      <c r="J75" s="697">
        <v>43556</v>
      </c>
      <c r="K75" s="697">
        <v>43556</v>
      </c>
      <c r="L75" s="697">
        <v>43556</v>
      </c>
      <c r="M75" s="697">
        <v>43556</v>
      </c>
      <c r="N75" s="697">
        <v>43556</v>
      </c>
      <c r="O75" s="75" t="s">
        <v>884</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893</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885</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894</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902</v>
      </c>
      <c r="Q77" s="218"/>
      <c r="R77" s="218"/>
      <c r="S77" s="218"/>
      <c r="T77" s="218"/>
      <c r="Y77" s="256"/>
      <c r="Z77" s="248"/>
      <c r="AA77" s="248"/>
      <c r="AB77" s="248"/>
    </row>
    <row r="78" spans="1:28" s="75" customFormat="1" outlineLevel="1" x14ac:dyDescent="0.25">
      <c r="A78" s="246"/>
      <c r="B78" s="247"/>
      <c r="C78" s="257"/>
      <c r="D78" s="265"/>
      <c r="E78" s="266" t="s">
        <v>895</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903</v>
      </c>
      <c r="Q78" s="218"/>
      <c r="R78" s="218"/>
      <c r="S78" s="218"/>
      <c r="T78" s="218"/>
      <c r="Y78" s="256"/>
      <c r="Z78" s="248"/>
      <c r="AA78" s="248"/>
      <c r="AB78" s="248"/>
    </row>
    <row r="79" spans="1:28" s="75" customFormat="1" outlineLevel="1" x14ac:dyDescent="0.25">
      <c r="A79" s="246"/>
      <c r="B79" s="247"/>
      <c r="C79" s="257"/>
      <c r="D79" s="265"/>
      <c r="E79" s="266" t="s">
        <v>896</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897</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898</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899</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572</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900</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904</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901</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905</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908</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907</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855</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856</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854</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abSelected="1"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959</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1066</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947</v>
      </c>
      <c r="K59" s="106" t="s">
        <v>469</v>
      </c>
      <c r="L59" s="263" t="s">
        <v>912</v>
      </c>
      <c r="M59" s="263" t="s">
        <v>913</v>
      </c>
      <c r="N59" s="263" t="s">
        <v>914</v>
      </c>
      <c r="O59" s="263" t="s">
        <v>915</v>
      </c>
      <c r="P59" s="263" t="s">
        <v>916</v>
      </c>
      <c r="Q59" s="263" t="s">
        <v>917</v>
      </c>
      <c r="R59" s="263" t="s">
        <v>918</v>
      </c>
      <c r="S59" s="263" t="s">
        <v>919</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1034</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946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538</v>
      </c>
      <c r="I83" s="106" t="s">
        <v>42</v>
      </c>
      <c r="J83" s="106" t="s">
        <v>446</v>
      </c>
      <c r="K83" s="106" t="s">
        <v>447</v>
      </c>
      <c r="L83" s="106" t="s">
        <v>449</v>
      </c>
      <c r="M83" s="106" t="s">
        <v>450</v>
      </c>
      <c r="N83" s="263" t="s">
        <v>451</v>
      </c>
      <c r="O83" s="263" t="s">
        <v>453</v>
      </c>
      <c r="P83" s="263" t="s">
        <v>1028</v>
      </c>
      <c r="Q83" s="263" t="s">
        <v>1029</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947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916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917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918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919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1028</v>
      </c>
      <c r="T124" s="174" t="s">
        <v>1029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538</v>
      </c>
      <c r="J165" s="106" t="s">
        <v>868</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1028</v>
      </c>
      <c r="R166" s="263" t="s">
        <v>1029</v>
      </c>
      <c r="S166" s="106"/>
      <c r="T166" s="106"/>
      <c r="U166" s="106" t="s">
        <v>446</v>
      </c>
      <c r="V166" s="106" t="s">
        <v>447</v>
      </c>
      <c r="W166" s="106" t="s">
        <v>449</v>
      </c>
      <c r="X166" s="106" t="s">
        <v>450</v>
      </c>
      <c r="Y166" s="263" t="s">
        <v>451</v>
      </c>
      <c r="Z166" s="263" t="s">
        <v>453</v>
      </c>
      <c r="AA166" s="263" t="s">
        <v>1028</v>
      </c>
      <c r="AB166" s="263" t="s">
        <v>1029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947</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912</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913</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914</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915</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916</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917</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918</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919</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538</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1028</v>
      </c>
      <c r="R280" s="263" t="s">
        <v>1029</v>
      </c>
      <c r="S280" s="106"/>
      <c r="T280" s="106"/>
      <c r="U280" s="106" t="s">
        <v>446</v>
      </c>
      <c r="V280" s="106" t="s">
        <v>447</v>
      </c>
      <c r="W280" s="106" t="s">
        <v>449</v>
      </c>
      <c r="X280" s="106" t="s">
        <v>450</v>
      </c>
      <c r="Y280" s="106" t="s">
        <v>451</v>
      </c>
      <c r="Z280" s="263" t="s">
        <v>453</v>
      </c>
      <c r="AA280" s="263" t="s">
        <v>1028</v>
      </c>
      <c r="AB280" s="263" t="s">
        <v>1029</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947</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912</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913</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914</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915</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916</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917</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918</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919</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965</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931</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961</v>
      </c>
      <c r="K450" s="91"/>
      <c r="L450" s="105"/>
      <c r="M450" s="105"/>
      <c r="N450" s="105"/>
      <c r="O450" s="858"/>
      <c r="P450" s="858"/>
      <c r="Q450" s="858"/>
      <c r="R450" s="105"/>
      <c r="S450" s="728"/>
      <c r="T450" s="106" t="s">
        <v>220</v>
      </c>
      <c r="U450" s="105"/>
      <c r="V450" s="105" t="s">
        <v>964</v>
      </c>
      <c r="W450" s="105"/>
      <c r="X450" s="777" t="s">
        <v>219</v>
      </c>
      <c r="Y450" s="106"/>
      <c r="Z450" s="106" t="s">
        <v>221</v>
      </c>
      <c r="AA450" s="865"/>
      <c r="AB450" s="865"/>
      <c r="AC450" s="885" t="s">
        <v>1035</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934</v>
      </c>
      <c r="I451" s="162" t="s">
        <v>183</v>
      </c>
      <c r="J451" s="162" t="s">
        <v>455</v>
      </c>
      <c r="K451" s="162" t="s">
        <v>66</v>
      </c>
      <c r="L451" s="162" t="s">
        <v>67</v>
      </c>
      <c r="M451" s="162" t="s">
        <v>68</v>
      </c>
      <c r="N451" s="162" t="s">
        <v>69</v>
      </c>
      <c r="O451" s="162" t="s">
        <v>1025</v>
      </c>
      <c r="P451" s="162" t="s">
        <v>1026</v>
      </c>
      <c r="Q451" s="162" t="s">
        <v>1027</v>
      </c>
      <c r="R451" s="263"/>
      <c r="S451" s="263"/>
      <c r="T451" s="106" t="s">
        <v>223</v>
      </c>
      <c r="U451" s="106"/>
      <c r="V451" s="106" t="s">
        <v>963</v>
      </c>
      <c r="W451" s="106"/>
      <c r="X451" s="778" t="s">
        <v>222</v>
      </c>
      <c r="Y451" s="106"/>
      <c r="Z451" s="106"/>
      <c r="AA451" s="865"/>
      <c r="AB451" s="865"/>
      <c r="AC451" s="753" t="s">
        <v>934</v>
      </c>
      <c r="AD451" s="753" t="s">
        <v>1036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947</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912</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913</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914</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915</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916</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917</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918</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919</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969</v>
      </c>
      <c r="O562" s="189"/>
      <c r="P562" s="775" t="s">
        <v>966</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968</v>
      </c>
      <c r="O563" s="257"/>
      <c r="P563" s="775" t="s">
        <v>967</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932</v>
      </c>
      <c r="O564" s="263"/>
      <c r="P564" s="263" t="s">
        <v>933</v>
      </c>
      <c r="Q564" s="728"/>
      <c r="R564" s="106"/>
      <c r="S564" s="130" t="s">
        <v>228</v>
      </c>
      <c r="T564" s="130"/>
      <c r="U564" s="263"/>
      <c r="V564" s="196" t="s">
        <v>221</v>
      </c>
      <c r="W564" s="753"/>
      <c r="X564" s="753"/>
      <c r="Y564" s="753"/>
      <c r="Z564" s="753"/>
      <c r="AA564" s="865"/>
      <c r="AB564" s="865"/>
      <c r="AC564" s="885" t="s">
        <v>1035</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928</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934</v>
      </c>
      <c r="AD565" s="880" t="s">
        <v>1036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947</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912</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913</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914</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915</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916</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917</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918</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919</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1025</v>
      </c>
      <c r="S687" s="135" t="s">
        <v>1026</v>
      </c>
      <c r="T687" s="135" t="s">
        <v>1027</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1040</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1025</v>
      </c>
      <c r="Q741" s="263" t="s">
        <v>1026</v>
      </c>
      <c r="R741" s="263" t="s">
        <v>1027</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861</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865</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863</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862</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860</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1063</v>
      </c>
      <c r="H781" s="110"/>
      <c r="I781" s="110"/>
      <c r="J781" s="110"/>
      <c r="K781" s="110"/>
      <c r="L781" s="687">
        <v>6.5</v>
      </c>
      <c r="M781" s="110" t="s">
        <v>866</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35" activePane="bottomRight" state="frozen"/>
      <selection activeCell="A6" sqref="A6"/>
      <selection pane="topRight" activeCell="I6" sqref="I6"/>
      <selection pane="bottomLeft" activeCell="A35" sqref="A35"/>
      <selection pane="bottomRight" activeCell="J202" sqref="J202"/>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480</v>
      </c>
      <c r="F6" s="444">
        <v>2</v>
      </c>
      <c r="G6" s="445"/>
      <c r="H6" s="446" t="s">
        <v>481</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482</v>
      </c>
      <c r="F7" s="450">
        <v>1</v>
      </c>
      <c r="G7" s="451"/>
      <c r="H7" s="452" t="s">
        <v>483</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484</v>
      </c>
      <c r="J12" s="459" t="s">
        <v>485</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486</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487</v>
      </c>
      <c r="C15" s="431">
        <f>INT(MAX($C$16:$C$31))+1</f>
        <v>5</v>
      </c>
      <c r="D15" s="460" t="s">
        <v>488</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489</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490</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491</v>
      </c>
      <c r="I18" s="692">
        <v>44377.744217708299</v>
      </c>
      <c r="J18" s="927" t="s">
        <v>1061</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492</v>
      </c>
      <c r="I21" s="575">
        <v>44362.832283217598</v>
      </c>
      <c r="J21" s="930" t="s">
        <v>1059</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493</v>
      </c>
      <c r="AQ24" s="441"/>
      <c r="AR24" s="429"/>
      <c r="AS24" s="429"/>
      <c r="AT24" s="429"/>
    </row>
    <row r="25" spans="1:46" ht="5.0999999999999996" hidden="1" customHeight="1" outlineLevel="3" x14ac:dyDescent="0.25">
      <c r="A25" s="429"/>
      <c r="B25" s="438"/>
      <c r="C25" s="431">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494</v>
      </c>
      <c r="I26" s="467" t="s">
        <v>495</v>
      </c>
      <c r="J26" s="468">
        <v>15</v>
      </c>
      <c r="K26" s="467" t="s">
        <v>496</v>
      </c>
      <c r="L26" s="468">
        <v>8.43</v>
      </c>
      <c r="M26" s="465" t="s">
        <v>497</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498</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499</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500</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501</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493</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480</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482</v>
      </c>
      <c r="F41" s="450">
        <v>1</v>
      </c>
      <c r="G41" s="451"/>
      <c r="H41" s="452" t="s">
        <v>502</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486</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487</v>
      </c>
      <c r="C49" s="431">
        <f>INT(MAX($C$51:$C$178))+1</f>
        <v>5</v>
      </c>
      <c r="D49" s="460" t="s">
        <v>488</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503</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489</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504</v>
      </c>
      <c r="I52" s="481"/>
      <c r="J52" s="482">
        <v>3</v>
      </c>
      <c r="K52" s="465"/>
      <c r="L52" s="465" t="s">
        <v>1038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505</v>
      </c>
      <c r="I53" s="481"/>
      <c r="J53" s="482">
        <v>0</v>
      </c>
      <c r="K53" s="465"/>
      <c r="L53" s="465" t="s">
        <v>506</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507</v>
      </c>
      <c r="I54" s="481" t="s">
        <v>508</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509</v>
      </c>
      <c r="I55" s="481" t="s">
        <v>508</v>
      </c>
      <c r="J55" s="482">
        <v>15</v>
      </c>
      <c r="K55" s="465"/>
      <c r="L55" s="465" t="s">
        <v>510</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511</v>
      </c>
      <c r="I56" s="481"/>
      <c r="J56" s="482">
        <v>0</v>
      </c>
      <c r="K56" s="465"/>
      <c r="L56" s="465" t="s">
        <v>512</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513</v>
      </c>
      <c r="I57" s="484" t="s">
        <v>514</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515</v>
      </c>
      <c r="I58" s="481"/>
      <c r="J58" s="482">
        <v>1</v>
      </c>
      <c r="K58" s="465"/>
      <c r="L58" s="465" t="s">
        <v>516</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517</v>
      </c>
      <c r="I59" s="481" t="s">
        <v>518</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519</v>
      </c>
      <c r="I60" s="465"/>
      <c r="J60" s="468">
        <v>100</v>
      </c>
      <c r="K60" s="465"/>
      <c r="L60" s="465" t="s">
        <v>520</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521</v>
      </c>
      <c r="I61" s="481" t="s">
        <v>514</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522</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523</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524</v>
      </c>
      <c r="J65" s="488"/>
      <c r="K65" s="488" t="s">
        <v>525</v>
      </c>
      <c r="L65" s="488"/>
      <c r="M65" s="488" t="s">
        <v>526</v>
      </c>
      <c r="N65" s="488"/>
      <c r="O65" s="488" t="s">
        <v>527</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528</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493</v>
      </c>
      <c r="AQ67" s="441"/>
      <c r="AR67" s="429"/>
      <c r="AS67" s="429"/>
      <c r="AT67" s="429"/>
    </row>
    <row r="68" spans="1:46" outlineLevel="1" x14ac:dyDescent="0.25">
      <c r="A68" s="429"/>
      <c r="B68" s="438"/>
      <c r="C68" s="431">
        <f>INT($C$40)+1</f>
        <v>2</v>
      </c>
      <c r="D68" s="460"/>
      <c r="E68" s="456"/>
      <c r="F68" s="456"/>
      <c r="G68" s="460"/>
      <c r="H68" s="477" t="s">
        <v>529</v>
      </c>
      <c r="I68" s="478"/>
      <c r="J68" s="479"/>
      <c r="K68" s="491" t="s">
        <v>530</v>
      </c>
      <c r="L68" s="491" t="s">
        <v>531</v>
      </c>
      <c r="M68" s="492"/>
      <c r="N68" s="493"/>
      <c r="O68" s="447" t="s">
        <v>532</v>
      </c>
      <c r="P68" s="447"/>
      <c r="Q68" s="447"/>
      <c r="R68" s="447" t="s">
        <v>533</v>
      </c>
      <c r="S68" s="447"/>
      <c r="T68" s="447"/>
      <c r="U68" s="494" t="s">
        <v>22</v>
      </c>
      <c r="V68" s="479"/>
      <c r="W68" s="493" t="s">
        <v>534</v>
      </c>
      <c r="X68" s="479"/>
      <c r="Y68" s="493" t="s">
        <v>536</v>
      </c>
      <c r="Z68" s="495" t="s">
        <v>535</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537</v>
      </c>
      <c r="I69" s="494" t="s">
        <v>538</v>
      </c>
      <c r="J69" s="493"/>
      <c r="K69" s="491"/>
      <c r="L69" s="491" t="s">
        <v>539</v>
      </c>
      <c r="M69" s="492"/>
      <c r="N69" s="493"/>
      <c r="O69" s="494" t="s">
        <v>541</v>
      </c>
      <c r="P69" s="494" t="s">
        <v>542</v>
      </c>
      <c r="Q69" s="494" t="s">
        <v>543</v>
      </c>
      <c r="R69" s="494" t="s">
        <v>541</v>
      </c>
      <c r="S69" s="494" t="s">
        <v>542</v>
      </c>
      <c r="T69" s="494" t="s">
        <v>543</v>
      </c>
      <c r="U69" s="494" t="s">
        <v>540</v>
      </c>
      <c r="V69" s="493" t="s">
        <v>544</v>
      </c>
      <c r="W69" s="493" t="s">
        <v>545</v>
      </c>
      <c r="X69" s="493"/>
      <c r="Y69" s="493" t="s">
        <v>546</v>
      </c>
      <c r="Z69" s="910" t="s">
        <v>524</v>
      </c>
      <c r="AA69" s="910"/>
      <c r="AB69" s="910"/>
      <c r="AC69" s="910" t="s">
        <v>525</v>
      </c>
      <c r="AD69" s="910"/>
      <c r="AE69" s="910"/>
      <c r="AF69" s="910" t="s">
        <v>527</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489</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859</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858</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538</v>
      </c>
      <c r="J73" s="481" t="s">
        <v>183</v>
      </c>
      <c r="K73" s="481" t="s">
        <v>182</v>
      </c>
      <c r="L73" s="481" t="s">
        <v>531</v>
      </c>
      <c r="M73" s="465"/>
      <c r="N73" s="774" t="s">
        <v>952</v>
      </c>
      <c r="O73" s="973" t="s">
        <v>951</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947</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879</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871</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872</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873</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874</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875</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876</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877</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878</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493</v>
      </c>
      <c r="AQ175" s="441"/>
      <c r="AR175" s="429"/>
      <c r="AS175" s="429"/>
      <c r="AT175" s="429"/>
    </row>
    <row r="176" spans="1:46" ht="5.0999999999999996" customHeight="1" outlineLevel="3" x14ac:dyDescent="0.25">
      <c r="A176" s="429"/>
      <c r="B176" s="438"/>
      <c r="C176" s="431">
        <f>INT($C$40)+3.005</f>
        <v>4.0049999999999999</v>
      </c>
      <c r="D176" s="460" t="s">
        <v>489</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547</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493</v>
      </c>
      <c r="AQ178" s="441"/>
      <c r="AR178" s="429"/>
      <c r="AS178" s="429"/>
      <c r="AT178" s="429"/>
    </row>
    <row r="179" spans="1:46" outlineLevel="1" x14ac:dyDescent="0.25">
      <c r="A179" s="429"/>
      <c r="B179" s="438"/>
      <c r="C179" s="431">
        <f>INT($C$40)+1</f>
        <v>2</v>
      </c>
      <c r="D179" s="460"/>
      <c r="E179" s="456"/>
      <c r="F179" s="456"/>
      <c r="G179" s="460"/>
      <c r="H179" s="477" t="s">
        <v>548</v>
      </c>
      <c r="I179" s="502"/>
      <c r="J179" s="494" t="s">
        <v>549</v>
      </c>
      <c r="K179" s="447" t="s">
        <v>550</v>
      </c>
      <c r="L179" s="447"/>
      <c r="M179" s="447"/>
      <c r="N179" s="494"/>
      <c r="O179" s="447" t="s">
        <v>551</v>
      </c>
      <c r="P179" s="447"/>
      <c r="Q179" s="447"/>
      <c r="R179" s="447"/>
      <c r="S179" s="447"/>
      <c r="T179" s="447"/>
      <c r="U179" s="447" t="s">
        <v>552</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553</v>
      </c>
      <c r="P180" s="494" t="s">
        <v>554</v>
      </c>
      <c r="Q180" s="494" t="s">
        <v>555</v>
      </c>
      <c r="R180" s="494" t="s">
        <v>1037</v>
      </c>
      <c r="S180" s="494" t="s">
        <v>556</v>
      </c>
      <c r="T180" s="494" t="s">
        <v>557</v>
      </c>
      <c r="U180" s="447" t="s">
        <v>558</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489</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559</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560</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561</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562</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563</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564</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565</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566</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567</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568</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569</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570</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493</v>
      </c>
      <c r="AQ194" s="441"/>
      <c r="AR194" s="429"/>
      <c r="AS194" s="429"/>
      <c r="AT194" s="429"/>
    </row>
    <row r="195" spans="1:46" ht="5.0999999999999996" hidden="1" customHeight="1" outlineLevel="3" x14ac:dyDescent="0.25">
      <c r="A195" s="429"/>
      <c r="B195" s="438"/>
      <c r="C195" s="431">
        <f>INT($C$40)+3.005</f>
        <v>4.0049999999999999</v>
      </c>
      <c r="D195" s="460" t="s">
        <v>489</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1039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493</v>
      </c>
      <c r="AQ197" s="441"/>
      <c r="AR197" s="429"/>
      <c r="AS197" s="429"/>
      <c r="AT197" s="429"/>
    </row>
    <row r="198" spans="1:46" outlineLevel="1" collapsed="1" x14ac:dyDescent="0.25">
      <c r="A198" s="429"/>
      <c r="B198" s="438"/>
      <c r="C198" s="431">
        <f>INT($C$40)+1</f>
        <v>2</v>
      </c>
      <c r="D198" s="460"/>
      <c r="E198" s="456"/>
      <c r="F198" s="456"/>
      <c r="G198" s="460"/>
      <c r="H198" s="477" t="s">
        <v>571</v>
      </c>
      <c r="I198" s="478"/>
      <c r="J198" s="506" t="s">
        <v>155</v>
      </c>
      <c r="K198" s="506" t="s">
        <v>156</v>
      </c>
      <c r="L198" s="506" t="s">
        <v>157</v>
      </c>
      <c r="M198" s="506" t="s">
        <v>158</v>
      </c>
      <c r="N198" s="506" t="s">
        <v>159</v>
      </c>
      <c r="O198" s="506" t="s">
        <v>160</v>
      </c>
      <c r="P198" s="506" t="s">
        <v>161</v>
      </c>
      <c r="Q198" s="506" t="s">
        <v>162</v>
      </c>
      <c r="R198" s="506" t="s">
        <v>163</v>
      </c>
      <c r="S198" s="506" t="s">
        <v>572</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489</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573</v>
      </c>
      <c r="I200" s="481"/>
      <c r="J200" s="507">
        <v>50</v>
      </c>
      <c r="K200" s="465"/>
      <c r="L200" s="465"/>
      <c r="M200" s="465" t="s">
        <v>574</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575</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576</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577</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578</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579</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580</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581</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582</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583</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584</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493</v>
      </c>
      <c r="AQ212" s="441"/>
      <c r="AR212" s="429"/>
      <c r="AS212" s="429"/>
      <c r="AT212" s="429"/>
    </row>
    <row r="213" spans="1:46" outlineLevel="1" collapsed="1" x14ac:dyDescent="0.25">
      <c r="A213" s="429"/>
      <c r="B213" s="438"/>
      <c r="C213" s="431">
        <f>INT($C$40)+1</f>
        <v>2</v>
      </c>
      <c r="D213" s="460"/>
      <c r="E213" s="456"/>
      <c r="F213" s="456"/>
      <c r="G213" s="460"/>
      <c r="H213" s="477" t="s">
        <v>585</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489</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586</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493</v>
      </c>
      <c r="AQ216" s="441"/>
      <c r="AR216" s="429"/>
      <c r="AS216" s="429"/>
      <c r="AT216" s="429"/>
    </row>
    <row r="217" spans="1:46" outlineLevel="1" collapsed="1" x14ac:dyDescent="0.25">
      <c r="A217" s="429"/>
      <c r="B217" s="438"/>
      <c r="C217" s="431">
        <f>INT($C$40)+1</f>
        <v>2</v>
      </c>
      <c r="D217" s="460"/>
      <c r="E217" s="456"/>
      <c r="F217" s="456"/>
      <c r="G217" s="460"/>
      <c r="H217" s="477" t="s">
        <v>587</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489</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588</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589</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590</v>
      </c>
      <c r="J222" s="481" t="s">
        <v>591</v>
      </c>
      <c r="K222" s="481" t="s">
        <v>869</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493</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480</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482</v>
      </c>
      <c r="F234" s="515">
        <v>1</v>
      </c>
      <c r="G234" s="451"/>
      <c r="H234" s="452" t="s">
        <v>593</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524</v>
      </c>
      <c r="L238" s="519"/>
      <c r="M238" s="519"/>
      <c r="N238" s="519" t="s">
        <v>525</v>
      </c>
      <c r="O238" s="519"/>
      <c r="P238" s="519"/>
      <c r="Q238" s="519"/>
      <c r="R238" s="519" t="s">
        <v>527</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594</v>
      </c>
      <c r="M239" s="508" t="s">
        <v>4</v>
      </c>
      <c r="N239" s="508" t="s">
        <v>595</v>
      </c>
      <c r="O239" s="508" t="s">
        <v>596</v>
      </c>
      <c r="P239" s="508" t="s">
        <v>597</v>
      </c>
      <c r="Q239" s="508" t="s">
        <v>598</v>
      </c>
      <c r="R239" s="508" t="s">
        <v>595</v>
      </c>
      <c r="S239" s="508" t="s">
        <v>596</v>
      </c>
      <c r="T239" s="508" t="s">
        <v>597</v>
      </c>
      <c r="U239" s="508" t="s">
        <v>598</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486</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599</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487</v>
      </c>
      <c r="C242" s="431">
        <f>INT(MAX($C$245:$C$323))+1</f>
        <v>5</v>
      </c>
      <c r="D242" s="460" t="s">
        <v>488</v>
      </c>
      <c r="E242" s="518"/>
      <c r="F242" s="518"/>
      <c r="G242" s="460"/>
      <c r="H242" s="518" t="s">
        <v>600</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487</v>
      </c>
      <c r="C243" s="431">
        <f>INT(MAX($C$245:$C$323))+1</f>
        <v>5</v>
      </c>
      <c r="D243" s="460" t="s">
        <v>488</v>
      </c>
      <c r="E243" s="518"/>
      <c r="F243" s="518"/>
      <c r="G243" s="460"/>
      <c r="H243" s="518" t="s">
        <v>600</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601</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489</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602</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x14ac:dyDescent="0.25">
      <c r="A247" s="429"/>
      <c r="B247" s="438"/>
      <c r="C247" s="431">
        <f>INT($C$233)+2</f>
        <v>3</v>
      </c>
      <c r="D247" s="460"/>
      <c r="E247" s="518"/>
      <c r="F247" s="518"/>
      <c r="G247" s="460"/>
      <c r="H247" s="465" t="s">
        <v>603</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493</v>
      </c>
      <c r="AQ249" s="441"/>
      <c r="AR249" s="429"/>
      <c r="AS249" s="429"/>
      <c r="AT249" s="429"/>
    </row>
    <row r="250" spans="1:46" outlineLevel="1" collapsed="1" x14ac:dyDescent="0.25">
      <c r="A250" s="429"/>
      <c r="B250" s="438"/>
      <c r="C250" s="431">
        <f>INT($C$233)+1</f>
        <v>2</v>
      </c>
      <c r="D250" s="460"/>
      <c r="E250" s="518"/>
      <c r="F250" s="518"/>
      <c r="G250" s="460"/>
      <c r="H250" s="521" t="s">
        <v>604</v>
      </c>
      <c r="I250" s="447" t="s">
        <v>605</v>
      </c>
      <c r="J250" s="524"/>
      <c r="K250" s="447" t="s">
        <v>606</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489</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993</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607</v>
      </c>
      <c r="X252" s="487"/>
      <c r="Y252" s="487"/>
      <c r="Z252" s="487"/>
      <c r="AA252" s="487"/>
      <c r="AB252" s="465"/>
      <c r="AC252" s="931" t="s">
        <v>608</v>
      </c>
      <c r="AD252" s="932"/>
      <c r="AE252" s="932"/>
      <c r="AF252" s="933"/>
      <c r="AG252" s="465"/>
      <c r="AH252" s="528" t="s">
        <v>609</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992</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991</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610</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611</v>
      </c>
      <c r="AD255" s="932"/>
      <c r="AE255" s="932"/>
      <c r="AF255" s="933"/>
      <c r="AG255" s="465"/>
      <c r="AH255" s="533" t="s">
        <v>612</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613</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614</v>
      </c>
      <c r="F257" s="518"/>
      <c r="G257" s="460"/>
      <c r="H257" s="534" t="s">
        <v>615</v>
      </c>
      <c r="I257" s="488" t="s">
        <v>616</v>
      </c>
      <c r="J257" s="535"/>
      <c r="K257" s="468">
        <f>COUNTA($H$258:$H$282)</f>
        <v>3</v>
      </c>
      <c r="L257" s="468">
        <f>COUNTA($I$258:$I$282)/K257</f>
        <v>8</v>
      </c>
      <c r="M257" s="536">
        <v>-8</v>
      </c>
      <c r="N257" s="488" t="s">
        <v>935</v>
      </c>
      <c r="O257" s="488"/>
      <c r="P257" s="488"/>
      <c r="Q257" s="488"/>
      <c r="R257" s="488" t="s">
        <v>617</v>
      </c>
      <c r="S257" s="488"/>
      <c r="T257" s="488"/>
      <c r="U257" s="488"/>
      <c r="V257" s="465"/>
      <c r="W257" s="537" t="s">
        <v>618</v>
      </c>
      <c r="X257" s="537" t="s">
        <v>619</v>
      </c>
      <c r="Y257" s="537" t="s">
        <v>620</v>
      </c>
      <c r="Z257" s="537" t="s">
        <v>621</v>
      </c>
      <c r="AA257" s="538"/>
      <c r="AB257" s="465"/>
      <c r="AC257" s="537" t="s">
        <v>618</v>
      </c>
      <c r="AD257" s="537" t="s">
        <v>619</v>
      </c>
      <c r="AE257" s="537" t="s">
        <v>620</v>
      </c>
      <c r="AF257" s="537" t="s">
        <v>621</v>
      </c>
      <c r="AG257" s="465"/>
      <c r="AH257" s="539" t="s">
        <v>618</v>
      </c>
      <c r="AI257" s="539" t="s">
        <v>619</v>
      </c>
      <c r="AJ257" s="539" t="s">
        <v>620</v>
      </c>
      <c r="AK257" s="539" t="s">
        <v>621</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622</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623</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624</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625</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626</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627</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628</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629</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622</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623</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630</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631</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632</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633</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634</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635</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622</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623</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630</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631</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632</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633</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634</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635</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493</v>
      </c>
      <c r="AQ282" s="441"/>
      <c r="AR282" s="429"/>
      <c r="AS282" s="429"/>
      <c r="AT282" s="429"/>
    </row>
    <row r="283" spans="1:46" hidden="1" outlineLevel="2" x14ac:dyDescent="0.25">
      <c r="A283" s="429"/>
      <c r="B283" s="438"/>
      <c r="C283" s="431">
        <f>INT($C$233)+2</f>
        <v>3</v>
      </c>
      <c r="D283" s="460"/>
      <c r="E283" s="518" t="s">
        <v>614</v>
      </c>
      <c r="F283" s="518"/>
      <c r="G283" s="460"/>
      <c r="H283" s="534" t="s">
        <v>615</v>
      </c>
      <c r="I283" s="488" t="s">
        <v>616</v>
      </c>
      <c r="J283" s="488"/>
      <c r="K283" s="465"/>
      <c r="L283" s="465"/>
      <c r="M283" s="465"/>
      <c r="N283" s="488" t="s">
        <v>636</v>
      </c>
      <c r="O283" s="488"/>
      <c r="P283" s="488"/>
      <c r="Q283" s="488"/>
      <c r="R283" s="465" t="s">
        <v>637</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638</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639</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640</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625</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626</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627</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628</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629</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638</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639</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640</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625</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626</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627</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628</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629</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638</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639</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640</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625</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626</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627</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628</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629</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493</v>
      </c>
      <c r="AQ308" s="441"/>
      <c r="AR308" s="429"/>
      <c r="AS308" s="429"/>
      <c r="AT308" s="429"/>
    </row>
    <row r="309" spans="1:46" hidden="1" outlineLevel="2" x14ac:dyDescent="0.25">
      <c r="A309" s="429"/>
      <c r="B309" s="438"/>
      <c r="C309" s="431">
        <f>INT($C$233+3)</f>
        <v>4</v>
      </c>
      <c r="D309" s="460"/>
      <c r="E309" s="518"/>
      <c r="F309" s="518"/>
      <c r="G309" s="460"/>
      <c r="H309" s="534" t="s">
        <v>641</v>
      </c>
      <c r="I309" s="488" t="s">
        <v>642</v>
      </c>
      <c r="J309" s="487"/>
      <c r="K309" s="465"/>
      <c r="L309" s="465"/>
      <c r="M309" s="465"/>
      <c r="N309" s="465"/>
      <c r="O309" s="940" t="s">
        <v>643</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644</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493</v>
      </c>
      <c r="AQ313" s="441"/>
      <c r="AR313" s="429"/>
      <c r="AS313" s="429"/>
      <c r="AT313" s="429"/>
    </row>
    <row r="314" spans="1:46" hidden="1" outlineLevel="2" x14ac:dyDescent="0.25">
      <c r="A314" s="429"/>
      <c r="B314" s="438"/>
      <c r="C314" s="431">
        <f>INT($C$233+3)</f>
        <v>4</v>
      </c>
      <c r="D314" s="460"/>
      <c r="E314" s="518"/>
      <c r="F314" s="518"/>
      <c r="G314" s="460"/>
      <c r="H314" s="534" t="s">
        <v>615</v>
      </c>
      <c r="I314" s="465" t="s">
        <v>645</v>
      </c>
      <c r="J314" s="465"/>
      <c r="K314" s="465"/>
      <c r="L314" s="465"/>
      <c r="M314" s="465"/>
      <c r="N314" s="488" t="s">
        <v>646</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647</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493</v>
      </c>
      <c r="AQ318" s="441"/>
      <c r="AR318" s="429"/>
      <c r="AS318" s="429"/>
      <c r="AT318" s="429"/>
    </row>
    <row r="319" spans="1:46" hidden="1" outlineLevel="2" x14ac:dyDescent="0.25">
      <c r="A319" s="429"/>
      <c r="B319" s="438"/>
      <c r="C319" s="431">
        <f>INT($C$233+3)</f>
        <v>4</v>
      </c>
      <c r="D319" s="460"/>
      <c r="E319" s="518"/>
      <c r="F319" s="518"/>
      <c r="G319" s="460"/>
      <c r="H319" s="577" t="s">
        <v>648</v>
      </c>
      <c r="I319" s="481" t="s">
        <v>592</v>
      </c>
      <c r="J319" s="465"/>
      <c r="K319" s="467" t="s">
        <v>649</v>
      </c>
      <c r="L319" s="481">
        <f>COUNTA($H$320:$H$323)</f>
        <v>3</v>
      </c>
      <c r="M319" s="468">
        <v>-6</v>
      </c>
      <c r="N319" s="465"/>
      <c r="O319" s="465"/>
      <c r="P319" s="465"/>
      <c r="Q319" s="465"/>
      <c r="R319" s="488" t="s">
        <v>650</v>
      </c>
      <c r="S319" s="487"/>
      <c r="T319" s="487"/>
      <c r="U319" s="487"/>
      <c r="V319" s="465"/>
      <c r="W319" s="465" t="s">
        <v>651</v>
      </c>
      <c r="X319" s="465" t="s">
        <v>652</v>
      </c>
      <c r="Y319" s="465" t="s">
        <v>653</v>
      </c>
      <c r="Z319" s="465" t="s">
        <v>654</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655</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948</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949</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493</v>
      </c>
      <c r="AQ323" s="441"/>
      <c r="AR323" s="429"/>
      <c r="AS323" s="429"/>
      <c r="AT323" s="429"/>
    </row>
    <row r="324" spans="1:46" outlineLevel="1" collapsed="1" x14ac:dyDescent="0.25">
      <c r="A324" s="429"/>
      <c r="B324" s="438"/>
      <c r="C324" s="431">
        <f>INT($C$233)+1</f>
        <v>2</v>
      </c>
      <c r="D324" s="460"/>
      <c r="E324" s="518"/>
      <c r="F324" s="518"/>
      <c r="G324" s="460"/>
      <c r="H324" s="521" t="s">
        <v>656</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489</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616</v>
      </c>
      <c r="J326" s="488"/>
      <c r="K326" s="465"/>
      <c r="L326" s="465"/>
      <c r="M326" s="465"/>
      <c r="N326" s="488" t="s">
        <v>657</v>
      </c>
      <c r="O326" s="488"/>
      <c r="P326" s="488"/>
      <c r="Q326" s="488"/>
      <c r="R326" s="465"/>
      <c r="S326" s="465"/>
      <c r="T326" s="465"/>
      <c r="U326" s="465"/>
      <c r="V326" s="465" t="s">
        <v>658</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638</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639</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640</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625</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626</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627</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628</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629</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493</v>
      </c>
      <c r="AQ335" s="441"/>
      <c r="AR335" s="429"/>
      <c r="AS335" s="429"/>
      <c r="AT335" s="429"/>
    </row>
    <row r="336" spans="1:46" hidden="1" outlineLevel="2" x14ac:dyDescent="0.25">
      <c r="A336" s="429"/>
      <c r="B336" s="438"/>
      <c r="C336" s="431">
        <f>INT($C$233+3)</f>
        <v>4</v>
      </c>
      <c r="D336" s="460"/>
      <c r="E336" s="518"/>
      <c r="F336" s="518"/>
      <c r="G336" s="460"/>
      <c r="H336" s="534"/>
      <c r="I336" s="488" t="s">
        <v>616</v>
      </c>
      <c r="J336" s="488"/>
      <c r="K336" s="465"/>
      <c r="L336" s="465"/>
      <c r="M336" s="465"/>
      <c r="N336" s="488" t="s">
        <v>953</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638</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639</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640</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625</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626</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627</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628</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629</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493</v>
      </c>
      <c r="AQ345" s="441"/>
      <c r="AR345" s="429"/>
      <c r="AS345" s="429"/>
      <c r="AT345" s="429"/>
    </row>
    <row r="346" spans="1:46" hidden="1" outlineLevel="2" x14ac:dyDescent="0.25">
      <c r="A346" s="429"/>
      <c r="B346" s="438"/>
      <c r="C346" s="431">
        <f>INT($C$233+3)</f>
        <v>4</v>
      </c>
      <c r="D346" s="460"/>
      <c r="E346" s="518"/>
      <c r="F346" s="518"/>
      <c r="G346" s="460"/>
      <c r="H346" s="534"/>
      <c r="I346" s="488" t="s">
        <v>616</v>
      </c>
      <c r="J346" s="488"/>
      <c r="K346" s="465"/>
      <c r="L346" s="465"/>
      <c r="M346" s="465"/>
      <c r="N346" s="488" t="s">
        <v>659</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638</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639</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640</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625</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626</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627</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628</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629</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493</v>
      </c>
      <c r="AQ355" s="441"/>
      <c r="AR355" s="429"/>
      <c r="AS355" s="429"/>
      <c r="AT355" s="429"/>
    </row>
    <row r="356" spans="1:46" hidden="1" outlineLevel="2" x14ac:dyDescent="0.25">
      <c r="A356" s="429"/>
      <c r="B356" s="438"/>
      <c r="C356" s="431">
        <f t="shared" ref="C356:C361" si="140">INT($C$233)+3</f>
        <v>4</v>
      </c>
      <c r="D356" s="460"/>
      <c r="E356" s="518"/>
      <c r="F356" s="518"/>
      <c r="G356" s="460"/>
      <c r="H356" s="465" t="s">
        <v>660</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661</v>
      </c>
      <c r="I357" s="465">
        <v>55</v>
      </c>
      <c r="J357" s="465" t="s">
        <v>662</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663</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664</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665</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666</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667</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668</v>
      </c>
      <c r="I364" s="499">
        <v>1</v>
      </c>
      <c r="J364" s="465"/>
      <c r="K364" s="949" t="s">
        <v>669</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670</v>
      </c>
      <c r="I365" s="499">
        <v>1</v>
      </c>
      <c r="J365" s="465"/>
      <c r="K365" s="952"/>
      <c r="L365" s="953"/>
      <c r="M365" s="954"/>
      <c r="N365" s="465"/>
      <c r="O365" s="540"/>
      <c r="P365" s="955" t="s">
        <v>671</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673</v>
      </c>
      <c r="I366" s="582" t="b">
        <v>0</v>
      </c>
      <c r="J366" s="465" t="s">
        <v>674</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675</v>
      </c>
      <c r="I367" s="788" t="b">
        <v>0</v>
      </c>
      <c r="J367" s="538" t="s">
        <v>676</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672</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677</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648</v>
      </c>
      <c r="J370" s="586" t="s">
        <v>678</v>
      </c>
      <c r="K370" s="587" t="s">
        <v>679</v>
      </c>
      <c r="L370" s="481" t="s">
        <v>680</v>
      </c>
      <c r="M370" s="481" t="s">
        <v>681</v>
      </c>
      <c r="N370" s="588" t="s">
        <v>648</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525</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527</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493</v>
      </c>
      <c r="AQ373" s="441"/>
      <c r="AR373" s="429"/>
      <c r="AS373" s="429"/>
      <c r="AT373" s="429"/>
    </row>
    <row r="374" spans="1:46" outlineLevel="1" collapsed="1" x14ac:dyDescent="0.25">
      <c r="A374" s="429"/>
      <c r="B374" s="438"/>
      <c r="C374" s="431">
        <f>INT($C$233)+1</f>
        <v>2</v>
      </c>
      <c r="D374" s="460"/>
      <c r="E374" s="518"/>
      <c r="F374" s="518"/>
      <c r="G374" s="460"/>
      <c r="H374" s="521" t="s">
        <v>1053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489</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683</v>
      </c>
      <c r="I376" s="488" t="s">
        <v>684</v>
      </c>
      <c r="J376" s="591"/>
      <c r="K376" s="488" t="s">
        <v>936</v>
      </c>
      <c r="L376" s="488"/>
      <c r="M376" s="488"/>
      <c r="N376" s="488" t="s">
        <v>937</v>
      </c>
      <c r="O376" s="488"/>
      <c r="P376" s="488"/>
      <c r="Q376" s="488"/>
      <c r="R376" s="488" t="s">
        <v>938</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939</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493</v>
      </c>
      <c r="AQ388" s="441"/>
      <c r="AR388" s="429"/>
      <c r="AS388" s="429"/>
      <c r="AT388" s="429"/>
    </row>
    <row r="389" spans="1:46" outlineLevel="1" collapsed="1" x14ac:dyDescent="0.25">
      <c r="A389" s="429"/>
      <c r="B389" s="438"/>
      <c r="C389" s="431">
        <f>INT($C$233)+1</f>
        <v>2</v>
      </c>
      <c r="D389" s="460"/>
      <c r="E389" s="518"/>
      <c r="F389" s="518"/>
      <c r="G389" s="460"/>
      <c r="H389" s="521" t="s">
        <v>682</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489</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x14ac:dyDescent="0.25">
      <c r="A391" s="429"/>
      <c r="B391" s="438"/>
      <c r="C391" s="431">
        <f>INT($C$233)+2</f>
        <v>3</v>
      </c>
      <c r="D391" s="460"/>
      <c r="E391" s="518"/>
      <c r="F391" s="518"/>
      <c r="G391" s="460"/>
      <c r="H391" s="534" t="s">
        <v>683</v>
      </c>
      <c r="I391" s="488" t="s">
        <v>685</v>
      </c>
      <c r="J391" s="591"/>
      <c r="K391" s="592">
        <f>COUNTA($H392:$H$422)</f>
        <v>30</v>
      </c>
      <c r="L391" s="592">
        <f>COUNTA($I$392:$I$422)/K391</f>
        <v>1</v>
      </c>
      <c r="M391" s="468">
        <v>-9</v>
      </c>
      <c r="N391" s="488" t="s">
        <v>686</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ref="C392:C412" si="147">INT($C$233)+3</f>
        <v>4</v>
      </c>
      <c r="D392" s="460"/>
      <c r="E392" s="518"/>
      <c r="F392" s="518"/>
      <c r="G392" s="460"/>
      <c r="H392" s="481" t="str">
        <f t="shared" ref="H392:H401" si="148">H$252</f>
        <v>Aut</v>
      </c>
      <c r="I392" s="487" t="s">
        <v>947</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H$253</f>
        <v>Win</v>
      </c>
      <c r="I402" s="487" t="s">
        <v>947</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ref="H412:H421" si="152">H$254</f>
        <v>Spr</v>
      </c>
      <c r="I412" s="487" t="s">
        <v>947</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493</v>
      </c>
      <c r="AQ422" s="441"/>
      <c r="AR422" s="429"/>
      <c r="AS422" s="429"/>
      <c r="AT422" s="429"/>
    </row>
    <row r="423" spans="1:46" hidden="1" outlineLevel="2" x14ac:dyDescent="0.25">
      <c r="A423" s="429"/>
      <c r="B423" s="438"/>
      <c r="C423" s="431">
        <f>INT($C$233)+2</f>
        <v>3</v>
      </c>
      <c r="D423" s="460"/>
      <c r="E423" s="518"/>
      <c r="F423" s="518"/>
      <c r="G423" s="460"/>
      <c r="H423" s="534" t="s">
        <v>683</v>
      </c>
      <c r="I423" s="488" t="s">
        <v>687</v>
      </c>
      <c r="J423" s="488"/>
      <c r="K423" s="594">
        <f>COUNTA($H424:$H$436)</f>
        <v>3</v>
      </c>
      <c r="L423" s="592">
        <f>COUNTA($I$424:$I$436)/K423</f>
        <v>4</v>
      </c>
      <c r="M423" s="563"/>
      <c r="N423" s="465"/>
      <c r="O423" s="488" t="s">
        <v>688</v>
      </c>
      <c r="P423" s="488"/>
      <c r="Q423" s="488"/>
      <c r="R423" s="488" t="s">
        <v>689</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690</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493</v>
      </c>
      <c r="AQ436" s="441"/>
      <c r="AR436" s="429"/>
      <c r="AS436" s="429"/>
      <c r="AT436" s="429"/>
    </row>
    <row r="437" spans="1:46" hidden="1" outlineLevel="2" x14ac:dyDescent="0.25">
      <c r="A437" s="429"/>
      <c r="B437" s="438"/>
      <c r="C437" s="431">
        <f>INT($C$233)+2</f>
        <v>3</v>
      </c>
      <c r="D437" s="460"/>
      <c r="E437" s="518"/>
      <c r="F437" s="518"/>
      <c r="G437" s="460"/>
      <c r="H437" s="534" t="s">
        <v>683</v>
      </c>
      <c r="I437" s="488" t="s">
        <v>691</v>
      </c>
      <c r="J437" s="488"/>
      <c r="K437" s="594"/>
      <c r="L437" s="592">
        <f>COUNTA($I438:$I$450)/COUNTA($H438:$H$450)</f>
        <v>4</v>
      </c>
      <c r="M437" s="465"/>
      <c r="N437" s="488" t="s">
        <v>692</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690</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693</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694</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695</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690</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693</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694</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695</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690</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693</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694</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695</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493</v>
      </c>
      <c r="AQ450" s="441"/>
      <c r="AR450" s="429"/>
      <c r="AS450" s="429"/>
      <c r="AT450" s="429"/>
    </row>
    <row r="451" spans="1:46" hidden="1" outlineLevel="2" x14ac:dyDescent="0.25">
      <c r="A451" s="429"/>
      <c r="B451" s="438"/>
      <c r="C451" s="431">
        <f>INT($C$233)+2</f>
        <v>3</v>
      </c>
      <c r="D451" s="460"/>
      <c r="E451" s="518"/>
      <c r="F451" s="518"/>
      <c r="G451" s="460"/>
      <c r="H451" s="534" t="s">
        <v>683</v>
      </c>
      <c r="I451" s="534" t="s">
        <v>1041</v>
      </c>
      <c r="J451" s="488" t="s">
        <v>1056</v>
      </c>
      <c r="K451" s="488"/>
      <c r="L451" s="592">
        <f>COUNTA($J452:$J$572)/COUNTA($I452:$I$572)</f>
        <v>8</v>
      </c>
      <c r="M451" s="465"/>
      <c r="N451" s="488" t="s">
        <v>692</v>
      </c>
      <c r="O451" s="488"/>
      <c r="P451" s="488"/>
      <c r="Q451" s="488"/>
      <c r="R451" s="908" t="s">
        <v>1054</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1042</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1043</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696</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697</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698</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699</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665</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1042</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1043</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696</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697</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698</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699</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665</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1042</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1043</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696</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697</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698</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699</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665</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1042</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1043</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696</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697</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698</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699</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665</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1042</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1043</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696</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697</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698</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699</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63"/>
        <v>4</v>
      </c>
      <c r="D491" s="460"/>
      <c r="E491" s="518"/>
      <c r="F491" s="518"/>
      <c r="G491" s="460"/>
      <c r="H491" s="465"/>
      <c r="I491" s="481"/>
      <c r="J491" s="487" t="s">
        <v>665</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690</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63"/>
        <v>4</v>
      </c>
      <c r="D493" s="460"/>
      <c r="E493" s="518"/>
      <c r="F493" s="518"/>
      <c r="G493" s="460"/>
      <c r="H493" s="465"/>
      <c r="I493" s="481"/>
      <c r="J493" s="487" t="s">
        <v>1043</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696</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697</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698</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699</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665</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690</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ref="C501" si="202">INT($C$233)+3</f>
        <v>4</v>
      </c>
      <c r="D501" s="460"/>
      <c r="E501" s="518"/>
      <c r="F501" s="518"/>
      <c r="G501" s="460"/>
      <c r="H501" s="465"/>
      <c r="I501" s="481"/>
      <c r="J501" s="487" t="s">
        <v>1043</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696</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697</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698</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699</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665</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690</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ref="C509" si="210">INT($C$233)+3</f>
        <v>4</v>
      </c>
      <c r="D509" s="460"/>
      <c r="E509" s="518"/>
      <c r="F509" s="518"/>
      <c r="G509" s="460"/>
      <c r="H509" s="465"/>
      <c r="I509" s="481"/>
      <c r="J509" s="487" t="s">
        <v>1043</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696</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697</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698</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699</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665</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690</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ref="C517" si="218">INT($C$233)+3</f>
        <v>4</v>
      </c>
      <c r="D517" s="460"/>
      <c r="E517" s="518"/>
      <c r="F517" s="518"/>
      <c r="G517" s="460"/>
      <c r="H517" s="465"/>
      <c r="I517" s="481"/>
      <c r="J517" s="487" t="s">
        <v>1043</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696</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697</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698</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699</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665</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690</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ref="C525" si="226">INT($C$233)+3</f>
        <v>4</v>
      </c>
      <c r="D525" s="460"/>
      <c r="E525" s="518"/>
      <c r="F525" s="518"/>
      <c r="G525" s="460"/>
      <c r="H525" s="465"/>
      <c r="I525" s="481"/>
      <c r="J525" s="487" t="s">
        <v>1043</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696</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697</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698</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699</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665</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690</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ref="C533" si="233">INT($C$233)+3</f>
        <v>4</v>
      </c>
      <c r="D533" s="460"/>
      <c r="E533" s="518"/>
      <c r="F533" s="518"/>
      <c r="G533" s="460"/>
      <c r="H533" s="465"/>
      <c r="I533" s="481"/>
      <c r="J533" s="487" t="s">
        <v>1043</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696</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697</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698</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699</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665</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690</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 t="shared" ref="C541" si="241">INT($C$233)+3</f>
        <v>4</v>
      </c>
      <c r="D541" s="460"/>
      <c r="E541" s="518"/>
      <c r="F541" s="518"/>
      <c r="G541" s="460"/>
      <c r="H541" s="465"/>
      <c r="I541" s="481"/>
      <c r="J541" s="487" t="s">
        <v>1043</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696</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697</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698</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699</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665</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690</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ref="C549" si="249">INT($C$233)+3</f>
        <v>4</v>
      </c>
      <c r="D549" s="460"/>
      <c r="E549" s="518"/>
      <c r="F549" s="518"/>
      <c r="G549" s="460"/>
      <c r="H549" s="465"/>
      <c r="I549" s="481"/>
      <c r="J549" s="487" t="s">
        <v>1043</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696</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697</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698</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699</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665</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690</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ref="C557" si="257">INT($C$233)+3</f>
        <v>4</v>
      </c>
      <c r="D557" s="460"/>
      <c r="E557" s="518"/>
      <c r="F557" s="518"/>
      <c r="G557" s="460"/>
      <c r="H557" s="465"/>
      <c r="I557" s="481"/>
      <c r="J557" s="487" t="s">
        <v>1043</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696</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697</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698</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699</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665</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690</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ref="C565" si="265">INT($C$233)+3</f>
        <v>4</v>
      </c>
      <c r="D565" s="460"/>
      <c r="E565" s="518"/>
      <c r="F565" s="518"/>
      <c r="G565" s="460"/>
      <c r="H565" s="465"/>
      <c r="I565" s="481"/>
      <c r="J565" s="487" t="s">
        <v>1043</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696</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697</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698</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699</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665</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493</v>
      </c>
      <c r="AQ572" s="441"/>
      <c r="AR572" s="429"/>
      <c r="AS572" s="429"/>
      <c r="AT572" s="429"/>
    </row>
    <row r="573" spans="1:46" hidden="1" outlineLevel="2" x14ac:dyDescent="0.25">
      <c r="A573" s="429"/>
      <c r="B573" s="438"/>
      <c r="C573" s="431">
        <f>INT($C$233)+2</f>
        <v>3</v>
      </c>
      <c r="D573" s="460"/>
      <c r="E573" s="518"/>
      <c r="F573" s="518"/>
      <c r="G573" s="460"/>
      <c r="H573" s="534" t="s">
        <v>683</v>
      </c>
      <c r="I573" s="488" t="s">
        <v>700</v>
      </c>
      <c r="J573" s="488"/>
      <c r="K573" s="594"/>
      <c r="L573" s="592">
        <f>COUNTA($I574:$I$598)/COUNTA($H574:$H$598)</f>
        <v>8</v>
      </c>
      <c r="M573" s="465"/>
      <c r="N573" s="488"/>
      <c r="O573" s="488"/>
      <c r="P573" s="488"/>
      <c r="Q573" s="488"/>
      <c r="R573" s="488" t="s">
        <v>701</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638</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639</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640</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625</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626</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627</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628</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629</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638</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639</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640</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625</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626</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627</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628</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629</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638</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639</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640</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625</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626</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627</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628</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629</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493</v>
      </c>
      <c r="AQ598" s="441"/>
      <c r="AR598" s="429"/>
      <c r="AS598" s="429"/>
      <c r="AT598" s="429"/>
    </row>
    <row r="599" spans="1:46" hidden="1" outlineLevel="2" x14ac:dyDescent="0.25">
      <c r="A599" s="429"/>
      <c r="B599" s="438"/>
      <c r="C599" s="431">
        <f>INT($C$233)+2</f>
        <v>3</v>
      </c>
      <c r="D599" s="460"/>
      <c r="E599" s="518"/>
      <c r="F599" s="518"/>
      <c r="G599" s="460"/>
      <c r="H599" s="534" t="s">
        <v>683</v>
      </c>
      <c r="I599" s="488" t="s">
        <v>702</v>
      </c>
      <c r="J599" s="488"/>
      <c r="K599" s="594"/>
      <c r="L599" s="592">
        <f>COUNTA($I600:$I$615)/COUNTA($H600:$H$615)</f>
        <v>5</v>
      </c>
      <c r="M599" s="465"/>
      <c r="N599" s="488"/>
      <c r="O599" s="488"/>
      <c r="P599" s="488"/>
      <c r="Q599" s="488"/>
      <c r="R599" s="488" t="s">
        <v>701</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690</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703</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664</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699</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665</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690</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703</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664</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699</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665</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690</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703</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664</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699</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665</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493</v>
      </c>
      <c r="AQ615" s="441"/>
      <c r="AR615" s="429"/>
      <c r="AS615" s="429"/>
      <c r="AT615" s="429"/>
    </row>
    <row r="616" spans="1:46" hidden="1" outlineLevel="2" x14ac:dyDescent="0.25">
      <c r="A616" s="429"/>
      <c r="B616" s="438"/>
      <c r="C616" s="431">
        <f>INT($C$233)+2</f>
        <v>3</v>
      </c>
      <c r="D616" s="460"/>
      <c r="E616" s="518"/>
      <c r="F616" s="518"/>
      <c r="G616" s="460"/>
      <c r="H616" s="534" t="s">
        <v>683</v>
      </c>
      <c r="I616" s="488" t="s">
        <v>704</v>
      </c>
      <c r="J616" s="488"/>
      <c r="K616" s="594"/>
      <c r="L616" s="592">
        <f>COUNTA($I617:$I$629)/COUNTA($H617:$H$629)</f>
        <v>4</v>
      </c>
      <c r="M616" s="465"/>
      <c r="N616" s="488"/>
      <c r="O616" s="488"/>
      <c r="P616" s="488"/>
      <c r="Q616" s="488"/>
      <c r="R616" s="488" t="s">
        <v>701</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690</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705</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706</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707</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690</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705</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706</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707</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690</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705</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706</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707</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493</v>
      </c>
      <c r="AQ629" s="441"/>
      <c r="AR629" s="429"/>
      <c r="AS629" s="429"/>
      <c r="AT629" s="429"/>
    </row>
    <row r="630" spans="1:46" outlineLevel="1" collapsed="1" x14ac:dyDescent="0.25">
      <c r="A630" s="429"/>
      <c r="B630" s="438"/>
      <c r="C630" s="431">
        <f>INT($C$233)+1</f>
        <v>2</v>
      </c>
      <c r="D630" s="460"/>
      <c r="E630" s="518"/>
      <c r="F630" s="518"/>
      <c r="G630" s="460"/>
      <c r="H630" s="521" t="s">
        <v>708</v>
      </c>
      <c r="I630" s="478" t="s">
        <v>709</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489</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606</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990</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710</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606</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710</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606</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710</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615</v>
      </c>
      <c r="I638" s="488" t="s">
        <v>711</v>
      </c>
      <c r="J638" s="591" t="s">
        <v>712</v>
      </c>
      <c r="K638" s="592">
        <f>COUNTA($H$639:$H$711)</f>
        <v>3</v>
      </c>
      <c r="L638" s="592">
        <f>COUNTA($I$639:$I$711)/K638</f>
        <v>8</v>
      </c>
      <c r="M638" s="536">
        <f>COUNTA($J$639:$J$711)/(L638*K638)</f>
        <v>3</v>
      </c>
      <c r="N638" s="599" t="s">
        <v>713</v>
      </c>
      <c r="O638" s="600"/>
      <c r="P638" s="600"/>
      <c r="Q638" s="600"/>
      <c r="R638" s="600"/>
      <c r="S638" s="600"/>
      <c r="T638" s="600"/>
      <c r="U638" s="574"/>
      <c r="V638" s="481" t="s">
        <v>714</v>
      </c>
      <c r="W638" s="465"/>
      <c r="X638" s="487" t="s">
        <v>715</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594</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940</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716</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706</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707</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716</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706</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707</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716</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706</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707</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716</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706</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707</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716</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706</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707</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716</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706</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707</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716</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706</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707</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716</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706</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707</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716</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706</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707</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716</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706</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707</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716</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706</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707</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716</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706</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707</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716</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706</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707</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716</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706</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707</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716</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706</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707</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716</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706</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707</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716</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706</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707</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716</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706</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707</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716</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706</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707</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716</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706</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707</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716</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706</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707</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716</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706</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707</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716</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706</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707</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493</v>
      </c>
      <c r="AQ711" s="441"/>
      <c r="AR711" s="429"/>
      <c r="AS711" s="429"/>
      <c r="AT711" s="429"/>
    </row>
    <row r="712" spans="1:46" hidden="1" outlineLevel="2" x14ac:dyDescent="0.25">
      <c r="A712" s="429"/>
      <c r="B712" s="438"/>
      <c r="C712" s="431">
        <f>INT($C$233)+2</f>
        <v>3</v>
      </c>
      <c r="D712" s="460"/>
      <c r="E712" s="518"/>
      <c r="F712" s="518"/>
      <c r="G712" s="460"/>
      <c r="H712" s="534"/>
      <c r="I712" s="488" t="s">
        <v>711</v>
      </c>
      <c r="J712" s="488"/>
      <c r="K712" s="488" t="s">
        <v>717</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493</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480</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482</v>
      </c>
      <c r="F731" s="515">
        <v>1</v>
      </c>
      <c r="G731" s="451"/>
      <c r="H731" s="452" t="s">
        <v>718</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524</v>
      </c>
      <c r="L735" s="519"/>
      <c r="M735" s="519"/>
      <c r="N735" s="519" t="s">
        <v>525</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594</v>
      </c>
      <c r="M736" s="508" t="s">
        <v>4</v>
      </c>
      <c r="N736" s="508" t="s">
        <v>618</v>
      </c>
      <c r="O736" s="508" t="s">
        <v>619</v>
      </c>
      <c r="P736" s="508" t="s">
        <v>620</v>
      </c>
      <c r="Q736" s="508" t="s">
        <v>621</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486</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487</v>
      </c>
      <c r="C739" s="431">
        <f>INT(MAX($C$741:$C$785))+1</f>
        <v>5</v>
      </c>
      <c r="D739" s="460" t="s">
        <v>488</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719</v>
      </c>
      <c r="I740" s="478" t="s">
        <v>720</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489</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721</v>
      </c>
      <c r="I742" s="467" t="s">
        <v>524</v>
      </c>
      <c r="J742" s="468">
        <v>1</v>
      </c>
      <c r="K742" s="465">
        <f>J742</f>
        <v>1</v>
      </c>
      <c r="L742" s="467" t="s">
        <v>525</v>
      </c>
      <c r="M742" s="468">
        <f>COUNTA($H$743:$H$762)</f>
        <v>2</v>
      </c>
      <c r="N742" s="465">
        <f>M742+3</f>
        <v>5</v>
      </c>
      <c r="O742" s="465" t="s">
        <v>722</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723</v>
      </c>
      <c r="I743" s="488" t="s">
        <v>711</v>
      </c>
      <c r="J743" s="488"/>
      <c r="K743" s="488" t="s">
        <v>724</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493</v>
      </c>
      <c r="AQ752" s="441"/>
      <c r="AR752" s="429"/>
      <c r="AS752" s="429"/>
      <c r="AT752" s="429"/>
    </row>
    <row r="753" spans="1:46" hidden="1" outlineLevel="2" x14ac:dyDescent="0.25">
      <c r="A753" s="429"/>
      <c r="B753" s="438"/>
      <c r="C753" s="431">
        <f>INT($C$730)+2</f>
        <v>3</v>
      </c>
      <c r="D753" s="460"/>
      <c r="E753" s="518"/>
      <c r="F753" s="518"/>
      <c r="G753" s="460"/>
      <c r="H753" s="534" t="s">
        <v>725</v>
      </c>
      <c r="I753" s="488" t="s">
        <v>616</v>
      </c>
      <c r="J753" s="488"/>
      <c r="K753" s="465"/>
      <c r="L753" s="465"/>
      <c r="M753" s="465"/>
      <c r="N753" s="488" t="s">
        <v>726</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638</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639</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640</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625</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626</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627</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628</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629</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493</v>
      </c>
      <c r="AQ762" s="441"/>
      <c r="AR762" s="429"/>
      <c r="AS762" s="429"/>
      <c r="AT762" s="429"/>
    </row>
    <row r="763" spans="1:46" outlineLevel="1" collapsed="1" x14ac:dyDescent="0.25">
      <c r="A763" s="429"/>
      <c r="B763" s="438"/>
      <c r="C763" s="431">
        <f>INT($C$730)+1</f>
        <v>2</v>
      </c>
      <c r="D763" s="460"/>
      <c r="E763" s="518"/>
      <c r="F763" s="518"/>
      <c r="G763" s="460"/>
      <c r="H763" s="521" t="s">
        <v>727</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489</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721</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683</v>
      </c>
      <c r="I766" s="488" t="s">
        <v>728</v>
      </c>
      <c r="J766" s="488"/>
      <c r="K766" s="488" t="s">
        <v>729</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730</v>
      </c>
      <c r="J771" s="487"/>
      <c r="K771" s="488" t="s">
        <v>731</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857</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867</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732</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493</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480</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482</v>
      </c>
      <c r="F795" s="515">
        <v>1</v>
      </c>
      <c r="G795" s="451"/>
      <c r="H795" s="610" t="s">
        <v>733</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527</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595</v>
      </c>
      <c r="L800" s="508" t="s">
        <v>596</v>
      </c>
      <c r="M800" s="508" t="s">
        <v>597</v>
      </c>
      <c r="N800" s="508" t="s">
        <v>598</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486</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487</v>
      </c>
      <c r="C803" s="431">
        <f>INT(MAX($C$813:$C$843))+1</f>
        <v>6</v>
      </c>
      <c r="D803" s="460" t="s">
        <v>488</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734</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489</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735</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736</v>
      </c>
      <c r="J807" s="577" t="s">
        <v>737</v>
      </c>
      <c r="K807" s="535"/>
      <c r="L807" s="535"/>
      <c r="M807" s="535"/>
      <c r="N807" s="535"/>
      <c r="O807" s="535"/>
      <c r="P807" s="535"/>
      <c r="Q807" s="535"/>
      <c r="R807" s="535"/>
      <c r="S807" s="535"/>
      <c r="T807" s="535"/>
      <c r="U807" s="535"/>
      <c r="V807" s="535"/>
      <c r="W807" s="465"/>
      <c r="X807" s="465"/>
      <c r="Y807" s="465"/>
      <c r="Z807" s="465"/>
      <c r="AA807" s="465"/>
      <c r="AB807" s="465"/>
      <c r="AC807" s="465"/>
      <c r="AD807" s="487" t="s">
        <v>738</v>
      </c>
      <c r="AE807" s="487"/>
      <c r="AF807" s="487"/>
      <c r="AG807" s="487"/>
      <c r="AH807" s="487" t="s">
        <v>739</v>
      </c>
      <c r="AI807" s="487"/>
      <c r="AJ807" s="487"/>
      <c r="AK807" s="487"/>
      <c r="AL807" s="487" t="s">
        <v>740</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741</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742</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743</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493</v>
      </c>
      <c r="AQ811" s="441"/>
      <c r="AR811" s="429"/>
      <c r="AS811" s="429"/>
      <c r="AT811" s="429"/>
    </row>
    <row r="812" spans="1:46" outlineLevel="1" collapsed="1" x14ac:dyDescent="0.25">
      <c r="A812" s="429"/>
      <c r="B812" s="438"/>
      <c r="C812" s="431">
        <f>INT($C$794)+1</f>
        <v>2</v>
      </c>
      <c r="D812" s="460"/>
      <c r="E812" s="518"/>
      <c r="F812" s="518"/>
      <c r="G812" s="460"/>
      <c r="H812" s="521" t="s">
        <v>744</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489</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745</v>
      </c>
      <c r="O814" s="465"/>
      <c r="P814" s="465"/>
      <c r="Q814" s="465"/>
      <c r="R814" s="465"/>
      <c r="S814" s="465"/>
      <c r="T814" s="465"/>
      <c r="U814" s="465"/>
      <c r="V814" s="465"/>
      <c r="W814" s="465"/>
      <c r="X814" s="465"/>
      <c r="Y814" s="465"/>
      <c r="Z814" s="465"/>
      <c r="AA814" s="465"/>
      <c r="AB814" s="465"/>
      <c r="AC814" s="465"/>
      <c r="AD814" s="611" t="s">
        <v>735</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746</v>
      </c>
      <c r="I815" s="577" t="s">
        <v>736</v>
      </c>
      <c r="J815" s="577" t="s">
        <v>737</v>
      </c>
      <c r="K815" s="535" t="s">
        <v>747</v>
      </c>
      <c r="L815" s="535"/>
      <c r="M815" s="535"/>
      <c r="N815" s="535"/>
      <c r="O815" s="535" t="s">
        <v>748</v>
      </c>
      <c r="P815" s="535"/>
      <c r="Q815" s="535"/>
      <c r="R815" s="535"/>
      <c r="S815" s="535" t="s">
        <v>749</v>
      </c>
      <c r="T815" s="535"/>
      <c r="U815" s="535"/>
      <c r="V815" s="535"/>
      <c r="W815" s="465"/>
      <c r="X815" s="465"/>
      <c r="Y815" s="465"/>
      <c r="Z815" s="465"/>
      <c r="AA815" s="465"/>
      <c r="AB815" s="465"/>
      <c r="AC815" s="465"/>
      <c r="AD815" s="616" t="s">
        <v>738</v>
      </c>
      <c r="AE815" s="616"/>
      <c r="AF815" s="616"/>
      <c r="AG815" s="616"/>
      <c r="AH815" s="616" t="s">
        <v>739</v>
      </c>
      <c r="AI815" s="616"/>
      <c r="AJ815" s="616"/>
      <c r="AK815" s="616"/>
      <c r="AL815" s="616" t="s">
        <v>740</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750</v>
      </c>
      <c r="I816" s="614">
        <v>0</v>
      </c>
      <c r="J816" s="614" t="s">
        <v>751</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752</v>
      </c>
      <c r="I817" s="487"/>
      <c r="J817" s="481" t="s">
        <v>753</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754</v>
      </c>
      <c r="I818" s="487"/>
      <c r="J818" s="481" t="s">
        <v>753</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753</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753</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753</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753</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753</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753</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750</v>
      </c>
      <c r="I825" s="614">
        <v>1</v>
      </c>
      <c r="J825" s="614" t="s">
        <v>757</v>
      </c>
      <c r="K825" s="620">
        <v>350</v>
      </c>
      <c r="L825" s="620">
        <v>350</v>
      </c>
      <c r="M825" s="620">
        <v>350</v>
      </c>
      <c r="N825" s="620">
        <v>350</v>
      </c>
      <c r="O825" s="618">
        <v>45</v>
      </c>
      <c r="P825" s="618">
        <v>45</v>
      </c>
      <c r="Q825" s="618">
        <v>45</v>
      </c>
      <c r="R825" s="618">
        <v>47</v>
      </c>
      <c r="S825" s="618">
        <v>3</v>
      </c>
      <c r="T825" s="618">
        <v>3</v>
      </c>
      <c r="U825" s="618">
        <v>3</v>
      </c>
      <c r="V825" s="618">
        <v>3</v>
      </c>
      <c r="W825" s="964" t="s">
        <v>970</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752</v>
      </c>
      <c r="I826" s="487"/>
      <c r="J826" s="487" t="s">
        <v>757</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754</v>
      </c>
      <c r="I827" s="487"/>
      <c r="J827" s="487" t="s">
        <v>756</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753</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753</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753</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753</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753</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753</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750</v>
      </c>
      <c r="I834" s="614">
        <v>2</v>
      </c>
      <c r="J834" s="614" t="s">
        <v>755</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752</v>
      </c>
      <c r="I835" s="487"/>
      <c r="J835" s="481" t="s">
        <v>971</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754</v>
      </c>
      <c r="I836" s="487"/>
      <c r="J836" s="481" t="s">
        <v>753</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753</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753</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753</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753</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753</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753</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493</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480</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482</v>
      </c>
      <c r="F853" s="515">
        <v>1</v>
      </c>
      <c r="G853" s="451"/>
      <c r="H853" s="452" t="s">
        <v>758</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759</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760</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761</v>
      </c>
      <c r="I858" s="458"/>
      <c r="J858" s="458" t="s">
        <v>762</v>
      </c>
      <c r="K858" s="458" t="s">
        <v>182</v>
      </c>
      <c r="L858" s="458" t="s">
        <v>763</v>
      </c>
      <c r="M858" s="458" t="s">
        <v>764</v>
      </c>
      <c r="N858" s="458" t="s">
        <v>765</v>
      </c>
      <c r="O858" s="458" t="s">
        <v>766</v>
      </c>
      <c r="P858" s="458" t="s">
        <v>767</v>
      </c>
      <c r="Q858" s="628" t="s">
        <v>768</v>
      </c>
      <c r="R858" s="458" t="s">
        <v>769</v>
      </c>
      <c r="S858" s="458" t="s">
        <v>770</v>
      </c>
      <c r="T858" s="458" t="s">
        <v>1058</v>
      </c>
      <c r="U858" s="458" t="s">
        <v>712</v>
      </c>
      <c r="V858" s="458" t="s">
        <v>771</v>
      </c>
      <c r="W858" s="458" t="s">
        <v>772</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486</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487</v>
      </c>
      <c r="C861" s="431">
        <f>INT(MAX($C$862:$C$972))+1</f>
        <v>5</v>
      </c>
      <c r="D861" s="460" t="s">
        <v>488</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489</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773</v>
      </c>
      <c r="F863" s="512" t="s">
        <v>774</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775</v>
      </c>
      <c r="I864" s="632"/>
      <c r="J864" s="613" t="s">
        <v>776</v>
      </c>
      <c r="K864" s="633" t="str">
        <f t="shared" ref="K864:K895" si="354">IFERROR(DATE(2019,1,($L864-1)*7+1),"-")</f>
        <v>-</v>
      </c>
      <c r="L864" s="634" t="s">
        <v>777</v>
      </c>
      <c r="M864" s="634" t="s">
        <v>777</v>
      </c>
      <c r="N864" s="634" t="s">
        <v>777</v>
      </c>
      <c r="O864" s="634" t="s">
        <v>777</v>
      </c>
      <c r="P864" s="634" t="s">
        <v>777</v>
      </c>
      <c r="Q864" s="634" t="s">
        <v>777</v>
      </c>
      <c r="R864" s="634" t="s">
        <v>777</v>
      </c>
      <c r="S864" s="634" t="s">
        <v>777</v>
      </c>
      <c r="T864" s="634" t="s">
        <v>777</v>
      </c>
      <c r="U864" s="634" t="s">
        <v>777</v>
      </c>
      <c r="V864" s="634" t="s">
        <v>777</v>
      </c>
      <c r="W864" s="634" t="s">
        <v>777</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778</v>
      </c>
      <c r="I865" s="922"/>
      <c r="J865" s="636" t="s">
        <v>779</v>
      </c>
      <c r="K865" s="637">
        <f t="shared" si="354"/>
        <v>43795</v>
      </c>
      <c r="L865" s="508">
        <v>48</v>
      </c>
      <c r="M865" s="638" t="s">
        <v>777</v>
      </c>
      <c r="N865" s="638" t="s">
        <v>777</v>
      </c>
      <c r="O865" s="638" t="s">
        <v>777</v>
      </c>
      <c r="P865" s="638" t="s">
        <v>777</v>
      </c>
      <c r="Q865" s="638" t="s">
        <v>777</v>
      </c>
      <c r="R865" s="638" t="s">
        <v>777</v>
      </c>
      <c r="S865" s="638" t="s">
        <v>777</v>
      </c>
      <c r="T865" s="638" t="s">
        <v>777</v>
      </c>
      <c r="U865" s="638" t="s">
        <v>777</v>
      </c>
      <c r="V865" s="638" t="s">
        <v>777</v>
      </c>
      <c r="W865" s="638" t="s">
        <v>777</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780</v>
      </c>
      <c r="K866" s="637" t="str">
        <f t="shared" si="354"/>
        <v>-</v>
      </c>
      <c r="L866" s="638" t="s">
        <v>781</v>
      </c>
      <c r="M866" s="508">
        <v>26</v>
      </c>
      <c r="N866" s="638" t="s">
        <v>781</v>
      </c>
      <c r="O866" s="638" t="s">
        <v>781</v>
      </c>
      <c r="P866" s="638" t="s">
        <v>781</v>
      </c>
      <c r="Q866" s="638" t="s">
        <v>781</v>
      </c>
      <c r="R866" s="638" t="s">
        <v>781</v>
      </c>
      <c r="S866" s="638" t="s">
        <v>781</v>
      </c>
      <c r="T866" s="638" t="s">
        <v>781</v>
      </c>
      <c r="U866" s="638" t="s">
        <v>781</v>
      </c>
      <c r="V866" s="638" t="s">
        <v>781</v>
      </c>
      <c r="W866" s="638" t="s">
        <v>781</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782</v>
      </c>
      <c r="K867" s="639" t="str">
        <f t="shared" si="354"/>
        <v>-</v>
      </c>
      <c r="L867" s="636" t="s">
        <v>777</v>
      </c>
      <c r="M867" s="636" t="s">
        <v>777</v>
      </c>
      <c r="N867" s="636" t="s">
        <v>777</v>
      </c>
      <c r="O867" s="636" t="s">
        <v>777</v>
      </c>
      <c r="P867" s="636" t="s">
        <v>777</v>
      </c>
      <c r="Q867" s="636" t="s">
        <v>777</v>
      </c>
      <c r="R867" s="636" t="s">
        <v>777</v>
      </c>
      <c r="S867" s="636" t="s">
        <v>777</v>
      </c>
      <c r="T867" s="636" t="s">
        <v>777</v>
      </c>
      <c r="U867" s="636" t="s">
        <v>777</v>
      </c>
      <c r="V867" s="640" t="s">
        <v>777</v>
      </c>
      <c r="W867" s="640" t="s">
        <v>777</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783</v>
      </c>
      <c r="I868" s="632"/>
      <c r="J868" s="613" t="s">
        <v>776</v>
      </c>
      <c r="K868" s="633" t="str">
        <f t="shared" si="354"/>
        <v>-</v>
      </c>
      <c r="L868" s="634" t="s">
        <v>777</v>
      </c>
      <c r="M868" s="634" t="s">
        <v>777</v>
      </c>
      <c r="N868" s="634" t="s">
        <v>777</v>
      </c>
      <c r="O868" s="634" t="s">
        <v>777</v>
      </c>
      <c r="P868" s="634" t="s">
        <v>777</v>
      </c>
      <c r="Q868" s="634" t="s">
        <v>777</v>
      </c>
      <c r="R868" s="634" t="s">
        <v>777</v>
      </c>
      <c r="S868" s="634" t="s">
        <v>777</v>
      </c>
      <c r="T868" s="634" t="s">
        <v>777</v>
      </c>
      <c r="U868" s="634" t="s">
        <v>777</v>
      </c>
      <c r="V868" s="634" t="s">
        <v>777</v>
      </c>
      <c r="W868" s="634" t="s">
        <v>777</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784</v>
      </c>
      <c r="I869" s="922"/>
      <c r="J869" s="636" t="s">
        <v>779</v>
      </c>
      <c r="K869" s="637">
        <f t="shared" si="354"/>
        <v>43529</v>
      </c>
      <c r="L869" s="508">
        <v>10</v>
      </c>
      <c r="M869" s="638" t="s">
        <v>777</v>
      </c>
      <c r="N869" s="638" t="s">
        <v>777</v>
      </c>
      <c r="O869" s="638" t="s">
        <v>777</v>
      </c>
      <c r="P869" s="638" t="s">
        <v>777</v>
      </c>
      <c r="Q869" s="638" t="s">
        <v>777</v>
      </c>
      <c r="R869" s="638" t="s">
        <v>777</v>
      </c>
      <c r="S869" s="508" t="b">
        <v>1</v>
      </c>
      <c r="T869" s="638" t="s">
        <v>777</v>
      </c>
      <c r="U869" s="638" t="s">
        <v>777</v>
      </c>
      <c r="V869" s="638" t="s">
        <v>777</v>
      </c>
      <c r="W869" s="638" t="s">
        <v>777</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780</v>
      </c>
      <c r="K870" s="637" t="str">
        <f t="shared" si="354"/>
        <v>-</v>
      </c>
      <c r="L870" s="638" t="s">
        <v>781</v>
      </c>
      <c r="M870" s="638" t="s">
        <v>781</v>
      </c>
      <c r="N870" s="638" t="s">
        <v>781</v>
      </c>
      <c r="O870" s="638" t="s">
        <v>781</v>
      </c>
      <c r="P870" s="638" t="s">
        <v>781</v>
      </c>
      <c r="Q870" s="638" t="s">
        <v>781</v>
      </c>
      <c r="R870" s="638" t="s">
        <v>781</v>
      </c>
      <c r="S870" s="638" t="s">
        <v>781</v>
      </c>
      <c r="T870" s="638" t="s">
        <v>781</v>
      </c>
      <c r="U870" s="638" t="s">
        <v>781</v>
      </c>
      <c r="V870" s="638" t="s">
        <v>781</v>
      </c>
      <c r="W870" s="638" t="s">
        <v>781</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782</v>
      </c>
      <c r="K871" s="639" t="str">
        <f t="shared" si="354"/>
        <v>-</v>
      </c>
      <c r="L871" s="636" t="s">
        <v>777</v>
      </c>
      <c r="M871" s="636" t="s">
        <v>777</v>
      </c>
      <c r="N871" s="636" t="s">
        <v>777</v>
      </c>
      <c r="O871" s="636" t="s">
        <v>777</v>
      </c>
      <c r="P871" s="636" t="s">
        <v>777</v>
      </c>
      <c r="Q871" s="636" t="s">
        <v>777</v>
      </c>
      <c r="R871" s="636" t="s">
        <v>777</v>
      </c>
      <c r="S871" s="636" t="s">
        <v>777</v>
      </c>
      <c r="T871" s="636" t="s">
        <v>777</v>
      </c>
      <c r="U871" s="636" t="s">
        <v>777</v>
      </c>
      <c r="V871" s="640" t="s">
        <v>777</v>
      </c>
      <c r="W871" s="640" t="s">
        <v>777</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785</v>
      </c>
      <c r="I872" s="632"/>
      <c r="J872" s="613" t="s">
        <v>776</v>
      </c>
      <c r="K872" s="633" t="str">
        <f t="shared" si="354"/>
        <v>-</v>
      </c>
      <c r="L872" s="634" t="s">
        <v>777</v>
      </c>
      <c r="M872" s="641">
        <v>42</v>
      </c>
      <c r="N872" s="634" t="s">
        <v>777</v>
      </c>
      <c r="O872" s="634" t="s">
        <v>777</v>
      </c>
      <c r="P872" s="634" t="s">
        <v>777</v>
      </c>
      <c r="Q872" s="634" t="s">
        <v>777</v>
      </c>
      <c r="R872" s="634" t="s">
        <v>777</v>
      </c>
      <c r="S872" s="634" t="s">
        <v>777</v>
      </c>
      <c r="T872" s="634" t="s">
        <v>777</v>
      </c>
      <c r="U872" s="634" t="s">
        <v>777</v>
      </c>
      <c r="V872" s="634" t="s">
        <v>777</v>
      </c>
      <c r="W872" s="634" t="s">
        <v>777</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786</v>
      </c>
      <c r="I873" s="922"/>
      <c r="J873" s="636" t="s">
        <v>779</v>
      </c>
      <c r="K873" s="637">
        <f t="shared" si="354"/>
        <v>43529</v>
      </c>
      <c r="L873" s="508">
        <v>10</v>
      </c>
      <c r="M873" s="638" t="s">
        <v>777</v>
      </c>
      <c r="N873" s="638" t="s">
        <v>777</v>
      </c>
      <c r="O873" s="638" t="s">
        <v>777</v>
      </c>
      <c r="P873" s="638" t="s">
        <v>777</v>
      </c>
      <c r="Q873" s="638" t="s">
        <v>777</v>
      </c>
      <c r="R873" s="638" t="s">
        <v>777</v>
      </c>
      <c r="S873" s="638" t="s">
        <v>777</v>
      </c>
      <c r="T873" s="638" t="s">
        <v>777</v>
      </c>
      <c r="U873" s="638" t="s">
        <v>777</v>
      </c>
      <c r="V873" s="638" t="s">
        <v>777</v>
      </c>
      <c r="W873" s="638" t="s">
        <v>777</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780</v>
      </c>
      <c r="K874" s="637" t="str">
        <f t="shared" si="354"/>
        <v>-</v>
      </c>
      <c r="L874" s="638" t="s">
        <v>781</v>
      </c>
      <c r="M874" s="638" t="s">
        <v>781</v>
      </c>
      <c r="N874" s="638" t="s">
        <v>781</v>
      </c>
      <c r="O874" s="638" t="s">
        <v>781</v>
      </c>
      <c r="P874" s="638" t="s">
        <v>781</v>
      </c>
      <c r="Q874" s="638" t="s">
        <v>781</v>
      </c>
      <c r="R874" s="638" t="s">
        <v>781</v>
      </c>
      <c r="S874" s="638" t="s">
        <v>781</v>
      </c>
      <c r="T874" s="638" t="s">
        <v>781</v>
      </c>
      <c r="U874" s="638" t="s">
        <v>781</v>
      </c>
      <c r="V874" s="638" t="s">
        <v>781</v>
      </c>
      <c r="W874" s="638" t="s">
        <v>781</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782</v>
      </c>
      <c r="K875" s="639" t="str">
        <f t="shared" si="354"/>
        <v>-</v>
      </c>
      <c r="L875" s="636" t="s">
        <v>777</v>
      </c>
      <c r="M875" s="636" t="s">
        <v>777</v>
      </c>
      <c r="N875" s="636" t="s">
        <v>777</v>
      </c>
      <c r="O875" s="636" t="s">
        <v>777</v>
      </c>
      <c r="P875" s="636" t="s">
        <v>777</v>
      </c>
      <c r="Q875" s="636" t="s">
        <v>777</v>
      </c>
      <c r="R875" s="636" t="s">
        <v>777</v>
      </c>
      <c r="S875" s="636" t="s">
        <v>777</v>
      </c>
      <c r="T875" s="636" t="s">
        <v>777</v>
      </c>
      <c r="U875" s="636" t="s">
        <v>777</v>
      </c>
      <c r="V875" s="640" t="s">
        <v>777</v>
      </c>
      <c r="W875" s="640" t="s">
        <v>777</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787</v>
      </c>
      <c r="I876" s="632"/>
      <c r="J876" s="613" t="s">
        <v>776</v>
      </c>
      <c r="K876" s="633" t="str">
        <f t="shared" si="354"/>
        <v>-</v>
      </c>
      <c r="L876" s="634" t="s">
        <v>777</v>
      </c>
      <c r="M876" s="634" t="s">
        <v>777</v>
      </c>
      <c r="N876" s="634" t="s">
        <v>777</v>
      </c>
      <c r="O876" s="634" t="s">
        <v>777</v>
      </c>
      <c r="P876" s="634" t="s">
        <v>777</v>
      </c>
      <c r="Q876" s="634" t="s">
        <v>777</v>
      </c>
      <c r="R876" s="634" t="s">
        <v>777</v>
      </c>
      <c r="S876" s="634" t="s">
        <v>777</v>
      </c>
      <c r="T876" s="634" t="s">
        <v>777</v>
      </c>
      <c r="U876" s="634" t="s">
        <v>777</v>
      </c>
      <c r="V876" s="634" t="s">
        <v>777</v>
      </c>
      <c r="W876" s="634" t="s">
        <v>777</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788</v>
      </c>
      <c r="I877" s="922"/>
      <c r="J877" s="636" t="s">
        <v>779</v>
      </c>
      <c r="K877" s="637">
        <f t="shared" si="354"/>
        <v>43795</v>
      </c>
      <c r="L877" s="508">
        <v>48</v>
      </c>
      <c r="M877" s="638" t="s">
        <v>777</v>
      </c>
      <c r="N877" s="638" t="s">
        <v>777</v>
      </c>
      <c r="O877" s="638" t="s">
        <v>777</v>
      </c>
      <c r="P877" s="638" t="s">
        <v>777</v>
      </c>
      <c r="Q877" s="638" t="s">
        <v>777</v>
      </c>
      <c r="R877" s="638" t="s">
        <v>777</v>
      </c>
      <c r="S877" s="638" t="s">
        <v>777</v>
      </c>
      <c r="T877" s="638" t="s">
        <v>777</v>
      </c>
      <c r="U877" s="638" t="s">
        <v>777</v>
      </c>
      <c r="V877" s="638" t="s">
        <v>777</v>
      </c>
      <c r="W877" s="638" t="s">
        <v>777</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780</v>
      </c>
      <c r="K878" s="637" t="str">
        <f t="shared" si="354"/>
        <v>-</v>
      </c>
      <c r="L878" s="638" t="s">
        <v>781</v>
      </c>
      <c r="M878" s="508">
        <v>26</v>
      </c>
      <c r="N878" s="638" t="s">
        <v>781</v>
      </c>
      <c r="O878" s="638" t="s">
        <v>781</v>
      </c>
      <c r="P878" s="638" t="s">
        <v>781</v>
      </c>
      <c r="Q878" s="638" t="s">
        <v>781</v>
      </c>
      <c r="R878" s="638" t="s">
        <v>781</v>
      </c>
      <c r="S878" s="638" t="s">
        <v>781</v>
      </c>
      <c r="T878" s="638" t="s">
        <v>781</v>
      </c>
      <c r="U878" s="638" t="s">
        <v>781</v>
      </c>
      <c r="V878" s="638" t="s">
        <v>781</v>
      </c>
      <c r="W878" s="638" t="s">
        <v>781</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782</v>
      </c>
      <c r="K879" s="639" t="str">
        <f t="shared" si="354"/>
        <v>-</v>
      </c>
      <c r="L879" s="636" t="s">
        <v>777</v>
      </c>
      <c r="M879" s="636" t="s">
        <v>777</v>
      </c>
      <c r="N879" s="636" t="s">
        <v>777</v>
      </c>
      <c r="O879" s="636" t="s">
        <v>777</v>
      </c>
      <c r="P879" s="636" t="s">
        <v>777</v>
      </c>
      <c r="Q879" s="636" t="s">
        <v>777</v>
      </c>
      <c r="R879" s="636" t="s">
        <v>777</v>
      </c>
      <c r="S879" s="636" t="s">
        <v>777</v>
      </c>
      <c r="T879" s="636" t="s">
        <v>777</v>
      </c>
      <c r="U879" s="636" t="s">
        <v>777</v>
      </c>
      <c r="V879" s="640" t="s">
        <v>777</v>
      </c>
      <c r="W879" s="640" t="s">
        <v>777</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789</v>
      </c>
      <c r="I880" s="632"/>
      <c r="J880" s="613" t="s">
        <v>776</v>
      </c>
      <c r="K880" s="633" t="str">
        <f t="shared" si="354"/>
        <v>-</v>
      </c>
      <c r="L880" s="634" t="s">
        <v>777</v>
      </c>
      <c r="M880" s="634" t="s">
        <v>777</v>
      </c>
      <c r="N880" s="634" t="s">
        <v>777</v>
      </c>
      <c r="O880" s="634" t="s">
        <v>777</v>
      </c>
      <c r="P880" s="634" t="s">
        <v>777</v>
      </c>
      <c r="Q880" s="634" t="s">
        <v>777</v>
      </c>
      <c r="R880" s="634" t="s">
        <v>777</v>
      </c>
      <c r="S880" s="634" t="s">
        <v>777</v>
      </c>
      <c r="T880" s="634" t="s">
        <v>777</v>
      </c>
      <c r="U880" s="634" t="s">
        <v>777</v>
      </c>
      <c r="V880" s="634" t="s">
        <v>777</v>
      </c>
      <c r="W880" s="634" t="s">
        <v>777</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790</v>
      </c>
      <c r="I881" s="922"/>
      <c r="J881" s="636" t="s">
        <v>779</v>
      </c>
      <c r="K881" s="637">
        <f t="shared" si="354"/>
        <v>43795</v>
      </c>
      <c r="L881" s="508">
        <v>48</v>
      </c>
      <c r="M881" s="638" t="s">
        <v>777</v>
      </c>
      <c r="N881" s="638" t="s">
        <v>777</v>
      </c>
      <c r="O881" s="638" t="s">
        <v>777</v>
      </c>
      <c r="P881" s="638" t="s">
        <v>777</v>
      </c>
      <c r="Q881" s="638" t="s">
        <v>777</v>
      </c>
      <c r="R881" s="638" t="s">
        <v>777</v>
      </c>
      <c r="S881" s="638" t="s">
        <v>777</v>
      </c>
      <c r="T881" s="638" t="s">
        <v>777</v>
      </c>
      <c r="U881" s="638" t="s">
        <v>777</v>
      </c>
      <c r="V881" s="638" t="s">
        <v>777</v>
      </c>
      <c r="W881" s="638" t="s">
        <v>777</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780</v>
      </c>
      <c r="K882" s="637" t="str">
        <f t="shared" si="354"/>
        <v>-</v>
      </c>
      <c r="L882" s="638" t="s">
        <v>781</v>
      </c>
      <c r="M882" s="508">
        <v>34</v>
      </c>
      <c r="N882" s="638" t="s">
        <v>781</v>
      </c>
      <c r="O882" s="638" t="s">
        <v>781</v>
      </c>
      <c r="P882" s="638" t="s">
        <v>781</v>
      </c>
      <c r="Q882" s="638" t="s">
        <v>781</v>
      </c>
      <c r="R882" s="638" t="s">
        <v>781</v>
      </c>
      <c r="S882" s="638" t="s">
        <v>781</v>
      </c>
      <c r="T882" s="638" t="s">
        <v>781</v>
      </c>
      <c r="U882" s="638" t="s">
        <v>781</v>
      </c>
      <c r="V882" s="638" t="s">
        <v>781</v>
      </c>
      <c r="W882" s="638" t="s">
        <v>781</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782</v>
      </c>
      <c r="K883" s="639" t="str">
        <f t="shared" si="354"/>
        <v>-</v>
      </c>
      <c r="L883" s="636" t="s">
        <v>777</v>
      </c>
      <c r="M883" s="636" t="s">
        <v>777</v>
      </c>
      <c r="N883" s="636" t="s">
        <v>777</v>
      </c>
      <c r="O883" s="636" t="s">
        <v>777</v>
      </c>
      <c r="P883" s="636" t="s">
        <v>777</v>
      </c>
      <c r="Q883" s="636" t="s">
        <v>777</v>
      </c>
      <c r="R883" s="636" t="s">
        <v>777</v>
      </c>
      <c r="S883" s="636" t="s">
        <v>777</v>
      </c>
      <c r="T883" s="636" t="s">
        <v>777</v>
      </c>
      <c r="U883" s="636" t="s">
        <v>777</v>
      </c>
      <c r="V883" s="640" t="s">
        <v>777</v>
      </c>
      <c r="W883" s="640" t="s">
        <v>777</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791</v>
      </c>
      <c r="I884" s="632"/>
      <c r="J884" s="613" t="s">
        <v>776</v>
      </c>
      <c r="K884" s="633">
        <f t="shared" si="354"/>
        <v>43452</v>
      </c>
      <c r="L884" s="642">
        <v>-1</v>
      </c>
      <c r="M884" s="634" t="s">
        <v>777</v>
      </c>
      <c r="N884" s="634" t="s">
        <v>777</v>
      </c>
      <c r="O884" s="634" t="s">
        <v>777</v>
      </c>
      <c r="P884" s="634" t="s">
        <v>777</v>
      </c>
      <c r="Q884" s="634" t="s">
        <v>777</v>
      </c>
      <c r="R884" s="634" t="s">
        <v>777</v>
      </c>
      <c r="S884" s="634" t="s">
        <v>777</v>
      </c>
      <c r="T884" s="634" t="s">
        <v>777</v>
      </c>
      <c r="U884" s="634" t="s">
        <v>777</v>
      </c>
      <c r="V884" s="634" t="s">
        <v>777</v>
      </c>
      <c r="W884" s="634" t="s">
        <v>777</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779</v>
      </c>
      <c r="K885" s="637" t="str">
        <f t="shared" si="354"/>
        <v>-</v>
      </c>
      <c r="L885" s="638" t="s">
        <v>777</v>
      </c>
      <c r="M885" s="638" t="s">
        <v>777</v>
      </c>
      <c r="N885" s="638" t="s">
        <v>777</v>
      </c>
      <c r="O885" s="638" t="s">
        <v>777</v>
      </c>
      <c r="P885" s="638" t="s">
        <v>777</v>
      </c>
      <c r="Q885" s="638" t="s">
        <v>777</v>
      </c>
      <c r="R885" s="638" t="s">
        <v>777</v>
      </c>
      <c r="S885" s="638" t="s">
        <v>777</v>
      </c>
      <c r="T885" s="638" t="s">
        <v>777</v>
      </c>
      <c r="U885" s="638" t="s">
        <v>777</v>
      </c>
      <c r="V885" s="638" t="s">
        <v>777</v>
      </c>
      <c r="W885" s="638" t="s">
        <v>777</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780</v>
      </c>
      <c r="K886" s="637" t="str">
        <f t="shared" si="354"/>
        <v>-</v>
      </c>
      <c r="L886" s="638" t="s">
        <v>781</v>
      </c>
      <c r="M886" s="638" t="s">
        <v>781</v>
      </c>
      <c r="N886" s="638" t="s">
        <v>781</v>
      </c>
      <c r="O886" s="638" t="s">
        <v>781</v>
      </c>
      <c r="P886" s="638" t="s">
        <v>781</v>
      </c>
      <c r="Q886" s="638" t="s">
        <v>781</v>
      </c>
      <c r="R886" s="638" t="s">
        <v>781</v>
      </c>
      <c r="S886" s="638" t="s">
        <v>781</v>
      </c>
      <c r="T886" s="638" t="s">
        <v>781</v>
      </c>
      <c r="U886" s="638" t="s">
        <v>781</v>
      </c>
      <c r="V886" s="638" t="s">
        <v>781</v>
      </c>
      <c r="W886" s="638" t="s">
        <v>781</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782</v>
      </c>
      <c r="K887" s="639" t="str">
        <f t="shared" si="354"/>
        <v>-</v>
      </c>
      <c r="L887" s="636" t="s">
        <v>777</v>
      </c>
      <c r="M887" s="636" t="s">
        <v>777</v>
      </c>
      <c r="N887" s="636" t="s">
        <v>777</v>
      </c>
      <c r="O887" s="636" t="s">
        <v>777</v>
      </c>
      <c r="P887" s="636" t="s">
        <v>777</v>
      </c>
      <c r="Q887" s="636" t="s">
        <v>777</v>
      </c>
      <c r="R887" s="636" t="s">
        <v>777</v>
      </c>
      <c r="S887" s="636" t="s">
        <v>777</v>
      </c>
      <c r="T887" s="636" t="s">
        <v>777</v>
      </c>
      <c r="U887" s="636" t="s">
        <v>777</v>
      </c>
      <c r="V887" s="640" t="s">
        <v>777</v>
      </c>
      <c r="W887" s="640" t="s">
        <v>777</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792</v>
      </c>
      <c r="I888" s="632"/>
      <c r="J888" s="613" t="s">
        <v>776</v>
      </c>
      <c r="K888" s="633">
        <f t="shared" si="354"/>
        <v>43452</v>
      </c>
      <c r="L888" s="642">
        <v>-1</v>
      </c>
      <c r="M888" s="634" t="s">
        <v>777</v>
      </c>
      <c r="N888" s="634" t="s">
        <v>777</v>
      </c>
      <c r="O888" s="634" t="s">
        <v>777</v>
      </c>
      <c r="P888" s="634" t="s">
        <v>777</v>
      </c>
      <c r="Q888" s="634" t="s">
        <v>777</v>
      </c>
      <c r="R888" s="634" t="s">
        <v>777</v>
      </c>
      <c r="S888" s="634" t="s">
        <v>777</v>
      </c>
      <c r="T888" s="634" t="s">
        <v>777</v>
      </c>
      <c r="U888" s="634" t="s">
        <v>777</v>
      </c>
      <c r="V888" s="634" t="s">
        <v>777</v>
      </c>
      <c r="W888" s="634" t="s">
        <v>777</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779</v>
      </c>
      <c r="K889" s="637" t="str">
        <f t="shared" si="354"/>
        <v>-</v>
      </c>
      <c r="L889" s="638" t="s">
        <v>777</v>
      </c>
      <c r="M889" s="638" t="s">
        <v>777</v>
      </c>
      <c r="N889" s="638" t="s">
        <v>777</v>
      </c>
      <c r="O889" s="638" t="s">
        <v>777</v>
      </c>
      <c r="P889" s="638" t="s">
        <v>777</v>
      </c>
      <c r="Q889" s="638" t="s">
        <v>777</v>
      </c>
      <c r="R889" s="638" t="s">
        <v>777</v>
      </c>
      <c r="S889" s="638" t="s">
        <v>777</v>
      </c>
      <c r="T889" s="638" t="s">
        <v>777</v>
      </c>
      <c r="U889" s="638" t="s">
        <v>777</v>
      </c>
      <c r="V889" s="638" t="s">
        <v>777</v>
      </c>
      <c r="W889" s="638" t="s">
        <v>777</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780</v>
      </c>
      <c r="K890" s="637" t="str">
        <f t="shared" si="354"/>
        <v>-</v>
      </c>
      <c r="L890" s="638" t="s">
        <v>781</v>
      </c>
      <c r="M890" s="638" t="s">
        <v>781</v>
      </c>
      <c r="N890" s="638" t="s">
        <v>781</v>
      </c>
      <c r="O890" s="638" t="s">
        <v>781</v>
      </c>
      <c r="P890" s="638" t="s">
        <v>781</v>
      </c>
      <c r="Q890" s="638" t="s">
        <v>781</v>
      </c>
      <c r="R890" s="638" t="s">
        <v>781</v>
      </c>
      <c r="S890" s="638" t="s">
        <v>781</v>
      </c>
      <c r="T890" s="638" t="s">
        <v>781</v>
      </c>
      <c r="U890" s="638" t="s">
        <v>781</v>
      </c>
      <c r="V890" s="638" t="s">
        <v>781</v>
      </c>
      <c r="W890" s="638" t="s">
        <v>781</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782</v>
      </c>
      <c r="K891" s="639" t="str">
        <f t="shared" si="354"/>
        <v>-</v>
      </c>
      <c r="L891" s="636" t="s">
        <v>777</v>
      </c>
      <c r="M891" s="636" t="s">
        <v>777</v>
      </c>
      <c r="N891" s="636" t="s">
        <v>777</v>
      </c>
      <c r="O891" s="636" t="s">
        <v>777</v>
      </c>
      <c r="P891" s="636" t="s">
        <v>777</v>
      </c>
      <c r="Q891" s="636" t="s">
        <v>777</v>
      </c>
      <c r="R891" s="636" t="s">
        <v>777</v>
      </c>
      <c r="S891" s="636" t="s">
        <v>777</v>
      </c>
      <c r="T891" s="636" t="s">
        <v>777</v>
      </c>
      <c r="U891" s="636" t="s">
        <v>777</v>
      </c>
      <c r="V891" s="640" t="s">
        <v>777</v>
      </c>
      <c r="W891" s="640" t="s">
        <v>777</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793</v>
      </c>
      <c r="I892" s="632"/>
      <c r="J892" s="613" t="s">
        <v>776</v>
      </c>
      <c r="K892" s="633">
        <f t="shared" si="354"/>
        <v>43452</v>
      </c>
      <c r="L892" s="642">
        <v>-1</v>
      </c>
      <c r="M892" s="634" t="s">
        <v>777</v>
      </c>
      <c r="N892" s="634" t="s">
        <v>777</v>
      </c>
      <c r="O892" s="634" t="s">
        <v>777</v>
      </c>
      <c r="P892" s="634" t="s">
        <v>777</v>
      </c>
      <c r="Q892" s="634" t="s">
        <v>777</v>
      </c>
      <c r="R892" s="634" t="s">
        <v>777</v>
      </c>
      <c r="S892" s="634" t="s">
        <v>777</v>
      </c>
      <c r="T892" s="634" t="s">
        <v>777</v>
      </c>
      <c r="U892" s="634" t="s">
        <v>777</v>
      </c>
      <c r="V892" s="634" t="s">
        <v>777</v>
      </c>
      <c r="W892" s="634" t="s">
        <v>777</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779</v>
      </c>
      <c r="K893" s="637" t="str">
        <f t="shared" si="354"/>
        <v>-</v>
      </c>
      <c r="L893" s="638" t="s">
        <v>777</v>
      </c>
      <c r="M893" s="638" t="s">
        <v>777</v>
      </c>
      <c r="N893" s="638" t="s">
        <v>777</v>
      </c>
      <c r="O893" s="638" t="s">
        <v>777</v>
      </c>
      <c r="P893" s="638" t="s">
        <v>777</v>
      </c>
      <c r="Q893" s="638" t="s">
        <v>777</v>
      </c>
      <c r="R893" s="638" t="s">
        <v>777</v>
      </c>
      <c r="S893" s="638" t="s">
        <v>777</v>
      </c>
      <c r="T893" s="638" t="s">
        <v>777</v>
      </c>
      <c r="U893" s="638" t="s">
        <v>777</v>
      </c>
      <c r="V893" s="638" t="s">
        <v>777</v>
      </c>
      <c r="W893" s="638" t="s">
        <v>777</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780</v>
      </c>
      <c r="K894" s="637" t="str">
        <f t="shared" si="354"/>
        <v>-</v>
      </c>
      <c r="L894" s="638" t="s">
        <v>781</v>
      </c>
      <c r="M894" s="638" t="s">
        <v>781</v>
      </c>
      <c r="N894" s="638" t="s">
        <v>781</v>
      </c>
      <c r="O894" s="638" t="s">
        <v>781</v>
      </c>
      <c r="P894" s="638" t="s">
        <v>781</v>
      </c>
      <c r="Q894" s="638" t="s">
        <v>781</v>
      </c>
      <c r="R894" s="638" t="s">
        <v>781</v>
      </c>
      <c r="S894" s="638" t="s">
        <v>781</v>
      </c>
      <c r="T894" s="638" t="s">
        <v>781</v>
      </c>
      <c r="U894" s="638" t="s">
        <v>781</v>
      </c>
      <c r="V894" s="638" t="s">
        <v>781</v>
      </c>
      <c r="W894" s="638" t="s">
        <v>781</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782</v>
      </c>
      <c r="K895" s="639" t="str">
        <f t="shared" si="354"/>
        <v>-</v>
      </c>
      <c r="L895" s="636" t="s">
        <v>777</v>
      </c>
      <c r="M895" s="636" t="s">
        <v>777</v>
      </c>
      <c r="N895" s="636" t="s">
        <v>777</v>
      </c>
      <c r="O895" s="636" t="s">
        <v>777</v>
      </c>
      <c r="P895" s="636" t="s">
        <v>777</v>
      </c>
      <c r="Q895" s="636" t="s">
        <v>777</v>
      </c>
      <c r="R895" s="636" t="s">
        <v>777</v>
      </c>
      <c r="S895" s="636" t="s">
        <v>777</v>
      </c>
      <c r="T895" s="636" t="s">
        <v>777</v>
      </c>
      <c r="U895" s="636" t="s">
        <v>777</v>
      </c>
      <c r="V895" s="640" t="s">
        <v>777</v>
      </c>
      <c r="W895" s="640" t="s">
        <v>777</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794</v>
      </c>
      <c r="I896" s="632"/>
      <c r="J896" s="613" t="s">
        <v>776</v>
      </c>
      <c r="K896" s="633" t="str">
        <f t="shared" ref="K896:K927" si="357">IFERROR(DATE(2019,1,($L896-1)*7+1),"-")</f>
        <v>-</v>
      </c>
      <c r="L896" s="634" t="s">
        <v>777</v>
      </c>
      <c r="M896" s="634" t="s">
        <v>777</v>
      </c>
      <c r="N896" s="634" t="s">
        <v>777</v>
      </c>
      <c r="O896" s="634" t="s">
        <v>777</v>
      </c>
      <c r="P896" s="634" t="s">
        <v>777</v>
      </c>
      <c r="Q896" s="634" t="s">
        <v>777</v>
      </c>
      <c r="R896" s="634" t="s">
        <v>777</v>
      </c>
      <c r="S896" s="634" t="s">
        <v>777</v>
      </c>
      <c r="T896" s="634" t="s">
        <v>777</v>
      </c>
      <c r="U896" s="634" t="s">
        <v>777</v>
      </c>
      <c r="V896" s="634" t="s">
        <v>777</v>
      </c>
      <c r="W896" s="634" t="s">
        <v>777</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795</v>
      </c>
      <c r="I897" s="922"/>
      <c r="J897" s="636" t="s">
        <v>779</v>
      </c>
      <c r="K897" s="637" t="str">
        <f t="shared" si="357"/>
        <v>-</v>
      </c>
      <c r="L897" s="638" t="s">
        <v>777</v>
      </c>
      <c r="M897" s="638" t="s">
        <v>777</v>
      </c>
      <c r="N897" s="638" t="s">
        <v>777</v>
      </c>
      <c r="O897" s="638" t="s">
        <v>777</v>
      </c>
      <c r="P897" s="638" t="s">
        <v>777</v>
      </c>
      <c r="Q897" s="508">
        <v>0</v>
      </c>
      <c r="R897" s="638" t="s">
        <v>777</v>
      </c>
      <c r="S897" s="508" t="b">
        <v>1</v>
      </c>
      <c r="T897" s="638" t="s">
        <v>777</v>
      </c>
      <c r="U897" s="638" t="s">
        <v>777</v>
      </c>
      <c r="V897" s="638" t="s">
        <v>777</v>
      </c>
      <c r="W897" s="638" t="s">
        <v>777</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780</v>
      </c>
      <c r="K898" s="637" t="str">
        <f t="shared" si="357"/>
        <v>-</v>
      </c>
      <c r="L898" s="638" t="s">
        <v>781</v>
      </c>
      <c r="M898" s="638" t="s">
        <v>781</v>
      </c>
      <c r="N898" s="638" t="s">
        <v>781</v>
      </c>
      <c r="O898" s="638" t="s">
        <v>781</v>
      </c>
      <c r="P898" s="638" t="s">
        <v>781</v>
      </c>
      <c r="Q898" s="638" t="s">
        <v>781</v>
      </c>
      <c r="R898" s="638" t="s">
        <v>781</v>
      </c>
      <c r="S898" s="638" t="s">
        <v>781</v>
      </c>
      <c r="T898" s="638" t="s">
        <v>781</v>
      </c>
      <c r="U898" s="638" t="s">
        <v>781</v>
      </c>
      <c r="V898" s="638" t="s">
        <v>781</v>
      </c>
      <c r="W898" s="638" t="s">
        <v>781</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782</v>
      </c>
      <c r="K899" s="639" t="str">
        <f t="shared" si="357"/>
        <v>-</v>
      </c>
      <c r="L899" s="636" t="s">
        <v>777</v>
      </c>
      <c r="M899" s="636" t="s">
        <v>777</v>
      </c>
      <c r="N899" s="636" t="s">
        <v>777</v>
      </c>
      <c r="O899" s="636" t="s">
        <v>777</v>
      </c>
      <c r="P899" s="636" t="s">
        <v>777</v>
      </c>
      <c r="Q899" s="636" t="s">
        <v>777</v>
      </c>
      <c r="R899" s="636" t="s">
        <v>777</v>
      </c>
      <c r="S899" s="636" t="s">
        <v>777</v>
      </c>
      <c r="T899" s="636" t="s">
        <v>777</v>
      </c>
      <c r="U899" s="636" t="s">
        <v>777</v>
      </c>
      <c r="V899" s="640" t="s">
        <v>777</v>
      </c>
      <c r="W899" s="640" t="s">
        <v>777</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796</v>
      </c>
      <c r="I900" s="632"/>
      <c r="J900" s="613" t="s">
        <v>776</v>
      </c>
      <c r="K900" s="633" t="str">
        <f t="shared" si="357"/>
        <v>-</v>
      </c>
      <c r="L900" s="634" t="s">
        <v>777</v>
      </c>
      <c r="M900" s="634" t="s">
        <v>777</v>
      </c>
      <c r="N900" s="634" t="s">
        <v>777</v>
      </c>
      <c r="O900" s="634" t="s">
        <v>777</v>
      </c>
      <c r="P900" s="634" t="s">
        <v>777</v>
      </c>
      <c r="Q900" s="634" t="s">
        <v>777</v>
      </c>
      <c r="R900" s="634" t="s">
        <v>777</v>
      </c>
      <c r="S900" s="634" t="s">
        <v>777</v>
      </c>
      <c r="T900" s="634" t="s">
        <v>777</v>
      </c>
      <c r="U900" s="634" t="s">
        <v>777</v>
      </c>
      <c r="V900" s="634" t="s">
        <v>777</v>
      </c>
      <c r="W900" s="634" t="s">
        <v>777</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797</v>
      </c>
      <c r="I901" s="922"/>
      <c r="J901" s="636" t="s">
        <v>779</v>
      </c>
      <c r="K901" s="637" t="str">
        <f t="shared" si="357"/>
        <v>-</v>
      </c>
      <c r="L901" s="638" t="s">
        <v>777</v>
      </c>
      <c r="M901" s="638" t="s">
        <v>777</v>
      </c>
      <c r="N901" s="638" t="s">
        <v>777</v>
      </c>
      <c r="O901" s="638" t="s">
        <v>777</v>
      </c>
      <c r="P901" s="638" t="s">
        <v>777</v>
      </c>
      <c r="Q901" s="643">
        <f>INT($I$358/7)</f>
        <v>5</v>
      </c>
      <c r="R901" s="638" t="s">
        <v>777</v>
      </c>
      <c r="S901" s="508" t="b">
        <v>1</v>
      </c>
      <c r="T901" s="638">
        <v>1</v>
      </c>
      <c r="U901" s="638" t="s">
        <v>777</v>
      </c>
      <c r="V901" s="638" t="s">
        <v>777</v>
      </c>
      <c r="W901" s="638" t="s">
        <v>777</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780</v>
      </c>
      <c r="K902" s="637" t="str">
        <f t="shared" si="357"/>
        <v>-</v>
      </c>
      <c r="L902" s="638" t="s">
        <v>781</v>
      </c>
      <c r="M902" s="638" t="s">
        <v>781</v>
      </c>
      <c r="N902" s="638" t="s">
        <v>781</v>
      </c>
      <c r="O902" s="638" t="s">
        <v>781</v>
      </c>
      <c r="P902" s="638" t="s">
        <v>781</v>
      </c>
      <c r="Q902" s="638" t="s">
        <v>781</v>
      </c>
      <c r="R902" s="638" t="s">
        <v>781</v>
      </c>
      <c r="S902" s="638" t="s">
        <v>781</v>
      </c>
      <c r="T902" s="638" t="s">
        <v>781</v>
      </c>
      <c r="U902" s="638" t="s">
        <v>781</v>
      </c>
      <c r="V902" s="638" t="s">
        <v>781</v>
      </c>
      <c r="W902" s="638" t="s">
        <v>781</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782</v>
      </c>
      <c r="K903" s="639" t="str">
        <f t="shared" si="357"/>
        <v>-</v>
      </c>
      <c r="L903" s="636" t="s">
        <v>777</v>
      </c>
      <c r="M903" s="636" t="s">
        <v>777</v>
      </c>
      <c r="N903" s="636" t="s">
        <v>777</v>
      </c>
      <c r="O903" s="636" t="s">
        <v>777</v>
      </c>
      <c r="P903" s="636" t="s">
        <v>777</v>
      </c>
      <c r="Q903" s="636" t="s">
        <v>777</v>
      </c>
      <c r="R903" s="636" t="s">
        <v>777</v>
      </c>
      <c r="S903" s="636" t="s">
        <v>777</v>
      </c>
      <c r="T903" s="636" t="s">
        <v>777</v>
      </c>
      <c r="U903" s="636" t="s">
        <v>777</v>
      </c>
      <c r="V903" s="640" t="s">
        <v>777</v>
      </c>
      <c r="W903" s="640" t="s">
        <v>777</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798</v>
      </c>
      <c r="I904" s="632"/>
      <c r="J904" s="613" t="s">
        <v>776</v>
      </c>
      <c r="K904" s="633" t="str">
        <f t="shared" si="357"/>
        <v>-</v>
      </c>
      <c r="L904" s="634" t="s">
        <v>777</v>
      </c>
      <c r="M904" s="634" t="s">
        <v>777</v>
      </c>
      <c r="N904" s="634" t="s">
        <v>777</v>
      </c>
      <c r="O904" s="634" t="s">
        <v>777</v>
      </c>
      <c r="P904" s="634" t="s">
        <v>777</v>
      </c>
      <c r="Q904" s="634" t="s">
        <v>777</v>
      </c>
      <c r="R904" s="634" t="s">
        <v>777</v>
      </c>
      <c r="S904" s="634" t="s">
        <v>777</v>
      </c>
      <c r="T904" s="634" t="s">
        <v>777</v>
      </c>
      <c r="U904" s="634" t="s">
        <v>777</v>
      </c>
      <c r="V904" s="634" t="s">
        <v>777</v>
      </c>
      <c r="W904" s="634" t="s">
        <v>777</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799</v>
      </c>
      <c r="I905" s="922"/>
      <c r="J905" s="636" t="s">
        <v>779</v>
      </c>
      <c r="K905" s="637" t="str">
        <f t="shared" si="357"/>
        <v>-</v>
      </c>
      <c r="L905" s="638" t="s">
        <v>777</v>
      </c>
      <c r="M905" s="638" t="s">
        <v>777</v>
      </c>
      <c r="N905" s="638" t="s">
        <v>777</v>
      </c>
      <c r="O905" s="638" t="s">
        <v>777</v>
      </c>
      <c r="P905" s="638" t="s">
        <v>777</v>
      </c>
      <c r="Q905" s="643">
        <f>INT($I$359/7)</f>
        <v>7</v>
      </c>
      <c r="R905" s="638" t="s">
        <v>777</v>
      </c>
      <c r="S905" s="508" t="b">
        <v>1</v>
      </c>
      <c r="T905" s="638">
        <v>2</v>
      </c>
      <c r="U905" s="638" t="s">
        <v>777</v>
      </c>
      <c r="V905" s="638" t="s">
        <v>777</v>
      </c>
      <c r="W905" s="638" t="s">
        <v>777</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780</v>
      </c>
      <c r="K906" s="637" t="str">
        <f t="shared" si="357"/>
        <v>-</v>
      </c>
      <c r="L906" s="638" t="s">
        <v>781</v>
      </c>
      <c r="M906" s="638" t="s">
        <v>781</v>
      </c>
      <c r="N906" s="638" t="s">
        <v>781</v>
      </c>
      <c r="O906" s="638" t="s">
        <v>781</v>
      </c>
      <c r="P906" s="638" t="s">
        <v>781</v>
      </c>
      <c r="Q906" s="638" t="s">
        <v>781</v>
      </c>
      <c r="R906" s="638" t="s">
        <v>781</v>
      </c>
      <c r="S906" s="638" t="s">
        <v>781</v>
      </c>
      <c r="T906" s="638" t="s">
        <v>781</v>
      </c>
      <c r="U906" s="638" t="s">
        <v>781</v>
      </c>
      <c r="V906" s="638" t="s">
        <v>781</v>
      </c>
      <c r="W906" s="638" t="s">
        <v>781</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782</v>
      </c>
      <c r="K907" s="639" t="str">
        <f t="shared" si="357"/>
        <v>-</v>
      </c>
      <c r="L907" s="636" t="s">
        <v>777</v>
      </c>
      <c r="M907" s="636" t="s">
        <v>777</v>
      </c>
      <c r="N907" s="636" t="s">
        <v>777</v>
      </c>
      <c r="O907" s="636" t="s">
        <v>777</v>
      </c>
      <c r="P907" s="636" t="s">
        <v>777</v>
      </c>
      <c r="Q907" s="636" t="s">
        <v>777</v>
      </c>
      <c r="R907" s="636" t="s">
        <v>777</v>
      </c>
      <c r="S907" s="636" t="s">
        <v>777</v>
      </c>
      <c r="T907" s="636" t="s">
        <v>777</v>
      </c>
      <c r="U907" s="636" t="s">
        <v>777</v>
      </c>
      <c r="V907" s="640" t="s">
        <v>777</v>
      </c>
      <c r="W907" s="640" t="s">
        <v>777</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800</v>
      </c>
      <c r="I908" s="632"/>
      <c r="J908" s="613" t="s">
        <v>776</v>
      </c>
      <c r="K908" s="633" t="str">
        <f t="shared" si="357"/>
        <v>-</v>
      </c>
      <c r="L908" s="634" t="s">
        <v>777</v>
      </c>
      <c r="M908" s="634" t="s">
        <v>777</v>
      </c>
      <c r="N908" s="634" t="s">
        <v>777</v>
      </c>
      <c r="O908" s="634" t="s">
        <v>777</v>
      </c>
      <c r="P908" s="634" t="s">
        <v>777</v>
      </c>
      <c r="Q908" s="634" t="s">
        <v>777</v>
      </c>
      <c r="R908" s="634" t="s">
        <v>777</v>
      </c>
      <c r="S908" s="634" t="s">
        <v>777</v>
      </c>
      <c r="T908" s="634" t="s">
        <v>777</v>
      </c>
      <c r="U908" s="634" t="s">
        <v>777</v>
      </c>
      <c r="V908" s="634" t="s">
        <v>777</v>
      </c>
      <c r="W908" s="634" t="s">
        <v>777</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799</v>
      </c>
      <c r="I909" s="922"/>
      <c r="J909" s="636" t="s">
        <v>779</v>
      </c>
      <c r="K909" s="637" t="str">
        <f t="shared" si="357"/>
        <v>-</v>
      </c>
      <c r="L909" s="638" t="s">
        <v>777</v>
      </c>
      <c r="M909" s="638" t="s">
        <v>777</v>
      </c>
      <c r="N909" s="638" t="s">
        <v>777</v>
      </c>
      <c r="O909" s="638" t="s">
        <v>777</v>
      </c>
      <c r="P909" s="638" t="s">
        <v>777</v>
      </c>
      <c r="Q909" s="643">
        <f>INT($I$360/7)</f>
        <v>7</v>
      </c>
      <c r="R909" s="638" t="s">
        <v>777</v>
      </c>
      <c r="S909" s="508" t="b">
        <v>1</v>
      </c>
      <c r="T909" s="638">
        <v>3</v>
      </c>
      <c r="U909" s="638" t="s">
        <v>777</v>
      </c>
      <c r="V909" s="638" t="s">
        <v>777</v>
      </c>
      <c r="W909" s="638" t="s">
        <v>777</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780</v>
      </c>
      <c r="K910" s="637" t="str">
        <f t="shared" si="357"/>
        <v>-</v>
      </c>
      <c r="L910" s="638" t="s">
        <v>781</v>
      </c>
      <c r="M910" s="638" t="s">
        <v>781</v>
      </c>
      <c r="N910" s="638" t="s">
        <v>781</v>
      </c>
      <c r="O910" s="638" t="s">
        <v>781</v>
      </c>
      <c r="P910" s="638" t="s">
        <v>781</v>
      </c>
      <c r="Q910" s="638" t="s">
        <v>781</v>
      </c>
      <c r="R910" s="638" t="s">
        <v>781</v>
      </c>
      <c r="S910" s="638" t="s">
        <v>781</v>
      </c>
      <c r="T910" s="638" t="s">
        <v>781</v>
      </c>
      <c r="U910" s="638" t="s">
        <v>781</v>
      </c>
      <c r="V910" s="638" t="s">
        <v>781</v>
      </c>
      <c r="W910" s="638" t="s">
        <v>781</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782</v>
      </c>
      <c r="K911" s="639" t="str">
        <f t="shared" si="357"/>
        <v>-</v>
      </c>
      <c r="L911" s="636" t="s">
        <v>777</v>
      </c>
      <c r="M911" s="636" t="s">
        <v>777</v>
      </c>
      <c r="N911" s="636" t="s">
        <v>777</v>
      </c>
      <c r="O911" s="636" t="s">
        <v>777</v>
      </c>
      <c r="P911" s="636" t="s">
        <v>777</v>
      </c>
      <c r="Q911" s="636" t="s">
        <v>777</v>
      </c>
      <c r="R911" s="636" t="s">
        <v>777</v>
      </c>
      <c r="S911" s="636" t="s">
        <v>777</v>
      </c>
      <c r="T911" s="636" t="s">
        <v>777</v>
      </c>
      <c r="U911" s="636" t="s">
        <v>777</v>
      </c>
      <c r="V911" s="640" t="s">
        <v>777</v>
      </c>
      <c r="W911" s="640" t="s">
        <v>777</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801</v>
      </c>
      <c r="I912" s="632"/>
      <c r="J912" s="613" t="s">
        <v>776</v>
      </c>
      <c r="K912" s="633" t="str">
        <f t="shared" si="357"/>
        <v>-</v>
      </c>
      <c r="L912" s="634" t="s">
        <v>777</v>
      </c>
      <c r="M912" s="634" t="s">
        <v>777</v>
      </c>
      <c r="N912" s="634" t="s">
        <v>777</v>
      </c>
      <c r="O912" s="634" t="s">
        <v>777</v>
      </c>
      <c r="P912" s="634" t="s">
        <v>777</v>
      </c>
      <c r="Q912" s="634" t="s">
        <v>777</v>
      </c>
      <c r="R912" s="634" t="s">
        <v>777</v>
      </c>
      <c r="S912" s="634" t="s">
        <v>777</v>
      </c>
      <c r="T912" s="634" t="s">
        <v>777</v>
      </c>
      <c r="U912" s="634" t="s">
        <v>777</v>
      </c>
      <c r="V912" s="634" t="s">
        <v>777</v>
      </c>
      <c r="W912" s="634" t="s">
        <v>777</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799</v>
      </c>
      <c r="I913" s="922"/>
      <c r="J913" s="636" t="s">
        <v>779</v>
      </c>
      <c r="K913" s="637" t="str">
        <f t="shared" si="357"/>
        <v>-</v>
      </c>
      <c r="L913" s="638" t="s">
        <v>777</v>
      </c>
      <c r="M913" s="638" t="s">
        <v>777</v>
      </c>
      <c r="N913" s="638" t="s">
        <v>777</v>
      </c>
      <c r="O913" s="638" t="s">
        <v>777</v>
      </c>
      <c r="P913" s="638" t="s">
        <v>777</v>
      </c>
      <c r="Q913" s="643">
        <f>INT($I$361/7)</f>
        <v>7</v>
      </c>
      <c r="R913" s="638" t="s">
        <v>777</v>
      </c>
      <c r="S913" s="508" t="b">
        <v>1</v>
      </c>
      <c r="T913" s="638">
        <v>4</v>
      </c>
      <c r="U913" s="638" t="s">
        <v>777</v>
      </c>
      <c r="V913" s="638" t="s">
        <v>777</v>
      </c>
      <c r="W913" s="638" t="s">
        <v>777</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780</v>
      </c>
      <c r="K914" s="637" t="str">
        <f t="shared" si="357"/>
        <v>-</v>
      </c>
      <c r="L914" s="638" t="s">
        <v>781</v>
      </c>
      <c r="M914" s="638" t="s">
        <v>781</v>
      </c>
      <c r="N914" s="638" t="s">
        <v>781</v>
      </c>
      <c r="O914" s="638" t="s">
        <v>781</v>
      </c>
      <c r="P914" s="638" t="s">
        <v>781</v>
      </c>
      <c r="Q914" s="638" t="s">
        <v>781</v>
      </c>
      <c r="R914" s="638" t="s">
        <v>781</v>
      </c>
      <c r="S914" s="638" t="s">
        <v>781</v>
      </c>
      <c r="T914" s="638" t="s">
        <v>781</v>
      </c>
      <c r="U914" s="638" t="s">
        <v>781</v>
      </c>
      <c r="V914" s="638" t="s">
        <v>781</v>
      </c>
      <c r="W914" s="638" t="s">
        <v>781</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782</v>
      </c>
      <c r="K915" s="639" t="str">
        <f t="shared" si="357"/>
        <v>-</v>
      </c>
      <c r="L915" s="636" t="s">
        <v>777</v>
      </c>
      <c r="M915" s="636" t="s">
        <v>777</v>
      </c>
      <c r="N915" s="636" t="s">
        <v>777</v>
      </c>
      <c r="O915" s="636" t="s">
        <v>777</v>
      </c>
      <c r="P915" s="636" t="s">
        <v>777</v>
      </c>
      <c r="Q915" s="636" t="s">
        <v>777</v>
      </c>
      <c r="R915" s="636" t="s">
        <v>777</v>
      </c>
      <c r="S915" s="636" t="s">
        <v>777</v>
      </c>
      <c r="T915" s="636" t="s">
        <v>777</v>
      </c>
      <c r="U915" s="636" t="s">
        <v>777</v>
      </c>
      <c r="V915" s="640" t="s">
        <v>777</v>
      </c>
      <c r="W915" s="640" t="s">
        <v>777</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802</v>
      </c>
      <c r="I916" s="632"/>
      <c r="J916" s="613" t="s">
        <v>776</v>
      </c>
      <c r="K916" s="633">
        <f t="shared" si="357"/>
        <v>43452</v>
      </c>
      <c r="L916" s="642">
        <v>-1</v>
      </c>
      <c r="M916" s="634" t="s">
        <v>777</v>
      </c>
      <c r="N916" s="634" t="s">
        <v>777</v>
      </c>
      <c r="O916" s="634" t="s">
        <v>777</v>
      </c>
      <c r="P916" s="634" t="s">
        <v>777</v>
      </c>
      <c r="Q916" s="634" t="s">
        <v>777</v>
      </c>
      <c r="R916" s="634" t="s">
        <v>777</v>
      </c>
      <c r="S916" s="634" t="s">
        <v>777</v>
      </c>
      <c r="T916" s="634" t="s">
        <v>777</v>
      </c>
      <c r="U916" s="634" t="s">
        <v>777</v>
      </c>
      <c r="V916" s="634" t="s">
        <v>777</v>
      </c>
      <c r="W916" s="634" t="s">
        <v>777</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803</v>
      </c>
      <c r="I917" s="922"/>
      <c r="J917" s="636" t="s">
        <v>779</v>
      </c>
      <c r="K917" s="637" t="str">
        <f t="shared" si="357"/>
        <v>-</v>
      </c>
      <c r="L917" s="638" t="s">
        <v>777</v>
      </c>
      <c r="M917" s="638" t="s">
        <v>777</v>
      </c>
      <c r="N917" s="638" t="s">
        <v>777</v>
      </c>
      <c r="O917" s="638" t="s">
        <v>777</v>
      </c>
      <c r="P917" s="638" t="s">
        <v>777</v>
      </c>
      <c r="Q917" s="508">
        <f>INT(150/7)+2</f>
        <v>23</v>
      </c>
      <c r="R917" s="638" t="s">
        <v>777</v>
      </c>
      <c r="S917" s="508" t="b">
        <v>1</v>
      </c>
      <c r="T917" s="638" t="s">
        <v>777</v>
      </c>
      <c r="U917" s="638" t="s">
        <v>777</v>
      </c>
      <c r="V917" s="638" t="s">
        <v>777</v>
      </c>
      <c r="W917" s="638" t="s">
        <v>777</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780</v>
      </c>
      <c r="K918" s="637" t="str">
        <f t="shared" si="357"/>
        <v>-</v>
      </c>
      <c r="L918" s="638" t="s">
        <v>781</v>
      </c>
      <c r="M918" s="638" t="s">
        <v>781</v>
      </c>
      <c r="N918" s="638" t="s">
        <v>781</v>
      </c>
      <c r="O918" s="638" t="s">
        <v>781</v>
      </c>
      <c r="P918" s="638" t="s">
        <v>781</v>
      </c>
      <c r="Q918" s="638" t="s">
        <v>781</v>
      </c>
      <c r="R918" s="638" t="s">
        <v>781</v>
      </c>
      <c r="S918" s="638" t="s">
        <v>781</v>
      </c>
      <c r="T918" s="638" t="s">
        <v>781</v>
      </c>
      <c r="U918" s="638" t="s">
        <v>781</v>
      </c>
      <c r="V918" s="638" t="s">
        <v>781</v>
      </c>
      <c r="W918" s="638" t="s">
        <v>781</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782</v>
      </c>
      <c r="K919" s="639" t="str">
        <f t="shared" si="357"/>
        <v>-</v>
      </c>
      <c r="L919" s="636" t="s">
        <v>777</v>
      </c>
      <c r="M919" s="636" t="s">
        <v>777</v>
      </c>
      <c r="N919" s="636" t="s">
        <v>777</v>
      </c>
      <c r="O919" s="636" t="s">
        <v>777</v>
      </c>
      <c r="P919" s="636" t="s">
        <v>777</v>
      </c>
      <c r="Q919" s="636" t="s">
        <v>777</v>
      </c>
      <c r="R919" s="636" t="s">
        <v>777</v>
      </c>
      <c r="S919" s="636" t="s">
        <v>777</v>
      </c>
      <c r="T919" s="636" t="s">
        <v>777</v>
      </c>
      <c r="U919" s="636" t="s">
        <v>777</v>
      </c>
      <c r="V919" s="640" t="s">
        <v>777</v>
      </c>
      <c r="W919" s="640" t="s">
        <v>777</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804</v>
      </c>
      <c r="I920" s="632"/>
      <c r="J920" s="613" t="s">
        <v>776</v>
      </c>
      <c r="K920" s="633" t="str">
        <f t="shared" si="357"/>
        <v>-</v>
      </c>
      <c r="L920" s="634" t="s">
        <v>777</v>
      </c>
      <c r="M920" s="634" t="s">
        <v>777</v>
      </c>
      <c r="N920" s="634" t="s">
        <v>777</v>
      </c>
      <c r="O920" s="634" t="s">
        <v>777</v>
      </c>
      <c r="P920" s="634" t="s">
        <v>777</v>
      </c>
      <c r="Q920" s="634" t="s">
        <v>777</v>
      </c>
      <c r="R920" s="634" t="s">
        <v>777</v>
      </c>
      <c r="S920" s="634" t="s">
        <v>777</v>
      </c>
      <c r="T920" s="634" t="s">
        <v>777</v>
      </c>
      <c r="U920" s="634" t="s">
        <v>777</v>
      </c>
      <c r="V920" s="634" t="s">
        <v>777</v>
      </c>
      <c r="W920" s="634" t="s">
        <v>777</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805</v>
      </c>
      <c r="I921" s="922"/>
      <c r="J921" s="636" t="s">
        <v>779</v>
      </c>
      <c r="K921" s="637" t="str">
        <f t="shared" si="357"/>
        <v>-</v>
      </c>
      <c r="L921" s="638" t="s">
        <v>777</v>
      </c>
      <c r="M921" s="638" t="s">
        <v>777</v>
      </c>
      <c r="N921" s="638" t="s">
        <v>777</v>
      </c>
      <c r="O921" s="638" t="s">
        <v>777</v>
      </c>
      <c r="P921" s="638" t="s">
        <v>777</v>
      </c>
      <c r="Q921" s="508">
        <f>INT(150/7)+2</f>
        <v>23</v>
      </c>
      <c r="R921" s="638" t="s">
        <v>777</v>
      </c>
      <c r="S921" s="508" t="b">
        <v>1</v>
      </c>
      <c r="T921" s="638" t="s">
        <v>777</v>
      </c>
      <c r="U921" s="638" t="s">
        <v>777</v>
      </c>
      <c r="V921" s="638" t="s">
        <v>777</v>
      </c>
      <c r="W921" s="638" t="s">
        <v>777</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780</v>
      </c>
      <c r="K922" s="637" t="str">
        <f t="shared" si="357"/>
        <v>-</v>
      </c>
      <c r="L922" s="638" t="s">
        <v>781</v>
      </c>
      <c r="M922" s="638" t="s">
        <v>781</v>
      </c>
      <c r="N922" s="638" t="s">
        <v>781</v>
      </c>
      <c r="O922" s="638" t="s">
        <v>781</v>
      </c>
      <c r="P922" s="638" t="s">
        <v>781</v>
      </c>
      <c r="Q922" s="638" t="s">
        <v>781</v>
      </c>
      <c r="R922" s="638" t="s">
        <v>781</v>
      </c>
      <c r="S922" s="638" t="s">
        <v>781</v>
      </c>
      <c r="T922" s="638" t="s">
        <v>781</v>
      </c>
      <c r="U922" s="638" t="s">
        <v>781</v>
      </c>
      <c r="V922" s="638" t="s">
        <v>781</v>
      </c>
      <c r="W922" s="638" t="s">
        <v>781</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782</v>
      </c>
      <c r="K923" s="639" t="str">
        <f t="shared" si="357"/>
        <v>-</v>
      </c>
      <c r="L923" s="636" t="s">
        <v>777</v>
      </c>
      <c r="M923" s="636" t="s">
        <v>777</v>
      </c>
      <c r="N923" s="636" t="s">
        <v>777</v>
      </c>
      <c r="O923" s="636" t="s">
        <v>777</v>
      </c>
      <c r="P923" s="636" t="s">
        <v>777</v>
      </c>
      <c r="Q923" s="636" t="s">
        <v>777</v>
      </c>
      <c r="R923" s="636" t="s">
        <v>777</v>
      </c>
      <c r="S923" s="636" t="s">
        <v>777</v>
      </c>
      <c r="T923" s="636" t="s">
        <v>777</v>
      </c>
      <c r="U923" s="636" t="s">
        <v>777</v>
      </c>
      <c r="V923" s="640" t="s">
        <v>777</v>
      </c>
      <c r="W923" s="640" t="s">
        <v>777</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806</v>
      </c>
      <c r="I924" s="632"/>
      <c r="J924" s="613" t="s">
        <v>776</v>
      </c>
      <c r="K924" s="633" t="str">
        <f t="shared" si="357"/>
        <v>-</v>
      </c>
      <c r="L924" s="634" t="s">
        <v>777</v>
      </c>
      <c r="M924" s="634" t="s">
        <v>777</v>
      </c>
      <c r="N924" s="634" t="s">
        <v>777</v>
      </c>
      <c r="O924" s="634" t="s">
        <v>777</v>
      </c>
      <c r="P924" s="634" t="s">
        <v>777</v>
      </c>
      <c r="Q924" s="634" t="s">
        <v>777</v>
      </c>
      <c r="R924" s="634" t="s">
        <v>777</v>
      </c>
      <c r="S924" s="634" t="s">
        <v>777</v>
      </c>
      <c r="T924" s="634" t="s">
        <v>777</v>
      </c>
      <c r="U924" s="634" t="s">
        <v>777</v>
      </c>
      <c r="V924" s="634" t="s">
        <v>777</v>
      </c>
      <c r="W924" s="634" t="s">
        <v>777</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807</v>
      </c>
      <c r="I925" s="922"/>
      <c r="J925" s="636" t="s">
        <v>779</v>
      </c>
      <c r="K925" s="637" t="str">
        <f t="shared" si="357"/>
        <v>-</v>
      </c>
      <c r="L925" s="638" t="s">
        <v>777</v>
      </c>
      <c r="M925" s="638" t="s">
        <v>777</v>
      </c>
      <c r="N925" s="638" t="s">
        <v>777</v>
      </c>
      <c r="O925" s="638" t="s">
        <v>777</v>
      </c>
      <c r="P925" s="638" t="s">
        <v>777</v>
      </c>
      <c r="Q925" s="508">
        <f>INT(150/7)+2</f>
        <v>23</v>
      </c>
      <c r="R925" s="638" t="s">
        <v>777</v>
      </c>
      <c r="S925" s="508" t="b">
        <v>1</v>
      </c>
      <c r="T925" s="638" t="s">
        <v>777</v>
      </c>
      <c r="U925" s="638" t="s">
        <v>777</v>
      </c>
      <c r="V925" s="638" t="s">
        <v>777</v>
      </c>
      <c r="W925" s="638" t="s">
        <v>777</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780</v>
      </c>
      <c r="K926" s="637" t="str">
        <f t="shared" si="357"/>
        <v>-</v>
      </c>
      <c r="L926" s="638" t="s">
        <v>781</v>
      </c>
      <c r="M926" s="638" t="s">
        <v>781</v>
      </c>
      <c r="N926" s="638" t="s">
        <v>781</v>
      </c>
      <c r="O926" s="638" t="s">
        <v>781</v>
      </c>
      <c r="P926" s="638" t="s">
        <v>781</v>
      </c>
      <c r="Q926" s="638" t="s">
        <v>781</v>
      </c>
      <c r="R926" s="638" t="s">
        <v>781</v>
      </c>
      <c r="S926" s="638" t="s">
        <v>781</v>
      </c>
      <c r="T926" s="638" t="s">
        <v>781</v>
      </c>
      <c r="U926" s="638" t="s">
        <v>781</v>
      </c>
      <c r="V926" s="638" t="s">
        <v>781</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782</v>
      </c>
      <c r="K927" s="639" t="str">
        <f t="shared" si="357"/>
        <v>-</v>
      </c>
      <c r="L927" s="636" t="s">
        <v>777</v>
      </c>
      <c r="M927" s="636" t="s">
        <v>777</v>
      </c>
      <c r="N927" s="636" t="s">
        <v>777</v>
      </c>
      <c r="O927" s="636" t="s">
        <v>777</v>
      </c>
      <c r="P927" s="636" t="s">
        <v>777</v>
      </c>
      <c r="Q927" s="636" t="s">
        <v>777</v>
      </c>
      <c r="R927" s="636" t="s">
        <v>777</v>
      </c>
      <c r="S927" s="636" t="s">
        <v>777</v>
      </c>
      <c r="T927" s="636" t="s">
        <v>777</v>
      </c>
      <c r="U927" s="636" t="s">
        <v>777</v>
      </c>
      <c r="V927" s="640" t="s">
        <v>777</v>
      </c>
      <c r="W927" s="640" t="s">
        <v>777</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808</v>
      </c>
      <c r="I928" s="632"/>
      <c r="J928" s="613" t="s">
        <v>776</v>
      </c>
      <c r="K928" s="633" t="str">
        <f t="shared" ref="K928:K959" si="360">IFERROR(DATE(2019,1,($L928-1)*7+1),"-")</f>
        <v>-</v>
      </c>
      <c r="L928" s="634" t="s">
        <v>777</v>
      </c>
      <c r="M928" s="634" t="s">
        <v>777</v>
      </c>
      <c r="N928" s="634" t="s">
        <v>777</v>
      </c>
      <c r="O928" s="634" t="s">
        <v>777</v>
      </c>
      <c r="P928" s="634" t="s">
        <v>777</v>
      </c>
      <c r="Q928" s="634" t="s">
        <v>777</v>
      </c>
      <c r="R928" s="634" t="s">
        <v>777</v>
      </c>
      <c r="S928" s="634" t="s">
        <v>777</v>
      </c>
      <c r="T928" s="634" t="s">
        <v>777</v>
      </c>
      <c r="U928" s="634" t="s">
        <v>777</v>
      </c>
      <c r="V928" s="634" t="s">
        <v>777</v>
      </c>
      <c r="W928" s="634" t="s">
        <v>777</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779</v>
      </c>
      <c r="K929" s="637" t="str">
        <f t="shared" si="360"/>
        <v>-</v>
      </c>
      <c r="L929" s="638" t="s">
        <v>777</v>
      </c>
      <c r="M929" s="638" t="s">
        <v>777</v>
      </c>
      <c r="N929" s="638" t="s">
        <v>777</v>
      </c>
      <c r="O929" s="638" t="s">
        <v>777</v>
      </c>
      <c r="P929" s="638" t="s">
        <v>777</v>
      </c>
      <c r="Q929" s="638" t="s">
        <v>777</v>
      </c>
      <c r="R929" s="508">
        <v>0</v>
      </c>
      <c r="S929" s="508" t="b">
        <v>1</v>
      </c>
      <c r="T929" s="638" t="s">
        <v>777</v>
      </c>
      <c r="U929" s="638" t="s">
        <v>777</v>
      </c>
      <c r="V929" s="638" t="s">
        <v>777</v>
      </c>
      <c r="W929" s="638" t="s">
        <v>777</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780</v>
      </c>
      <c r="K930" s="637" t="str">
        <f t="shared" si="360"/>
        <v>-</v>
      </c>
      <c r="L930" s="638" t="s">
        <v>781</v>
      </c>
      <c r="M930" s="638" t="s">
        <v>781</v>
      </c>
      <c r="N930" s="638" t="s">
        <v>781</v>
      </c>
      <c r="O930" s="638" t="s">
        <v>781</v>
      </c>
      <c r="P930" s="638" t="s">
        <v>781</v>
      </c>
      <c r="Q930" s="638" t="s">
        <v>781</v>
      </c>
      <c r="R930" s="638" t="s">
        <v>781</v>
      </c>
      <c r="S930" s="638" t="s">
        <v>781</v>
      </c>
      <c r="T930" s="638" t="s">
        <v>781</v>
      </c>
      <c r="U930" s="638" t="s">
        <v>781</v>
      </c>
      <c r="V930" s="638" t="s">
        <v>781</v>
      </c>
      <c r="W930" s="638" t="s">
        <v>781</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782</v>
      </c>
      <c r="K931" s="639" t="str">
        <f t="shared" si="360"/>
        <v>-</v>
      </c>
      <c r="L931" s="636" t="s">
        <v>777</v>
      </c>
      <c r="M931" s="636" t="s">
        <v>777</v>
      </c>
      <c r="N931" s="636" t="s">
        <v>777</v>
      </c>
      <c r="O931" s="636" t="s">
        <v>777</v>
      </c>
      <c r="P931" s="636" t="s">
        <v>777</v>
      </c>
      <c r="Q931" s="636" t="s">
        <v>777</v>
      </c>
      <c r="R931" s="636" t="s">
        <v>777</v>
      </c>
      <c r="S931" s="636" t="s">
        <v>777</v>
      </c>
      <c r="T931" s="636" t="s">
        <v>777</v>
      </c>
      <c r="U931" s="636" t="s">
        <v>777</v>
      </c>
      <c r="V931" s="640" t="s">
        <v>777</v>
      </c>
      <c r="W931" s="640" t="s">
        <v>777</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809</v>
      </c>
      <c r="I932" s="632"/>
      <c r="J932" s="613" t="s">
        <v>776</v>
      </c>
      <c r="K932" s="633" t="str">
        <f t="shared" si="360"/>
        <v>-</v>
      </c>
      <c r="L932" s="634" t="s">
        <v>777</v>
      </c>
      <c r="M932" s="641">
        <v>42</v>
      </c>
      <c r="N932" s="634" t="s">
        <v>777</v>
      </c>
      <c r="O932" s="634" t="s">
        <v>777</v>
      </c>
      <c r="P932" s="634" t="s">
        <v>777</v>
      </c>
      <c r="Q932" s="634" t="s">
        <v>777</v>
      </c>
      <c r="R932" s="634" t="s">
        <v>777</v>
      </c>
      <c r="S932" s="634" t="s">
        <v>777</v>
      </c>
      <c r="T932" s="634" t="s">
        <v>777</v>
      </c>
      <c r="U932" s="634" t="s">
        <v>777</v>
      </c>
      <c r="V932" s="634" t="s">
        <v>777</v>
      </c>
      <c r="W932" s="634" t="s">
        <v>777</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810</v>
      </c>
      <c r="I933" s="922"/>
      <c r="J933" s="636" t="s">
        <v>779</v>
      </c>
      <c r="K933" s="637" t="str">
        <f t="shared" si="360"/>
        <v>-</v>
      </c>
      <c r="L933" s="638" t="s">
        <v>777</v>
      </c>
      <c r="M933" s="638" t="s">
        <v>777</v>
      </c>
      <c r="N933" s="638" t="s">
        <v>777</v>
      </c>
      <c r="O933" s="638" t="s">
        <v>777</v>
      </c>
      <c r="P933" s="638" t="s">
        <v>777</v>
      </c>
      <c r="Q933" s="638" t="s">
        <v>777</v>
      </c>
      <c r="R933" s="508">
        <v>0</v>
      </c>
      <c r="S933" s="638" t="s">
        <v>777</v>
      </c>
      <c r="T933" s="638" t="s">
        <v>777</v>
      </c>
      <c r="U933" s="638" t="s">
        <v>777</v>
      </c>
      <c r="V933" s="638" t="s">
        <v>777</v>
      </c>
      <c r="W933" s="638" t="s">
        <v>777</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780</v>
      </c>
      <c r="K934" s="637" t="str">
        <f t="shared" si="360"/>
        <v>-</v>
      </c>
      <c r="L934" s="638" t="s">
        <v>781</v>
      </c>
      <c r="M934" s="638" t="s">
        <v>781</v>
      </c>
      <c r="N934" s="638" t="s">
        <v>781</v>
      </c>
      <c r="O934" s="638" t="s">
        <v>781</v>
      </c>
      <c r="P934" s="638" t="s">
        <v>781</v>
      </c>
      <c r="Q934" s="638" t="s">
        <v>781</v>
      </c>
      <c r="R934" s="638" t="s">
        <v>781</v>
      </c>
      <c r="S934" s="638" t="s">
        <v>781</v>
      </c>
      <c r="T934" s="638" t="s">
        <v>781</v>
      </c>
      <c r="U934" s="638" t="s">
        <v>781</v>
      </c>
      <c r="V934" s="638" t="s">
        <v>781</v>
      </c>
      <c r="W934" s="638" t="s">
        <v>781</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782</v>
      </c>
      <c r="K935" s="639" t="str">
        <f t="shared" si="360"/>
        <v>-</v>
      </c>
      <c r="L935" s="636" t="s">
        <v>777</v>
      </c>
      <c r="M935" s="636" t="s">
        <v>777</v>
      </c>
      <c r="N935" s="636" t="s">
        <v>777</v>
      </c>
      <c r="O935" s="636" t="s">
        <v>777</v>
      </c>
      <c r="P935" s="636" t="s">
        <v>777</v>
      </c>
      <c r="Q935" s="636" t="s">
        <v>777</v>
      </c>
      <c r="R935" s="636" t="s">
        <v>777</v>
      </c>
      <c r="S935" s="636" t="s">
        <v>777</v>
      </c>
      <c r="T935" s="636" t="s">
        <v>777</v>
      </c>
      <c r="U935" s="636" t="s">
        <v>777</v>
      </c>
      <c r="V935" s="640" t="s">
        <v>777</v>
      </c>
      <c r="W935" s="640" t="s">
        <v>777</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811</v>
      </c>
      <c r="I936" s="632"/>
      <c r="J936" s="613" t="s">
        <v>776</v>
      </c>
      <c r="K936" s="633" t="str">
        <f t="shared" si="360"/>
        <v>-</v>
      </c>
      <c r="L936" s="634" t="s">
        <v>777</v>
      </c>
      <c r="M936" s="634" t="s">
        <v>777</v>
      </c>
      <c r="N936" s="634" t="s">
        <v>777</v>
      </c>
      <c r="O936" s="634" t="s">
        <v>777</v>
      </c>
      <c r="P936" s="634" t="s">
        <v>777</v>
      </c>
      <c r="Q936" s="634" t="s">
        <v>777</v>
      </c>
      <c r="R936" s="634" t="s">
        <v>777</v>
      </c>
      <c r="S936" s="634" t="s">
        <v>777</v>
      </c>
      <c r="T936" s="634" t="s">
        <v>777</v>
      </c>
      <c r="U936" s="634" t="s">
        <v>777</v>
      </c>
      <c r="V936" s="634" t="s">
        <v>777</v>
      </c>
      <c r="W936" s="634" t="s">
        <v>777</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812</v>
      </c>
      <c r="I937" s="922"/>
      <c r="J937" s="636" t="s">
        <v>779</v>
      </c>
      <c r="K937" s="637" t="str">
        <f t="shared" si="360"/>
        <v>-</v>
      </c>
      <c r="L937" s="638" t="s">
        <v>777</v>
      </c>
      <c r="M937" s="638" t="s">
        <v>777</v>
      </c>
      <c r="N937" s="638" t="s">
        <v>777</v>
      </c>
      <c r="O937" s="508">
        <v>1</v>
      </c>
      <c r="P937" s="638" t="s">
        <v>777</v>
      </c>
      <c r="Q937" s="638" t="s">
        <v>777</v>
      </c>
      <c r="R937" s="638" t="s">
        <v>777</v>
      </c>
      <c r="S937" s="638" t="s">
        <v>777</v>
      </c>
      <c r="T937" s="638" t="s">
        <v>777</v>
      </c>
      <c r="U937" s="638" t="s">
        <v>777</v>
      </c>
      <c r="V937" s="638" t="s">
        <v>777</v>
      </c>
      <c r="W937" s="638" t="s">
        <v>777</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780</v>
      </c>
      <c r="K938" s="637" t="str">
        <f t="shared" si="360"/>
        <v>-</v>
      </c>
      <c r="L938" s="638" t="s">
        <v>781</v>
      </c>
      <c r="M938" s="508">
        <v>38</v>
      </c>
      <c r="N938" s="638" t="s">
        <v>781</v>
      </c>
      <c r="O938" s="638" t="s">
        <v>781</v>
      </c>
      <c r="P938" s="638" t="s">
        <v>781</v>
      </c>
      <c r="Q938" s="638" t="s">
        <v>781</v>
      </c>
      <c r="R938" s="638" t="s">
        <v>781</v>
      </c>
      <c r="S938" s="638" t="s">
        <v>781</v>
      </c>
      <c r="T938" s="638" t="s">
        <v>781</v>
      </c>
      <c r="U938" s="638" t="s">
        <v>781</v>
      </c>
      <c r="V938" s="638" t="s">
        <v>781</v>
      </c>
      <c r="W938" s="638" t="s">
        <v>781</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782</v>
      </c>
      <c r="K939" s="639" t="str">
        <f t="shared" si="360"/>
        <v>-</v>
      </c>
      <c r="L939" s="636" t="s">
        <v>777</v>
      </c>
      <c r="M939" s="636" t="s">
        <v>777</v>
      </c>
      <c r="N939" s="636" t="s">
        <v>777</v>
      </c>
      <c r="O939" s="636" t="s">
        <v>777</v>
      </c>
      <c r="P939" s="636" t="s">
        <v>777</v>
      </c>
      <c r="Q939" s="636" t="s">
        <v>777</v>
      </c>
      <c r="R939" s="636" t="s">
        <v>777</v>
      </c>
      <c r="S939" s="636" t="s">
        <v>777</v>
      </c>
      <c r="T939" s="636" t="s">
        <v>777</v>
      </c>
      <c r="U939" s="636" t="s">
        <v>777</v>
      </c>
      <c r="V939" s="640" t="s">
        <v>777</v>
      </c>
      <c r="W939" s="640" t="s">
        <v>777</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813</v>
      </c>
      <c r="I940" s="632"/>
      <c r="J940" s="613" t="s">
        <v>776</v>
      </c>
      <c r="K940" s="633" t="str">
        <f t="shared" si="360"/>
        <v>-</v>
      </c>
      <c r="L940" s="634" t="s">
        <v>777</v>
      </c>
      <c r="M940" s="634" t="s">
        <v>777</v>
      </c>
      <c r="N940" s="634" t="s">
        <v>777</v>
      </c>
      <c r="O940" s="634" t="s">
        <v>777</v>
      </c>
      <c r="P940" s="634" t="s">
        <v>777</v>
      </c>
      <c r="Q940" s="634" t="s">
        <v>777</v>
      </c>
      <c r="R940" s="634" t="s">
        <v>777</v>
      </c>
      <c r="S940" s="634" t="s">
        <v>777</v>
      </c>
      <c r="T940" s="634" t="s">
        <v>777</v>
      </c>
      <c r="U940" s="634" t="s">
        <v>777</v>
      </c>
      <c r="V940" s="634" t="s">
        <v>777</v>
      </c>
      <c r="W940" s="634" t="s">
        <v>777</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814</v>
      </c>
      <c r="I941" s="922"/>
      <c r="J941" s="636" t="s">
        <v>779</v>
      </c>
      <c r="K941" s="637">
        <f t="shared" si="360"/>
        <v>43536</v>
      </c>
      <c r="L941" s="508">
        <v>11</v>
      </c>
      <c r="M941" s="638" t="s">
        <v>777</v>
      </c>
      <c r="N941" s="638" t="s">
        <v>777</v>
      </c>
      <c r="O941" s="638" t="s">
        <v>777</v>
      </c>
      <c r="P941" s="638" t="s">
        <v>777</v>
      </c>
      <c r="Q941" s="638" t="s">
        <v>777</v>
      </c>
      <c r="R941" s="638" t="s">
        <v>777</v>
      </c>
      <c r="S941" s="638" t="s">
        <v>777</v>
      </c>
      <c r="T941" s="638" t="s">
        <v>777</v>
      </c>
      <c r="U941" s="638" t="s">
        <v>777</v>
      </c>
      <c r="V941" s="638" t="s">
        <v>777</v>
      </c>
      <c r="W941" s="638" t="s">
        <v>777</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780</v>
      </c>
      <c r="K942" s="637" t="str">
        <f t="shared" si="360"/>
        <v>-</v>
      </c>
      <c r="L942" s="638" t="s">
        <v>781</v>
      </c>
      <c r="M942" s="638" t="s">
        <v>781</v>
      </c>
      <c r="N942" s="508">
        <v>20</v>
      </c>
      <c r="O942" s="508">
        <v>3</v>
      </c>
      <c r="P942" s="638" t="s">
        <v>781</v>
      </c>
      <c r="Q942" s="638" t="s">
        <v>781</v>
      </c>
      <c r="R942" s="638" t="s">
        <v>781</v>
      </c>
      <c r="S942" s="638" t="s">
        <v>781</v>
      </c>
      <c r="T942" s="638" t="s">
        <v>781</v>
      </c>
      <c r="U942" s="638" t="s">
        <v>781</v>
      </c>
      <c r="V942" s="638" t="s">
        <v>781</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782</v>
      </c>
      <c r="K943" s="639" t="str">
        <f t="shared" si="360"/>
        <v>-</v>
      </c>
      <c r="L943" s="636" t="s">
        <v>777</v>
      </c>
      <c r="M943" s="636" t="s">
        <v>777</v>
      </c>
      <c r="N943" s="636" t="s">
        <v>777</v>
      </c>
      <c r="O943" s="636" t="s">
        <v>777</v>
      </c>
      <c r="P943" s="636" t="s">
        <v>777</v>
      </c>
      <c r="Q943" s="636" t="s">
        <v>777</v>
      </c>
      <c r="R943" s="636" t="s">
        <v>777</v>
      </c>
      <c r="S943" s="636" t="s">
        <v>777</v>
      </c>
      <c r="T943" s="636" t="s">
        <v>777</v>
      </c>
      <c r="U943" s="636" t="s">
        <v>777</v>
      </c>
      <c r="V943" s="640" t="s">
        <v>777</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815</v>
      </c>
      <c r="I944" s="632"/>
      <c r="J944" s="613" t="s">
        <v>776</v>
      </c>
      <c r="K944" s="633" t="str">
        <f t="shared" si="360"/>
        <v>-</v>
      </c>
      <c r="L944" s="634" t="s">
        <v>777</v>
      </c>
      <c r="M944" s="634" t="s">
        <v>777</v>
      </c>
      <c r="N944" s="634" t="s">
        <v>777</v>
      </c>
      <c r="O944" s="634" t="s">
        <v>777</v>
      </c>
      <c r="P944" s="634" t="s">
        <v>777</v>
      </c>
      <c r="Q944" s="634" t="s">
        <v>777</v>
      </c>
      <c r="R944" s="634" t="s">
        <v>777</v>
      </c>
      <c r="S944" s="634" t="s">
        <v>777</v>
      </c>
      <c r="T944" s="634" t="s">
        <v>777</v>
      </c>
      <c r="U944" s="634" t="s">
        <v>777</v>
      </c>
      <c r="V944" s="634" t="s">
        <v>777</v>
      </c>
      <c r="W944" s="634" t="s">
        <v>777</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816</v>
      </c>
      <c r="I945" s="922"/>
      <c r="J945" s="636" t="s">
        <v>779</v>
      </c>
      <c r="K945" s="637">
        <f t="shared" si="360"/>
        <v>43711</v>
      </c>
      <c r="L945" s="508">
        <v>36</v>
      </c>
      <c r="M945" s="638" t="s">
        <v>777</v>
      </c>
      <c r="N945" s="638" t="s">
        <v>777</v>
      </c>
      <c r="O945" s="638" t="s">
        <v>777</v>
      </c>
      <c r="P945" s="638" t="s">
        <v>777</v>
      </c>
      <c r="Q945" s="638" t="s">
        <v>777</v>
      </c>
      <c r="R945" s="638" t="s">
        <v>777</v>
      </c>
      <c r="S945" s="638" t="s">
        <v>777</v>
      </c>
      <c r="T945" s="638" t="s">
        <v>777</v>
      </c>
      <c r="U945" s="638" t="s">
        <v>777</v>
      </c>
      <c r="V945" s="638" t="s">
        <v>777</v>
      </c>
      <c r="W945" s="638" t="s">
        <v>777</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780</v>
      </c>
      <c r="K946" s="637" t="str">
        <f t="shared" si="360"/>
        <v>-</v>
      </c>
      <c r="L946" s="638" t="s">
        <v>781</v>
      </c>
      <c r="M946" s="638" t="s">
        <v>781</v>
      </c>
      <c r="N946" s="508">
        <v>20</v>
      </c>
      <c r="O946" s="508">
        <v>6</v>
      </c>
      <c r="P946" s="638" t="s">
        <v>781</v>
      </c>
      <c r="Q946" s="638" t="s">
        <v>781</v>
      </c>
      <c r="R946" s="638" t="s">
        <v>781</v>
      </c>
      <c r="S946" s="638" t="s">
        <v>781</v>
      </c>
      <c r="T946" s="638" t="s">
        <v>781</v>
      </c>
      <c r="U946" s="638" t="s">
        <v>781</v>
      </c>
      <c r="V946" s="638" t="s">
        <v>781</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782</v>
      </c>
      <c r="K947" s="639" t="str">
        <f t="shared" si="360"/>
        <v>-</v>
      </c>
      <c r="L947" s="636" t="s">
        <v>777</v>
      </c>
      <c r="M947" s="636" t="s">
        <v>777</v>
      </c>
      <c r="N947" s="636" t="s">
        <v>777</v>
      </c>
      <c r="O947" s="636" t="s">
        <v>777</v>
      </c>
      <c r="P947" s="636" t="s">
        <v>777</v>
      </c>
      <c r="Q947" s="636" t="s">
        <v>777</v>
      </c>
      <c r="R947" s="636" t="s">
        <v>777</v>
      </c>
      <c r="S947" s="636" t="s">
        <v>777</v>
      </c>
      <c r="T947" s="636" t="s">
        <v>777</v>
      </c>
      <c r="U947" s="636" t="s">
        <v>777</v>
      </c>
      <c r="V947" s="640" t="s">
        <v>777</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817</v>
      </c>
      <c r="I948" s="632"/>
      <c r="J948" s="613" t="s">
        <v>776</v>
      </c>
      <c r="K948" s="633" t="str">
        <f t="shared" si="360"/>
        <v>-</v>
      </c>
      <c r="L948" s="634" t="s">
        <v>777</v>
      </c>
      <c r="M948" s="634" t="s">
        <v>777</v>
      </c>
      <c r="N948" s="634" t="s">
        <v>777</v>
      </c>
      <c r="O948" s="634" t="s">
        <v>777</v>
      </c>
      <c r="P948" s="634" t="s">
        <v>777</v>
      </c>
      <c r="Q948" s="634" t="s">
        <v>777</v>
      </c>
      <c r="R948" s="634" t="s">
        <v>777</v>
      </c>
      <c r="S948" s="634" t="s">
        <v>777</v>
      </c>
      <c r="T948" s="634" t="s">
        <v>777</v>
      </c>
      <c r="U948" s="634" t="s">
        <v>777</v>
      </c>
      <c r="V948" s="634" t="s">
        <v>777</v>
      </c>
      <c r="W948" s="634" t="s">
        <v>777</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818</v>
      </c>
      <c r="I949" s="922"/>
      <c r="J949" s="636" t="s">
        <v>779</v>
      </c>
      <c r="K949" s="637">
        <f t="shared" si="360"/>
        <v>43753</v>
      </c>
      <c r="L949" s="508">
        <v>42</v>
      </c>
      <c r="M949" s="638" t="s">
        <v>777</v>
      </c>
      <c r="N949" s="638" t="s">
        <v>777</v>
      </c>
      <c r="O949" s="638" t="s">
        <v>777</v>
      </c>
      <c r="P949" s="638" t="s">
        <v>777</v>
      </c>
      <c r="Q949" s="638" t="s">
        <v>777</v>
      </c>
      <c r="R949" s="638" t="s">
        <v>777</v>
      </c>
      <c r="S949" s="638" t="s">
        <v>777</v>
      </c>
      <c r="T949" s="638" t="s">
        <v>777</v>
      </c>
      <c r="U949" s="638" t="s">
        <v>777</v>
      </c>
      <c r="V949" s="638" t="s">
        <v>777</v>
      </c>
      <c r="W949" s="638" t="s">
        <v>777</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780</v>
      </c>
      <c r="K950" s="637" t="str">
        <f t="shared" si="360"/>
        <v>-</v>
      </c>
      <c r="L950" s="638" t="s">
        <v>781</v>
      </c>
      <c r="M950" s="638" t="s">
        <v>781</v>
      </c>
      <c r="N950" s="508">
        <v>28</v>
      </c>
      <c r="O950" s="508">
        <v>3</v>
      </c>
      <c r="P950" s="638" t="s">
        <v>781</v>
      </c>
      <c r="Q950" s="638" t="s">
        <v>781</v>
      </c>
      <c r="R950" s="638" t="s">
        <v>781</v>
      </c>
      <c r="S950" s="638" t="s">
        <v>781</v>
      </c>
      <c r="T950" s="638" t="s">
        <v>781</v>
      </c>
      <c r="U950" s="638" t="s">
        <v>781</v>
      </c>
      <c r="V950" s="638" t="s">
        <v>781</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782</v>
      </c>
      <c r="K951" s="639" t="str">
        <f t="shared" si="360"/>
        <v>-</v>
      </c>
      <c r="L951" s="636" t="s">
        <v>777</v>
      </c>
      <c r="M951" s="636" t="s">
        <v>777</v>
      </c>
      <c r="N951" s="636" t="s">
        <v>777</v>
      </c>
      <c r="O951" s="636" t="s">
        <v>777</v>
      </c>
      <c r="P951" s="636" t="s">
        <v>777</v>
      </c>
      <c r="Q951" s="636" t="s">
        <v>777</v>
      </c>
      <c r="R951" s="636" t="s">
        <v>777</v>
      </c>
      <c r="S951" s="636" t="s">
        <v>777</v>
      </c>
      <c r="T951" s="636" t="s">
        <v>777</v>
      </c>
      <c r="U951" s="636" t="s">
        <v>777</v>
      </c>
      <c r="V951" s="640" t="s">
        <v>777</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819</v>
      </c>
      <c r="I952" s="632"/>
      <c r="J952" s="613" t="s">
        <v>776</v>
      </c>
      <c r="K952" s="633" t="str">
        <f t="shared" si="360"/>
        <v>-</v>
      </c>
      <c r="L952" s="634" t="s">
        <v>777</v>
      </c>
      <c r="M952" s="634" t="s">
        <v>777</v>
      </c>
      <c r="N952" s="634" t="s">
        <v>777</v>
      </c>
      <c r="O952" s="634" t="s">
        <v>777</v>
      </c>
      <c r="P952" s="634" t="s">
        <v>777</v>
      </c>
      <c r="Q952" s="634" t="s">
        <v>777</v>
      </c>
      <c r="R952" s="634" t="s">
        <v>777</v>
      </c>
      <c r="S952" s="634" t="s">
        <v>777</v>
      </c>
      <c r="T952" s="634" t="s">
        <v>777</v>
      </c>
      <c r="U952" s="634" t="s">
        <v>777</v>
      </c>
      <c r="V952" s="634" t="s">
        <v>777</v>
      </c>
      <c r="W952" s="634" t="s">
        <v>777</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820</v>
      </c>
      <c r="I953" s="922"/>
      <c r="J953" s="636" t="s">
        <v>779</v>
      </c>
      <c r="K953" s="637" t="str">
        <f t="shared" si="360"/>
        <v>-</v>
      </c>
      <c r="L953" s="638" t="s">
        <v>777</v>
      </c>
      <c r="M953" s="638" t="s">
        <v>777</v>
      </c>
      <c r="N953" s="508">
        <v>0</v>
      </c>
      <c r="O953" s="638" t="s">
        <v>777</v>
      </c>
      <c r="P953" s="638" t="s">
        <v>777</v>
      </c>
      <c r="Q953" s="638" t="s">
        <v>777</v>
      </c>
      <c r="R953" s="638" t="s">
        <v>777</v>
      </c>
      <c r="S953" s="638" t="s">
        <v>777</v>
      </c>
      <c r="T953" s="638" t="s">
        <v>777</v>
      </c>
      <c r="U953" s="638" t="s">
        <v>777</v>
      </c>
      <c r="V953" s="638" t="s">
        <v>777</v>
      </c>
      <c r="W953" s="638" t="s">
        <v>777</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780</v>
      </c>
      <c r="K954" s="637" t="str">
        <f t="shared" si="360"/>
        <v>-</v>
      </c>
      <c r="L954" s="638" t="s">
        <v>781</v>
      </c>
      <c r="M954" s="638" t="s">
        <v>781</v>
      </c>
      <c r="N954" s="638" t="s">
        <v>781</v>
      </c>
      <c r="O954" s="638" t="s">
        <v>781</v>
      </c>
      <c r="P954" s="638" t="s">
        <v>781</v>
      </c>
      <c r="Q954" s="638" t="s">
        <v>781</v>
      </c>
      <c r="R954" s="638" t="s">
        <v>781</v>
      </c>
      <c r="S954" s="638" t="s">
        <v>781</v>
      </c>
      <c r="T954" s="638" t="s">
        <v>781</v>
      </c>
      <c r="U954" s="638" t="s">
        <v>781</v>
      </c>
      <c r="V954" s="638" t="s">
        <v>781</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782</v>
      </c>
      <c r="K955" s="639" t="str">
        <f t="shared" si="360"/>
        <v>-</v>
      </c>
      <c r="L955" s="636" t="s">
        <v>777</v>
      </c>
      <c r="M955" s="636" t="s">
        <v>777</v>
      </c>
      <c r="N955" s="636" t="s">
        <v>777</v>
      </c>
      <c r="O955" s="636" t="s">
        <v>777</v>
      </c>
      <c r="P955" s="636" t="s">
        <v>777</v>
      </c>
      <c r="Q955" s="636" t="s">
        <v>777</v>
      </c>
      <c r="R955" s="636" t="s">
        <v>777</v>
      </c>
      <c r="S955" s="636" t="s">
        <v>777</v>
      </c>
      <c r="T955" s="636" t="s">
        <v>777</v>
      </c>
      <c r="U955" s="636" t="s">
        <v>777</v>
      </c>
      <c r="V955" s="640" t="s">
        <v>777</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821</v>
      </c>
      <c r="I956" s="632"/>
      <c r="J956" s="613" t="s">
        <v>776</v>
      </c>
      <c r="K956" s="633" t="str">
        <f t="shared" si="360"/>
        <v>-</v>
      </c>
      <c r="L956" s="634" t="s">
        <v>777</v>
      </c>
      <c r="M956" s="634" t="s">
        <v>777</v>
      </c>
      <c r="N956" s="634" t="s">
        <v>777</v>
      </c>
      <c r="O956" s="634" t="s">
        <v>777</v>
      </c>
      <c r="P956" s="634" t="s">
        <v>777</v>
      </c>
      <c r="Q956" s="634" t="s">
        <v>777</v>
      </c>
      <c r="R956" s="634" t="s">
        <v>777</v>
      </c>
      <c r="S956" s="634" t="s">
        <v>777</v>
      </c>
      <c r="T956" s="634" t="s">
        <v>777</v>
      </c>
      <c r="U956" s="634" t="s">
        <v>777</v>
      </c>
      <c r="V956" s="634" t="s">
        <v>777</v>
      </c>
      <c r="W956" s="634" t="s">
        <v>777</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822</v>
      </c>
      <c r="I957" s="922"/>
      <c r="J957" s="636" t="s">
        <v>779</v>
      </c>
      <c r="K957" s="637" t="str">
        <f t="shared" si="360"/>
        <v>-</v>
      </c>
      <c r="L957" s="638" t="s">
        <v>777</v>
      </c>
      <c r="M957" s="638" t="s">
        <v>777</v>
      </c>
      <c r="N957" s="508">
        <v>0</v>
      </c>
      <c r="O957" s="638" t="s">
        <v>777</v>
      </c>
      <c r="P957" s="638" t="s">
        <v>777</v>
      </c>
      <c r="Q957" s="638" t="s">
        <v>777</v>
      </c>
      <c r="R957" s="638" t="s">
        <v>777</v>
      </c>
      <c r="S957" s="638" t="s">
        <v>777</v>
      </c>
      <c r="T957" s="638" t="s">
        <v>777</v>
      </c>
      <c r="U957" s="638" t="s">
        <v>777</v>
      </c>
      <c r="V957" s="638" t="s">
        <v>777</v>
      </c>
      <c r="W957" s="638" t="s">
        <v>777</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780</v>
      </c>
      <c r="K958" s="637" t="str">
        <f t="shared" si="360"/>
        <v>-</v>
      </c>
      <c r="L958" s="638" t="s">
        <v>781</v>
      </c>
      <c r="M958" s="638" t="s">
        <v>781</v>
      </c>
      <c r="N958" s="638" t="s">
        <v>781</v>
      </c>
      <c r="O958" s="638" t="s">
        <v>781</v>
      </c>
      <c r="P958" s="638" t="s">
        <v>781</v>
      </c>
      <c r="Q958" s="638" t="s">
        <v>781</v>
      </c>
      <c r="R958" s="638" t="s">
        <v>781</v>
      </c>
      <c r="S958" s="638" t="s">
        <v>781</v>
      </c>
      <c r="T958" s="638" t="s">
        <v>781</v>
      </c>
      <c r="U958" s="638" t="s">
        <v>781</v>
      </c>
      <c r="V958" s="638" t="s">
        <v>781</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782</v>
      </c>
      <c r="K959" s="639" t="str">
        <f t="shared" si="360"/>
        <v>-</v>
      </c>
      <c r="L959" s="636" t="s">
        <v>777</v>
      </c>
      <c r="M959" s="636" t="s">
        <v>777</v>
      </c>
      <c r="N959" s="636" t="s">
        <v>777</v>
      </c>
      <c r="O959" s="636" t="s">
        <v>777</v>
      </c>
      <c r="P959" s="636" t="s">
        <v>777</v>
      </c>
      <c r="Q959" s="636" t="s">
        <v>777</v>
      </c>
      <c r="R959" s="636" t="s">
        <v>777</v>
      </c>
      <c r="S959" s="636" t="s">
        <v>777</v>
      </c>
      <c r="T959" s="636" t="s">
        <v>777</v>
      </c>
      <c r="U959" s="636" t="s">
        <v>777</v>
      </c>
      <c r="V959" s="640" t="s">
        <v>777</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823</v>
      </c>
      <c r="I960" s="632"/>
      <c r="J960" s="613" t="s">
        <v>776</v>
      </c>
      <c r="K960" s="633" t="str">
        <f t="shared" ref="K960:K971" si="363">IFERROR(DATE(2019,1,($L960-1)*7+1),"-")</f>
        <v>-</v>
      </c>
      <c r="L960" s="634" t="s">
        <v>777</v>
      </c>
      <c r="M960" s="634" t="s">
        <v>777</v>
      </c>
      <c r="N960" s="634" t="s">
        <v>777</v>
      </c>
      <c r="O960" s="634" t="s">
        <v>777</v>
      </c>
      <c r="P960" s="634" t="s">
        <v>777</v>
      </c>
      <c r="Q960" s="634" t="s">
        <v>777</v>
      </c>
      <c r="R960" s="634" t="s">
        <v>777</v>
      </c>
      <c r="S960" s="634" t="s">
        <v>777</v>
      </c>
      <c r="T960" s="634" t="s">
        <v>777</v>
      </c>
      <c r="U960" s="634" t="s">
        <v>777</v>
      </c>
      <c r="V960" s="634" t="s">
        <v>777</v>
      </c>
      <c r="W960" s="634" t="s">
        <v>777</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824</v>
      </c>
      <c r="I961" s="922"/>
      <c r="J961" s="636" t="s">
        <v>779</v>
      </c>
      <c r="K961" s="637" t="str">
        <f t="shared" si="363"/>
        <v>-</v>
      </c>
      <c r="L961" s="638" t="s">
        <v>777</v>
      </c>
      <c r="M961" s="638" t="s">
        <v>777</v>
      </c>
      <c r="N961" s="638" t="s">
        <v>777</v>
      </c>
      <c r="O961" s="638" t="s">
        <v>777</v>
      </c>
      <c r="P961" s="638" t="s">
        <v>777</v>
      </c>
      <c r="Q961" s="638" t="s">
        <v>777</v>
      </c>
      <c r="R961" s="638" t="s">
        <v>777</v>
      </c>
      <c r="S961" s="638" t="s">
        <v>777</v>
      </c>
      <c r="T961" s="638" t="s">
        <v>777</v>
      </c>
      <c r="U961" s="638" t="s">
        <v>777</v>
      </c>
      <c r="V961" s="638" t="s">
        <v>777</v>
      </c>
      <c r="W961" s="638" t="s">
        <v>777</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780</v>
      </c>
      <c r="K962" s="637" t="str">
        <f t="shared" si="363"/>
        <v>-</v>
      </c>
      <c r="L962" s="638" t="s">
        <v>781</v>
      </c>
      <c r="M962" s="638" t="s">
        <v>781</v>
      </c>
      <c r="N962" s="638" t="s">
        <v>781</v>
      </c>
      <c r="O962" s="638" t="s">
        <v>781</v>
      </c>
      <c r="P962" s="638" t="s">
        <v>781</v>
      </c>
      <c r="Q962" s="638" t="s">
        <v>781</v>
      </c>
      <c r="R962" s="638" t="s">
        <v>781</v>
      </c>
      <c r="S962" s="638" t="s">
        <v>781</v>
      </c>
      <c r="T962" s="638" t="s">
        <v>781</v>
      </c>
      <c r="U962" s="638" t="s">
        <v>781</v>
      </c>
      <c r="V962" s="638" t="s">
        <v>781</v>
      </c>
      <c r="W962" s="638" t="s">
        <v>781</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782</v>
      </c>
      <c r="K963" s="639" t="str">
        <f t="shared" si="363"/>
        <v>-</v>
      </c>
      <c r="L963" s="636" t="s">
        <v>777</v>
      </c>
      <c r="M963" s="636" t="s">
        <v>777</v>
      </c>
      <c r="N963" s="636" t="s">
        <v>777</v>
      </c>
      <c r="O963" s="636" t="s">
        <v>777</v>
      </c>
      <c r="P963" s="636" t="s">
        <v>777</v>
      </c>
      <c r="Q963" s="636" t="s">
        <v>777</v>
      </c>
      <c r="R963" s="636" t="s">
        <v>777</v>
      </c>
      <c r="S963" s="636" t="s">
        <v>777</v>
      </c>
      <c r="T963" s="636" t="s">
        <v>777</v>
      </c>
      <c r="U963" s="636" t="s">
        <v>777</v>
      </c>
      <c r="V963" s="640" t="s">
        <v>777</v>
      </c>
      <c r="W963" s="640" t="s">
        <v>777</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825</v>
      </c>
      <c r="I964" s="632"/>
      <c r="J964" s="613" t="s">
        <v>776</v>
      </c>
      <c r="K964" s="633" t="str">
        <f t="shared" si="363"/>
        <v>-</v>
      </c>
      <c r="L964" s="634" t="s">
        <v>777</v>
      </c>
      <c r="M964" s="634" t="s">
        <v>777</v>
      </c>
      <c r="N964" s="634" t="s">
        <v>777</v>
      </c>
      <c r="O964" s="634" t="s">
        <v>777</v>
      </c>
      <c r="P964" s="634" t="s">
        <v>777</v>
      </c>
      <c r="Q964" s="641">
        <v>21</v>
      </c>
      <c r="R964" s="634" t="s">
        <v>777</v>
      </c>
      <c r="S964" s="634" t="s">
        <v>777</v>
      </c>
      <c r="T964" s="634" t="s">
        <v>777</v>
      </c>
      <c r="U964" s="634" t="s">
        <v>777</v>
      </c>
      <c r="V964" s="634" t="s">
        <v>777</v>
      </c>
      <c r="W964" s="634" t="s">
        <v>777</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826</v>
      </c>
      <c r="I965" s="922"/>
      <c r="J965" s="636" t="s">
        <v>779</v>
      </c>
      <c r="K965" s="637" t="str">
        <f t="shared" si="363"/>
        <v>-</v>
      </c>
      <c r="L965" s="638" t="s">
        <v>777</v>
      </c>
      <c r="M965" s="638" t="s">
        <v>777</v>
      </c>
      <c r="N965" s="638" t="s">
        <v>777</v>
      </c>
      <c r="O965" s="638" t="s">
        <v>777</v>
      </c>
      <c r="P965" s="638" t="s">
        <v>777</v>
      </c>
      <c r="Q965" s="638" t="s">
        <v>777</v>
      </c>
      <c r="R965" s="638" t="s">
        <v>777</v>
      </c>
      <c r="S965" s="508" t="b">
        <v>1</v>
      </c>
      <c r="T965" s="638" t="s">
        <v>777</v>
      </c>
      <c r="U965" s="638" t="s">
        <v>777</v>
      </c>
      <c r="V965" s="638" t="s">
        <v>777</v>
      </c>
      <c r="W965" s="638" t="s">
        <v>777</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780</v>
      </c>
      <c r="K966" s="637" t="str">
        <f t="shared" si="363"/>
        <v>-</v>
      </c>
      <c r="L966" s="638" t="s">
        <v>781</v>
      </c>
      <c r="M966" s="638" t="s">
        <v>781</v>
      </c>
      <c r="N966" s="638" t="s">
        <v>781</v>
      </c>
      <c r="O966" s="638" t="s">
        <v>781</v>
      </c>
      <c r="P966" s="508">
        <v>21</v>
      </c>
      <c r="Q966" s="638" t="s">
        <v>781</v>
      </c>
      <c r="R966" s="638" t="s">
        <v>781</v>
      </c>
      <c r="S966" s="638" t="s">
        <v>781</v>
      </c>
      <c r="T966" s="638" t="s">
        <v>781</v>
      </c>
      <c r="U966" s="638" t="s">
        <v>781</v>
      </c>
      <c r="V966" s="638" t="s">
        <v>781</v>
      </c>
      <c r="W966" s="638" t="s">
        <v>781</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782</v>
      </c>
      <c r="K967" s="639" t="str">
        <f t="shared" si="363"/>
        <v>-</v>
      </c>
      <c r="L967" s="636" t="s">
        <v>777</v>
      </c>
      <c r="M967" s="636" t="s">
        <v>777</v>
      </c>
      <c r="N967" s="636" t="s">
        <v>777</v>
      </c>
      <c r="O967" s="636" t="s">
        <v>777</v>
      </c>
      <c r="P967" s="636" t="s">
        <v>777</v>
      </c>
      <c r="Q967" s="636" t="s">
        <v>777</v>
      </c>
      <c r="R967" s="636" t="s">
        <v>777</v>
      </c>
      <c r="S967" s="636" t="s">
        <v>777</v>
      </c>
      <c r="T967" s="636" t="s">
        <v>777</v>
      </c>
      <c r="U967" s="636" t="s">
        <v>777</v>
      </c>
      <c r="V967" s="640" t="s">
        <v>777</v>
      </c>
      <c r="W967" s="640" t="s">
        <v>777</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827</v>
      </c>
      <c r="I968" s="632"/>
      <c r="J968" s="613" t="s">
        <v>776</v>
      </c>
      <c r="K968" s="633">
        <f t="shared" si="363"/>
        <v>43452</v>
      </c>
      <c r="L968" s="642">
        <v>-1</v>
      </c>
      <c r="M968" s="634" t="s">
        <v>777</v>
      </c>
      <c r="N968" s="634" t="s">
        <v>777</v>
      </c>
      <c r="O968" s="634" t="s">
        <v>777</v>
      </c>
      <c r="P968" s="634" t="s">
        <v>777</v>
      </c>
      <c r="Q968" s="634" t="s">
        <v>777</v>
      </c>
      <c r="R968" s="634" t="s">
        <v>777</v>
      </c>
      <c r="S968" s="634" t="s">
        <v>777</v>
      </c>
      <c r="T968" s="634" t="s">
        <v>777</v>
      </c>
      <c r="U968" s="634" t="s">
        <v>777</v>
      </c>
      <c r="V968" s="641">
        <v>0.05</v>
      </c>
      <c r="W968" s="634" t="s">
        <v>777</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828</v>
      </c>
      <c r="I969" s="922"/>
      <c r="J969" s="636" t="s">
        <v>779</v>
      </c>
      <c r="K969" s="637" t="str">
        <f t="shared" si="363"/>
        <v>-</v>
      </c>
      <c r="L969" s="638" t="s">
        <v>777</v>
      </c>
      <c r="M969" s="638" t="s">
        <v>777</v>
      </c>
      <c r="N969" s="638" t="s">
        <v>777</v>
      </c>
      <c r="O969" s="638" t="s">
        <v>777</v>
      </c>
      <c r="P969" s="638" t="s">
        <v>777</v>
      </c>
      <c r="Q969" s="638" t="s">
        <v>777</v>
      </c>
      <c r="R969" s="638" t="s">
        <v>777</v>
      </c>
      <c r="S969" s="638" t="s">
        <v>777</v>
      </c>
      <c r="T969" s="638" t="s">
        <v>777</v>
      </c>
      <c r="U969" s="638" t="s">
        <v>777</v>
      </c>
      <c r="V969" s="638" t="s">
        <v>777</v>
      </c>
      <c r="W969" s="638" t="s">
        <v>777</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780</v>
      </c>
      <c r="K970" s="637" t="str">
        <f t="shared" si="363"/>
        <v>-</v>
      </c>
      <c r="L970" s="638" t="s">
        <v>781</v>
      </c>
      <c r="M970" s="638" t="s">
        <v>781</v>
      </c>
      <c r="N970" s="638" t="s">
        <v>781</v>
      </c>
      <c r="O970" s="638" t="s">
        <v>781</v>
      </c>
      <c r="P970" s="638" t="s">
        <v>781</v>
      </c>
      <c r="Q970" s="638" t="s">
        <v>781</v>
      </c>
      <c r="R970" s="638" t="s">
        <v>781</v>
      </c>
      <c r="S970" s="638" t="s">
        <v>781</v>
      </c>
      <c r="T970" s="638" t="s">
        <v>781</v>
      </c>
      <c r="U970" s="638" t="s">
        <v>781</v>
      </c>
      <c r="V970" s="638" t="s">
        <v>781</v>
      </c>
      <c r="W970" s="638" t="s">
        <v>781</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782</v>
      </c>
      <c r="K971" s="639" t="str">
        <f t="shared" si="363"/>
        <v>-</v>
      </c>
      <c r="L971" s="645" t="s">
        <v>777</v>
      </c>
      <c r="M971" s="645" t="s">
        <v>777</v>
      </c>
      <c r="N971" s="645" t="s">
        <v>777</v>
      </c>
      <c r="O971" s="645" t="s">
        <v>777</v>
      </c>
      <c r="P971" s="645" t="s">
        <v>777</v>
      </c>
      <c r="Q971" s="645" t="s">
        <v>777</v>
      </c>
      <c r="R971" s="645" t="s">
        <v>777</v>
      </c>
      <c r="S971" s="645" t="s">
        <v>777</v>
      </c>
      <c r="T971" s="645" t="s">
        <v>777</v>
      </c>
      <c r="U971" s="645" t="s">
        <v>777</v>
      </c>
      <c r="V971" s="644">
        <v>-0.05</v>
      </c>
      <c r="W971" s="640" t="s">
        <v>777</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493</v>
      </c>
      <c r="AQ972" s="441"/>
      <c r="AR972" s="429"/>
      <c r="AS972" s="429"/>
      <c r="AT972" s="429"/>
    </row>
    <row r="973" spans="1:46" ht="5.0999999999999996" hidden="1" customHeight="1" outlineLevel="2" x14ac:dyDescent="0.25">
      <c r="A973" s="429"/>
      <c r="B973" s="438"/>
      <c r="C973" s="431">
        <f>INT($C$852)+2.005</f>
        <v>3.0049999999999999</v>
      </c>
      <c r="D973" s="460" t="s">
        <v>489</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829</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830</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831</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832</v>
      </c>
      <c r="I977" s="465"/>
      <c r="J977" s="508">
        <v>0</v>
      </c>
      <c r="K977" s="508">
        <v>0.5</v>
      </c>
      <c r="L977" s="508">
        <v>1.25</v>
      </c>
      <c r="M977" s="481">
        <f>FORECAST(M976,CHOOSE({1,2},L977,N977),CHOOSE({1,2},L976,N976))</f>
        <v>13.624999999999998</v>
      </c>
      <c r="N977" s="508">
        <v>3.5</v>
      </c>
      <c r="O977" s="465" t="s">
        <v>833</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493</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834</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241"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480</v>
      </c>
      <c r="F6" s="512">
        <v>2</v>
      </c>
      <c r="G6" s="445"/>
      <c r="H6" s="855" t="s">
        <v>835</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482</v>
      </c>
      <c r="F7" s="515">
        <v>1</v>
      </c>
      <c r="G7" s="451"/>
      <c r="H7" s="452" t="s">
        <v>483</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484</v>
      </c>
      <c r="K12" s="650" t="s">
        <v>485</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486</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487</v>
      </c>
      <c r="C15" s="647">
        <f>INT(MAX($C$16:$C$31))+1</f>
        <v>5</v>
      </c>
      <c r="D15" s="460" t="s">
        <v>488</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489</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490</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491</v>
      </c>
      <c r="I18" s="465"/>
      <c r="J18" s="773">
        <v>44357.376719560198</v>
      </c>
      <c r="K18" s="976" t="s">
        <v>1057</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492</v>
      </c>
      <c r="I21" s="465"/>
      <c r="J21" s="763">
        <v>44365.455163194398</v>
      </c>
      <c r="K21" s="978" t="s">
        <v>1060</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493</v>
      </c>
      <c r="SK24" s="441"/>
      <c r="SL24" s="429"/>
      <c r="SM24" s="429"/>
      <c r="SN24" s="429"/>
    </row>
    <row r="25" spans="1:508" ht="5.0999999999999996" hidden="1" customHeight="1" outlineLevel="3" x14ac:dyDescent="0.25">
      <c r="A25" s="429"/>
      <c r="B25" s="438"/>
      <c r="C25" s="647">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494</v>
      </c>
      <c r="I26" s="653"/>
      <c r="J26" s="467" t="s">
        <v>495</v>
      </c>
      <c r="K26" s="468">
        <v>15</v>
      </c>
      <c r="L26" s="467" t="s">
        <v>496</v>
      </c>
      <c r="M26" s="468">
        <v>8.43</v>
      </c>
      <c r="N26" s="465" t="s">
        <v>497</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498</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499</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500</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501</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493</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480</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482</v>
      </c>
      <c r="F41" s="515">
        <v>1</v>
      </c>
      <c r="G41" s="451"/>
      <c r="H41" s="659" t="s">
        <v>758</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836</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837</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838</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836</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837</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836</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837</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486</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839</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487</v>
      </c>
      <c r="C56" s="647">
        <f>INT(MAX($C$59:$C$123))+1</f>
        <v>5</v>
      </c>
      <c r="D56" s="460" t="s">
        <v>488</v>
      </c>
      <c r="E56" s="518"/>
      <c r="F56" s="518"/>
      <c r="G56" s="460"/>
      <c r="H56" s="518" t="s">
        <v>840</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842</v>
      </c>
      <c r="I57" s="478" t="s">
        <v>852</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485</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489</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1004</v>
      </c>
      <c r="I60" s="481" t="s">
        <v>841</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1007</v>
      </c>
      <c r="I63" s="665" t="s">
        <v>841</v>
      </c>
      <c r="J63" s="481">
        <f>J60+1</f>
        <v>1</v>
      </c>
      <c r="K63" s="779">
        <v>1.68</v>
      </c>
      <c r="L63" s="780">
        <v>1.68</v>
      </c>
      <c r="M63" s="780">
        <v>1.68</v>
      </c>
      <c r="N63" s="780">
        <v>1.97</v>
      </c>
      <c r="O63" s="780">
        <v>1.97</v>
      </c>
      <c r="P63" s="780">
        <v>1.97</v>
      </c>
      <c r="Q63" s="780">
        <v>1.97</v>
      </c>
      <c r="R63" s="780">
        <v>1.97</v>
      </c>
      <c r="S63" s="780">
        <v>1.97</v>
      </c>
      <c r="T63" s="780">
        <v>1.97</v>
      </c>
      <c r="U63" s="765">
        <v>2.08</v>
      </c>
      <c r="V63" s="765">
        <v>2.08</v>
      </c>
      <c r="W63" s="765">
        <v>2.08</v>
      </c>
      <c r="X63" s="765">
        <v>2.08</v>
      </c>
      <c r="Y63" s="765">
        <v>2.1800000000000002</v>
      </c>
      <c r="Z63" s="765">
        <v>2.1800000000000002</v>
      </c>
      <c r="AA63" s="765">
        <v>2.02</v>
      </c>
      <c r="AB63" s="765">
        <v>2.02</v>
      </c>
      <c r="AC63" s="765">
        <v>2.02</v>
      </c>
      <c r="AD63" s="765">
        <v>0.85</v>
      </c>
      <c r="AE63" s="765">
        <v>0.85</v>
      </c>
      <c r="AF63" s="765">
        <v>0.85</v>
      </c>
      <c r="AG63" s="765">
        <v>0.85</v>
      </c>
      <c r="AH63" s="765">
        <v>0.85</v>
      </c>
      <c r="AI63" s="765">
        <v>0.89</v>
      </c>
      <c r="AJ63" s="765">
        <v>0.89</v>
      </c>
      <c r="AK63" s="765">
        <v>0.89</v>
      </c>
      <c r="AL63" s="765">
        <v>0.89</v>
      </c>
      <c r="AM63" s="765">
        <v>0.89</v>
      </c>
      <c r="AN63" s="765">
        <v>0.89</v>
      </c>
      <c r="AO63" s="765">
        <v>0.89</v>
      </c>
      <c r="AP63" s="765">
        <v>1.7</v>
      </c>
      <c r="AQ63" s="765">
        <v>1.7</v>
      </c>
      <c r="AR63" s="765">
        <v>0.68</v>
      </c>
      <c r="AS63" s="765">
        <v>0.68</v>
      </c>
      <c r="AT63" s="765">
        <v>0.68</v>
      </c>
      <c r="AU63" s="765">
        <v>0.68</v>
      </c>
      <c r="AV63" s="765">
        <v>0.68</v>
      </c>
      <c r="AW63" s="765">
        <v>1.02</v>
      </c>
      <c r="AX63" s="765">
        <v>1.02</v>
      </c>
      <c r="AY63" s="765">
        <v>1.02</v>
      </c>
      <c r="AZ63" s="765">
        <v>1.02</v>
      </c>
      <c r="BA63" s="765">
        <v>1.02</v>
      </c>
      <c r="BB63" s="765">
        <v>1.76</v>
      </c>
      <c r="BC63" s="765">
        <v>1.76</v>
      </c>
      <c r="BD63" s="765">
        <v>1.76</v>
      </c>
      <c r="BE63" s="765">
        <v>1.76</v>
      </c>
      <c r="BF63" s="765">
        <v>1.68</v>
      </c>
      <c r="BG63" s="765">
        <v>1.68</v>
      </c>
      <c r="BH63" s="765">
        <v>1.68</v>
      </c>
      <c r="BI63" s="765">
        <v>1.68</v>
      </c>
      <c r="BJ63" s="765">
        <v>1.68</v>
      </c>
      <c r="BK63" s="765">
        <v>1.68</v>
      </c>
      <c r="BL63" s="765">
        <v>1.68</v>
      </c>
      <c r="BM63" s="765">
        <v>1.68</v>
      </c>
      <c r="BN63" s="765">
        <v>1.97</v>
      </c>
      <c r="BO63" s="765">
        <v>1.97</v>
      </c>
      <c r="BP63" s="765">
        <v>1.97</v>
      </c>
      <c r="BQ63" s="765">
        <v>1.97</v>
      </c>
      <c r="BR63" s="765">
        <v>1.97</v>
      </c>
      <c r="BS63" s="765">
        <v>1.97</v>
      </c>
      <c r="BT63" s="765">
        <v>1.97</v>
      </c>
      <c r="BU63" s="765">
        <v>2.08</v>
      </c>
      <c r="BV63" s="765">
        <v>2.08</v>
      </c>
      <c r="BW63" s="765">
        <v>2.08</v>
      </c>
      <c r="BX63" s="765">
        <v>2.08</v>
      </c>
      <c r="BY63" s="765">
        <v>2.1800000000000002</v>
      </c>
      <c r="BZ63" s="765">
        <v>2.1800000000000002</v>
      </c>
      <c r="CA63" s="765">
        <v>2.02</v>
      </c>
      <c r="CB63" s="765">
        <v>2.02</v>
      </c>
      <c r="CC63" s="765">
        <v>2.02</v>
      </c>
      <c r="CD63" s="765">
        <v>0.85</v>
      </c>
      <c r="CE63" s="765">
        <v>0.85</v>
      </c>
      <c r="CF63" s="765">
        <v>0.85</v>
      </c>
      <c r="CG63" s="765">
        <v>0.85</v>
      </c>
      <c r="CH63" s="765">
        <v>0.85</v>
      </c>
      <c r="CI63" s="765">
        <v>0.89</v>
      </c>
      <c r="CJ63" s="765">
        <v>0.89</v>
      </c>
      <c r="CK63" s="765">
        <v>0.89</v>
      </c>
      <c r="CL63" s="765">
        <v>0.89</v>
      </c>
      <c r="CM63" s="765">
        <v>0.89</v>
      </c>
      <c r="CN63" s="765">
        <v>0.89</v>
      </c>
      <c r="CO63" s="765">
        <v>0.89</v>
      </c>
      <c r="CP63" s="765">
        <v>1.7</v>
      </c>
      <c r="CQ63" s="765">
        <v>1.7</v>
      </c>
      <c r="CR63" s="765">
        <v>1.7</v>
      </c>
      <c r="CS63" s="765">
        <v>1.7</v>
      </c>
      <c r="CT63" s="765">
        <v>1.7</v>
      </c>
      <c r="CU63" s="765">
        <v>1.7</v>
      </c>
      <c r="CV63" s="765">
        <v>1.7</v>
      </c>
      <c r="CW63" s="765">
        <v>1.22</v>
      </c>
      <c r="CX63" s="765">
        <v>1.22</v>
      </c>
      <c r="CY63" s="765">
        <v>1.22</v>
      </c>
      <c r="CZ63" s="765">
        <v>1.22</v>
      </c>
      <c r="DA63" s="765">
        <v>1.22</v>
      </c>
      <c r="DB63" s="765">
        <v>1.98</v>
      </c>
      <c r="DC63" s="765">
        <v>1.98</v>
      </c>
      <c r="DD63" s="765">
        <v>1.98</v>
      </c>
      <c r="DE63" s="765">
        <v>1.98</v>
      </c>
      <c r="DF63" s="765">
        <v>1.95</v>
      </c>
      <c r="DG63" s="765">
        <v>1.95</v>
      </c>
      <c r="DH63" s="765">
        <v>1.95</v>
      </c>
      <c r="DI63" s="765">
        <v>1.95</v>
      </c>
      <c r="DJ63" s="765">
        <v>1.95</v>
      </c>
      <c r="DK63" s="765">
        <v>1.95</v>
      </c>
      <c r="DL63" s="765">
        <v>1.95</v>
      </c>
      <c r="DM63" s="765">
        <v>1.95</v>
      </c>
      <c r="DN63" s="765">
        <v>2.0299999999999998</v>
      </c>
      <c r="DO63" s="765">
        <v>2.0299999999999998</v>
      </c>
      <c r="DP63" s="765">
        <v>2.0299999999999998</v>
      </c>
      <c r="DQ63" s="765">
        <v>2.0299999999999998</v>
      </c>
      <c r="DR63" s="765">
        <v>2.0299999999999998</v>
      </c>
      <c r="DS63" s="765">
        <v>2.0299999999999998</v>
      </c>
      <c r="DT63" s="765">
        <v>2.0299999999999998</v>
      </c>
      <c r="DU63" s="765">
        <v>2.33</v>
      </c>
      <c r="DV63" s="765">
        <v>2.33</v>
      </c>
      <c r="DW63" s="765">
        <v>2.33</v>
      </c>
      <c r="DX63" s="765">
        <v>2.33</v>
      </c>
      <c r="DY63" s="765">
        <v>2.41</v>
      </c>
      <c r="DZ63" s="765">
        <v>2.41</v>
      </c>
      <c r="EA63" s="765">
        <v>2.4</v>
      </c>
      <c r="EB63" s="765">
        <v>2.4</v>
      </c>
      <c r="EC63" s="765">
        <v>2.4</v>
      </c>
      <c r="ED63" s="765">
        <v>2.1</v>
      </c>
      <c r="EE63" s="765">
        <v>2.1</v>
      </c>
      <c r="EF63" s="765">
        <v>2.1</v>
      </c>
      <c r="EG63" s="765">
        <v>2.1</v>
      </c>
      <c r="EH63" s="765">
        <v>1.72</v>
      </c>
      <c r="EI63" s="765">
        <v>1.72</v>
      </c>
      <c r="EJ63" s="765">
        <v>1.72</v>
      </c>
      <c r="EK63" s="765">
        <v>1.72</v>
      </c>
      <c r="EL63" s="765">
        <v>1.72</v>
      </c>
      <c r="EM63" s="765">
        <v>1.72</v>
      </c>
      <c r="EN63" s="765">
        <v>1.72</v>
      </c>
      <c r="EO63" s="765">
        <v>1.72</v>
      </c>
      <c r="EP63" s="765">
        <v>1.54</v>
      </c>
      <c r="EQ63" s="765">
        <v>1.54</v>
      </c>
      <c r="ER63" s="765">
        <v>1.54</v>
      </c>
      <c r="ES63" s="765">
        <v>1.54</v>
      </c>
      <c r="ET63" s="765">
        <v>1.54</v>
      </c>
      <c r="EU63" s="765">
        <v>1.54</v>
      </c>
      <c r="EV63" s="765">
        <v>1.54</v>
      </c>
      <c r="EW63" s="765">
        <v>1.43</v>
      </c>
      <c r="EX63" s="765">
        <v>1.43</v>
      </c>
      <c r="EY63" s="765">
        <v>1.43</v>
      </c>
      <c r="EZ63" s="765">
        <v>1.43</v>
      </c>
      <c r="FA63" s="765">
        <v>1.43</v>
      </c>
      <c r="FB63" s="765">
        <v>1.99</v>
      </c>
      <c r="FC63" s="765">
        <v>1.99</v>
      </c>
      <c r="FD63" s="765">
        <v>1.99</v>
      </c>
      <c r="FE63" s="765">
        <v>1.99</v>
      </c>
      <c r="FF63" s="765">
        <v>1.94</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2.08</v>
      </c>
      <c r="GE63" s="765">
        <v>2.08</v>
      </c>
      <c r="GF63" s="765">
        <v>2.08</v>
      </c>
      <c r="GG63" s="765">
        <v>2.08</v>
      </c>
      <c r="GH63" s="765">
        <v>1.53</v>
      </c>
      <c r="GI63" s="765">
        <v>1.53</v>
      </c>
      <c r="GJ63" s="765">
        <v>1.53</v>
      </c>
      <c r="GK63" s="765">
        <v>1.53</v>
      </c>
      <c r="GL63" s="765">
        <v>1.53</v>
      </c>
      <c r="GM63" s="765">
        <v>1.53</v>
      </c>
      <c r="GN63" s="765">
        <v>1.53</v>
      </c>
      <c r="GO63" s="765">
        <v>1.53</v>
      </c>
      <c r="GP63" s="765">
        <v>1.49</v>
      </c>
      <c r="GQ63" s="765">
        <v>1.49</v>
      </c>
      <c r="GR63" s="765">
        <v>1.49</v>
      </c>
      <c r="GS63" s="765">
        <v>1.49</v>
      </c>
      <c r="GT63" s="765">
        <v>1.49</v>
      </c>
      <c r="GU63" s="765">
        <v>1.49</v>
      </c>
      <c r="GV63" s="765">
        <v>1.49</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2.33</v>
      </c>
      <c r="HV63" s="765">
        <v>2.33</v>
      </c>
      <c r="HW63" s="765">
        <v>2.33</v>
      </c>
      <c r="HX63" s="765">
        <v>2.33</v>
      </c>
      <c r="HY63" s="765">
        <v>2.46</v>
      </c>
      <c r="HZ63" s="765">
        <v>2.46</v>
      </c>
      <c r="IA63" s="765">
        <v>2.44</v>
      </c>
      <c r="IB63" s="765">
        <v>2.44</v>
      </c>
      <c r="IC63" s="765">
        <v>2.44</v>
      </c>
      <c r="ID63" s="765">
        <v>2.12</v>
      </c>
      <c r="IE63" s="765">
        <v>2.12</v>
      </c>
      <c r="IF63" s="765">
        <v>2.12</v>
      </c>
      <c r="IG63" s="765">
        <v>2.12</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v>
      </c>
      <c r="IX63" s="765">
        <v>1.4</v>
      </c>
      <c r="IY63" s="765">
        <v>1.4</v>
      </c>
      <c r="IZ63" s="765">
        <v>1.4</v>
      </c>
      <c r="JA63" s="765">
        <v>1.4</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2.13</v>
      </c>
      <c r="KE63" s="765">
        <v>2.13</v>
      </c>
      <c r="KF63" s="765">
        <v>2.13</v>
      </c>
      <c r="KG63" s="765">
        <v>2.13</v>
      </c>
      <c r="KH63" s="765">
        <v>1.69</v>
      </c>
      <c r="KI63" s="765">
        <v>1.69</v>
      </c>
      <c r="KJ63" s="765">
        <v>1.69</v>
      </c>
      <c r="KK63" s="765">
        <v>1.69</v>
      </c>
      <c r="KL63" s="765">
        <v>1.69</v>
      </c>
      <c r="KM63" s="765">
        <v>1.69</v>
      </c>
      <c r="KN63" s="765">
        <v>1.69</v>
      </c>
      <c r="KO63" s="765">
        <v>1.69</v>
      </c>
      <c r="KP63" s="765">
        <v>1.43</v>
      </c>
      <c r="KQ63" s="765">
        <v>1.43</v>
      </c>
      <c r="KR63" s="765">
        <v>1.43</v>
      </c>
      <c r="KS63" s="765">
        <v>1.43</v>
      </c>
      <c r="KT63" s="765">
        <v>1.43</v>
      </c>
      <c r="KU63" s="765">
        <v>1.43</v>
      </c>
      <c r="KV63" s="765">
        <v>1.43</v>
      </c>
      <c r="KW63" s="765">
        <v>1.4</v>
      </c>
      <c r="KX63" s="765">
        <v>1.4</v>
      </c>
      <c r="KY63" s="765">
        <v>1.4</v>
      </c>
      <c r="KZ63" s="765">
        <v>1.4</v>
      </c>
      <c r="LA63" s="765">
        <v>1.4</v>
      </c>
      <c r="LB63" s="765">
        <v>1.99</v>
      </c>
      <c r="LC63" s="765">
        <v>1.99</v>
      </c>
      <c r="LD63" s="765">
        <v>1.99</v>
      </c>
      <c r="LE63" s="765">
        <v>1.99</v>
      </c>
      <c r="LF63" s="765">
        <v>1.98</v>
      </c>
      <c r="LG63" s="765">
        <v>1.98</v>
      </c>
      <c r="LH63" s="765">
        <v>1.98</v>
      </c>
      <c r="LI63" s="765">
        <v>1.98</v>
      </c>
      <c r="LJ63" s="765">
        <v>1.98</v>
      </c>
      <c r="LK63" s="765">
        <v>1.98</v>
      </c>
      <c r="LL63" s="765">
        <v>1.98</v>
      </c>
      <c r="LM63" s="765">
        <v>1.98</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2.2400000000000002</v>
      </c>
      <c r="ME63" s="765">
        <v>2.2400000000000002</v>
      </c>
      <c r="MF63" s="765">
        <v>2.2400000000000002</v>
      </c>
      <c r="MG63" s="765">
        <v>2.2400000000000002</v>
      </c>
      <c r="MH63" s="765">
        <v>2.21</v>
      </c>
      <c r="MI63" s="765">
        <v>2.21</v>
      </c>
      <c r="MJ63" s="765">
        <v>2.21</v>
      </c>
      <c r="MK63" s="765">
        <v>2.21</v>
      </c>
      <c r="ML63" s="765">
        <v>2.21</v>
      </c>
      <c r="MM63" s="765">
        <v>2.21</v>
      </c>
      <c r="MN63" s="765">
        <v>2.21</v>
      </c>
      <c r="MO63" s="765">
        <v>2.21</v>
      </c>
      <c r="MP63" s="765">
        <v>1.96</v>
      </c>
      <c r="MQ63" s="765">
        <v>1.96</v>
      </c>
      <c r="MR63" s="765">
        <v>1.96</v>
      </c>
      <c r="MS63" s="765">
        <v>1.96</v>
      </c>
      <c r="MT63" s="765">
        <v>1.96</v>
      </c>
      <c r="MU63" s="765">
        <v>1.96</v>
      </c>
      <c r="MV63" s="765">
        <v>1.96</v>
      </c>
      <c r="MW63" s="765">
        <v>1.64</v>
      </c>
      <c r="MX63" s="765">
        <v>1.64</v>
      </c>
      <c r="MY63" s="765">
        <v>1.64</v>
      </c>
      <c r="MZ63" s="765">
        <v>1.64</v>
      </c>
      <c r="NA63" s="765">
        <v>1.4</v>
      </c>
      <c r="NB63" s="765">
        <v>1.99</v>
      </c>
      <c r="NC63" s="765">
        <v>1.99</v>
      </c>
      <c r="ND63" s="765">
        <v>1.99</v>
      </c>
      <c r="NE63" s="765">
        <v>1.99</v>
      </c>
      <c r="NF63" s="765">
        <v>1.98</v>
      </c>
      <c r="NG63" s="765">
        <v>1.98</v>
      </c>
      <c r="NH63" s="765">
        <v>1.98</v>
      </c>
      <c r="NI63" s="765">
        <v>1.98</v>
      </c>
      <c r="NJ63" s="765">
        <v>1.98</v>
      </c>
      <c r="NK63" s="765">
        <v>1.98</v>
      </c>
      <c r="NL63" s="765">
        <v>1.98</v>
      </c>
      <c r="NM63" s="765">
        <v>1.98</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2.2400000000000002</v>
      </c>
      <c r="OE63" s="765">
        <v>2.2400000000000002</v>
      </c>
      <c r="OF63" s="765">
        <v>2.2400000000000002</v>
      </c>
      <c r="OG63" s="765">
        <v>2.2400000000000002</v>
      </c>
      <c r="OH63" s="765">
        <v>2.21</v>
      </c>
      <c r="OI63" s="765">
        <v>2.21</v>
      </c>
      <c r="OJ63" s="765">
        <v>2.21</v>
      </c>
      <c r="OK63" s="765">
        <v>2.21</v>
      </c>
      <c r="OL63" s="765">
        <v>2.21</v>
      </c>
      <c r="OM63" s="765">
        <v>2.21</v>
      </c>
      <c r="ON63" s="765">
        <v>2.21</v>
      </c>
      <c r="OO63" s="765">
        <v>2.21</v>
      </c>
      <c r="OP63" s="765">
        <v>1.96</v>
      </c>
      <c r="OQ63" s="765">
        <v>1.96</v>
      </c>
      <c r="OR63" s="765">
        <v>1.96</v>
      </c>
      <c r="OS63" s="765">
        <v>1.96</v>
      </c>
      <c r="OT63" s="765">
        <v>1.96</v>
      </c>
      <c r="OU63" s="765">
        <v>1.96</v>
      </c>
      <c r="OV63" s="765">
        <v>1.96</v>
      </c>
      <c r="OW63" s="765">
        <v>1.64</v>
      </c>
      <c r="OX63" s="765">
        <v>1.64</v>
      </c>
      <c r="OY63" s="765">
        <v>1.64</v>
      </c>
      <c r="OZ63" s="765">
        <v>1.64</v>
      </c>
      <c r="PA63" s="765">
        <v>1.4</v>
      </c>
      <c r="PB63" s="765">
        <v>1.99</v>
      </c>
      <c r="PC63" s="765">
        <v>1.99</v>
      </c>
      <c r="PD63" s="765">
        <v>1.99</v>
      </c>
      <c r="PE63" s="765">
        <v>1.99</v>
      </c>
      <c r="PF63" s="765">
        <v>1.98</v>
      </c>
      <c r="PG63" s="765">
        <v>1.98</v>
      </c>
      <c r="PH63" s="765">
        <v>1.98</v>
      </c>
      <c r="PI63" s="765">
        <v>1.98</v>
      </c>
      <c r="PJ63" s="765">
        <v>1.98</v>
      </c>
      <c r="PK63" s="765">
        <v>1.98</v>
      </c>
      <c r="PL63" s="765">
        <v>1.98</v>
      </c>
      <c r="PM63" s="765">
        <v>1.98</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2.2400000000000002</v>
      </c>
      <c r="QE63" s="765">
        <v>2.2400000000000002</v>
      </c>
      <c r="QF63" s="765">
        <v>2.2400000000000002</v>
      </c>
      <c r="QG63" s="765">
        <v>2.2400000000000002</v>
      </c>
      <c r="QH63" s="765">
        <v>2.21</v>
      </c>
      <c r="QI63" s="765">
        <v>2.21</v>
      </c>
      <c r="QJ63" s="765">
        <v>2.21</v>
      </c>
      <c r="QK63" s="765">
        <v>2.21</v>
      </c>
      <c r="QL63" s="765">
        <v>2.21</v>
      </c>
      <c r="QM63" s="765">
        <v>2.21</v>
      </c>
      <c r="QN63" s="765">
        <v>2.21</v>
      </c>
      <c r="QO63" s="765">
        <v>2.21</v>
      </c>
      <c r="QP63" s="765">
        <v>1.96</v>
      </c>
      <c r="QQ63" s="765">
        <v>1.96</v>
      </c>
      <c r="QR63" s="765">
        <v>1.96</v>
      </c>
      <c r="QS63" s="765">
        <v>1.96</v>
      </c>
      <c r="QT63" s="765">
        <v>1.96</v>
      </c>
      <c r="QU63" s="765">
        <v>1.96</v>
      </c>
      <c r="QV63" s="765">
        <v>1.96</v>
      </c>
      <c r="QW63" s="765">
        <v>1.64</v>
      </c>
      <c r="QX63" s="765">
        <v>1.64</v>
      </c>
      <c r="QY63" s="765">
        <v>1.64</v>
      </c>
      <c r="QZ63" s="765">
        <v>1.64</v>
      </c>
      <c r="RA63" s="765">
        <v>1.4</v>
      </c>
      <c r="RB63" s="765">
        <v>1.99</v>
      </c>
      <c r="RC63" s="765">
        <v>1.99</v>
      </c>
      <c r="RD63" s="765">
        <v>1.99</v>
      </c>
      <c r="RE63" s="765">
        <v>1.99</v>
      </c>
      <c r="RF63" s="765">
        <v>1.98</v>
      </c>
      <c r="RG63" s="765">
        <v>1.98</v>
      </c>
      <c r="RH63" s="765">
        <v>1.98</v>
      </c>
      <c r="RI63" s="765">
        <v>1.98</v>
      </c>
      <c r="RJ63" s="765">
        <v>1.98</v>
      </c>
      <c r="RK63" s="765">
        <v>1.98</v>
      </c>
      <c r="RL63" s="765">
        <v>1.98</v>
      </c>
      <c r="RM63" s="765">
        <v>1.98</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2.2400000000000002</v>
      </c>
      <c r="SE63" s="765">
        <v>2.2400000000000002</v>
      </c>
      <c r="SF63" s="765">
        <v>2.2400000000000002</v>
      </c>
      <c r="SG63" s="765">
        <v>2.2400000000000002</v>
      </c>
      <c r="SH63" s="765">
        <v>2.21</v>
      </c>
      <c r="SI63" s="766">
        <v>2.21</v>
      </c>
      <c r="SJ63" s="460">
        <f>SI63</f>
        <v>2.21</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1.49</v>
      </c>
      <c r="O64" s="768">
        <v>1.49</v>
      </c>
      <c r="P64" s="768">
        <v>1.49</v>
      </c>
      <c r="Q64" s="768">
        <v>1.49</v>
      </c>
      <c r="R64" s="768">
        <v>1.49</v>
      </c>
      <c r="S64" s="768">
        <v>1.49</v>
      </c>
      <c r="T64" s="768">
        <v>1.49</v>
      </c>
      <c r="U64" s="768">
        <v>2.04</v>
      </c>
      <c r="V64" s="768">
        <v>2.04</v>
      </c>
      <c r="W64" s="768">
        <v>2.04</v>
      </c>
      <c r="X64" s="768">
        <v>2.04</v>
      </c>
      <c r="Y64" s="768">
        <v>2.17</v>
      </c>
      <c r="Z64" s="768">
        <v>2.17</v>
      </c>
      <c r="AA64" s="768">
        <v>2.02</v>
      </c>
      <c r="AB64" s="768">
        <v>2.02</v>
      </c>
      <c r="AC64" s="768">
        <v>2.02</v>
      </c>
      <c r="AD64" s="768">
        <v>0.81</v>
      </c>
      <c r="AE64" s="768">
        <v>0.81</v>
      </c>
      <c r="AF64" s="768">
        <v>0.81</v>
      </c>
      <c r="AG64" s="768">
        <v>0.81</v>
      </c>
      <c r="AH64" s="768">
        <v>0.62</v>
      </c>
      <c r="AI64" s="768">
        <v>0.63</v>
      </c>
      <c r="AJ64" s="768">
        <v>0.63</v>
      </c>
      <c r="AK64" s="768">
        <v>0.63</v>
      </c>
      <c r="AL64" s="768">
        <v>0.63</v>
      </c>
      <c r="AM64" s="768">
        <v>0.63</v>
      </c>
      <c r="AN64" s="768">
        <v>0.63</v>
      </c>
      <c r="AO64" s="768">
        <v>0.63</v>
      </c>
      <c r="AP64" s="768">
        <v>0.69</v>
      </c>
      <c r="AQ64" s="768">
        <v>0.69</v>
      </c>
      <c r="AR64" s="768">
        <v>0.56000000000000005</v>
      </c>
      <c r="AS64" s="768">
        <v>0.56000000000000005</v>
      </c>
      <c r="AT64" s="768">
        <v>0.56000000000000005</v>
      </c>
      <c r="AU64" s="768">
        <v>0.56000000000000005</v>
      </c>
      <c r="AV64" s="768">
        <v>0.56000000000000005</v>
      </c>
      <c r="AW64" s="768">
        <v>0.54</v>
      </c>
      <c r="AX64" s="768">
        <v>0.54</v>
      </c>
      <c r="AY64" s="768">
        <v>0.54</v>
      </c>
      <c r="AZ64" s="768">
        <v>0.54</v>
      </c>
      <c r="BA64" s="768">
        <v>0.54</v>
      </c>
      <c r="BB64" s="768">
        <v>1.34</v>
      </c>
      <c r="BC64" s="768">
        <v>1.34</v>
      </c>
      <c r="BD64" s="768">
        <v>1.34</v>
      </c>
      <c r="BE64" s="768">
        <v>1.34</v>
      </c>
      <c r="BF64" s="768">
        <v>1.38</v>
      </c>
      <c r="BG64" s="768">
        <v>1.38</v>
      </c>
      <c r="BH64" s="768">
        <v>1.38</v>
      </c>
      <c r="BI64" s="768">
        <v>1.38</v>
      </c>
      <c r="BJ64" s="768">
        <v>1.38</v>
      </c>
      <c r="BK64" s="768">
        <v>1.38</v>
      </c>
      <c r="BL64" s="768">
        <v>1.38</v>
      </c>
      <c r="BM64" s="768">
        <v>1.38</v>
      </c>
      <c r="BN64" s="768">
        <v>1.49</v>
      </c>
      <c r="BO64" s="768">
        <v>1.49</v>
      </c>
      <c r="BP64" s="768">
        <v>1.49</v>
      </c>
      <c r="BQ64" s="768">
        <v>1.49</v>
      </c>
      <c r="BR64" s="768">
        <v>1.49</v>
      </c>
      <c r="BS64" s="768">
        <v>1.49</v>
      </c>
      <c r="BT64" s="768">
        <v>1.49</v>
      </c>
      <c r="BU64" s="768">
        <v>2.04</v>
      </c>
      <c r="BV64" s="768">
        <v>2.04</v>
      </c>
      <c r="BW64" s="768">
        <v>2.04</v>
      </c>
      <c r="BX64" s="768">
        <v>2.04</v>
      </c>
      <c r="BY64" s="768">
        <v>2.17</v>
      </c>
      <c r="BZ64" s="768">
        <v>2.17</v>
      </c>
      <c r="CA64" s="768">
        <v>2.02</v>
      </c>
      <c r="CB64" s="768">
        <v>2.02</v>
      </c>
      <c r="CC64" s="768">
        <v>2.02</v>
      </c>
      <c r="CD64" s="768">
        <v>0.81</v>
      </c>
      <c r="CE64" s="768">
        <v>0.81</v>
      </c>
      <c r="CF64" s="768">
        <v>0.81</v>
      </c>
      <c r="CG64" s="768">
        <v>0.81</v>
      </c>
      <c r="CH64" s="768">
        <v>0.62</v>
      </c>
      <c r="CI64" s="768">
        <v>0.63</v>
      </c>
      <c r="CJ64" s="768">
        <v>0.63</v>
      </c>
      <c r="CK64" s="768">
        <v>0.63</v>
      </c>
      <c r="CL64" s="768">
        <v>0.63</v>
      </c>
      <c r="CM64" s="768">
        <v>0.63</v>
      </c>
      <c r="CN64" s="768">
        <v>0.63</v>
      </c>
      <c r="CO64" s="768">
        <v>0.63</v>
      </c>
      <c r="CP64" s="768">
        <v>0.69</v>
      </c>
      <c r="CQ64" s="768">
        <v>0.69</v>
      </c>
      <c r="CR64" s="768">
        <v>0.69</v>
      </c>
      <c r="CS64" s="768">
        <v>0.69</v>
      </c>
      <c r="CT64" s="768">
        <v>0.69</v>
      </c>
      <c r="CU64" s="768">
        <v>0.69</v>
      </c>
      <c r="CV64" s="768">
        <v>0.69</v>
      </c>
      <c r="CW64" s="768">
        <v>0.68</v>
      </c>
      <c r="CX64" s="768">
        <v>0.68</v>
      </c>
      <c r="CY64" s="768">
        <v>0.68</v>
      </c>
      <c r="CZ64" s="768">
        <v>0.68</v>
      </c>
      <c r="DA64" s="768">
        <v>0.68</v>
      </c>
      <c r="DB64" s="768">
        <v>1.45</v>
      </c>
      <c r="DC64" s="768">
        <v>1.45</v>
      </c>
      <c r="DD64" s="768">
        <v>1.45</v>
      </c>
      <c r="DE64" s="768">
        <v>1.45</v>
      </c>
      <c r="DF64" s="768">
        <v>1.52</v>
      </c>
      <c r="DG64" s="768">
        <v>1.52</v>
      </c>
      <c r="DH64" s="768">
        <v>1.52</v>
      </c>
      <c r="DI64" s="768">
        <v>1.52</v>
      </c>
      <c r="DJ64" s="768">
        <v>1.52</v>
      </c>
      <c r="DK64" s="768">
        <v>1.52</v>
      </c>
      <c r="DL64" s="768">
        <v>1.52</v>
      </c>
      <c r="DM64" s="768">
        <v>1.52</v>
      </c>
      <c r="DN64" s="768">
        <v>1.56</v>
      </c>
      <c r="DO64" s="768">
        <v>1.56</v>
      </c>
      <c r="DP64" s="768">
        <v>1.56</v>
      </c>
      <c r="DQ64" s="768">
        <v>1.56</v>
      </c>
      <c r="DR64" s="768">
        <v>1.56</v>
      </c>
      <c r="DS64" s="768">
        <v>1.56</v>
      </c>
      <c r="DT64" s="768">
        <v>1.56</v>
      </c>
      <c r="DU64" s="768">
        <v>2.11</v>
      </c>
      <c r="DV64" s="768">
        <v>2.11</v>
      </c>
      <c r="DW64" s="768">
        <v>2.11</v>
      </c>
      <c r="DX64" s="768">
        <v>2.11</v>
      </c>
      <c r="DY64" s="768">
        <v>2.23</v>
      </c>
      <c r="DZ64" s="768">
        <v>2.23</v>
      </c>
      <c r="EA64" s="768">
        <v>2.12</v>
      </c>
      <c r="EB64" s="768">
        <v>2.12</v>
      </c>
      <c r="EC64" s="768">
        <v>2.12</v>
      </c>
      <c r="ED64" s="768">
        <v>0.94</v>
      </c>
      <c r="EE64" s="768">
        <v>0.94</v>
      </c>
      <c r="EF64" s="768">
        <v>0.94</v>
      </c>
      <c r="EG64" s="768">
        <v>0.94</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1.51</v>
      </c>
      <c r="FG64" s="768">
        <v>1.51</v>
      </c>
      <c r="FH64" s="768">
        <v>1.51</v>
      </c>
      <c r="FI64" s="768">
        <v>1.51</v>
      </c>
      <c r="FJ64" s="768">
        <v>1.51</v>
      </c>
      <c r="FK64" s="768">
        <v>1.51</v>
      </c>
      <c r="FL64" s="768">
        <v>1.51</v>
      </c>
      <c r="FM64" s="768">
        <v>1.51</v>
      </c>
      <c r="FN64" s="768">
        <v>1.53</v>
      </c>
      <c r="FO64" s="768">
        <v>1.53</v>
      </c>
      <c r="FP64" s="768">
        <v>1.53</v>
      </c>
      <c r="FQ64" s="768">
        <v>1.53</v>
      </c>
      <c r="FR64" s="768">
        <v>1.53</v>
      </c>
      <c r="FS64" s="768">
        <v>1.53</v>
      </c>
      <c r="FT64" s="768">
        <v>1.53</v>
      </c>
      <c r="FU64" s="768">
        <v>2.1</v>
      </c>
      <c r="FV64" s="768">
        <v>2.1</v>
      </c>
      <c r="FW64" s="768">
        <v>2.1</v>
      </c>
      <c r="FX64" s="768">
        <v>2.1</v>
      </c>
      <c r="FY64" s="768">
        <v>2.23</v>
      </c>
      <c r="FZ64" s="768">
        <v>2.23</v>
      </c>
      <c r="GA64" s="768">
        <v>2.13</v>
      </c>
      <c r="GB64" s="768">
        <v>2.13</v>
      </c>
      <c r="GC64" s="768">
        <v>2.13</v>
      </c>
      <c r="GD64" s="768">
        <v>0.93</v>
      </c>
      <c r="GE64" s="768">
        <v>0.93</v>
      </c>
      <c r="GF64" s="768">
        <v>0.93</v>
      </c>
      <c r="GG64" s="768">
        <v>0.93</v>
      </c>
      <c r="GH64" s="768">
        <v>0.81</v>
      </c>
      <c r="GI64" s="768">
        <v>0.81</v>
      </c>
      <c r="GJ64" s="768">
        <v>0.81</v>
      </c>
      <c r="GK64" s="768">
        <v>0.81</v>
      </c>
      <c r="GL64" s="768">
        <v>0.81</v>
      </c>
      <c r="GM64" s="768">
        <v>0.81</v>
      </c>
      <c r="GN64" s="768">
        <v>0.81</v>
      </c>
      <c r="GO64" s="768">
        <v>0.81</v>
      </c>
      <c r="GP64" s="768">
        <v>0.68</v>
      </c>
      <c r="GQ64" s="768">
        <v>0.68</v>
      </c>
      <c r="GR64" s="768">
        <v>0.68</v>
      </c>
      <c r="GS64" s="768">
        <v>0.68</v>
      </c>
      <c r="GT64" s="768">
        <v>0.68</v>
      </c>
      <c r="GU64" s="768">
        <v>0.68</v>
      </c>
      <c r="GV64" s="768">
        <v>0.68</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1.53</v>
      </c>
      <c r="HO64" s="768">
        <v>1.53</v>
      </c>
      <c r="HP64" s="768">
        <v>1.53</v>
      </c>
      <c r="HQ64" s="768">
        <v>1.53</v>
      </c>
      <c r="HR64" s="768">
        <v>1.53</v>
      </c>
      <c r="HS64" s="768">
        <v>1.53</v>
      </c>
      <c r="HT64" s="768">
        <v>1.53</v>
      </c>
      <c r="HU64" s="768">
        <v>2.11</v>
      </c>
      <c r="HV64" s="768">
        <v>2.11</v>
      </c>
      <c r="HW64" s="768">
        <v>2.11</v>
      </c>
      <c r="HX64" s="768">
        <v>2.11</v>
      </c>
      <c r="HY64" s="768">
        <v>2.2400000000000002</v>
      </c>
      <c r="HZ64" s="768">
        <v>2.2400000000000002</v>
      </c>
      <c r="IA64" s="768">
        <v>2.13</v>
      </c>
      <c r="IB64" s="768">
        <v>2.13</v>
      </c>
      <c r="IC64" s="768">
        <v>2.13</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1.54</v>
      </c>
      <c r="JG64" s="768">
        <v>1.54</v>
      </c>
      <c r="JH64" s="768">
        <v>1.54</v>
      </c>
      <c r="JI64" s="768">
        <v>1.54</v>
      </c>
      <c r="JJ64" s="768">
        <v>1.54</v>
      </c>
      <c r="JK64" s="768">
        <v>1.54</v>
      </c>
      <c r="JL64" s="768">
        <v>1.54</v>
      </c>
      <c r="JM64" s="768">
        <v>1.54</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1.46</v>
      </c>
      <c r="LC64" s="768">
        <v>1.46</v>
      </c>
      <c r="LD64" s="768">
        <v>1.46</v>
      </c>
      <c r="LE64" s="768">
        <v>1.46</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0.97</v>
      </c>
      <c r="MI64" s="768">
        <v>0.97</v>
      </c>
      <c r="MJ64" s="768">
        <v>0.97</v>
      </c>
      <c r="MK64" s="768">
        <v>0.97</v>
      </c>
      <c r="ML64" s="768">
        <v>0.97</v>
      </c>
      <c r="MM64" s="768">
        <v>0.97</v>
      </c>
      <c r="MN64" s="768">
        <v>0.97</v>
      </c>
      <c r="MO64" s="768">
        <v>0.97</v>
      </c>
      <c r="MP64" s="768">
        <v>0.72</v>
      </c>
      <c r="MQ64" s="768">
        <v>0.72</v>
      </c>
      <c r="MR64" s="768">
        <v>0.72</v>
      </c>
      <c r="MS64" s="768">
        <v>0.72</v>
      </c>
      <c r="MT64" s="768">
        <v>0.72</v>
      </c>
      <c r="MU64" s="768">
        <v>0.72</v>
      </c>
      <c r="MV64" s="768">
        <v>0.72</v>
      </c>
      <c r="MW64" s="768">
        <v>0.91</v>
      </c>
      <c r="MX64" s="768">
        <v>0.91</v>
      </c>
      <c r="MY64" s="768">
        <v>0.91</v>
      </c>
      <c r="MZ64" s="768">
        <v>0.91</v>
      </c>
      <c r="NA64" s="768">
        <v>0.82</v>
      </c>
      <c r="NB64" s="768">
        <v>1.46</v>
      </c>
      <c r="NC64" s="768">
        <v>1.46</v>
      </c>
      <c r="ND64" s="768">
        <v>1.46</v>
      </c>
      <c r="NE64" s="768">
        <v>1.46</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0.97</v>
      </c>
      <c r="OI64" s="768">
        <v>0.97</v>
      </c>
      <c r="OJ64" s="768">
        <v>0.97</v>
      </c>
      <c r="OK64" s="768">
        <v>0.97</v>
      </c>
      <c r="OL64" s="768">
        <v>0.97</v>
      </c>
      <c r="OM64" s="768">
        <v>0.97</v>
      </c>
      <c r="ON64" s="768">
        <v>0.97</v>
      </c>
      <c r="OO64" s="768">
        <v>0.97</v>
      </c>
      <c r="OP64" s="768">
        <v>0.72</v>
      </c>
      <c r="OQ64" s="768">
        <v>0.72</v>
      </c>
      <c r="OR64" s="768">
        <v>0.72</v>
      </c>
      <c r="OS64" s="768">
        <v>0.72</v>
      </c>
      <c r="OT64" s="768">
        <v>0.72</v>
      </c>
      <c r="OU64" s="768">
        <v>0.72</v>
      </c>
      <c r="OV64" s="768">
        <v>0.72</v>
      </c>
      <c r="OW64" s="768">
        <v>0.91</v>
      </c>
      <c r="OX64" s="768">
        <v>0.91</v>
      </c>
      <c r="OY64" s="768">
        <v>0.91</v>
      </c>
      <c r="OZ64" s="768">
        <v>0.91</v>
      </c>
      <c r="PA64" s="768">
        <v>0.82</v>
      </c>
      <c r="PB64" s="768">
        <v>1.46</v>
      </c>
      <c r="PC64" s="768">
        <v>1.46</v>
      </c>
      <c r="PD64" s="768">
        <v>1.46</v>
      </c>
      <c r="PE64" s="768">
        <v>1.46</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0.97</v>
      </c>
      <c r="QI64" s="768">
        <v>0.97</v>
      </c>
      <c r="QJ64" s="768">
        <v>0.97</v>
      </c>
      <c r="QK64" s="768">
        <v>0.97</v>
      </c>
      <c r="QL64" s="768">
        <v>0.97</v>
      </c>
      <c r="QM64" s="768">
        <v>0.97</v>
      </c>
      <c r="QN64" s="768">
        <v>0.97</v>
      </c>
      <c r="QO64" s="768">
        <v>0.97</v>
      </c>
      <c r="QP64" s="768">
        <v>0.72</v>
      </c>
      <c r="QQ64" s="768">
        <v>0.72</v>
      </c>
      <c r="QR64" s="768">
        <v>0.72</v>
      </c>
      <c r="QS64" s="768">
        <v>0.72</v>
      </c>
      <c r="QT64" s="768">
        <v>0.72</v>
      </c>
      <c r="QU64" s="768">
        <v>0.72</v>
      </c>
      <c r="QV64" s="768">
        <v>0.72</v>
      </c>
      <c r="QW64" s="768">
        <v>0.91</v>
      </c>
      <c r="QX64" s="768">
        <v>0.91</v>
      </c>
      <c r="QY64" s="768">
        <v>0.91</v>
      </c>
      <c r="QZ64" s="768">
        <v>0.91</v>
      </c>
      <c r="RA64" s="768">
        <v>0.82</v>
      </c>
      <c r="RB64" s="768">
        <v>1.46</v>
      </c>
      <c r="RC64" s="768">
        <v>1.46</v>
      </c>
      <c r="RD64" s="768">
        <v>1.46</v>
      </c>
      <c r="RE64" s="768">
        <v>1.46</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0.97</v>
      </c>
      <c r="SI64" s="769">
        <v>0.97</v>
      </c>
      <c r="SJ64" s="460">
        <f t="shared" ref="SJ64:SJ122" si="33">SI64</f>
        <v>0.97</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2.19</v>
      </c>
      <c r="O65" s="771">
        <v>2.19</v>
      </c>
      <c r="P65" s="771">
        <v>2.19</v>
      </c>
      <c r="Q65" s="771">
        <v>2.19</v>
      </c>
      <c r="R65" s="771">
        <v>2.19</v>
      </c>
      <c r="S65" s="771">
        <v>2.19</v>
      </c>
      <c r="T65" s="771">
        <v>2.19</v>
      </c>
      <c r="U65" s="771">
        <v>2.27</v>
      </c>
      <c r="V65" s="771">
        <v>2.27</v>
      </c>
      <c r="W65" s="771">
        <v>2.27</v>
      </c>
      <c r="X65" s="771">
        <v>2.27</v>
      </c>
      <c r="Y65" s="771">
        <v>2.35</v>
      </c>
      <c r="Z65" s="771">
        <v>2.35</v>
      </c>
      <c r="AA65" s="771">
        <v>2.25</v>
      </c>
      <c r="AB65" s="771">
        <v>2.25</v>
      </c>
      <c r="AC65" s="771">
        <v>2.25</v>
      </c>
      <c r="AD65" s="771">
        <v>1.66</v>
      </c>
      <c r="AE65" s="771">
        <v>1.66</v>
      </c>
      <c r="AF65" s="771">
        <v>1.66</v>
      </c>
      <c r="AG65" s="771">
        <v>1.66</v>
      </c>
      <c r="AH65" s="771">
        <v>2.08</v>
      </c>
      <c r="AI65" s="771">
        <v>2.09</v>
      </c>
      <c r="AJ65" s="771">
        <v>2.09</v>
      </c>
      <c r="AK65" s="771">
        <v>2.09</v>
      </c>
      <c r="AL65" s="771">
        <v>2.09</v>
      </c>
      <c r="AM65" s="771">
        <v>2.09</v>
      </c>
      <c r="AN65" s="771">
        <v>2.09</v>
      </c>
      <c r="AO65" s="771">
        <v>2.09</v>
      </c>
      <c r="AP65" s="771">
        <v>2.19</v>
      </c>
      <c r="AQ65" s="771">
        <v>2.19</v>
      </c>
      <c r="AR65" s="771">
        <v>2.02</v>
      </c>
      <c r="AS65" s="771">
        <v>2.02</v>
      </c>
      <c r="AT65" s="771">
        <v>2.02</v>
      </c>
      <c r="AU65" s="771">
        <v>2.02</v>
      </c>
      <c r="AV65" s="771">
        <v>2.02</v>
      </c>
      <c r="AW65" s="771">
        <v>1.91</v>
      </c>
      <c r="AX65" s="771">
        <v>1.91</v>
      </c>
      <c r="AY65" s="771">
        <v>1.91</v>
      </c>
      <c r="AZ65" s="771">
        <v>1.91</v>
      </c>
      <c r="BA65" s="771">
        <v>1.91</v>
      </c>
      <c r="BB65" s="771">
        <v>2.23</v>
      </c>
      <c r="BC65" s="771">
        <v>2.23</v>
      </c>
      <c r="BD65" s="771">
        <v>2.23</v>
      </c>
      <c r="BE65" s="771">
        <v>2.23</v>
      </c>
      <c r="BF65" s="771">
        <v>2.09</v>
      </c>
      <c r="BG65" s="771">
        <v>2.09</v>
      </c>
      <c r="BH65" s="771">
        <v>2.09</v>
      </c>
      <c r="BI65" s="771">
        <v>2.09</v>
      </c>
      <c r="BJ65" s="771">
        <v>2.09</v>
      </c>
      <c r="BK65" s="771">
        <v>2.09</v>
      </c>
      <c r="BL65" s="771">
        <v>2.09</v>
      </c>
      <c r="BM65" s="771">
        <v>2.09</v>
      </c>
      <c r="BN65" s="771">
        <v>2.19</v>
      </c>
      <c r="BO65" s="771">
        <v>2.19</v>
      </c>
      <c r="BP65" s="771">
        <v>2.19</v>
      </c>
      <c r="BQ65" s="771">
        <v>2.19</v>
      </c>
      <c r="BR65" s="771">
        <v>2.19</v>
      </c>
      <c r="BS65" s="771">
        <v>2.19</v>
      </c>
      <c r="BT65" s="771">
        <v>2.19</v>
      </c>
      <c r="BU65" s="771">
        <v>2.27</v>
      </c>
      <c r="BV65" s="771">
        <v>2.27</v>
      </c>
      <c r="BW65" s="771">
        <v>2.27</v>
      </c>
      <c r="BX65" s="771">
        <v>2.27</v>
      </c>
      <c r="BY65" s="771">
        <v>2.35</v>
      </c>
      <c r="BZ65" s="771">
        <v>2.35</v>
      </c>
      <c r="CA65" s="771">
        <v>2.25</v>
      </c>
      <c r="CB65" s="771">
        <v>2.25</v>
      </c>
      <c r="CC65" s="771">
        <v>2.25</v>
      </c>
      <c r="CD65" s="771">
        <v>1.66</v>
      </c>
      <c r="CE65" s="771">
        <v>1.66</v>
      </c>
      <c r="CF65" s="771">
        <v>1.66</v>
      </c>
      <c r="CG65" s="771">
        <v>1.66</v>
      </c>
      <c r="CH65" s="771">
        <v>2.08</v>
      </c>
      <c r="CI65" s="771">
        <v>2.09</v>
      </c>
      <c r="CJ65" s="771">
        <v>2.09</v>
      </c>
      <c r="CK65" s="771">
        <v>2.09</v>
      </c>
      <c r="CL65" s="771">
        <v>2.09</v>
      </c>
      <c r="CM65" s="771">
        <v>2.09</v>
      </c>
      <c r="CN65" s="771">
        <v>2.09</v>
      </c>
      <c r="CO65" s="771">
        <v>2.09</v>
      </c>
      <c r="CP65" s="771">
        <v>2.19</v>
      </c>
      <c r="CQ65" s="771">
        <v>2.19</v>
      </c>
      <c r="CR65" s="771">
        <v>2.19</v>
      </c>
      <c r="CS65" s="771">
        <v>2.19</v>
      </c>
      <c r="CT65" s="771">
        <v>2.19</v>
      </c>
      <c r="CU65" s="771">
        <v>2.19</v>
      </c>
      <c r="CV65" s="771">
        <v>2.19</v>
      </c>
      <c r="CW65" s="771">
        <v>1.91</v>
      </c>
      <c r="CX65" s="771">
        <v>1.91</v>
      </c>
      <c r="CY65" s="771">
        <v>1.91</v>
      </c>
      <c r="CZ65" s="771">
        <v>1.91</v>
      </c>
      <c r="DA65" s="771">
        <v>1.91</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2.2200000000000002</v>
      </c>
      <c r="DO65" s="771">
        <v>2.2200000000000002</v>
      </c>
      <c r="DP65" s="771">
        <v>2.2200000000000002</v>
      </c>
      <c r="DQ65" s="771">
        <v>2.2200000000000002</v>
      </c>
      <c r="DR65" s="771">
        <v>2.2200000000000002</v>
      </c>
      <c r="DS65" s="771">
        <v>2.2200000000000002</v>
      </c>
      <c r="DT65" s="771">
        <v>2.2200000000000002</v>
      </c>
      <c r="DU65" s="771">
        <v>2.44</v>
      </c>
      <c r="DV65" s="771">
        <v>2.44</v>
      </c>
      <c r="DW65" s="771">
        <v>2.44</v>
      </c>
      <c r="DX65" s="771">
        <v>2.44</v>
      </c>
      <c r="DY65" s="771">
        <v>2.5099999999999998</v>
      </c>
      <c r="DZ65" s="771">
        <v>2.5099999999999998</v>
      </c>
      <c r="EA65" s="771">
        <v>2.5099999999999998</v>
      </c>
      <c r="EB65" s="771">
        <v>2.5099999999999998</v>
      </c>
      <c r="EC65" s="771">
        <v>2.5099999999999998</v>
      </c>
      <c r="ED65" s="771">
        <v>2.31</v>
      </c>
      <c r="EE65" s="771">
        <v>2.31</v>
      </c>
      <c r="EF65" s="771">
        <v>2.31</v>
      </c>
      <c r="EG65" s="771">
        <v>2.31</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1.91</v>
      </c>
      <c r="EX65" s="771">
        <v>1.91</v>
      </c>
      <c r="EY65" s="771">
        <v>1.91</v>
      </c>
      <c r="EZ65" s="771">
        <v>1.91</v>
      </c>
      <c r="FA65" s="771">
        <v>1.91</v>
      </c>
      <c r="FB65" s="771">
        <v>2.29</v>
      </c>
      <c r="FC65" s="771">
        <v>2.29</v>
      </c>
      <c r="FD65" s="771">
        <v>2.29</v>
      </c>
      <c r="FE65" s="771">
        <v>2.29</v>
      </c>
      <c r="FF65" s="771">
        <v>2.15</v>
      </c>
      <c r="FG65" s="771">
        <v>2.15</v>
      </c>
      <c r="FH65" s="771">
        <v>2.15</v>
      </c>
      <c r="FI65" s="771">
        <v>2.15</v>
      </c>
      <c r="FJ65" s="771">
        <v>2.15</v>
      </c>
      <c r="FK65" s="771">
        <v>2.15</v>
      </c>
      <c r="FL65" s="771">
        <v>2.15</v>
      </c>
      <c r="FM65" s="771">
        <v>2.15</v>
      </c>
      <c r="FN65" s="771">
        <v>2.21</v>
      </c>
      <c r="FO65" s="771">
        <v>2.21</v>
      </c>
      <c r="FP65" s="771">
        <v>2.21</v>
      </c>
      <c r="FQ65" s="771">
        <v>2.21</v>
      </c>
      <c r="FR65" s="771">
        <v>2.21</v>
      </c>
      <c r="FS65" s="771">
        <v>2.21</v>
      </c>
      <c r="FT65" s="771">
        <v>2.21</v>
      </c>
      <c r="FU65" s="771">
        <v>2.4300000000000002</v>
      </c>
      <c r="FV65" s="771">
        <v>2.4300000000000002</v>
      </c>
      <c r="FW65" s="771">
        <v>2.4300000000000002</v>
      </c>
      <c r="FX65" s="771">
        <v>2.4300000000000002</v>
      </c>
      <c r="FY65" s="771">
        <v>2.5299999999999998</v>
      </c>
      <c r="FZ65" s="771">
        <v>2.5299999999999998</v>
      </c>
      <c r="GA65" s="771">
        <v>2.54</v>
      </c>
      <c r="GB65" s="771">
        <v>2.54</v>
      </c>
      <c r="GC65" s="771">
        <v>2.54</v>
      </c>
      <c r="GD65" s="771">
        <v>2.2999999999999998</v>
      </c>
      <c r="GE65" s="771">
        <v>2.2999999999999998</v>
      </c>
      <c r="GF65" s="771">
        <v>2.2999999999999998</v>
      </c>
      <c r="GG65" s="771">
        <v>2.2999999999999998</v>
      </c>
      <c r="GH65" s="771">
        <v>2.2200000000000002</v>
      </c>
      <c r="GI65" s="771">
        <v>2.2200000000000002</v>
      </c>
      <c r="GJ65" s="771">
        <v>2.2200000000000002</v>
      </c>
      <c r="GK65" s="771">
        <v>2.2200000000000002</v>
      </c>
      <c r="GL65" s="771">
        <v>2.2200000000000002</v>
      </c>
      <c r="GM65" s="771">
        <v>2.2200000000000002</v>
      </c>
      <c r="GN65" s="771">
        <v>2.2200000000000002</v>
      </c>
      <c r="GO65" s="771">
        <v>2.2200000000000002</v>
      </c>
      <c r="GP65" s="771">
        <v>2.17</v>
      </c>
      <c r="GQ65" s="771">
        <v>2.17</v>
      </c>
      <c r="GR65" s="771">
        <v>2.17</v>
      </c>
      <c r="GS65" s="771">
        <v>2.17</v>
      </c>
      <c r="GT65" s="771">
        <v>2.17</v>
      </c>
      <c r="GU65" s="771">
        <v>2.17</v>
      </c>
      <c r="GV65" s="771">
        <v>2.17</v>
      </c>
      <c r="GW65" s="771">
        <v>1.91</v>
      </c>
      <c r="GX65" s="771">
        <v>1.91</v>
      </c>
      <c r="GY65" s="771">
        <v>1.91</v>
      </c>
      <c r="GZ65" s="771">
        <v>1.91</v>
      </c>
      <c r="HA65" s="771">
        <v>1.91</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2.44</v>
      </c>
      <c r="HV65" s="771">
        <v>2.44</v>
      </c>
      <c r="HW65" s="771">
        <v>2.44</v>
      </c>
      <c r="HX65" s="771">
        <v>2.44</v>
      </c>
      <c r="HY65" s="771">
        <v>2.5499999999999998</v>
      </c>
      <c r="HZ65" s="771">
        <v>2.5499999999999998</v>
      </c>
      <c r="IA65" s="771">
        <v>2.54</v>
      </c>
      <c r="IB65" s="771">
        <v>2.54</v>
      </c>
      <c r="IC65" s="771">
        <v>2.54</v>
      </c>
      <c r="ID65" s="771">
        <v>2.3199999999999998</v>
      </c>
      <c r="IE65" s="771">
        <v>2.3199999999999998</v>
      </c>
      <c r="IF65" s="771">
        <v>2.3199999999999998</v>
      </c>
      <c r="IG65" s="771">
        <v>2.3199999999999998</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1.91</v>
      </c>
      <c r="IX65" s="771">
        <v>1.91</v>
      </c>
      <c r="IY65" s="771">
        <v>1.91</v>
      </c>
      <c r="IZ65" s="771">
        <v>1.91</v>
      </c>
      <c r="JA65" s="771">
        <v>1.91</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1.91</v>
      </c>
      <c r="KX65" s="771">
        <v>1.91</v>
      </c>
      <c r="KY65" s="771">
        <v>1.91</v>
      </c>
      <c r="KZ65" s="771">
        <v>1.91</v>
      </c>
      <c r="LA65" s="771">
        <v>1.91</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1.91</v>
      </c>
      <c r="MX65" s="771">
        <v>1.91</v>
      </c>
      <c r="MY65" s="771">
        <v>1.91</v>
      </c>
      <c r="MZ65" s="771">
        <v>1.91</v>
      </c>
      <c r="NA65" s="771">
        <v>1.91</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1.91</v>
      </c>
      <c r="OX65" s="771">
        <v>1.91</v>
      </c>
      <c r="OY65" s="771">
        <v>1.91</v>
      </c>
      <c r="OZ65" s="771">
        <v>1.91</v>
      </c>
      <c r="PA65" s="771">
        <v>1.91</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1.91</v>
      </c>
      <c r="QX65" s="771">
        <v>1.91</v>
      </c>
      <c r="QY65" s="771">
        <v>1.91</v>
      </c>
      <c r="QZ65" s="771">
        <v>1.91</v>
      </c>
      <c r="RA65" s="771">
        <v>1.91</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1008</v>
      </c>
      <c r="I66" s="481" t="s">
        <v>841</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1009</v>
      </c>
      <c r="I69" s="481" t="s">
        <v>841</v>
      </c>
      <c r="J69" s="481">
        <f t="shared" ref="J69" si="34">J66+1</f>
        <v>3</v>
      </c>
      <c r="K69" s="764">
        <v>1.95</v>
      </c>
      <c r="L69" s="765">
        <v>1.95</v>
      </c>
      <c r="M69" s="765">
        <v>1.95</v>
      </c>
      <c r="N69" s="765">
        <v>2.02</v>
      </c>
      <c r="O69" s="765">
        <v>2.02</v>
      </c>
      <c r="P69" s="765">
        <v>2.02</v>
      </c>
      <c r="Q69" s="765">
        <v>2.02</v>
      </c>
      <c r="R69" s="765">
        <v>2.02</v>
      </c>
      <c r="S69" s="765">
        <v>2.02</v>
      </c>
      <c r="T69" s="765">
        <v>2.02</v>
      </c>
      <c r="U69" s="765">
        <v>2.08</v>
      </c>
      <c r="V69" s="765">
        <v>2.08</v>
      </c>
      <c r="W69" s="765">
        <v>2.08</v>
      </c>
      <c r="X69" s="765">
        <v>2.08</v>
      </c>
      <c r="Y69" s="765">
        <v>2.1800000000000002</v>
      </c>
      <c r="Z69" s="765">
        <v>2.1800000000000002</v>
      </c>
      <c r="AA69" s="765">
        <v>2.02</v>
      </c>
      <c r="AB69" s="765">
        <v>2.02</v>
      </c>
      <c r="AC69" s="765">
        <v>2.02</v>
      </c>
      <c r="AD69" s="765">
        <v>0.81</v>
      </c>
      <c r="AE69" s="765">
        <v>0.81</v>
      </c>
      <c r="AF69" s="765">
        <v>0.81</v>
      </c>
      <c r="AG69" s="765">
        <v>0.81</v>
      </c>
      <c r="AH69" s="765">
        <v>0.6</v>
      </c>
      <c r="AI69" s="765">
        <v>0.64</v>
      </c>
      <c r="AJ69" s="765">
        <v>0.64</v>
      </c>
      <c r="AK69" s="765">
        <v>0.64</v>
      </c>
      <c r="AL69" s="765">
        <v>0.64</v>
      </c>
      <c r="AM69" s="765">
        <v>0.64</v>
      </c>
      <c r="AN69" s="765">
        <v>0.64</v>
      </c>
      <c r="AO69" s="765">
        <v>0.64</v>
      </c>
      <c r="AP69" s="765">
        <v>1.9</v>
      </c>
      <c r="AQ69" s="765">
        <v>1.9</v>
      </c>
      <c r="AR69" s="765">
        <v>1.9</v>
      </c>
      <c r="AS69" s="765">
        <v>1.9</v>
      </c>
      <c r="AT69" s="765">
        <v>1.9</v>
      </c>
      <c r="AU69" s="765">
        <v>1.9</v>
      </c>
      <c r="AV69" s="765">
        <v>1.08</v>
      </c>
      <c r="AW69" s="765">
        <v>1.1299999999999999</v>
      </c>
      <c r="AX69" s="765">
        <v>1.1299999999999999</v>
      </c>
      <c r="AY69" s="765">
        <v>1.1299999999999999</v>
      </c>
      <c r="AZ69" s="765">
        <v>1.1299999999999999</v>
      </c>
      <c r="BA69" s="765">
        <v>1.1299999999999999</v>
      </c>
      <c r="BB69" s="765">
        <v>1.89</v>
      </c>
      <c r="BC69" s="765">
        <v>1.89</v>
      </c>
      <c r="BD69" s="765">
        <v>1.89</v>
      </c>
      <c r="BE69" s="765">
        <v>1.89</v>
      </c>
      <c r="BF69" s="765">
        <v>1.95</v>
      </c>
      <c r="BG69" s="765">
        <v>1.95</v>
      </c>
      <c r="BH69" s="765">
        <v>1.95</v>
      </c>
      <c r="BI69" s="765">
        <v>1.95</v>
      </c>
      <c r="BJ69" s="765">
        <v>1.95</v>
      </c>
      <c r="BK69" s="765">
        <v>1.95</v>
      </c>
      <c r="BL69" s="765">
        <v>1.95</v>
      </c>
      <c r="BM69" s="765">
        <v>1.95</v>
      </c>
      <c r="BN69" s="765">
        <v>2.02</v>
      </c>
      <c r="BO69" s="765">
        <v>2.02</v>
      </c>
      <c r="BP69" s="765">
        <v>2.02</v>
      </c>
      <c r="BQ69" s="765">
        <v>2.02</v>
      </c>
      <c r="BR69" s="765">
        <v>2.02</v>
      </c>
      <c r="BS69" s="765">
        <v>2.02</v>
      </c>
      <c r="BT69" s="765">
        <v>2.02</v>
      </c>
      <c r="BU69" s="765">
        <v>2.08</v>
      </c>
      <c r="BV69" s="765">
        <v>2.08</v>
      </c>
      <c r="BW69" s="765">
        <v>2.08</v>
      </c>
      <c r="BX69" s="765">
        <v>2.08</v>
      </c>
      <c r="BY69" s="765">
        <v>2.1800000000000002</v>
      </c>
      <c r="BZ69" s="765">
        <v>2.1800000000000002</v>
      </c>
      <c r="CA69" s="765">
        <v>2.02</v>
      </c>
      <c r="CB69" s="765">
        <v>2.02</v>
      </c>
      <c r="CC69" s="765">
        <v>2.02</v>
      </c>
      <c r="CD69" s="765">
        <v>0.81</v>
      </c>
      <c r="CE69" s="765">
        <v>0.81</v>
      </c>
      <c r="CF69" s="765">
        <v>0.81</v>
      </c>
      <c r="CG69" s="765">
        <v>0.81</v>
      </c>
      <c r="CH69" s="765">
        <v>0.6</v>
      </c>
      <c r="CI69" s="765">
        <v>0.64</v>
      </c>
      <c r="CJ69" s="765">
        <v>0.64</v>
      </c>
      <c r="CK69" s="765">
        <v>0.64</v>
      </c>
      <c r="CL69" s="765">
        <v>0.64</v>
      </c>
      <c r="CM69" s="765">
        <v>0.64</v>
      </c>
      <c r="CN69" s="765">
        <v>0.64</v>
      </c>
      <c r="CO69" s="765">
        <v>0.64</v>
      </c>
      <c r="CP69" s="765">
        <v>1.9</v>
      </c>
      <c r="CQ69" s="765">
        <v>1.9</v>
      </c>
      <c r="CR69" s="765">
        <v>1.9</v>
      </c>
      <c r="CS69" s="765">
        <v>1.9</v>
      </c>
      <c r="CT69" s="765">
        <v>1.9</v>
      </c>
      <c r="CU69" s="765">
        <v>1.9</v>
      </c>
      <c r="CV69" s="765">
        <v>1.9</v>
      </c>
      <c r="CW69" s="765">
        <v>1.59</v>
      </c>
      <c r="CX69" s="765">
        <v>1.59</v>
      </c>
      <c r="CY69" s="765">
        <v>1.59</v>
      </c>
      <c r="CZ69" s="765">
        <v>1.59</v>
      </c>
      <c r="DA69" s="765">
        <v>1.59</v>
      </c>
      <c r="DB69" s="765">
        <v>1.98</v>
      </c>
      <c r="DC69" s="765">
        <v>1.98</v>
      </c>
      <c r="DD69" s="765">
        <v>1.98</v>
      </c>
      <c r="DE69" s="765">
        <v>1.98</v>
      </c>
      <c r="DF69" s="765">
        <v>1.99</v>
      </c>
      <c r="DG69" s="765">
        <v>2</v>
      </c>
      <c r="DH69" s="765">
        <v>2</v>
      </c>
      <c r="DI69" s="765">
        <v>2</v>
      </c>
      <c r="DJ69" s="765">
        <v>2</v>
      </c>
      <c r="DK69" s="765">
        <v>2</v>
      </c>
      <c r="DL69" s="765">
        <v>2</v>
      </c>
      <c r="DM69" s="765">
        <v>2</v>
      </c>
      <c r="DN69" s="765">
        <v>2.04</v>
      </c>
      <c r="DO69" s="765">
        <v>2.04</v>
      </c>
      <c r="DP69" s="765">
        <v>2.04</v>
      </c>
      <c r="DQ69" s="765">
        <v>2.04</v>
      </c>
      <c r="DR69" s="765">
        <v>2.04</v>
      </c>
      <c r="DS69" s="765">
        <v>2.04</v>
      </c>
      <c r="DT69" s="765">
        <v>2.04</v>
      </c>
      <c r="DU69" s="765">
        <v>2.19</v>
      </c>
      <c r="DV69" s="765">
        <v>2.19</v>
      </c>
      <c r="DW69" s="765">
        <v>2.19</v>
      </c>
      <c r="DX69" s="765">
        <v>2.19</v>
      </c>
      <c r="DY69" s="765">
        <v>2.2999999999999998</v>
      </c>
      <c r="DZ69" s="765">
        <v>2.2999999999999998</v>
      </c>
      <c r="EA69" s="765">
        <v>2.2200000000000002</v>
      </c>
      <c r="EB69" s="765">
        <v>2.2200000000000002</v>
      </c>
      <c r="EC69" s="765">
        <v>2.2200000000000002</v>
      </c>
      <c r="ED69" s="765">
        <v>1.71</v>
      </c>
      <c r="EE69" s="765">
        <v>1.71</v>
      </c>
      <c r="EF69" s="765">
        <v>1.71</v>
      </c>
      <c r="EG69" s="765">
        <v>1.71</v>
      </c>
      <c r="EH69" s="765">
        <v>2.02</v>
      </c>
      <c r="EI69" s="765">
        <v>2.02</v>
      </c>
      <c r="EJ69" s="765">
        <v>2.02</v>
      </c>
      <c r="EK69" s="765">
        <v>2.02</v>
      </c>
      <c r="EL69" s="765">
        <v>2.02</v>
      </c>
      <c r="EM69" s="765">
        <v>2.02</v>
      </c>
      <c r="EN69" s="765">
        <v>2.02</v>
      </c>
      <c r="EO69" s="765">
        <v>2.02</v>
      </c>
      <c r="EP69" s="765">
        <v>2</v>
      </c>
      <c r="EQ69" s="765">
        <v>2</v>
      </c>
      <c r="ER69" s="765">
        <v>2</v>
      </c>
      <c r="ES69" s="765">
        <v>2</v>
      </c>
      <c r="ET69" s="765">
        <v>2</v>
      </c>
      <c r="EU69" s="765">
        <v>2</v>
      </c>
      <c r="EV69" s="765">
        <v>2</v>
      </c>
      <c r="EW69" s="765">
        <v>1.43</v>
      </c>
      <c r="EX69" s="765">
        <v>1.43</v>
      </c>
      <c r="EY69" s="765">
        <v>1.43</v>
      </c>
      <c r="EZ69" s="765">
        <v>1.43</v>
      </c>
      <c r="FA69" s="765">
        <v>1.43</v>
      </c>
      <c r="FB69" s="765">
        <v>2</v>
      </c>
      <c r="FC69" s="765">
        <v>2</v>
      </c>
      <c r="FD69" s="765">
        <v>2</v>
      </c>
      <c r="FE69" s="765">
        <v>2</v>
      </c>
      <c r="FF69" s="765">
        <v>1.99</v>
      </c>
      <c r="FG69" s="765">
        <v>1.99</v>
      </c>
      <c r="FH69" s="765">
        <v>1.99</v>
      </c>
      <c r="FI69" s="765">
        <v>1.99</v>
      </c>
      <c r="FJ69" s="765">
        <v>1.99</v>
      </c>
      <c r="FK69" s="765">
        <v>1.99</v>
      </c>
      <c r="FL69" s="765">
        <v>1.99</v>
      </c>
      <c r="FM69" s="765">
        <v>1.99</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2.2599999999999998</v>
      </c>
      <c r="GB69" s="765">
        <v>2.2599999999999998</v>
      </c>
      <c r="GC69" s="765">
        <v>2.2599999999999998</v>
      </c>
      <c r="GD69" s="765">
        <v>1.97</v>
      </c>
      <c r="GE69" s="765">
        <v>1.97</v>
      </c>
      <c r="GF69" s="765">
        <v>1.97</v>
      </c>
      <c r="GG69" s="765">
        <v>1.97</v>
      </c>
      <c r="GH69" s="765">
        <v>2.1</v>
      </c>
      <c r="GI69" s="765">
        <v>2.11</v>
      </c>
      <c r="GJ69" s="765">
        <v>2.11</v>
      </c>
      <c r="GK69" s="765">
        <v>2.11</v>
      </c>
      <c r="GL69" s="765">
        <v>2.11</v>
      </c>
      <c r="GM69" s="765">
        <v>2.11</v>
      </c>
      <c r="GN69" s="765">
        <v>2.11</v>
      </c>
      <c r="GO69" s="765">
        <v>2.11</v>
      </c>
      <c r="GP69" s="765">
        <v>2.1</v>
      </c>
      <c r="GQ69" s="765">
        <v>2.1</v>
      </c>
      <c r="GR69" s="765">
        <v>2.1</v>
      </c>
      <c r="GS69" s="765">
        <v>2.1</v>
      </c>
      <c r="GT69" s="765">
        <v>2.1</v>
      </c>
      <c r="GU69" s="765">
        <v>2.1</v>
      </c>
      <c r="GV69" s="765">
        <v>2.1</v>
      </c>
      <c r="GW69" s="765">
        <v>1.46</v>
      </c>
      <c r="GX69" s="765">
        <v>1.46</v>
      </c>
      <c r="GY69" s="765">
        <v>1.46</v>
      </c>
      <c r="GZ69" s="765">
        <v>1.46</v>
      </c>
      <c r="HA69" s="765">
        <v>1.46</v>
      </c>
      <c r="HB69" s="765">
        <v>2.02</v>
      </c>
      <c r="HC69" s="765">
        <v>2.02</v>
      </c>
      <c r="HD69" s="765">
        <v>2.02</v>
      </c>
      <c r="HE69" s="765">
        <v>2.02</v>
      </c>
      <c r="HF69" s="765">
        <v>2.02</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2.12</v>
      </c>
      <c r="II69" s="765">
        <v>2.12</v>
      </c>
      <c r="IJ69" s="765">
        <v>2.12</v>
      </c>
      <c r="IK69" s="765">
        <v>2.12</v>
      </c>
      <c r="IL69" s="765">
        <v>2.12</v>
      </c>
      <c r="IM69" s="765">
        <v>2.12</v>
      </c>
      <c r="IN69" s="765">
        <v>2.12</v>
      </c>
      <c r="IO69" s="765">
        <v>2.12</v>
      </c>
      <c r="IP69" s="765">
        <v>2.09</v>
      </c>
      <c r="IQ69" s="765">
        <v>2.09</v>
      </c>
      <c r="IR69" s="765">
        <v>2.09</v>
      </c>
      <c r="IS69" s="765">
        <v>2.09</v>
      </c>
      <c r="IT69" s="765">
        <v>2.09</v>
      </c>
      <c r="IU69" s="765">
        <v>2.09</v>
      </c>
      <c r="IV69" s="765">
        <v>2.09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2.04</v>
      </c>
      <c r="JO69" s="765">
        <v>2.04</v>
      </c>
      <c r="JP69" s="765">
        <v>2.04</v>
      </c>
      <c r="JQ69" s="765">
        <v>2.04</v>
      </c>
      <c r="JR69" s="765">
        <v>2.04</v>
      </c>
      <c r="JS69" s="765">
        <v>2.04</v>
      </c>
      <c r="JT69" s="765">
        <v>2.04</v>
      </c>
      <c r="JU69" s="765">
        <v>2.2000000000000002</v>
      </c>
      <c r="JV69" s="765">
        <v>2.2000000000000002</v>
      </c>
      <c r="JW69" s="765">
        <v>2.2000000000000002</v>
      </c>
      <c r="JX69" s="765">
        <v>2.2000000000000002</v>
      </c>
      <c r="JY69" s="765">
        <v>2.27</v>
      </c>
      <c r="JZ69" s="765">
        <v>2.27</v>
      </c>
      <c r="KA69" s="765">
        <v>2.2599999999999998</v>
      </c>
      <c r="KB69" s="765">
        <v>2.2599999999999998</v>
      </c>
      <c r="KC69" s="765">
        <v>2.2599999999999998</v>
      </c>
      <c r="KD69" s="765">
        <v>1.95</v>
      </c>
      <c r="KE69" s="765">
        <v>1.95</v>
      </c>
      <c r="KF69" s="765">
        <v>1.95</v>
      </c>
      <c r="KG69" s="765">
        <v>1.95</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1.38</v>
      </c>
      <c r="KX69" s="765">
        <v>1.38</v>
      </c>
      <c r="KY69" s="765">
        <v>1.38</v>
      </c>
      <c r="KZ69" s="765">
        <v>1.38</v>
      </c>
      <c r="LA69" s="765">
        <v>1.38</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2.1800000000000002</v>
      </c>
      <c r="LV69" s="765">
        <v>2.1800000000000002</v>
      </c>
      <c r="LW69" s="765">
        <v>2.1800000000000002</v>
      </c>
      <c r="LX69" s="765">
        <v>2.1800000000000002</v>
      </c>
      <c r="LY69" s="765">
        <v>2.2599999999999998</v>
      </c>
      <c r="LZ69" s="765">
        <v>2.2599999999999998</v>
      </c>
      <c r="MA69" s="765">
        <v>2.3199999999999998</v>
      </c>
      <c r="MB69" s="765">
        <v>2.3199999999999998</v>
      </c>
      <c r="MC69" s="765">
        <v>2.3199999999999998</v>
      </c>
      <c r="MD69" s="765">
        <v>2.12</v>
      </c>
      <c r="ME69" s="765">
        <v>2.12</v>
      </c>
      <c r="MF69" s="765">
        <v>2.12</v>
      </c>
      <c r="MG69" s="765">
        <v>2.12</v>
      </c>
      <c r="MH69" s="765">
        <v>2.19</v>
      </c>
      <c r="MI69" s="765">
        <v>2.2000000000000002</v>
      </c>
      <c r="MJ69" s="765">
        <v>2.2000000000000002</v>
      </c>
      <c r="MK69" s="765">
        <v>2.2000000000000002</v>
      </c>
      <c r="ML69" s="765">
        <v>2.2000000000000002</v>
      </c>
      <c r="MM69" s="765">
        <v>2.2000000000000002</v>
      </c>
      <c r="MN69" s="765">
        <v>2.2000000000000002</v>
      </c>
      <c r="MO69" s="765">
        <v>2.2000000000000002</v>
      </c>
      <c r="MP69" s="765">
        <v>2.16</v>
      </c>
      <c r="MQ69" s="765">
        <v>2.16</v>
      </c>
      <c r="MR69" s="765">
        <v>2.16</v>
      </c>
      <c r="MS69" s="765">
        <v>2.16</v>
      </c>
      <c r="MT69" s="765">
        <v>2.16</v>
      </c>
      <c r="MU69" s="765">
        <v>2.16</v>
      </c>
      <c r="MV69" s="765">
        <v>2.16</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2.1800000000000002</v>
      </c>
      <c r="NV69" s="765">
        <v>2.1800000000000002</v>
      </c>
      <c r="NW69" s="765">
        <v>2.1800000000000002</v>
      </c>
      <c r="NX69" s="765">
        <v>2.1800000000000002</v>
      </c>
      <c r="NY69" s="765">
        <v>2.2599999999999998</v>
      </c>
      <c r="NZ69" s="765">
        <v>2.2599999999999998</v>
      </c>
      <c r="OA69" s="765">
        <v>2.3199999999999998</v>
      </c>
      <c r="OB69" s="765">
        <v>2.3199999999999998</v>
      </c>
      <c r="OC69" s="765">
        <v>2.3199999999999998</v>
      </c>
      <c r="OD69" s="765">
        <v>2.12</v>
      </c>
      <c r="OE69" s="765">
        <v>2.12</v>
      </c>
      <c r="OF69" s="765">
        <v>2.12</v>
      </c>
      <c r="OG69" s="765">
        <v>2.12</v>
      </c>
      <c r="OH69" s="765">
        <v>2.19</v>
      </c>
      <c r="OI69" s="765">
        <v>2.2000000000000002</v>
      </c>
      <c r="OJ69" s="765">
        <v>2.2000000000000002</v>
      </c>
      <c r="OK69" s="765">
        <v>2.2000000000000002</v>
      </c>
      <c r="OL69" s="765">
        <v>2.2000000000000002</v>
      </c>
      <c r="OM69" s="765">
        <v>2.2000000000000002</v>
      </c>
      <c r="ON69" s="765">
        <v>2.2000000000000002</v>
      </c>
      <c r="OO69" s="765">
        <v>2.2000000000000002</v>
      </c>
      <c r="OP69" s="765">
        <v>2.16</v>
      </c>
      <c r="OQ69" s="765">
        <v>2.16</v>
      </c>
      <c r="OR69" s="765">
        <v>2.16</v>
      </c>
      <c r="OS69" s="765">
        <v>2.16</v>
      </c>
      <c r="OT69" s="765">
        <v>2.16</v>
      </c>
      <c r="OU69" s="765">
        <v>2.16</v>
      </c>
      <c r="OV69" s="765">
        <v>2.16</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2.1800000000000002</v>
      </c>
      <c r="PV69" s="765">
        <v>2.1800000000000002</v>
      </c>
      <c r="PW69" s="765">
        <v>2.1800000000000002</v>
      </c>
      <c r="PX69" s="765">
        <v>2.1800000000000002</v>
      </c>
      <c r="PY69" s="765">
        <v>2.2599999999999998</v>
      </c>
      <c r="PZ69" s="765">
        <v>2.2599999999999998</v>
      </c>
      <c r="QA69" s="765">
        <v>2.3199999999999998</v>
      </c>
      <c r="QB69" s="765">
        <v>2.3199999999999998</v>
      </c>
      <c r="QC69" s="765">
        <v>2.3199999999999998</v>
      </c>
      <c r="QD69" s="765">
        <v>2.12</v>
      </c>
      <c r="QE69" s="765">
        <v>2.12</v>
      </c>
      <c r="QF69" s="765">
        <v>2.12</v>
      </c>
      <c r="QG69" s="765">
        <v>2.12</v>
      </c>
      <c r="QH69" s="765">
        <v>2.19</v>
      </c>
      <c r="QI69" s="765">
        <v>2.2000000000000002</v>
      </c>
      <c r="QJ69" s="765">
        <v>2.2000000000000002</v>
      </c>
      <c r="QK69" s="765">
        <v>2.2000000000000002</v>
      </c>
      <c r="QL69" s="765">
        <v>2.2000000000000002</v>
      </c>
      <c r="QM69" s="765">
        <v>2.2000000000000002</v>
      </c>
      <c r="QN69" s="765">
        <v>2.2000000000000002</v>
      </c>
      <c r="QO69" s="765">
        <v>2.2000000000000002</v>
      </c>
      <c r="QP69" s="765">
        <v>2.16</v>
      </c>
      <c r="QQ69" s="765">
        <v>2.16</v>
      </c>
      <c r="QR69" s="765">
        <v>2.16</v>
      </c>
      <c r="QS69" s="765">
        <v>2.16</v>
      </c>
      <c r="QT69" s="765">
        <v>2.16</v>
      </c>
      <c r="QU69" s="765">
        <v>2.16</v>
      </c>
      <c r="QV69" s="765">
        <v>2.16</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2.1800000000000002</v>
      </c>
      <c r="RV69" s="765">
        <v>2.1800000000000002</v>
      </c>
      <c r="RW69" s="765">
        <v>2.1800000000000002</v>
      </c>
      <c r="RX69" s="765">
        <v>2.1800000000000002</v>
      </c>
      <c r="RY69" s="765">
        <v>2.2599999999999998</v>
      </c>
      <c r="RZ69" s="765">
        <v>2.2599999999999998</v>
      </c>
      <c r="SA69" s="765">
        <v>2.3199999999999998</v>
      </c>
      <c r="SB69" s="765">
        <v>2.3199999999999998</v>
      </c>
      <c r="SC69" s="765">
        <v>2.3199999999999998</v>
      </c>
      <c r="SD69" s="765">
        <v>2.12</v>
      </c>
      <c r="SE69" s="765">
        <v>2.12</v>
      </c>
      <c r="SF69" s="765">
        <v>2.12</v>
      </c>
      <c r="SG69" s="765">
        <v>2.12</v>
      </c>
      <c r="SH69" s="765">
        <v>2.19</v>
      </c>
      <c r="SI69" s="766">
        <v>2.2000000000000002</v>
      </c>
      <c r="SJ69" s="460">
        <f t="shared" si="33"/>
        <v>2.2000000000000002</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1.55</v>
      </c>
      <c r="O70" s="768">
        <v>1.55</v>
      </c>
      <c r="P70" s="768">
        <v>1.55</v>
      </c>
      <c r="Q70" s="768">
        <v>1.55</v>
      </c>
      <c r="R70" s="768">
        <v>1.55</v>
      </c>
      <c r="S70" s="768">
        <v>1.55</v>
      </c>
      <c r="T70" s="768">
        <v>1.55</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0.51</v>
      </c>
      <c r="AI70" s="768">
        <v>0.53</v>
      </c>
      <c r="AJ70" s="768">
        <v>0.53</v>
      </c>
      <c r="AK70" s="768">
        <v>0.53</v>
      </c>
      <c r="AL70" s="768">
        <v>0.53</v>
      </c>
      <c r="AM70" s="768">
        <v>0.53</v>
      </c>
      <c r="AN70" s="768">
        <v>0.53</v>
      </c>
      <c r="AO70" s="768">
        <v>0.53</v>
      </c>
      <c r="AP70" s="768">
        <v>0.71</v>
      </c>
      <c r="AQ70" s="768">
        <v>0.71</v>
      </c>
      <c r="AR70" s="768">
        <v>0.71</v>
      </c>
      <c r="AS70" s="768">
        <v>0.71</v>
      </c>
      <c r="AT70" s="768">
        <v>0.71</v>
      </c>
      <c r="AU70" s="768">
        <v>0.71</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1.55</v>
      </c>
      <c r="BO70" s="768">
        <v>1.55</v>
      </c>
      <c r="BP70" s="768">
        <v>1.55</v>
      </c>
      <c r="BQ70" s="768">
        <v>1.55</v>
      </c>
      <c r="BR70" s="768">
        <v>1.55</v>
      </c>
      <c r="BS70" s="768">
        <v>1.55</v>
      </c>
      <c r="BT70" s="768">
        <v>1.55</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0.51</v>
      </c>
      <c r="CI70" s="768">
        <v>0.53</v>
      </c>
      <c r="CJ70" s="768">
        <v>0.53</v>
      </c>
      <c r="CK70" s="768">
        <v>0.53</v>
      </c>
      <c r="CL70" s="768">
        <v>0.53</v>
      </c>
      <c r="CM70" s="768">
        <v>0.53</v>
      </c>
      <c r="CN70" s="768">
        <v>0.53</v>
      </c>
      <c r="CO70" s="768">
        <v>0.53</v>
      </c>
      <c r="CP70" s="768">
        <v>0.71</v>
      </c>
      <c r="CQ70" s="768">
        <v>0.71</v>
      </c>
      <c r="CR70" s="768">
        <v>0.71</v>
      </c>
      <c r="CS70" s="768">
        <v>0.71</v>
      </c>
      <c r="CT70" s="768">
        <v>0.71</v>
      </c>
      <c r="CU70" s="768">
        <v>0.71</v>
      </c>
      <c r="CV70" s="768">
        <v>0.71</v>
      </c>
      <c r="CW70" s="768">
        <v>0.9</v>
      </c>
      <c r="CX70" s="768">
        <v>0.9</v>
      </c>
      <c r="CY70" s="768">
        <v>0.9</v>
      </c>
      <c r="CZ70" s="768">
        <v>0.9</v>
      </c>
      <c r="DA70" s="768">
        <v>0.9</v>
      </c>
      <c r="DB70" s="768">
        <v>1.46</v>
      </c>
      <c r="DC70" s="768">
        <v>1.46</v>
      </c>
      <c r="DD70" s="768">
        <v>1.46</v>
      </c>
      <c r="DE70" s="768">
        <v>1.46</v>
      </c>
      <c r="DF70" s="768">
        <v>1.54</v>
      </c>
      <c r="DG70" s="768">
        <v>1.55</v>
      </c>
      <c r="DH70" s="768">
        <v>1.55</v>
      </c>
      <c r="DI70" s="768">
        <v>1.55</v>
      </c>
      <c r="DJ70" s="768">
        <v>1.55</v>
      </c>
      <c r="DK70" s="768">
        <v>1.55</v>
      </c>
      <c r="DL70" s="768">
        <v>1.55</v>
      </c>
      <c r="DM70" s="768">
        <v>1.55</v>
      </c>
      <c r="DN70" s="768">
        <v>1.58</v>
      </c>
      <c r="DO70" s="768">
        <v>1.58</v>
      </c>
      <c r="DP70" s="768">
        <v>1.58</v>
      </c>
      <c r="DQ70" s="768">
        <v>1.58</v>
      </c>
      <c r="DR70" s="768">
        <v>1.58</v>
      </c>
      <c r="DS70" s="768">
        <v>1.58</v>
      </c>
      <c r="DT70" s="768">
        <v>1.58</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v>
      </c>
      <c r="EE70" s="768">
        <v>0.9</v>
      </c>
      <c r="EF70" s="768">
        <v>0.9</v>
      </c>
      <c r="EG70" s="768">
        <v>0.9</v>
      </c>
      <c r="EH70" s="768">
        <v>0.89</v>
      </c>
      <c r="EI70" s="768">
        <v>0.89</v>
      </c>
      <c r="EJ70" s="768">
        <v>0.89</v>
      </c>
      <c r="EK70" s="768">
        <v>0.89</v>
      </c>
      <c r="EL70" s="768">
        <v>0.89</v>
      </c>
      <c r="EM70" s="768">
        <v>0.89</v>
      </c>
      <c r="EN70" s="768">
        <v>0.89</v>
      </c>
      <c r="EO70" s="768">
        <v>0.89</v>
      </c>
      <c r="EP70" s="768">
        <v>0.72</v>
      </c>
      <c r="EQ70" s="768">
        <v>0.72</v>
      </c>
      <c r="ER70" s="768">
        <v>0.72</v>
      </c>
      <c r="ES70" s="768">
        <v>0.72</v>
      </c>
      <c r="ET70" s="768">
        <v>0.72</v>
      </c>
      <c r="EU70" s="768">
        <v>0.72</v>
      </c>
      <c r="EV70" s="768">
        <v>0.72</v>
      </c>
      <c r="EW70" s="768">
        <v>0.83</v>
      </c>
      <c r="EX70" s="768">
        <v>0.83</v>
      </c>
      <c r="EY70" s="768">
        <v>0.83</v>
      </c>
      <c r="EZ70" s="768">
        <v>0.83</v>
      </c>
      <c r="FA70" s="768">
        <v>0.83</v>
      </c>
      <c r="FB70" s="768">
        <v>1.46</v>
      </c>
      <c r="FC70" s="768">
        <v>1.46</v>
      </c>
      <c r="FD70" s="768">
        <v>1.46</v>
      </c>
      <c r="FE70" s="768">
        <v>1.46</v>
      </c>
      <c r="FF70" s="768">
        <v>1.54</v>
      </c>
      <c r="FG70" s="768">
        <v>1.54</v>
      </c>
      <c r="FH70" s="768">
        <v>1.54</v>
      </c>
      <c r="FI70" s="768">
        <v>1.54</v>
      </c>
      <c r="FJ70" s="768">
        <v>1.54</v>
      </c>
      <c r="FK70" s="768">
        <v>1.54</v>
      </c>
      <c r="FL70" s="768">
        <v>1.54</v>
      </c>
      <c r="FM70" s="768">
        <v>1.54</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2.19</v>
      </c>
      <c r="FZ70" s="768">
        <v>2.19</v>
      </c>
      <c r="GA70" s="768">
        <v>2.08</v>
      </c>
      <c r="GB70" s="768">
        <v>2.08</v>
      </c>
      <c r="GC70" s="768">
        <v>2.08</v>
      </c>
      <c r="GD70" s="768">
        <v>0.92</v>
      </c>
      <c r="GE70" s="768">
        <v>0.92</v>
      </c>
      <c r="GF70" s="768">
        <v>0.92</v>
      </c>
      <c r="GG70" s="768">
        <v>0.92</v>
      </c>
      <c r="GH70" s="768">
        <v>0.92</v>
      </c>
      <c r="GI70" s="768">
        <v>0.93</v>
      </c>
      <c r="GJ70" s="768">
        <v>0.93</v>
      </c>
      <c r="GK70" s="768">
        <v>0.93</v>
      </c>
      <c r="GL70" s="768">
        <v>0.93</v>
      </c>
      <c r="GM70" s="768">
        <v>0.93</v>
      </c>
      <c r="GN70" s="768">
        <v>0.93</v>
      </c>
      <c r="GO70" s="768">
        <v>0.93</v>
      </c>
      <c r="GP70" s="768">
        <v>0.75</v>
      </c>
      <c r="GQ70" s="768">
        <v>0.75</v>
      </c>
      <c r="GR70" s="768">
        <v>0.75</v>
      </c>
      <c r="GS70" s="768">
        <v>0.75</v>
      </c>
      <c r="GT70" s="768">
        <v>0.75</v>
      </c>
      <c r="GU70" s="768">
        <v>0.75</v>
      </c>
      <c r="GV70" s="768">
        <v>0.75</v>
      </c>
      <c r="GW70" s="768">
        <v>0.85</v>
      </c>
      <c r="GX70" s="768">
        <v>0.85</v>
      </c>
      <c r="GY70" s="768">
        <v>0.85</v>
      </c>
      <c r="GZ70" s="768">
        <v>0.85</v>
      </c>
      <c r="HA70" s="768">
        <v>0.85</v>
      </c>
      <c r="HB70" s="768">
        <v>1.5</v>
      </c>
      <c r="HC70" s="768">
        <v>1.5</v>
      </c>
      <c r="HD70" s="768">
        <v>1.5</v>
      </c>
      <c r="HE70" s="768">
        <v>1.5</v>
      </c>
      <c r="HF70" s="768">
        <v>1.59</v>
      </c>
      <c r="HG70" s="768">
        <v>1.59</v>
      </c>
      <c r="HH70" s="768">
        <v>1.59</v>
      </c>
      <c r="HI70" s="768">
        <v>1.59</v>
      </c>
      <c r="HJ70" s="768">
        <v>1.59</v>
      </c>
      <c r="HK70" s="768">
        <v>1.59</v>
      </c>
      <c r="HL70" s="768">
        <v>1.59</v>
      </c>
      <c r="HM70" s="768">
        <v>1.59</v>
      </c>
      <c r="HN70" s="768">
        <v>1.56</v>
      </c>
      <c r="HO70" s="768">
        <v>1.56</v>
      </c>
      <c r="HP70" s="768">
        <v>1.56</v>
      </c>
      <c r="HQ70" s="768">
        <v>1.56</v>
      </c>
      <c r="HR70" s="768">
        <v>1.56</v>
      </c>
      <c r="HS70" s="768">
        <v>1.56</v>
      </c>
      <c r="HT70" s="768">
        <v>1.56</v>
      </c>
      <c r="HU70" s="768">
        <v>2.06</v>
      </c>
      <c r="HV70" s="768">
        <v>2.06</v>
      </c>
      <c r="HW70" s="768">
        <v>2.06</v>
      </c>
      <c r="HX70" s="768">
        <v>2.06</v>
      </c>
      <c r="HY70" s="768">
        <v>2.19</v>
      </c>
      <c r="HZ70" s="768">
        <v>2.19</v>
      </c>
      <c r="IA70" s="768">
        <v>2.08</v>
      </c>
      <c r="IB70" s="768">
        <v>2.08</v>
      </c>
      <c r="IC70" s="768">
        <v>2.08</v>
      </c>
      <c r="ID70" s="768">
        <v>0.93</v>
      </c>
      <c r="IE70" s="768">
        <v>0.93</v>
      </c>
      <c r="IF70" s="768">
        <v>0.93</v>
      </c>
      <c r="IG70" s="768">
        <v>0.93</v>
      </c>
      <c r="IH70" s="768">
        <v>0.93</v>
      </c>
      <c r="II70" s="768">
        <v>0.93</v>
      </c>
      <c r="IJ70" s="768">
        <v>0.93</v>
      </c>
      <c r="IK70" s="768">
        <v>0.93</v>
      </c>
      <c r="IL70" s="768">
        <v>0.93</v>
      </c>
      <c r="IM70" s="768">
        <v>0.93</v>
      </c>
      <c r="IN70" s="768">
        <v>0.93</v>
      </c>
      <c r="IO70" s="768">
        <v>0.93</v>
      </c>
      <c r="IP70" s="768">
        <v>0.75</v>
      </c>
      <c r="IQ70" s="768">
        <v>0.75</v>
      </c>
      <c r="IR70" s="768">
        <v>0.75</v>
      </c>
      <c r="IS70" s="768">
        <v>0.75</v>
      </c>
      <c r="IT70" s="768">
        <v>0.75</v>
      </c>
      <c r="IU70" s="768">
        <v>0.75</v>
      </c>
      <c r="IV70" s="768">
        <v>0.75</v>
      </c>
      <c r="IW70" s="768">
        <v>0.87</v>
      </c>
      <c r="IX70" s="768">
        <v>0.87</v>
      </c>
      <c r="IY70" s="768">
        <v>0.87</v>
      </c>
      <c r="IZ70" s="768">
        <v>0.87</v>
      </c>
      <c r="JA70" s="768">
        <v>0.87</v>
      </c>
      <c r="JB70" s="768">
        <v>1.46</v>
      </c>
      <c r="JC70" s="768">
        <v>1.46</v>
      </c>
      <c r="JD70" s="768">
        <v>1.46</v>
      </c>
      <c r="JE70" s="768">
        <v>1.46</v>
      </c>
      <c r="JF70" s="768">
        <v>1.57</v>
      </c>
      <c r="JG70" s="768">
        <v>1.58</v>
      </c>
      <c r="JH70" s="768">
        <v>1.58</v>
      </c>
      <c r="JI70" s="768">
        <v>1.58</v>
      </c>
      <c r="JJ70" s="768">
        <v>1.58</v>
      </c>
      <c r="JK70" s="768">
        <v>1.58</v>
      </c>
      <c r="JL70" s="768">
        <v>1.58</v>
      </c>
      <c r="JM70" s="768">
        <v>1.58</v>
      </c>
      <c r="JN70" s="768">
        <v>1.57</v>
      </c>
      <c r="JO70" s="768">
        <v>1.57</v>
      </c>
      <c r="JP70" s="768">
        <v>1.57</v>
      </c>
      <c r="JQ70" s="768">
        <v>1.57</v>
      </c>
      <c r="JR70" s="768">
        <v>1.57</v>
      </c>
      <c r="JS70" s="768">
        <v>1.57</v>
      </c>
      <c r="JT70" s="768">
        <v>1.57</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v>
      </c>
      <c r="KI70" s="768">
        <v>0.9</v>
      </c>
      <c r="KJ70" s="768">
        <v>0.9</v>
      </c>
      <c r="KK70" s="768">
        <v>0.9</v>
      </c>
      <c r="KL70" s="768">
        <v>0.9</v>
      </c>
      <c r="KM70" s="768">
        <v>0.9</v>
      </c>
      <c r="KN70" s="768">
        <v>0.9</v>
      </c>
      <c r="KO70" s="768">
        <v>0.9</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1.56</v>
      </c>
      <c r="LO70" s="768">
        <v>1.56</v>
      </c>
      <c r="LP70" s="768">
        <v>1.56</v>
      </c>
      <c r="LQ70" s="768">
        <v>1.56</v>
      </c>
      <c r="LR70" s="768">
        <v>1.56</v>
      </c>
      <c r="LS70" s="768">
        <v>1.56</v>
      </c>
      <c r="LT70" s="768">
        <v>1.56</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0.96</v>
      </c>
      <c r="MI70" s="768">
        <v>0.96</v>
      </c>
      <c r="MJ70" s="768">
        <v>0.96</v>
      </c>
      <c r="MK70" s="768">
        <v>0.96</v>
      </c>
      <c r="ML70" s="768">
        <v>0.96</v>
      </c>
      <c r="MM70" s="768">
        <v>0.96</v>
      </c>
      <c r="MN70" s="768">
        <v>0.96</v>
      </c>
      <c r="MO70" s="768">
        <v>0.96</v>
      </c>
      <c r="MP70" s="768">
        <v>0.77</v>
      </c>
      <c r="MQ70" s="768">
        <v>0.77</v>
      </c>
      <c r="MR70" s="768">
        <v>0.77</v>
      </c>
      <c r="MS70" s="768">
        <v>0.77</v>
      </c>
      <c r="MT70" s="768">
        <v>0.77</v>
      </c>
      <c r="MU70" s="768">
        <v>0.77</v>
      </c>
      <c r="MV70" s="768">
        <v>0.77</v>
      </c>
      <c r="MW70" s="768">
        <v>0.95</v>
      </c>
      <c r="MX70" s="768">
        <v>0.95</v>
      </c>
      <c r="MY70" s="768">
        <v>0.95</v>
      </c>
      <c r="MZ70" s="768">
        <v>0.95</v>
      </c>
      <c r="NA70" s="768">
        <v>0.95</v>
      </c>
      <c r="NB70" s="768">
        <v>1.59</v>
      </c>
      <c r="NC70" s="768">
        <v>1.59</v>
      </c>
      <c r="ND70" s="768">
        <v>1.59</v>
      </c>
      <c r="NE70" s="768">
        <v>1.59</v>
      </c>
      <c r="NF70" s="768">
        <v>1.56</v>
      </c>
      <c r="NG70" s="768">
        <v>1.56</v>
      </c>
      <c r="NH70" s="768">
        <v>1.56</v>
      </c>
      <c r="NI70" s="768">
        <v>1.56</v>
      </c>
      <c r="NJ70" s="768">
        <v>1.56</v>
      </c>
      <c r="NK70" s="768">
        <v>1.56</v>
      </c>
      <c r="NL70" s="768">
        <v>1.56</v>
      </c>
      <c r="NM70" s="768">
        <v>1.56</v>
      </c>
      <c r="NN70" s="768">
        <v>1.56</v>
      </c>
      <c r="NO70" s="768">
        <v>1.56</v>
      </c>
      <c r="NP70" s="768">
        <v>1.56</v>
      </c>
      <c r="NQ70" s="768">
        <v>1.56</v>
      </c>
      <c r="NR70" s="768">
        <v>1.56</v>
      </c>
      <c r="NS70" s="768">
        <v>1.56</v>
      </c>
      <c r="NT70" s="768">
        <v>1.56</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0.96</v>
      </c>
      <c r="OI70" s="768">
        <v>0.96</v>
      </c>
      <c r="OJ70" s="768">
        <v>0.96</v>
      </c>
      <c r="OK70" s="768">
        <v>0.96</v>
      </c>
      <c r="OL70" s="768">
        <v>0.96</v>
      </c>
      <c r="OM70" s="768">
        <v>0.96</v>
      </c>
      <c r="ON70" s="768">
        <v>0.96</v>
      </c>
      <c r="OO70" s="768">
        <v>0.96</v>
      </c>
      <c r="OP70" s="768">
        <v>0.77</v>
      </c>
      <c r="OQ70" s="768">
        <v>0.77</v>
      </c>
      <c r="OR70" s="768">
        <v>0.77</v>
      </c>
      <c r="OS70" s="768">
        <v>0.77</v>
      </c>
      <c r="OT70" s="768">
        <v>0.77</v>
      </c>
      <c r="OU70" s="768">
        <v>0.77</v>
      </c>
      <c r="OV70" s="768">
        <v>0.77</v>
      </c>
      <c r="OW70" s="768">
        <v>0.95</v>
      </c>
      <c r="OX70" s="768">
        <v>0.95</v>
      </c>
      <c r="OY70" s="768">
        <v>0.95</v>
      </c>
      <c r="OZ70" s="768">
        <v>0.95</v>
      </c>
      <c r="PA70" s="768">
        <v>0.95</v>
      </c>
      <c r="PB70" s="768">
        <v>1.59</v>
      </c>
      <c r="PC70" s="768">
        <v>1.59</v>
      </c>
      <c r="PD70" s="768">
        <v>1.59</v>
      </c>
      <c r="PE70" s="768">
        <v>1.59</v>
      </c>
      <c r="PF70" s="768">
        <v>1.56</v>
      </c>
      <c r="PG70" s="768">
        <v>1.56</v>
      </c>
      <c r="PH70" s="768">
        <v>1.56</v>
      </c>
      <c r="PI70" s="768">
        <v>1.56</v>
      </c>
      <c r="PJ70" s="768">
        <v>1.56</v>
      </c>
      <c r="PK70" s="768">
        <v>1.56</v>
      </c>
      <c r="PL70" s="768">
        <v>1.56</v>
      </c>
      <c r="PM70" s="768">
        <v>1.56</v>
      </c>
      <c r="PN70" s="768">
        <v>1.56</v>
      </c>
      <c r="PO70" s="768">
        <v>1.56</v>
      </c>
      <c r="PP70" s="768">
        <v>1.56</v>
      </c>
      <c r="PQ70" s="768">
        <v>1.56</v>
      </c>
      <c r="PR70" s="768">
        <v>1.56</v>
      </c>
      <c r="PS70" s="768">
        <v>1.56</v>
      </c>
      <c r="PT70" s="768">
        <v>1.56</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0.96</v>
      </c>
      <c r="QI70" s="768">
        <v>0.96</v>
      </c>
      <c r="QJ70" s="768">
        <v>0.96</v>
      </c>
      <c r="QK70" s="768">
        <v>0.96</v>
      </c>
      <c r="QL70" s="768">
        <v>0.96</v>
      </c>
      <c r="QM70" s="768">
        <v>0.96</v>
      </c>
      <c r="QN70" s="768">
        <v>0.96</v>
      </c>
      <c r="QO70" s="768">
        <v>0.96</v>
      </c>
      <c r="QP70" s="768">
        <v>0.77</v>
      </c>
      <c r="QQ70" s="768">
        <v>0.77</v>
      </c>
      <c r="QR70" s="768">
        <v>0.77</v>
      </c>
      <c r="QS70" s="768">
        <v>0.77</v>
      </c>
      <c r="QT70" s="768">
        <v>0.77</v>
      </c>
      <c r="QU70" s="768">
        <v>0.77</v>
      </c>
      <c r="QV70" s="768">
        <v>0.77</v>
      </c>
      <c r="QW70" s="768">
        <v>0.95</v>
      </c>
      <c r="QX70" s="768">
        <v>0.95</v>
      </c>
      <c r="QY70" s="768">
        <v>0.95</v>
      </c>
      <c r="QZ70" s="768">
        <v>0.95</v>
      </c>
      <c r="RA70" s="768">
        <v>0.95</v>
      </c>
      <c r="RB70" s="768">
        <v>1.59</v>
      </c>
      <c r="RC70" s="768">
        <v>1.59</v>
      </c>
      <c r="RD70" s="768">
        <v>1.59</v>
      </c>
      <c r="RE70" s="768">
        <v>1.59</v>
      </c>
      <c r="RF70" s="768">
        <v>1.56</v>
      </c>
      <c r="RG70" s="768">
        <v>1.56</v>
      </c>
      <c r="RH70" s="768">
        <v>1.56</v>
      </c>
      <c r="RI70" s="768">
        <v>1.56</v>
      </c>
      <c r="RJ70" s="768">
        <v>1.56</v>
      </c>
      <c r="RK70" s="768">
        <v>1.56</v>
      </c>
      <c r="RL70" s="768">
        <v>1.56</v>
      </c>
      <c r="RM70" s="768">
        <v>1.56</v>
      </c>
      <c r="RN70" s="768">
        <v>1.56</v>
      </c>
      <c r="RO70" s="768">
        <v>1.56</v>
      </c>
      <c r="RP70" s="768">
        <v>1.56</v>
      </c>
      <c r="RQ70" s="768">
        <v>1.56</v>
      </c>
      <c r="RR70" s="768">
        <v>1.56</v>
      </c>
      <c r="RS70" s="768">
        <v>1.56</v>
      </c>
      <c r="RT70" s="768">
        <v>1.56</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0.96</v>
      </c>
      <c r="SI70" s="769">
        <v>0.96</v>
      </c>
      <c r="SJ70" s="460">
        <f t="shared" si="33"/>
        <v>0.96</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1.59</v>
      </c>
      <c r="AE71" s="771">
        <v>1.59</v>
      </c>
      <c r="AF71" s="771">
        <v>1.59</v>
      </c>
      <c r="AG71" s="771">
        <v>1.59</v>
      </c>
      <c r="AH71" s="771">
        <v>1.95</v>
      </c>
      <c r="AI71" s="771">
        <v>2</v>
      </c>
      <c r="AJ71" s="771">
        <v>2</v>
      </c>
      <c r="AK71" s="771">
        <v>2</v>
      </c>
      <c r="AL71" s="771">
        <v>2</v>
      </c>
      <c r="AM71" s="771">
        <v>2</v>
      </c>
      <c r="AN71" s="771">
        <v>2</v>
      </c>
      <c r="AO71" s="771">
        <v>2</v>
      </c>
      <c r="AP71" s="771">
        <v>2.21</v>
      </c>
      <c r="AQ71" s="771">
        <v>2.21</v>
      </c>
      <c r="AR71" s="771">
        <v>2.21</v>
      </c>
      <c r="AS71" s="771">
        <v>2.21</v>
      </c>
      <c r="AT71" s="771">
        <v>2.21</v>
      </c>
      <c r="AU71" s="771">
        <v>2.21</v>
      </c>
      <c r="AV71" s="771">
        <v>2.14</v>
      </c>
      <c r="AW71" s="771">
        <v>1.91</v>
      </c>
      <c r="AX71" s="771">
        <v>1.91</v>
      </c>
      <c r="AY71" s="771">
        <v>1.91</v>
      </c>
      <c r="AZ71" s="771">
        <v>1.91</v>
      </c>
      <c r="BA71" s="771">
        <v>1.91</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1.59</v>
      </c>
      <c r="CE71" s="771">
        <v>1.59</v>
      </c>
      <c r="CF71" s="771">
        <v>1.59</v>
      </c>
      <c r="CG71" s="771">
        <v>1.59</v>
      </c>
      <c r="CH71" s="771">
        <v>1.95</v>
      </c>
      <c r="CI71" s="771">
        <v>2</v>
      </c>
      <c r="CJ71" s="771">
        <v>2</v>
      </c>
      <c r="CK71" s="771">
        <v>2</v>
      </c>
      <c r="CL71" s="771">
        <v>2</v>
      </c>
      <c r="CM71" s="771">
        <v>2</v>
      </c>
      <c r="CN71" s="771">
        <v>2</v>
      </c>
      <c r="CO71" s="771">
        <v>2</v>
      </c>
      <c r="CP71" s="771">
        <v>2.21</v>
      </c>
      <c r="CQ71" s="771">
        <v>2.21</v>
      </c>
      <c r="CR71" s="771">
        <v>2.21</v>
      </c>
      <c r="CS71" s="771">
        <v>2.21</v>
      </c>
      <c r="CT71" s="771">
        <v>2.21</v>
      </c>
      <c r="CU71" s="771">
        <v>2.21</v>
      </c>
      <c r="CV71" s="771">
        <v>2.21</v>
      </c>
      <c r="CW71" s="771">
        <v>1.91</v>
      </c>
      <c r="CX71" s="771">
        <v>1.91</v>
      </c>
      <c r="CY71" s="771">
        <v>1.91</v>
      </c>
      <c r="CZ71" s="771">
        <v>1.91</v>
      </c>
      <c r="DA71" s="771">
        <v>1.91</v>
      </c>
      <c r="DB71" s="771">
        <v>2.29</v>
      </c>
      <c r="DC71" s="771">
        <v>2.29</v>
      </c>
      <c r="DD71" s="771">
        <v>2.29</v>
      </c>
      <c r="DE71" s="771">
        <v>2.29</v>
      </c>
      <c r="DF71" s="771">
        <v>2.16</v>
      </c>
      <c r="DG71" s="771">
        <v>2.16</v>
      </c>
      <c r="DH71" s="771">
        <v>2.16</v>
      </c>
      <c r="DI71" s="771">
        <v>2.16</v>
      </c>
      <c r="DJ71" s="771">
        <v>2.16</v>
      </c>
      <c r="DK71" s="771">
        <v>2.16</v>
      </c>
      <c r="DL71" s="771">
        <v>2.16</v>
      </c>
      <c r="DM71" s="771">
        <v>2.16</v>
      </c>
      <c r="DN71" s="771">
        <v>2.23</v>
      </c>
      <c r="DO71" s="771">
        <v>2.23</v>
      </c>
      <c r="DP71" s="771">
        <v>2.23</v>
      </c>
      <c r="DQ71" s="771">
        <v>2.23</v>
      </c>
      <c r="DR71" s="771">
        <v>2.23</v>
      </c>
      <c r="DS71" s="771">
        <v>2.23</v>
      </c>
      <c r="DT71" s="771">
        <v>2.23</v>
      </c>
      <c r="DU71" s="771">
        <v>2.35</v>
      </c>
      <c r="DV71" s="771">
        <v>2.35</v>
      </c>
      <c r="DW71" s="771">
        <v>2.35</v>
      </c>
      <c r="DX71" s="771">
        <v>2.35</v>
      </c>
      <c r="DY71" s="771">
        <v>2.44</v>
      </c>
      <c r="DZ71" s="771">
        <v>2.44</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2.2200000000000002</v>
      </c>
      <c r="EQ71" s="771">
        <v>2.2200000000000002</v>
      </c>
      <c r="ER71" s="771">
        <v>2.2200000000000002</v>
      </c>
      <c r="ES71" s="771">
        <v>2.2200000000000002</v>
      </c>
      <c r="ET71" s="771">
        <v>2.2200000000000002</v>
      </c>
      <c r="EU71" s="771">
        <v>2.2200000000000002</v>
      </c>
      <c r="EV71" s="771">
        <v>2.2200000000000002</v>
      </c>
      <c r="EW71" s="771">
        <v>1.91</v>
      </c>
      <c r="EX71" s="771">
        <v>1.91</v>
      </c>
      <c r="EY71" s="771">
        <v>1.91</v>
      </c>
      <c r="EZ71" s="771">
        <v>1.91</v>
      </c>
      <c r="FA71" s="771">
        <v>1.91</v>
      </c>
      <c r="FB71" s="771">
        <v>2.29</v>
      </c>
      <c r="FC71" s="771">
        <v>2.29</v>
      </c>
      <c r="FD71" s="771">
        <v>2.29</v>
      </c>
      <c r="FE71" s="771">
        <v>2.29</v>
      </c>
      <c r="FF71" s="771">
        <v>2.16</v>
      </c>
      <c r="FG71" s="771">
        <v>2.16</v>
      </c>
      <c r="FH71" s="771">
        <v>2.16</v>
      </c>
      <c r="FI71" s="771">
        <v>2.16</v>
      </c>
      <c r="FJ71" s="771">
        <v>2.16</v>
      </c>
      <c r="FK71" s="771">
        <v>2.16</v>
      </c>
      <c r="FL71" s="771">
        <v>2.16</v>
      </c>
      <c r="FM71" s="771">
        <v>2.16</v>
      </c>
      <c r="FN71" s="771">
        <v>2.25</v>
      </c>
      <c r="FO71" s="771">
        <v>2.25</v>
      </c>
      <c r="FP71" s="771">
        <v>2.25</v>
      </c>
      <c r="FQ71" s="771">
        <v>2.25</v>
      </c>
      <c r="FR71" s="771">
        <v>2.25</v>
      </c>
      <c r="FS71" s="771">
        <v>2.25</v>
      </c>
      <c r="FT71" s="771">
        <v>2.25</v>
      </c>
      <c r="FU71" s="771">
        <v>2.34</v>
      </c>
      <c r="FV71" s="771">
        <v>2.34</v>
      </c>
      <c r="FW71" s="771">
        <v>2.34</v>
      </c>
      <c r="FX71" s="771">
        <v>2.34</v>
      </c>
      <c r="FY71" s="771">
        <v>2.42</v>
      </c>
      <c r="FZ71" s="771">
        <v>2.42</v>
      </c>
      <c r="GA71" s="771">
        <v>2.41</v>
      </c>
      <c r="GB71" s="771">
        <v>2.41</v>
      </c>
      <c r="GC71" s="771">
        <v>2.41</v>
      </c>
      <c r="GD71" s="771">
        <v>2.25</v>
      </c>
      <c r="GE71" s="771">
        <v>2.25</v>
      </c>
      <c r="GF71" s="771">
        <v>2.25</v>
      </c>
      <c r="GG71" s="771">
        <v>2.25</v>
      </c>
      <c r="GH71" s="771">
        <v>2.2999999999999998</v>
      </c>
      <c r="GI71" s="771">
        <v>2.31</v>
      </c>
      <c r="GJ71" s="771">
        <v>2.31</v>
      </c>
      <c r="GK71" s="771">
        <v>2.31</v>
      </c>
      <c r="GL71" s="771">
        <v>2.31</v>
      </c>
      <c r="GM71" s="771">
        <v>2.31</v>
      </c>
      <c r="GN71" s="771">
        <v>2.31</v>
      </c>
      <c r="GO71" s="771">
        <v>2.31</v>
      </c>
      <c r="GP71" s="771">
        <v>2.2400000000000002</v>
      </c>
      <c r="GQ71" s="771">
        <v>2.2400000000000002</v>
      </c>
      <c r="GR71" s="771">
        <v>2.2400000000000002</v>
      </c>
      <c r="GS71" s="771">
        <v>2.2400000000000002</v>
      </c>
      <c r="GT71" s="771">
        <v>2.2400000000000002</v>
      </c>
      <c r="GU71" s="771">
        <v>2.2400000000000002</v>
      </c>
      <c r="GV71" s="771">
        <v>2.2400000000000002</v>
      </c>
      <c r="GW71" s="771">
        <v>1.91</v>
      </c>
      <c r="GX71" s="771">
        <v>1.91</v>
      </c>
      <c r="GY71" s="771">
        <v>1.91</v>
      </c>
      <c r="GZ71" s="771">
        <v>1.91</v>
      </c>
      <c r="HA71" s="771">
        <v>1.91</v>
      </c>
      <c r="HB71" s="771">
        <v>2.2999999999999998</v>
      </c>
      <c r="HC71" s="771">
        <v>2.2999999999999998</v>
      </c>
      <c r="HD71" s="771">
        <v>2.2999999999999998</v>
      </c>
      <c r="HE71" s="771">
        <v>2.2999999999999998</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2.42</v>
      </c>
      <c r="HZ71" s="771">
        <v>2.42</v>
      </c>
      <c r="IA71" s="771">
        <v>2.42</v>
      </c>
      <c r="IB71" s="771">
        <v>2.42</v>
      </c>
      <c r="IC71" s="771">
        <v>2.42</v>
      </c>
      <c r="ID71" s="771">
        <v>2.27</v>
      </c>
      <c r="IE71" s="771">
        <v>2.27</v>
      </c>
      <c r="IF71" s="771">
        <v>2.27</v>
      </c>
      <c r="IG71" s="771">
        <v>2.27</v>
      </c>
      <c r="IH71" s="771">
        <v>2.31</v>
      </c>
      <c r="II71" s="771">
        <v>2.31</v>
      </c>
      <c r="IJ71" s="771">
        <v>2.31</v>
      </c>
      <c r="IK71" s="771">
        <v>2.31</v>
      </c>
      <c r="IL71" s="771">
        <v>2.31</v>
      </c>
      <c r="IM71" s="771">
        <v>2.31</v>
      </c>
      <c r="IN71" s="771">
        <v>2.31</v>
      </c>
      <c r="IO71" s="771">
        <v>2.31</v>
      </c>
      <c r="IP71" s="771">
        <v>2.2400000000000002</v>
      </c>
      <c r="IQ71" s="771">
        <v>2.2400000000000002</v>
      </c>
      <c r="IR71" s="771">
        <v>2.2400000000000002</v>
      </c>
      <c r="IS71" s="771">
        <v>2.2400000000000002</v>
      </c>
      <c r="IT71" s="771">
        <v>2.2400000000000002</v>
      </c>
      <c r="IU71" s="771">
        <v>2.2400000000000002</v>
      </c>
      <c r="IV71" s="771">
        <v>2.2400000000000002</v>
      </c>
      <c r="IW71" s="771">
        <v>1.91</v>
      </c>
      <c r="IX71" s="771">
        <v>1.91</v>
      </c>
      <c r="IY71" s="771">
        <v>1.91</v>
      </c>
      <c r="IZ71" s="771">
        <v>1.91</v>
      </c>
      <c r="JA71" s="771">
        <v>1.91</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2.2200000000000002</v>
      </c>
      <c r="JO71" s="771">
        <v>2.2200000000000002</v>
      </c>
      <c r="JP71" s="771">
        <v>2.2200000000000002</v>
      </c>
      <c r="JQ71" s="771">
        <v>2.2200000000000002</v>
      </c>
      <c r="JR71" s="771">
        <v>2.2200000000000002</v>
      </c>
      <c r="JS71" s="771">
        <v>2.2200000000000002</v>
      </c>
      <c r="JT71" s="771">
        <v>2.2200000000000002</v>
      </c>
      <c r="JU71" s="771">
        <v>2.35</v>
      </c>
      <c r="JV71" s="771">
        <v>2.35</v>
      </c>
      <c r="JW71" s="771">
        <v>2.35</v>
      </c>
      <c r="JX71" s="771">
        <v>2.35</v>
      </c>
      <c r="JY71" s="771">
        <v>2.41</v>
      </c>
      <c r="JZ71" s="771">
        <v>2.41</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1.91</v>
      </c>
      <c r="KX71" s="771">
        <v>1.91</v>
      </c>
      <c r="KY71" s="771">
        <v>1.91</v>
      </c>
      <c r="KZ71" s="771">
        <v>1.91</v>
      </c>
      <c r="LA71" s="771">
        <v>1.91</v>
      </c>
      <c r="LB71" s="771">
        <v>2.29</v>
      </c>
      <c r="LC71" s="771">
        <v>2.29</v>
      </c>
      <c r="LD71" s="771">
        <v>2.29</v>
      </c>
      <c r="LE71" s="771">
        <v>2.29</v>
      </c>
      <c r="LF71" s="771">
        <v>2.17</v>
      </c>
      <c r="LG71" s="771">
        <v>2.17</v>
      </c>
      <c r="LH71" s="771">
        <v>2.17</v>
      </c>
      <c r="LI71" s="771">
        <v>2.17</v>
      </c>
      <c r="LJ71" s="771">
        <v>2.17</v>
      </c>
      <c r="LK71" s="771">
        <v>2.17</v>
      </c>
      <c r="LL71" s="771">
        <v>2.17</v>
      </c>
      <c r="LM71" s="771">
        <v>2.17</v>
      </c>
      <c r="LN71" s="771">
        <v>2.2200000000000002</v>
      </c>
      <c r="LO71" s="771">
        <v>2.2200000000000002</v>
      </c>
      <c r="LP71" s="771">
        <v>2.2200000000000002</v>
      </c>
      <c r="LQ71" s="771">
        <v>2.2200000000000002</v>
      </c>
      <c r="LR71" s="771">
        <v>2.2200000000000002</v>
      </c>
      <c r="LS71" s="771">
        <v>2.2200000000000002</v>
      </c>
      <c r="LT71" s="771">
        <v>2.2200000000000002</v>
      </c>
      <c r="LU71" s="771">
        <v>2.34</v>
      </c>
      <c r="LV71" s="771">
        <v>2.34</v>
      </c>
      <c r="LW71" s="771">
        <v>2.34</v>
      </c>
      <c r="LX71" s="771">
        <v>2.34</v>
      </c>
      <c r="LY71" s="771">
        <v>2.41</v>
      </c>
      <c r="LZ71" s="771">
        <v>2.41</v>
      </c>
      <c r="MA71" s="771">
        <v>2.46</v>
      </c>
      <c r="MB71" s="771">
        <v>2.46</v>
      </c>
      <c r="MC71" s="771">
        <v>2.46</v>
      </c>
      <c r="MD71" s="771">
        <v>2.3199999999999998</v>
      </c>
      <c r="ME71" s="771">
        <v>2.3199999999999998</v>
      </c>
      <c r="MF71" s="771">
        <v>2.3199999999999998</v>
      </c>
      <c r="MG71" s="771">
        <v>2.3199999999999998</v>
      </c>
      <c r="MH71" s="771">
        <v>2.33</v>
      </c>
      <c r="MI71" s="771">
        <v>2.33</v>
      </c>
      <c r="MJ71" s="771">
        <v>2.33</v>
      </c>
      <c r="MK71" s="771">
        <v>2.33</v>
      </c>
      <c r="ML71" s="771">
        <v>2.33</v>
      </c>
      <c r="MM71" s="771">
        <v>2.33</v>
      </c>
      <c r="MN71" s="771">
        <v>2.33</v>
      </c>
      <c r="MO71" s="771">
        <v>2.33</v>
      </c>
      <c r="MP71" s="771">
        <v>2.2599999999999998</v>
      </c>
      <c r="MQ71" s="771">
        <v>2.2599999999999998</v>
      </c>
      <c r="MR71" s="771">
        <v>2.2599999999999998</v>
      </c>
      <c r="MS71" s="771">
        <v>2.2599999999999998</v>
      </c>
      <c r="MT71" s="771">
        <v>2.2599999999999998</v>
      </c>
      <c r="MU71" s="771">
        <v>2.2599999999999998</v>
      </c>
      <c r="MV71" s="771">
        <v>2.2599999999999998</v>
      </c>
      <c r="MW71" s="771">
        <v>1.91</v>
      </c>
      <c r="MX71" s="771">
        <v>1.91</v>
      </c>
      <c r="MY71" s="771">
        <v>1.91</v>
      </c>
      <c r="MZ71" s="771">
        <v>1.91</v>
      </c>
      <c r="NA71" s="771">
        <v>1.91</v>
      </c>
      <c r="NB71" s="771">
        <v>2.35</v>
      </c>
      <c r="NC71" s="771">
        <v>2.35</v>
      </c>
      <c r="ND71" s="771">
        <v>2.35</v>
      </c>
      <c r="NE71" s="771">
        <v>2.35</v>
      </c>
      <c r="NF71" s="771">
        <v>2.17</v>
      </c>
      <c r="NG71" s="771">
        <v>2.17</v>
      </c>
      <c r="NH71" s="771">
        <v>2.17</v>
      </c>
      <c r="NI71" s="771">
        <v>2.17</v>
      </c>
      <c r="NJ71" s="771">
        <v>2.17</v>
      </c>
      <c r="NK71" s="771">
        <v>2.17</v>
      </c>
      <c r="NL71" s="771">
        <v>2.17</v>
      </c>
      <c r="NM71" s="771">
        <v>2.17</v>
      </c>
      <c r="NN71" s="771">
        <v>2.2200000000000002</v>
      </c>
      <c r="NO71" s="771">
        <v>2.2200000000000002</v>
      </c>
      <c r="NP71" s="771">
        <v>2.2200000000000002</v>
      </c>
      <c r="NQ71" s="771">
        <v>2.2200000000000002</v>
      </c>
      <c r="NR71" s="771">
        <v>2.2200000000000002</v>
      </c>
      <c r="NS71" s="771">
        <v>2.2200000000000002</v>
      </c>
      <c r="NT71" s="771">
        <v>2.2200000000000002</v>
      </c>
      <c r="NU71" s="771">
        <v>2.34</v>
      </c>
      <c r="NV71" s="771">
        <v>2.34</v>
      </c>
      <c r="NW71" s="771">
        <v>2.34</v>
      </c>
      <c r="NX71" s="771">
        <v>2.34</v>
      </c>
      <c r="NY71" s="771">
        <v>2.41</v>
      </c>
      <c r="NZ71" s="771">
        <v>2.41</v>
      </c>
      <c r="OA71" s="771">
        <v>2.46</v>
      </c>
      <c r="OB71" s="771">
        <v>2.46</v>
      </c>
      <c r="OC71" s="771">
        <v>2.46</v>
      </c>
      <c r="OD71" s="771">
        <v>2.3199999999999998</v>
      </c>
      <c r="OE71" s="771">
        <v>2.3199999999999998</v>
      </c>
      <c r="OF71" s="771">
        <v>2.3199999999999998</v>
      </c>
      <c r="OG71" s="771">
        <v>2.3199999999999998</v>
      </c>
      <c r="OH71" s="771">
        <v>2.33</v>
      </c>
      <c r="OI71" s="771">
        <v>2.33</v>
      </c>
      <c r="OJ71" s="771">
        <v>2.33</v>
      </c>
      <c r="OK71" s="771">
        <v>2.33</v>
      </c>
      <c r="OL71" s="771">
        <v>2.33</v>
      </c>
      <c r="OM71" s="771">
        <v>2.33</v>
      </c>
      <c r="ON71" s="771">
        <v>2.33</v>
      </c>
      <c r="OO71" s="771">
        <v>2.33</v>
      </c>
      <c r="OP71" s="771">
        <v>2.2599999999999998</v>
      </c>
      <c r="OQ71" s="771">
        <v>2.2599999999999998</v>
      </c>
      <c r="OR71" s="771">
        <v>2.2599999999999998</v>
      </c>
      <c r="OS71" s="771">
        <v>2.2599999999999998</v>
      </c>
      <c r="OT71" s="771">
        <v>2.2599999999999998</v>
      </c>
      <c r="OU71" s="771">
        <v>2.2599999999999998</v>
      </c>
      <c r="OV71" s="771">
        <v>2.2599999999999998</v>
      </c>
      <c r="OW71" s="771">
        <v>1.91</v>
      </c>
      <c r="OX71" s="771">
        <v>1.91</v>
      </c>
      <c r="OY71" s="771">
        <v>1.91</v>
      </c>
      <c r="OZ71" s="771">
        <v>1.91</v>
      </c>
      <c r="PA71" s="771">
        <v>1.91</v>
      </c>
      <c r="PB71" s="771">
        <v>2.35</v>
      </c>
      <c r="PC71" s="771">
        <v>2.35</v>
      </c>
      <c r="PD71" s="771">
        <v>2.35</v>
      </c>
      <c r="PE71" s="771">
        <v>2.35</v>
      </c>
      <c r="PF71" s="771">
        <v>2.17</v>
      </c>
      <c r="PG71" s="771">
        <v>2.17</v>
      </c>
      <c r="PH71" s="771">
        <v>2.17</v>
      </c>
      <c r="PI71" s="771">
        <v>2.17</v>
      </c>
      <c r="PJ71" s="771">
        <v>2.17</v>
      </c>
      <c r="PK71" s="771">
        <v>2.17</v>
      </c>
      <c r="PL71" s="771">
        <v>2.17</v>
      </c>
      <c r="PM71" s="771">
        <v>2.17</v>
      </c>
      <c r="PN71" s="771">
        <v>2.2200000000000002</v>
      </c>
      <c r="PO71" s="771">
        <v>2.2200000000000002</v>
      </c>
      <c r="PP71" s="771">
        <v>2.2200000000000002</v>
      </c>
      <c r="PQ71" s="771">
        <v>2.2200000000000002</v>
      </c>
      <c r="PR71" s="771">
        <v>2.2200000000000002</v>
      </c>
      <c r="PS71" s="771">
        <v>2.2200000000000002</v>
      </c>
      <c r="PT71" s="771">
        <v>2.2200000000000002</v>
      </c>
      <c r="PU71" s="771">
        <v>2.34</v>
      </c>
      <c r="PV71" s="771">
        <v>2.34</v>
      </c>
      <c r="PW71" s="771">
        <v>2.34</v>
      </c>
      <c r="PX71" s="771">
        <v>2.34</v>
      </c>
      <c r="PY71" s="771">
        <v>2.41</v>
      </c>
      <c r="PZ71" s="771">
        <v>2.41</v>
      </c>
      <c r="QA71" s="771">
        <v>2.46</v>
      </c>
      <c r="QB71" s="771">
        <v>2.46</v>
      </c>
      <c r="QC71" s="771">
        <v>2.46</v>
      </c>
      <c r="QD71" s="771">
        <v>2.3199999999999998</v>
      </c>
      <c r="QE71" s="771">
        <v>2.3199999999999998</v>
      </c>
      <c r="QF71" s="771">
        <v>2.3199999999999998</v>
      </c>
      <c r="QG71" s="771">
        <v>2.3199999999999998</v>
      </c>
      <c r="QH71" s="771">
        <v>2.33</v>
      </c>
      <c r="QI71" s="771">
        <v>2.33</v>
      </c>
      <c r="QJ71" s="771">
        <v>2.33</v>
      </c>
      <c r="QK71" s="771">
        <v>2.33</v>
      </c>
      <c r="QL71" s="771">
        <v>2.33</v>
      </c>
      <c r="QM71" s="771">
        <v>2.33</v>
      </c>
      <c r="QN71" s="771">
        <v>2.33</v>
      </c>
      <c r="QO71" s="771">
        <v>2.33</v>
      </c>
      <c r="QP71" s="771">
        <v>2.2599999999999998</v>
      </c>
      <c r="QQ71" s="771">
        <v>2.2599999999999998</v>
      </c>
      <c r="QR71" s="771">
        <v>2.2599999999999998</v>
      </c>
      <c r="QS71" s="771">
        <v>2.2599999999999998</v>
      </c>
      <c r="QT71" s="771">
        <v>2.2599999999999998</v>
      </c>
      <c r="QU71" s="771">
        <v>2.2599999999999998</v>
      </c>
      <c r="QV71" s="771">
        <v>2.2599999999999998</v>
      </c>
      <c r="QW71" s="771">
        <v>1.91</v>
      </c>
      <c r="QX71" s="771">
        <v>1.91</v>
      </c>
      <c r="QY71" s="771">
        <v>1.91</v>
      </c>
      <c r="QZ71" s="771">
        <v>1.91</v>
      </c>
      <c r="RA71" s="771">
        <v>1.91</v>
      </c>
      <c r="RB71" s="771">
        <v>2.35</v>
      </c>
      <c r="RC71" s="771">
        <v>2.35</v>
      </c>
      <c r="RD71" s="771">
        <v>2.35</v>
      </c>
      <c r="RE71" s="771">
        <v>2.35</v>
      </c>
      <c r="RF71" s="771">
        <v>2.17</v>
      </c>
      <c r="RG71" s="771">
        <v>2.17</v>
      </c>
      <c r="RH71" s="771">
        <v>2.17</v>
      </c>
      <c r="RI71" s="771">
        <v>2.17</v>
      </c>
      <c r="RJ71" s="771">
        <v>2.17</v>
      </c>
      <c r="RK71" s="771">
        <v>2.17</v>
      </c>
      <c r="RL71" s="771">
        <v>2.17</v>
      </c>
      <c r="RM71" s="771">
        <v>2.17</v>
      </c>
      <c r="RN71" s="771">
        <v>2.2200000000000002</v>
      </c>
      <c r="RO71" s="771">
        <v>2.2200000000000002</v>
      </c>
      <c r="RP71" s="771">
        <v>2.2200000000000002</v>
      </c>
      <c r="RQ71" s="771">
        <v>2.2200000000000002</v>
      </c>
      <c r="RR71" s="771">
        <v>2.2200000000000002</v>
      </c>
      <c r="RS71" s="771">
        <v>2.2200000000000002</v>
      </c>
      <c r="RT71" s="771">
        <v>2.2200000000000002</v>
      </c>
      <c r="RU71" s="771">
        <v>2.34</v>
      </c>
      <c r="RV71" s="771">
        <v>2.34</v>
      </c>
      <c r="RW71" s="771">
        <v>2.34</v>
      </c>
      <c r="RX71" s="771">
        <v>2.34</v>
      </c>
      <c r="RY71" s="771">
        <v>2.41</v>
      </c>
      <c r="RZ71" s="771">
        <v>2.41</v>
      </c>
      <c r="SA71" s="771">
        <v>2.46</v>
      </c>
      <c r="SB71" s="771">
        <v>2.46</v>
      </c>
      <c r="SC71" s="771">
        <v>2.46</v>
      </c>
      <c r="SD71" s="771">
        <v>2.3199999999999998</v>
      </c>
      <c r="SE71" s="771">
        <v>2.3199999999999998</v>
      </c>
      <c r="SF71" s="771">
        <v>2.3199999999999998</v>
      </c>
      <c r="SG71" s="771">
        <v>2.3199999999999998</v>
      </c>
      <c r="SH71" s="771">
        <v>2.33</v>
      </c>
      <c r="SI71" s="772">
        <v>2.33</v>
      </c>
      <c r="SJ71" s="460">
        <f t="shared" si="33"/>
        <v>2.33</v>
      </c>
      <c r="SK71" s="441"/>
      <c r="SL71" s="429"/>
      <c r="SM71" s="429"/>
      <c r="SN71" s="429"/>
    </row>
    <row r="72" spans="1:508" outlineLevel="2" x14ac:dyDescent="0.25">
      <c r="A72" s="429"/>
      <c r="B72" s="438"/>
      <c r="C72" s="647">
        <f>INT($C$40)+2</f>
        <v>3</v>
      </c>
      <c r="D72" s="460"/>
      <c r="E72" s="518"/>
      <c r="F72" s="518"/>
      <c r="G72" s="460"/>
      <c r="H72" s="465" t="s">
        <v>1006</v>
      </c>
      <c r="I72" s="481" t="s">
        <v>841</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1010</v>
      </c>
      <c r="I75" s="481" t="s">
        <v>841</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2.2000000000000002</v>
      </c>
      <c r="Z75" s="765">
        <v>2.2000000000000002</v>
      </c>
      <c r="AA75" s="765">
        <v>2.06</v>
      </c>
      <c r="AB75" s="765">
        <v>2.06</v>
      </c>
      <c r="AC75" s="765">
        <v>2.06</v>
      </c>
      <c r="AD75" s="765">
        <v>0.89</v>
      </c>
      <c r="AE75" s="765">
        <v>0.89</v>
      </c>
      <c r="AF75" s="765">
        <v>0.89</v>
      </c>
      <c r="AG75" s="765">
        <v>0.89</v>
      </c>
      <c r="AH75" s="765">
        <v>0.76</v>
      </c>
      <c r="AI75" s="765">
        <v>0.76</v>
      </c>
      <c r="AJ75" s="765">
        <v>0.76</v>
      </c>
      <c r="AK75" s="765">
        <v>0.76</v>
      </c>
      <c r="AL75" s="765">
        <v>0.76</v>
      </c>
      <c r="AM75" s="765">
        <v>0.76</v>
      </c>
      <c r="AN75" s="765">
        <v>0.76</v>
      </c>
      <c r="AO75" s="765">
        <v>0.76</v>
      </c>
      <c r="AP75" s="765">
        <v>1.88</v>
      </c>
      <c r="AQ75" s="765">
        <v>1.88</v>
      </c>
      <c r="AR75" s="765">
        <v>1.88</v>
      </c>
      <c r="AS75" s="765">
        <v>1.88</v>
      </c>
      <c r="AT75" s="765">
        <v>1.88</v>
      </c>
      <c r="AU75" s="765">
        <v>1.88</v>
      </c>
      <c r="AV75" s="765">
        <v>1.88</v>
      </c>
      <c r="AW75" s="765">
        <v>1.54</v>
      </c>
      <c r="AX75" s="765">
        <v>1.54</v>
      </c>
      <c r="AY75" s="765">
        <v>1.54</v>
      </c>
      <c r="AZ75" s="765">
        <v>1.54</v>
      </c>
      <c r="BA75" s="765">
        <v>1.23</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2.2000000000000002</v>
      </c>
      <c r="BZ75" s="765">
        <v>2.2000000000000002</v>
      </c>
      <c r="CA75" s="765">
        <v>2.06</v>
      </c>
      <c r="CB75" s="765">
        <v>2.06</v>
      </c>
      <c r="CC75" s="765">
        <v>2.06</v>
      </c>
      <c r="CD75" s="765">
        <v>0.89</v>
      </c>
      <c r="CE75" s="765">
        <v>0.89</v>
      </c>
      <c r="CF75" s="765">
        <v>0.89</v>
      </c>
      <c r="CG75" s="765">
        <v>0.89</v>
      </c>
      <c r="CH75" s="765">
        <v>0.76</v>
      </c>
      <c r="CI75" s="765">
        <v>0.76</v>
      </c>
      <c r="CJ75" s="765">
        <v>0.76</v>
      </c>
      <c r="CK75" s="765">
        <v>0.76</v>
      </c>
      <c r="CL75" s="765">
        <v>0.76</v>
      </c>
      <c r="CM75" s="765">
        <v>0.76</v>
      </c>
      <c r="CN75" s="765">
        <v>0.76</v>
      </c>
      <c r="CO75" s="765">
        <v>0.76</v>
      </c>
      <c r="CP75" s="765">
        <v>1.88</v>
      </c>
      <c r="CQ75" s="765">
        <v>1.88</v>
      </c>
      <c r="CR75" s="765">
        <v>1.88</v>
      </c>
      <c r="CS75" s="765">
        <v>1.88</v>
      </c>
      <c r="CT75" s="765">
        <v>1.88</v>
      </c>
      <c r="CU75" s="765">
        <v>1.88</v>
      </c>
      <c r="CV75" s="765">
        <v>1.88</v>
      </c>
      <c r="CW75" s="765">
        <v>1.54</v>
      </c>
      <c r="CX75" s="765">
        <v>1.54</v>
      </c>
      <c r="CY75" s="765">
        <v>1.54</v>
      </c>
      <c r="CZ75" s="765">
        <v>1.54</v>
      </c>
      <c r="DA75" s="765">
        <v>1.54</v>
      </c>
      <c r="DB75" s="765">
        <v>1.98</v>
      </c>
      <c r="DC75" s="765">
        <v>1.98</v>
      </c>
      <c r="DD75" s="765">
        <v>1.98</v>
      </c>
      <c r="DE75" s="765">
        <v>1.98</v>
      </c>
      <c r="DF75" s="765">
        <v>1.98</v>
      </c>
      <c r="DG75" s="765">
        <v>1.98</v>
      </c>
      <c r="DH75" s="765">
        <v>1.98</v>
      </c>
      <c r="DI75" s="765">
        <v>1.98</v>
      </c>
      <c r="DJ75" s="765">
        <v>1.98</v>
      </c>
      <c r="DK75" s="765">
        <v>1.98</v>
      </c>
      <c r="DL75" s="765">
        <v>1.98</v>
      </c>
      <c r="DM75" s="765">
        <v>1.98</v>
      </c>
      <c r="DN75" s="765">
        <v>2.06</v>
      </c>
      <c r="DO75" s="765">
        <v>2.06</v>
      </c>
      <c r="DP75" s="765">
        <v>2.06</v>
      </c>
      <c r="DQ75" s="765">
        <v>2.06</v>
      </c>
      <c r="DR75" s="765">
        <v>2.06</v>
      </c>
      <c r="DS75" s="765">
        <v>2.06</v>
      </c>
      <c r="DT75" s="765">
        <v>2.06</v>
      </c>
      <c r="DU75" s="765">
        <v>2.15</v>
      </c>
      <c r="DV75" s="765">
        <v>2.15</v>
      </c>
      <c r="DW75" s="765">
        <v>2.15</v>
      </c>
      <c r="DX75" s="765">
        <v>2.15</v>
      </c>
      <c r="DY75" s="765">
        <v>2.2599999999999998</v>
      </c>
      <c r="DZ75" s="765">
        <v>2.2599999999999998</v>
      </c>
      <c r="EA75" s="765">
        <v>2.17</v>
      </c>
      <c r="EB75" s="765">
        <v>2.17</v>
      </c>
      <c r="EC75" s="765">
        <v>2.17</v>
      </c>
      <c r="ED75" s="765">
        <v>1.82</v>
      </c>
      <c r="EE75" s="765">
        <v>1.82</v>
      </c>
      <c r="EF75" s="765">
        <v>1.82</v>
      </c>
      <c r="EG75" s="765">
        <v>1.82</v>
      </c>
      <c r="EH75" s="765">
        <v>2.11</v>
      </c>
      <c r="EI75" s="765">
        <v>2.11</v>
      </c>
      <c r="EJ75" s="765">
        <v>2.11</v>
      </c>
      <c r="EK75" s="765">
        <v>2.11</v>
      </c>
      <c r="EL75" s="765">
        <v>2.11</v>
      </c>
      <c r="EM75" s="765">
        <v>2.11</v>
      </c>
      <c r="EN75" s="765">
        <v>2.11</v>
      </c>
      <c r="EO75" s="765">
        <v>2.11</v>
      </c>
      <c r="EP75" s="765">
        <v>2.13</v>
      </c>
      <c r="EQ75" s="765">
        <v>2.13</v>
      </c>
      <c r="ER75" s="765">
        <v>2.13</v>
      </c>
      <c r="ES75" s="765">
        <v>2.13</v>
      </c>
      <c r="ET75" s="765">
        <v>2.13</v>
      </c>
      <c r="EU75" s="765">
        <v>2.13</v>
      </c>
      <c r="EV75" s="765">
        <v>2.13</v>
      </c>
      <c r="EW75" s="765">
        <v>1.71</v>
      </c>
      <c r="EX75" s="765">
        <v>1.71</v>
      </c>
      <c r="EY75" s="765">
        <v>1.71</v>
      </c>
      <c r="EZ75" s="765">
        <v>1.71</v>
      </c>
      <c r="FA75" s="765">
        <v>1.71</v>
      </c>
      <c r="FB75" s="765">
        <v>1.97</v>
      </c>
      <c r="FC75" s="765">
        <v>1.97</v>
      </c>
      <c r="FD75" s="765">
        <v>1.97</v>
      </c>
      <c r="FE75" s="765">
        <v>1.97</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v>
      </c>
      <c r="FZ75" s="765">
        <v>2.25</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2.1800000000000002</v>
      </c>
      <c r="GQ75" s="765">
        <v>2.1800000000000002</v>
      </c>
      <c r="GR75" s="765">
        <v>2.1800000000000002</v>
      </c>
      <c r="GS75" s="765">
        <v>2.1800000000000002</v>
      </c>
      <c r="GT75" s="765">
        <v>2.1800000000000002</v>
      </c>
      <c r="GU75" s="765">
        <v>2.1800000000000002</v>
      </c>
      <c r="GV75" s="765">
        <v>2.1800000000000002</v>
      </c>
      <c r="GW75" s="765">
        <v>1.88</v>
      </c>
      <c r="GX75" s="765">
        <v>1.88</v>
      </c>
      <c r="GY75" s="765">
        <v>1.88</v>
      </c>
      <c r="GZ75" s="765">
        <v>1.88</v>
      </c>
      <c r="HA75" s="765">
        <v>1.88</v>
      </c>
      <c r="HB75" s="765">
        <v>1.98</v>
      </c>
      <c r="HC75" s="765">
        <v>1.98</v>
      </c>
      <c r="HD75" s="765">
        <v>1.98</v>
      </c>
      <c r="HE75" s="765">
        <v>1.98</v>
      </c>
      <c r="HF75" s="765">
        <v>2</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2.16</v>
      </c>
      <c r="IQ75" s="765">
        <v>2.16</v>
      </c>
      <c r="IR75" s="765">
        <v>2.16</v>
      </c>
      <c r="IS75" s="765">
        <v>2.16</v>
      </c>
      <c r="IT75" s="765">
        <v>2.16</v>
      </c>
      <c r="IU75" s="765">
        <v>2.16</v>
      </c>
      <c r="IV75" s="765">
        <v>2.16</v>
      </c>
      <c r="IW75" s="765">
        <v>1.83</v>
      </c>
      <c r="IX75" s="765">
        <v>1.83</v>
      </c>
      <c r="IY75" s="765">
        <v>1.83</v>
      </c>
      <c r="IZ75" s="765">
        <v>1.83</v>
      </c>
      <c r="JA75" s="765">
        <v>1.83</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v>
      </c>
      <c r="JO75" s="765">
        <v>2.06</v>
      </c>
      <c r="JP75" s="765">
        <v>2.06</v>
      </c>
      <c r="JQ75" s="765">
        <v>2.06</v>
      </c>
      <c r="JR75" s="765">
        <v>2.06</v>
      </c>
      <c r="JS75" s="765">
        <v>2.06</v>
      </c>
      <c r="JT75" s="765">
        <v>2.06</v>
      </c>
      <c r="JU75" s="765">
        <v>2.16</v>
      </c>
      <c r="JV75" s="765">
        <v>2.16</v>
      </c>
      <c r="JW75" s="765">
        <v>2.16</v>
      </c>
      <c r="JX75" s="765">
        <v>2.16</v>
      </c>
      <c r="JY75" s="765">
        <v>2.2599999999999998</v>
      </c>
      <c r="JZ75" s="765">
        <v>2.2599999999999998</v>
      </c>
      <c r="KA75" s="765">
        <v>2.17</v>
      </c>
      <c r="KB75" s="765">
        <v>2.17</v>
      </c>
      <c r="KC75" s="765">
        <v>2.17</v>
      </c>
      <c r="KD75" s="765">
        <v>1.87</v>
      </c>
      <c r="KE75" s="765">
        <v>1.87</v>
      </c>
      <c r="KF75" s="765">
        <v>1.87</v>
      </c>
      <c r="KG75" s="765">
        <v>1.87</v>
      </c>
      <c r="KH75" s="765">
        <v>2.19</v>
      </c>
      <c r="KI75" s="765">
        <v>2.19</v>
      </c>
      <c r="KJ75" s="765">
        <v>2.19</v>
      </c>
      <c r="KK75" s="765">
        <v>2.19</v>
      </c>
      <c r="KL75" s="765">
        <v>2.19</v>
      </c>
      <c r="KM75" s="765">
        <v>2.19</v>
      </c>
      <c r="KN75" s="765">
        <v>2.19</v>
      </c>
      <c r="KO75" s="765">
        <v>2.19</v>
      </c>
      <c r="KP75" s="765">
        <v>2.1800000000000002</v>
      </c>
      <c r="KQ75" s="765">
        <v>2.1800000000000002</v>
      </c>
      <c r="KR75" s="765">
        <v>2.1800000000000002</v>
      </c>
      <c r="KS75" s="765">
        <v>2.1800000000000002</v>
      </c>
      <c r="KT75" s="765">
        <v>2.1800000000000002</v>
      </c>
      <c r="KU75" s="765">
        <v>2.1800000000000002</v>
      </c>
      <c r="KV75" s="765">
        <v>2.1800000000000002</v>
      </c>
      <c r="KW75" s="765">
        <v>1.88</v>
      </c>
      <c r="KX75" s="765">
        <v>1.88</v>
      </c>
      <c r="KY75" s="765">
        <v>1.88</v>
      </c>
      <c r="KZ75" s="765">
        <v>1.88</v>
      </c>
      <c r="LA75" s="765">
        <v>1.88</v>
      </c>
      <c r="LB75" s="765">
        <v>1.99</v>
      </c>
      <c r="LC75" s="765">
        <v>1.99</v>
      </c>
      <c r="LD75" s="765">
        <v>1.99</v>
      </c>
      <c r="LE75" s="765">
        <v>1.99</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2.0499999999999998</v>
      </c>
      <c r="LO75" s="765">
        <v>2.0499999999999998</v>
      </c>
      <c r="LP75" s="765">
        <v>2.0499999999999998</v>
      </c>
      <c r="LQ75" s="765">
        <v>2.0499999999999998</v>
      </c>
      <c r="LR75" s="765">
        <v>2.0499999999999998</v>
      </c>
      <c r="LS75" s="765">
        <v>2.0499999999999998</v>
      </c>
      <c r="LT75" s="765">
        <v>2.0499999999999998</v>
      </c>
      <c r="LU75" s="765">
        <v>2.15</v>
      </c>
      <c r="LV75" s="765">
        <v>2.15</v>
      </c>
      <c r="LW75" s="765">
        <v>2.15</v>
      </c>
      <c r="LX75" s="765">
        <v>2.15</v>
      </c>
      <c r="LY75" s="765">
        <v>2.25</v>
      </c>
      <c r="LZ75" s="765">
        <v>2.25</v>
      </c>
      <c r="MA75" s="765">
        <v>2.17</v>
      </c>
      <c r="MB75" s="765">
        <v>2.17</v>
      </c>
      <c r="MC75" s="765">
        <v>2.17</v>
      </c>
      <c r="MD75" s="765">
        <v>1.82</v>
      </c>
      <c r="ME75" s="765">
        <v>1.82</v>
      </c>
      <c r="MF75" s="765">
        <v>1.82</v>
      </c>
      <c r="MG75" s="765">
        <v>1.82</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2.16</v>
      </c>
      <c r="MQ75" s="765">
        <v>2.16</v>
      </c>
      <c r="MR75" s="765">
        <v>2.16</v>
      </c>
      <c r="MS75" s="765">
        <v>2.16</v>
      </c>
      <c r="MT75" s="765">
        <v>2.16</v>
      </c>
      <c r="MU75" s="765">
        <v>2.16</v>
      </c>
      <c r="MV75" s="765">
        <v>2.16</v>
      </c>
      <c r="MW75" s="765">
        <v>1.87</v>
      </c>
      <c r="MX75" s="765">
        <v>1.87</v>
      </c>
      <c r="MY75" s="765">
        <v>1.87</v>
      </c>
      <c r="MZ75" s="765">
        <v>1.87</v>
      </c>
      <c r="NA75" s="765">
        <v>1.87</v>
      </c>
      <c r="NB75" s="765">
        <v>1.99</v>
      </c>
      <c r="NC75" s="765">
        <v>1.99</v>
      </c>
      <c r="ND75" s="765">
        <v>1.99</v>
      </c>
      <c r="NE75" s="765">
        <v>1.99</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2.0499999999999998</v>
      </c>
      <c r="NO75" s="765">
        <v>2.0499999999999998</v>
      </c>
      <c r="NP75" s="765">
        <v>2.0499999999999998</v>
      </c>
      <c r="NQ75" s="765">
        <v>2.0499999999999998</v>
      </c>
      <c r="NR75" s="765">
        <v>2.0499999999999998</v>
      </c>
      <c r="NS75" s="765">
        <v>2.0499999999999998</v>
      </c>
      <c r="NT75" s="765">
        <v>2.0499999999999998</v>
      </c>
      <c r="NU75" s="765">
        <v>2.15</v>
      </c>
      <c r="NV75" s="765">
        <v>2.15</v>
      </c>
      <c r="NW75" s="765">
        <v>2.15</v>
      </c>
      <c r="NX75" s="765">
        <v>2.15</v>
      </c>
      <c r="NY75" s="765">
        <v>2.25</v>
      </c>
      <c r="NZ75" s="765">
        <v>2.25</v>
      </c>
      <c r="OA75" s="765">
        <v>2.17</v>
      </c>
      <c r="OB75" s="765">
        <v>2.17</v>
      </c>
      <c r="OC75" s="765">
        <v>2.17</v>
      </c>
      <c r="OD75" s="765">
        <v>1.82</v>
      </c>
      <c r="OE75" s="765">
        <v>1.82</v>
      </c>
      <c r="OF75" s="765">
        <v>1.82</v>
      </c>
      <c r="OG75" s="765">
        <v>1.82</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2.16</v>
      </c>
      <c r="OQ75" s="765">
        <v>2.16</v>
      </c>
      <c r="OR75" s="765">
        <v>2.16</v>
      </c>
      <c r="OS75" s="765">
        <v>2.16</v>
      </c>
      <c r="OT75" s="765">
        <v>2.16</v>
      </c>
      <c r="OU75" s="765">
        <v>2.16</v>
      </c>
      <c r="OV75" s="765">
        <v>2.16</v>
      </c>
      <c r="OW75" s="765">
        <v>1.87</v>
      </c>
      <c r="OX75" s="765">
        <v>1.87</v>
      </c>
      <c r="OY75" s="765">
        <v>1.87</v>
      </c>
      <c r="OZ75" s="765">
        <v>1.87</v>
      </c>
      <c r="PA75" s="765">
        <v>1.87</v>
      </c>
      <c r="PB75" s="765">
        <v>1.99</v>
      </c>
      <c r="PC75" s="765">
        <v>1.99</v>
      </c>
      <c r="PD75" s="765">
        <v>1.99</v>
      </c>
      <c r="PE75" s="765">
        <v>1.99</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2.0499999999999998</v>
      </c>
      <c r="PO75" s="765">
        <v>2.0499999999999998</v>
      </c>
      <c r="PP75" s="765">
        <v>2.0499999999999998</v>
      </c>
      <c r="PQ75" s="765">
        <v>2.0499999999999998</v>
      </c>
      <c r="PR75" s="765">
        <v>2.0499999999999998</v>
      </c>
      <c r="PS75" s="765">
        <v>2.0499999999999998</v>
      </c>
      <c r="PT75" s="765">
        <v>2.0499999999999998</v>
      </c>
      <c r="PU75" s="765">
        <v>2.15</v>
      </c>
      <c r="PV75" s="765">
        <v>2.15</v>
      </c>
      <c r="PW75" s="765">
        <v>2.15</v>
      </c>
      <c r="PX75" s="765">
        <v>2.15</v>
      </c>
      <c r="PY75" s="765">
        <v>2.25</v>
      </c>
      <c r="PZ75" s="765">
        <v>2.25</v>
      </c>
      <c r="QA75" s="765">
        <v>2.17</v>
      </c>
      <c r="QB75" s="765">
        <v>2.17</v>
      </c>
      <c r="QC75" s="765">
        <v>2.17</v>
      </c>
      <c r="QD75" s="765">
        <v>1.82</v>
      </c>
      <c r="QE75" s="765">
        <v>1.82</v>
      </c>
      <c r="QF75" s="765">
        <v>1.82</v>
      </c>
      <c r="QG75" s="765">
        <v>1.82</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2.16</v>
      </c>
      <c r="QQ75" s="765">
        <v>2.16</v>
      </c>
      <c r="QR75" s="765">
        <v>2.16</v>
      </c>
      <c r="QS75" s="765">
        <v>2.16</v>
      </c>
      <c r="QT75" s="765">
        <v>2.16</v>
      </c>
      <c r="QU75" s="765">
        <v>2.16</v>
      </c>
      <c r="QV75" s="765">
        <v>2.16</v>
      </c>
      <c r="QW75" s="765">
        <v>1.87</v>
      </c>
      <c r="QX75" s="765">
        <v>1.87</v>
      </c>
      <c r="QY75" s="765">
        <v>1.87</v>
      </c>
      <c r="QZ75" s="765">
        <v>1.87</v>
      </c>
      <c r="RA75" s="765">
        <v>1.87</v>
      </c>
      <c r="RB75" s="765">
        <v>1.99</v>
      </c>
      <c r="RC75" s="765">
        <v>1.99</v>
      </c>
      <c r="RD75" s="765">
        <v>1.99</v>
      </c>
      <c r="RE75" s="765">
        <v>1.99</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2.0499999999999998</v>
      </c>
      <c r="RO75" s="765">
        <v>2.0499999999999998</v>
      </c>
      <c r="RP75" s="765">
        <v>2.0499999999999998</v>
      </c>
      <c r="RQ75" s="765">
        <v>2.0499999999999998</v>
      </c>
      <c r="RR75" s="765">
        <v>2.0499999999999998</v>
      </c>
      <c r="RS75" s="765">
        <v>2.0499999999999998</v>
      </c>
      <c r="RT75" s="765">
        <v>2.0499999999999998</v>
      </c>
      <c r="RU75" s="765">
        <v>2.15</v>
      </c>
      <c r="RV75" s="765">
        <v>2.15</v>
      </c>
      <c r="RW75" s="765">
        <v>2.15</v>
      </c>
      <c r="RX75" s="765">
        <v>2.15</v>
      </c>
      <c r="RY75" s="765">
        <v>2.25</v>
      </c>
      <c r="RZ75" s="765">
        <v>2.25</v>
      </c>
      <c r="SA75" s="765">
        <v>2.17</v>
      </c>
      <c r="SB75" s="765">
        <v>2.17</v>
      </c>
      <c r="SC75" s="765">
        <v>2.17</v>
      </c>
      <c r="SD75" s="765">
        <v>1.82</v>
      </c>
      <c r="SE75" s="765">
        <v>1.82</v>
      </c>
      <c r="SF75" s="765">
        <v>1.82</v>
      </c>
      <c r="SG75" s="765">
        <v>1.82</v>
      </c>
      <c r="SH75" s="765">
        <v>2.2000000000000002</v>
      </c>
      <c r="SI75" s="766">
        <v>2.2000000000000002</v>
      </c>
      <c r="SJ75" s="460">
        <f t="shared" si="33"/>
        <v>2.2000000000000002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1.5</v>
      </c>
      <c r="L76" s="768">
        <v>1.5</v>
      </c>
      <c r="M76" s="768">
        <v>1.5</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0.71</v>
      </c>
      <c r="AQ76" s="768">
        <v>0.71</v>
      </c>
      <c r="AR76" s="768">
        <v>0.71</v>
      </c>
      <c r="AS76" s="768">
        <v>0.71</v>
      </c>
      <c r="AT76" s="768">
        <v>0.71</v>
      </c>
      <c r="AU76" s="768">
        <v>0.71</v>
      </c>
      <c r="AV76" s="768">
        <v>0.71</v>
      </c>
      <c r="AW76" s="768">
        <v>0.88</v>
      </c>
      <c r="AX76" s="768">
        <v>0.88</v>
      </c>
      <c r="AY76" s="768">
        <v>0.88</v>
      </c>
      <c r="AZ76" s="768">
        <v>0.88</v>
      </c>
      <c r="BA76" s="768">
        <v>0.7</v>
      </c>
      <c r="BB76" s="768">
        <v>1.48</v>
      </c>
      <c r="BC76" s="768">
        <v>1.48</v>
      </c>
      <c r="BD76" s="768">
        <v>1.48</v>
      </c>
      <c r="BE76" s="768">
        <v>1.48</v>
      </c>
      <c r="BF76" s="768">
        <v>1.5</v>
      </c>
      <c r="BG76" s="768">
        <v>1.5</v>
      </c>
      <c r="BH76" s="768">
        <v>1.5</v>
      </c>
      <c r="BI76" s="768">
        <v>1.5</v>
      </c>
      <c r="BJ76" s="768">
        <v>1.5</v>
      </c>
      <c r="BK76" s="768">
        <v>1.5</v>
      </c>
      <c r="BL76" s="768">
        <v>1.5</v>
      </c>
      <c r="BM76" s="768">
        <v>1.5</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0.71</v>
      </c>
      <c r="CQ76" s="768">
        <v>0.71</v>
      </c>
      <c r="CR76" s="768">
        <v>0.71</v>
      </c>
      <c r="CS76" s="768">
        <v>0.71</v>
      </c>
      <c r="CT76" s="768">
        <v>0.71</v>
      </c>
      <c r="CU76" s="768">
        <v>0.71</v>
      </c>
      <c r="CV76" s="768">
        <v>0.71</v>
      </c>
      <c r="CW76" s="768">
        <v>0.88</v>
      </c>
      <c r="CX76" s="768">
        <v>0.88</v>
      </c>
      <c r="CY76" s="768">
        <v>0.88</v>
      </c>
      <c r="CZ76" s="768">
        <v>0.88</v>
      </c>
      <c r="DA76" s="768">
        <v>0.88</v>
      </c>
      <c r="DB76" s="768">
        <v>1.45</v>
      </c>
      <c r="DC76" s="768">
        <v>1.45</v>
      </c>
      <c r="DD76" s="768">
        <v>1.45</v>
      </c>
      <c r="DE76" s="768">
        <v>1.45</v>
      </c>
      <c r="DF76" s="768">
        <v>1.54</v>
      </c>
      <c r="DG76" s="768">
        <v>1.54</v>
      </c>
      <c r="DH76" s="768">
        <v>1.54</v>
      </c>
      <c r="DI76" s="768">
        <v>1.54</v>
      </c>
      <c r="DJ76" s="768">
        <v>1.54</v>
      </c>
      <c r="DK76" s="768">
        <v>1.54</v>
      </c>
      <c r="DL76" s="768">
        <v>1.54</v>
      </c>
      <c r="DM76" s="768">
        <v>1.54</v>
      </c>
      <c r="DN76" s="768">
        <v>1.6</v>
      </c>
      <c r="DO76" s="768">
        <v>1.6</v>
      </c>
      <c r="DP76" s="768">
        <v>1.6</v>
      </c>
      <c r="DQ76" s="768">
        <v>1.6</v>
      </c>
      <c r="DR76" s="768">
        <v>1.6</v>
      </c>
      <c r="DS76" s="768">
        <v>1.6</v>
      </c>
      <c r="DT76" s="768">
        <v>1.6</v>
      </c>
      <c r="DU76" s="768">
        <v>2.06</v>
      </c>
      <c r="DV76" s="768">
        <v>2.06</v>
      </c>
      <c r="DW76" s="768">
        <v>2.06</v>
      </c>
      <c r="DX76" s="768">
        <v>2.06</v>
      </c>
      <c r="DY76" s="768">
        <v>2.19</v>
      </c>
      <c r="DZ76" s="768">
        <v>2.19</v>
      </c>
      <c r="EA76" s="768">
        <v>2.06</v>
      </c>
      <c r="EB76" s="768">
        <v>2.06</v>
      </c>
      <c r="EC76" s="768">
        <v>2.06</v>
      </c>
      <c r="ED76" s="768">
        <v>0.91</v>
      </c>
      <c r="EE76" s="768">
        <v>0.91</v>
      </c>
      <c r="EF76" s="768">
        <v>0.91</v>
      </c>
      <c r="EG76" s="768">
        <v>0.91</v>
      </c>
      <c r="EH76" s="768">
        <v>0.93</v>
      </c>
      <c r="EI76" s="768">
        <v>0.93</v>
      </c>
      <c r="EJ76" s="768">
        <v>0.93</v>
      </c>
      <c r="EK76" s="768">
        <v>0.93</v>
      </c>
      <c r="EL76" s="768">
        <v>0.93</v>
      </c>
      <c r="EM76" s="768">
        <v>0.93</v>
      </c>
      <c r="EN76" s="768">
        <v>0.93</v>
      </c>
      <c r="EO76" s="768">
        <v>0.93</v>
      </c>
      <c r="EP76" s="768">
        <v>0.76</v>
      </c>
      <c r="EQ76" s="768">
        <v>0.76</v>
      </c>
      <c r="ER76" s="768">
        <v>0.76</v>
      </c>
      <c r="ES76" s="768">
        <v>0.76</v>
      </c>
      <c r="ET76" s="768">
        <v>0.76</v>
      </c>
      <c r="EU76" s="768">
        <v>0.76</v>
      </c>
      <c r="EV76" s="768">
        <v>0.76</v>
      </c>
      <c r="EW76" s="768">
        <v>0.93</v>
      </c>
      <c r="EX76" s="768">
        <v>0.93</v>
      </c>
      <c r="EY76" s="768">
        <v>0.93</v>
      </c>
      <c r="EZ76" s="768">
        <v>0.93</v>
      </c>
      <c r="FA76" s="768">
        <v>0.93</v>
      </c>
      <c r="FB76" s="768">
        <v>1.45</v>
      </c>
      <c r="FC76" s="768">
        <v>1.45</v>
      </c>
      <c r="FD76" s="768">
        <v>1.45</v>
      </c>
      <c r="FE76" s="768">
        <v>1.45</v>
      </c>
      <c r="FF76" s="768">
        <v>1.54</v>
      </c>
      <c r="FG76" s="768">
        <v>1.54</v>
      </c>
      <c r="FH76" s="768">
        <v>1.54</v>
      </c>
      <c r="FI76" s="768">
        <v>1.54</v>
      </c>
      <c r="FJ76" s="768">
        <v>1.54</v>
      </c>
      <c r="FK76" s="768">
        <v>1.54</v>
      </c>
      <c r="FL76" s="768">
        <v>1.54</v>
      </c>
      <c r="FM76" s="768">
        <v>1.54</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0.78</v>
      </c>
      <c r="GQ76" s="768">
        <v>0.78</v>
      </c>
      <c r="GR76" s="768">
        <v>0.78</v>
      </c>
      <c r="GS76" s="768">
        <v>0.78</v>
      </c>
      <c r="GT76" s="768">
        <v>0.78</v>
      </c>
      <c r="GU76" s="768">
        <v>0.78</v>
      </c>
      <c r="GV76" s="768">
        <v>0.78</v>
      </c>
      <c r="GW76" s="768">
        <v>0.96</v>
      </c>
      <c r="GX76" s="768">
        <v>0.96</v>
      </c>
      <c r="GY76" s="768">
        <v>0.96</v>
      </c>
      <c r="GZ76" s="768">
        <v>0.96</v>
      </c>
      <c r="HA76" s="768">
        <v>0.96</v>
      </c>
      <c r="HB76" s="768">
        <v>1.46</v>
      </c>
      <c r="HC76" s="768">
        <v>1.46</v>
      </c>
      <c r="HD76" s="768">
        <v>1.46</v>
      </c>
      <c r="HE76" s="768">
        <v>1.46</v>
      </c>
      <c r="HF76" s="768">
        <v>1.55</v>
      </c>
      <c r="HG76" s="768">
        <v>1.55</v>
      </c>
      <c r="HH76" s="768">
        <v>1.55</v>
      </c>
      <c r="HI76" s="768">
        <v>1.55</v>
      </c>
      <c r="HJ76" s="768">
        <v>1.55</v>
      </c>
      <c r="HK76" s="768">
        <v>1.55</v>
      </c>
      <c r="HL76" s="768">
        <v>1.55</v>
      </c>
      <c r="HM76" s="768">
        <v>1.55</v>
      </c>
      <c r="HN76" s="768">
        <v>1.58</v>
      </c>
      <c r="HO76" s="768">
        <v>1.58</v>
      </c>
      <c r="HP76" s="768">
        <v>1.58</v>
      </c>
      <c r="HQ76" s="768">
        <v>1.58</v>
      </c>
      <c r="HR76" s="768">
        <v>1.58</v>
      </c>
      <c r="HS76" s="768">
        <v>1.58</v>
      </c>
      <c r="HT76" s="768">
        <v>1.58</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0.95</v>
      </c>
      <c r="II76" s="768">
        <v>0.95</v>
      </c>
      <c r="IJ76" s="768">
        <v>0.95</v>
      </c>
      <c r="IK76" s="768">
        <v>0.95</v>
      </c>
      <c r="IL76" s="768">
        <v>0.95</v>
      </c>
      <c r="IM76" s="768">
        <v>0.95</v>
      </c>
      <c r="IN76" s="768">
        <v>0.95</v>
      </c>
      <c r="IO76" s="768">
        <v>0.95</v>
      </c>
      <c r="IP76" s="768">
        <v>0.77</v>
      </c>
      <c r="IQ76" s="768">
        <v>0.77</v>
      </c>
      <c r="IR76" s="768">
        <v>0.77</v>
      </c>
      <c r="IS76" s="768">
        <v>0.77</v>
      </c>
      <c r="IT76" s="768">
        <v>0.77</v>
      </c>
      <c r="IU76" s="768">
        <v>0.77</v>
      </c>
      <c r="IV76" s="768">
        <v>0.77</v>
      </c>
      <c r="IW76" s="768">
        <v>0.95</v>
      </c>
      <c r="IX76" s="768">
        <v>0.95</v>
      </c>
      <c r="IY76" s="768">
        <v>0.95</v>
      </c>
      <c r="IZ76" s="768">
        <v>0.95</v>
      </c>
      <c r="JA76" s="768">
        <v>0.95</v>
      </c>
      <c r="JB76" s="768">
        <v>1.43</v>
      </c>
      <c r="JC76" s="768">
        <v>1.43</v>
      </c>
      <c r="JD76" s="768">
        <v>1.43</v>
      </c>
      <c r="JE76" s="768">
        <v>1.43</v>
      </c>
      <c r="JF76" s="768">
        <v>1.56</v>
      </c>
      <c r="JG76" s="768">
        <v>1.56</v>
      </c>
      <c r="JH76" s="768">
        <v>1.56</v>
      </c>
      <c r="JI76" s="768">
        <v>1.56</v>
      </c>
      <c r="JJ76" s="768">
        <v>1.56</v>
      </c>
      <c r="JK76" s="768">
        <v>1.56</v>
      </c>
      <c r="JL76" s="768">
        <v>1.56</v>
      </c>
      <c r="JM76" s="768">
        <v>1.56</v>
      </c>
      <c r="JN76" s="768">
        <v>1.61</v>
      </c>
      <c r="JO76" s="768">
        <v>1.61</v>
      </c>
      <c r="JP76" s="768">
        <v>1.61</v>
      </c>
      <c r="JQ76" s="768">
        <v>1.61</v>
      </c>
      <c r="JR76" s="768">
        <v>1.61</v>
      </c>
      <c r="JS76" s="768">
        <v>1.61</v>
      </c>
      <c r="JT76" s="768">
        <v>1.61</v>
      </c>
      <c r="JU76" s="768">
        <v>2.06</v>
      </c>
      <c r="JV76" s="768">
        <v>2.06</v>
      </c>
      <c r="JW76" s="768">
        <v>2.06</v>
      </c>
      <c r="JX76" s="768">
        <v>2.06</v>
      </c>
      <c r="JY76" s="768">
        <v>2.19</v>
      </c>
      <c r="JZ76" s="768">
        <v>2.19</v>
      </c>
      <c r="KA76" s="768">
        <v>2.06</v>
      </c>
      <c r="KB76" s="768">
        <v>2.06</v>
      </c>
      <c r="KC76" s="768">
        <v>2.06</v>
      </c>
      <c r="KD76" s="768">
        <v>0.92</v>
      </c>
      <c r="KE76" s="768">
        <v>0.92</v>
      </c>
      <c r="KF76" s="768">
        <v>0.92</v>
      </c>
      <c r="KG76" s="768">
        <v>0.92</v>
      </c>
      <c r="KH76" s="768">
        <v>0.96</v>
      </c>
      <c r="KI76" s="768">
        <v>0.96</v>
      </c>
      <c r="KJ76" s="768">
        <v>0.96</v>
      </c>
      <c r="KK76" s="768">
        <v>0.96</v>
      </c>
      <c r="KL76" s="768">
        <v>0.96</v>
      </c>
      <c r="KM76" s="768">
        <v>0.96</v>
      </c>
      <c r="KN76" s="768">
        <v>0.96</v>
      </c>
      <c r="KO76" s="768">
        <v>0.96</v>
      </c>
      <c r="KP76" s="768">
        <v>0.78</v>
      </c>
      <c r="KQ76" s="768">
        <v>0.78</v>
      </c>
      <c r="KR76" s="768">
        <v>0.78</v>
      </c>
      <c r="KS76" s="768">
        <v>0.78</v>
      </c>
      <c r="KT76" s="768">
        <v>0.78</v>
      </c>
      <c r="KU76" s="768">
        <v>0.78</v>
      </c>
      <c r="KV76" s="768">
        <v>0.78</v>
      </c>
      <c r="KW76" s="768">
        <v>0.96</v>
      </c>
      <c r="KX76" s="768">
        <v>0.96</v>
      </c>
      <c r="KY76" s="768">
        <v>0.96</v>
      </c>
      <c r="KZ76" s="768">
        <v>0.96</v>
      </c>
      <c r="LA76" s="768">
        <v>0.96</v>
      </c>
      <c r="LB76" s="768">
        <v>1.46</v>
      </c>
      <c r="LC76" s="768">
        <v>1.46</v>
      </c>
      <c r="LD76" s="768">
        <v>1.46</v>
      </c>
      <c r="LE76" s="768">
        <v>1.46</v>
      </c>
      <c r="LF76" s="768">
        <v>1.56</v>
      </c>
      <c r="LG76" s="768">
        <v>1.56</v>
      </c>
      <c r="LH76" s="768">
        <v>1.56</v>
      </c>
      <c r="LI76" s="768">
        <v>1.56</v>
      </c>
      <c r="LJ76" s="768">
        <v>1.56</v>
      </c>
      <c r="LK76" s="768">
        <v>1.56</v>
      </c>
      <c r="LL76" s="768">
        <v>1.56</v>
      </c>
      <c r="LM76" s="768">
        <v>1.56</v>
      </c>
      <c r="LN76" s="768">
        <v>1.59</v>
      </c>
      <c r="LO76" s="768">
        <v>1.59</v>
      </c>
      <c r="LP76" s="768">
        <v>1.59</v>
      </c>
      <c r="LQ76" s="768">
        <v>1.59</v>
      </c>
      <c r="LR76" s="768">
        <v>1.59</v>
      </c>
      <c r="LS76" s="768">
        <v>1.59</v>
      </c>
      <c r="LT76" s="768">
        <v>1.59</v>
      </c>
      <c r="LU76" s="768">
        <v>2.06</v>
      </c>
      <c r="LV76" s="768">
        <v>2.06</v>
      </c>
      <c r="LW76" s="768">
        <v>2.06</v>
      </c>
      <c r="LX76" s="768">
        <v>2.06</v>
      </c>
      <c r="LY76" s="768">
        <v>2.1800000000000002</v>
      </c>
      <c r="LZ76" s="768">
        <v>2.1800000000000002</v>
      </c>
      <c r="MA76" s="768">
        <v>2.06</v>
      </c>
      <c r="MB76" s="768">
        <v>2.06</v>
      </c>
      <c r="MC76" s="768">
        <v>2.06</v>
      </c>
      <c r="MD76" s="768">
        <v>0.91</v>
      </c>
      <c r="ME76" s="768">
        <v>0.91</v>
      </c>
      <c r="MF76" s="768">
        <v>0.91</v>
      </c>
      <c r="MG76" s="768">
        <v>0.91</v>
      </c>
      <c r="MH76" s="768">
        <v>0.96</v>
      </c>
      <c r="MI76" s="768">
        <v>0.96</v>
      </c>
      <c r="MJ76" s="768">
        <v>0.96</v>
      </c>
      <c r="MK76" s="768">
        <v>0.96</v>
      </c>
      <c r="ML76" s="768">
        <v>0.96</v>
      </c>
      <c r="MM76" s="768">
        <v>0.96</v>
      </c>
      <c r="MN76" s="768">
        <v>0.96</v>
      </c>
      <c r="MO76" s="768">
        <v>0.96</v>
      </c>
      <c r="MP76" s="768">
        <v>0.77</v>
      </c>
      <c r="MQ76" s="768">
        <v>0.77</v>
      </c>
      <c r="MR76" s="768">
        <v>0.77</v>
      </c>
      <c r="MS76" s="768">
        <v>0.77</v>
      </c>
      <c r="MT76" s="768">
        <v>0.77</v>
      </c>
      <c r="MU76" s="768">
        <v>0.77</v>
      </c>
      <c r="MV76" s="768">
        <v>0.77</v>
      </c>
      <c r="MW76" s="768">
        <v>0.96</v>
      </c>
      <c r="MX76" s="768">
        <v>0.96</v>
      </c>
      <c r="MY76" s="768">
        <v>0.96</v>
      </c>
      <c r="MZ76" s="768">
        <v>0.96</v>
      </c>
      <c r="NA76" s="768">
        <v>0.96</v>
      </c>
      <c r="NB76" s="768">
        <v>1.46</v>
      </c>
      <c r="NC76" s="768">
        <v>1.46</v>
      </c>
      <c r="ND76" s="768">
        <v>1.46</v>
      </c>
      <c r="NE76" s="768">
        <v>1.46</v>
      </c>
      <c r="NF76" s="768">
        <v>1.56</v>
      </c>
      <c r="NG76" s="768">
        <v>1.56</v>
      </c>
      <c r="NH76" s="768">
        <v>1.56</v>
      </c>
      <c r="NI76" s="768">
        <v>1.56</v>
      </c>
      <c r="NJ76" s="768">
        <v>1.56</v>
      </c>
      <c r="NK76" s="768">
        <v>1.56</v>
      </c>
      <c r="NL76" s="768">
        <v>1.56</v>
      </c>
      <c r="NM76" s="768">
        <v>1.56</v>
      </c>
      <c r="NN76" s="768">
        <v>1.59</v>
      </c>
      <c r="NO76" s="768">
        <v>1.59</v>
      </c>
      <c r="NP76" s="768">
        <v>1.59</v>
      </c>
      <c r="NQ76" s="768">
        <v>1.59</v>
      </c>
      <c r="NR76" s="768">
        <v>1.59</v>
      </c>
      <c r="NS76" s="768">
        <v>1.59</v>
      </c>
      <c r="NT76" s="768">
        <v>1.59</v>
      </c>
      <c r="NU76" s="768">
        <v>2.06</v>
      </c>
      <c r="NV76" s="768">
        <v>2.06</v>
      </c>
      <c r="NW76" s="768">
        <v>2.06</v>
      </c>
      <c r="NX76" s="768">
        <v>2.06</v>
      </c>
      <c r="NY76" s="768">
        <v>2.1800000000000002</v>
      </c>
      <c r="NZ76" s="768">
        <v>2.1800000000000002</v>
      </c>
      <c r="OA76" s="768">
        <v>2.06</v>
      </c>
      <c r="OB76" s="768">
        <v>2.06</v>
      </c>
      <c r="OC76" s="768">
        <v>2.06</v>
      </c>
      <c r="OD76" s="768">
        <v>0.91</v>
      </c>
      <c r="OE76" s="768">
        <v>0.91</v>
      </c>
      <c r="OF76" s="768">
        <v>0.91</v>
      </c>
      <c r="OG76" s="768">
        <v>0.91</v>
      </c>
      <c r="OH76" s="768">
        <v>0.96</v>
      </c>
      <c r="OI76" s="768">
        <v>0.96</v>
      </c>
      <c r="OJ76" s="768">
        <v>0.96</v>
      </c>
      <c r="OK76" s="768">
        <v>0.96</v>
      </c>
      <c r="OL76" s="768">
        <v>0.96</v>
      </c>
      <c r="OM76" s="768">
        <v>0.96</v>
      </c>
      <c r="ON76" s="768">
        <v>0.96</v>
      </c>
      <c r="OO76" s="768">
        <v>0.96</v>
      </c>
      <c r="OP76" s="768">
        <v>0.77</v>
      </c>
      <c r="OQ76" s="768">
        <v>0.77</v>
      </c>
      <c r="OR76" s="768">
        <v>0.77</v>
      </c>
      <c r="OS76" s="768">
        <v>0.77</v>
      </c>
      <c r="OT76" s="768">
        <v>0.77</v>
      </c>
      <c r="OU76" s="768">
        <v>0.77</v>
      </c>
      <c r="OV76" s="768">
        <v>0.77</v>
      </c>
      <c r="OW76" s="768">
        <v>0.96</v>
      </c>
      <c r="OX76" s="768">
        <v>0.96</v>
      </c>
      <c r="OY76" s="768">
        <v>0.96</v>
      </c>
      <c r="OZ76" s="768">
        <v>0.96</v>
      </c>
      <c r="PA76" s="768">
        <v>0.96</v>
      </c>
      <c r="PB76" s="768">
        <v>1.46</v>
      </c>
      <c r="PC76" s="768">
        <v>1.46</v>
      </c>
      <c r="PD76" s="768">
        <v>1.46</v>
      </c>
      <c r="PE76" s="768">
        <v>1.46</v>
      </c>
      <c r="PF76" s="768">
        <v>1.56</v>
      </c>
      <c r="PG76" s="768">
        <v>1.56</v>
      </c>
      <c r="PH76" s="768">
        <v>1.56</v>
      </c>
      <c r="PI76" s="768">
        <v>1.56</v>
      </c>
      <c r="PJ76" s="768">
        <v>1.56</v>
      </c>
      <c r="PK76" s="768">
        <v>1.56</v>
      </c>
      <c r="PL76" s="768">
        <v>1.56</v>
      </c>
      <c r="PM76" s="768">
        <v>1.56</v>
      </c>
      <c r="PN76" s="768">
        <v>1.59</v>
      </c>
      <c r="PO76" s="768">
        <v>1.59</v>
      </c>
      <c r="PP76" s="768">
        <v>1.59</v>
      </c>
      <c r="PQ76" s="768">
        <v>1.59</v>
      </c>
      <c r="PR76" s="768">
        <v>1.59</v>
      </c>
      <c r="PS76" s="768">
        <v>1.59</v>
      </c>
      <c r="PT76" s="768">
        <v>1.59</v>
      </c>
      <c r="PU76" s="768">
        <v>2.06</v>
      </c>
      <c r="PV76" s="768">
        <v>2.06</v>
      </c>
      <c r="PW76" s="768">
        <v>2.06</v>
      </c>
      <c r="PX76" s="768">
        <v>2.06</v>
      </c>
      <c r="PY76" s="768">
        <v>2.1800000000000002</v>
      </c>
      <c r="PZ76" s="768">
        <v>2.1800000000000002</v>
      </c>
      <c r="QA76" s="768">
        <v>2.06</v>
      </c>
      <c r="QB76" s="768">
        <v>2.06</v>
      </c>
      <c r="QC76" s="768">
        <v>2.06</v>
      </c>
      <c r="QD76" s="768">
        <v>0.91</v>
      </c>
      <c r="QE76" s="768">
        <v>0.91</v>
      </c>
      <c r="QF76" s="768">
        <v>0.91</v>
      </c>
      <c r="QG76" s="768">
        <v>0.91</v>
      </c>
      <c r="QH76" s="768">
        <v>0.96</v>
      </c>
      <c r="QI76" s="768">
        <v>0.96</v>
      </c>
      <c r="QJ76" s="768">
        <v>0.96</v>
      </c>
      <c r="QK76" s="768">
        <v>0.96</v>
      </c>
      <c r="QL76" s="768">
        <v>0.96</v>
      </c>
      <c r="QM76" s="768">
        <v>0.96</v>
      </c>
      <c r="QN76" s="768">
        <v>0.96</v>
      </c>
      <c r="QO76" s="768">
        <v>0.96</v>
      </c>
      <c r="QP76" s="768">
        <v>0.77</v>
      </c>
      <c r="QQ76" s="768">
        <v>0.77</v>
      </c>
      <c r="QR76" s="768">
        <v>0.77</v>
      </c>
      <c r="QS76" s="768">
        <v>0.77</v>
      </c>
      <c r="QT76" s="768">
        <v>0.77</v>
      </c>
      <c r="QU76" s="768">
        <v>0.77</v>
      </c>
      <c r="QV76" s="768">
        <v>0.77</v>
      </c>
      <c r="QW76" s="768">
        <v>0.96</v>
      </c>
      <c r="QX76" s="768">
        <v>0.96</v>
      </c>
      <c r="QY76" s="768">
        <v>0.96</v>
      </c>
      <c r="QZ76" s="768">
        <v>0.96</v>
      </c>
      <c r="RA76" s="768">
        <v>0.96</v>
      </c>
      <c r="RB76" s="768">
        <v>1.46</v>
      </c>
      <c r="RC76" s="768">
        <v>1.46</v>
      </c>
      <c r="RD76" s="768">
        <v>1.46</v>
      </c>
      <c r="RE76" s="768">
        <v>1.46</v>
      </c>
      <c r="RF76" s="768">
        <v>1.56</v>
      </c>
      <c r="RG76" s="768">
        <v>1.56</v>
      </c>
      <c r="RH76" s="768">
        <v>1.56</v>
      </c>
      <c r="RI76" s="768">
        <v>1.56</v>
      </c>
      <c r="RJ76" s="768">
        <v>1.56</v>
      </c>
      <c r="RK76" s="768">
        <v>1.56</v>
      </c>
      <c r="RL76" s="768">
        <v>1.56</v>
      </c>
      <c r="RM76" s="768">
        <v>1.56</v>
      </c>
      <c r="RN76" s="768">
        <v>1.59</v>
      </c>
      <c r="RO76" s="768">
        <v>1.59</v>
      </c>
      <c r="RP76" s="768">
        <v>1.59</v>
      </c>
      <c r="RQ76" s="768">
        <v>1.59</v>
      </c>
      <c r="RR76" s="768">
        <v>1.59</v>
      </c>
      <c r="RS76" s="768">
        <v>1.59</v>
      </c>
      <c r="RT76" s="768">
        <v>1.59</v>
      </c>
      <c r="RU76" s="768">
        <v>2.06</v>
      </c>
      <c r="RV76" s="768">
        <v>2.06</v>
      </c>
      <c r="RW76" s="768">
        <v>2.06</v>
      </c>
      <c r="RX76" s="768">
        <v>2.06</v>
      </c>
      <c r="RY76" s="768">
        <v>2.1800000000000002</v>
      </c>
      <c r="RZ76" s="768">
        <v>2.1800000000000002</v>
      </c>
      <c r="SA76" s="768">
        <v>2.06</v>
      </c>
      <c r="SB76" s="768">
        <v>2.06</v>
      </c>
      <c r="SC76" s="768">
        <v>2.06</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2.14</v>
      </c>
      <c r="L77" s="771">
        <v>2.14</v>
      </c>
      <c r="M77" s="771">
        <v>2.14</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2.37</v>
      </c>
      <c r="Z77" s="771">
        <v>2.37</v>
      </c>
      <c r="AA77" s="771">
        <v>2.27</v>
      </c>
      <c r="AB77" s="771">
        <v>2.27</v>
      </c>
      <c r="AC77" s="771">
        <v>2.27</v>
      </c>
      <c r="AD77" s="771">
        <v>1.72</v>
      </c>
      <c r="AE77" s="771">
        <v>1.72</v>
      </c>
      <c r="AF77" s="771">
        <v>1.72</v>
      </c>
      <c r="AG77" s="771">
        <v>1.72</v>
      </c>
      <c r="AH77" s="771">
        <v>2.04</v>
      </c>
      <c r="AI77" s="771">
        <v>2.04</v>
      </c>
      <c r="AJ77" s="771">
        <v>2.04</v>
      </c>
      <c r="AK77" s="771">
        <v>2.04</v>
      </c>
      <c r="AL77" s="771">
        <v>2.04</v>
      </c>
      <c r="AM77" s="771">
        <v>2.04</v>
      </c>
      <c r="AN77" s="771">
        <v>2.04</v>
      </c>
      <c r="AO77" s="771">
        <v>2.04</v>
      </c>
      <c r="AP77" s="771">
        <v>2.2000000000000002</v>
      </c>
      <c r="AQ77" s="771">
        <v>2.2000000000000002</v>
      </c>
      <c r="AR77" s="771">
        <v>2.2000000000000002</v>
      </c>
      <c r="AS77" s="771">
        <v>2.2000000000000002</v>
      </c>
      <c r="AT77" s="771">
        <v>2.2000000000000002</v>
      </c>
      <c r="AU77" s="771">
        <v>2.2000000000000002</v>
      </c>
      <c r="AV77" s="771">
        <v>2.2000000000000002</v>
      </c>
      <c r="AW77" s="771">
        <v>1.91</v>
      </c>
      <c r="AX77" s="771">
        <v>1.91</v>
      </c>
      <c r="AY77" s="771">
        <v>1.91</v>
      </c>
      <c r="AZ77" s="771">
        <v>1.91</v>
      </c>
      <c r="BA77" s="771">
        <v>1.91</v>
      </c>
      <c r="BB77" s="771">
        <v>2.29</v>
      </c>
      <c r="BC77" s="771">
        <v>2.29</v>
      </c>
      <c r="BD77" s="771">
        <v>2.29</v>
      </c>
      <c r="BE77" s="771">
        <v>2.29</v>
      </c>
      <c r="BF77" s="771">
        <v>2.14</v>
      </c>
      <c r="BG77" s="771">
        <v>2.14</v>
      </c>
      <c r="BH77" s="771">
        <v>2.14</v>
      </c>
      <c r="BI77" s="771">
        <v>2.14</v>
      </c>
      <c r="BJ77" s="771">
        <v>2.14</v>
      </c>
      <c r="BK77" s="771">
        <v>2.14</v>
      </c>
      <c r="BL77" s="771">
        <v>2.14</v>
      </c>
      <c r="BM77" s="771">
        <v>2.14</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2.37</v>
      </c>
      <c r="BZ77" s="771">
        <v>2.37</v>
      </c>
      <c r="CA77" s="771">
        <v>2.27</v>
      </c>
      <c r="CB77" s="771">
        <v>2.27</v>
      </c>
      <c r="CC77" s="771">
        <v>2.27</v>
      </c>
      <c r="CD77" s="771">
        <v>1.72</v>
      </c>
      <c r="CE77" s="771">
        <v>1.72</v>
      </c>
      <c r="CF77" s="771">
        <v>1.72</v>
      </c>
      <c r="CG77" s="771">
        <v>1.72</v>
      </c>
      <c r="CH77" s="771">
        <v>2.04</v>
      </c>
      <c r="CI77" s="771">
        <v>2.04</v>
      </c>
      <c r="CJ77" s="771">
        <v>2.04</v>
      </c>
      <c r="CK77" s="771">
        <v>2.04</v>
      </c>
      <c r="CL77" s="771">
        <v>2.04</v>
      </c>
      <c r="CM77" s="771">
        <v>2.04</v>
      </c>
      <c r="CN77" s="771">
        <v>2.04</v>
      </c>
      <c r="CO77" s="771">
        <v>2.04</v>
      </c>
      <c r="CP77" s="771">
        <v>2.2000000000000002</v>
      </c>
      <c r="CQ77" s="771">
        <v>2.2000000000000002</v>
      </c>
      <c r="CR77" s="771">
        <v>2.2000000000000002</v>
      </c>
      <c r="CS77" s="771">
        <v>2.2000000000000002</v>
      </c>
      <c r="CT77" s="771">
        <v>2.2000000000000002</v>
      </c>
      <c r="CU77" s="771">
        <v>2.2000000000000002</v>
      </c>
      <c r="CV77" s="771">
        <v>2.2000000000000002</v>
      </c>
      <c r="CW77" s="771">
        <v>1.91</v>
      </c>
      <c r="CX77" s="771">
        <v>1.91</v>
      </c>
      <c r="CY77" s="771">
        <v>1.91</v>
      </c>
      <c r="CZ77" s="771">
        <v>1.91</v>
      </c>
      <c r="DA77" s="771">
        <v>1.91</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2.2400000000000002</v>
      </c>
      <c r="DO77" s="771">
        <v>2.2400000000000002</v>
      </c>
      <c r="DP77" s="771">
        <v>2.2400000000000002</v>
      </c>
      <c r="DQ77" s="771">
        <v>2.2400000000000002</v>
      </c>
      <c r="DR77" s="771">
        <v>2.2400000000000002</v>
      </c>
      <c r="DS77" s="771">
        <v>2.2400000000000002</v>
      </c>
      <c r="DT77" s="771">
        <v>2.2400000000000002</v>
      </c>
      <c r="DU77" s="771">
        <v>2.3199999999999998</v>
      </c>
      <c r="DV77" s="771">
        <v>2.3199999999999998</v>
      </c>
      <c r="DW77" s="771">
        <v>2.3199999999999998</v>
      </c>
      <c r="DX77" s="771">
        <v>2.3199999999999998</v>
      </c>
      <c r="DY77" s="771">
        <v>2.41</v>
      </c>
      <c r="DZ77" s="771">
        <v>2.41</v>
      </c>
      <c r="EA77" s="771">
        <v>2.35</v>
      </c>
      <c r="EB77" s="771">
        <v>2.35</v>
      </c>
      <c r="EC77" s="771">
        <v>2.35</v>
      </c>
      <c r="ED77" s="771">
        <v>2.2200000000000002</v>
      </c>
      <c r="EE77" s="771">
        <v>2.2200000000000002</v>
      </c>
      <c r="EF77" s="771">
        <v>2.2200000000000002</v>
      </c>
      <c r="EG77" s="771">
        <v>2.2200000000000002</v>
      </c>
      <c r="EH77" s="771">
        <v>2.31</v>
      </c>
      <c r="EI77" s="771">
        <v>2.31</v>
      </c>
      <c r="EJ77" s="771">
        <v>2.31</v>
      </c>
      <c r="EK77" s="771">
        <v>2.31</v>
      </c>
      <c r="EL77" s="771">
        <v>2.31</v>
      </c>
      <c r="EM77" s="771">
        <v>2.31</v>
      </c>
      <c r="EN77" s="771">
        <v>2.31</v>
      </c>
      <c r="EO77" s="771">
        <v>2.31</v>
      </c>
      <c r="EP77" s="771">
        <v>2.25</v>
      </c>
      <c r="EQ77" s="771">
        <v>2.25</v>
      </c>
      <c r="ER77" s="771">
        <v>2.25</v>
      </c>
      <c r="ES77" s="771">
        <v>2.25</v>
      </c>
      <c r="ET77" s="771">
        <v>2.25</v>
      </c>
      <c r="EU77" s="771">
        <v>2.25</v>
      </c>
      <c r="EV77" s="771">
        <v>2.25</v>
      </c>
      <c r="EW77" s="771">
        <v>1.91</v>
      </c>
      <c r="EX77" s="771">
        <v>1.91</v>
      </c>
      <c r="EY77" s="771">
        <v>1.91</v>
      </c>
      <c r="EZ77" s="771">
        <v>1.91</v>
      </c>
      <c r="FA77" s="771">
        <v>1.91</v>
      </c>
      <c r="FB77" s="771">
        <v>2.2799999999999998</v>
      </c>
      <c r="FC77" s="771">
        <v>2.2799999999999998</v>
      </c>
      <c r="FD77" s="771">
        <v>2.2799999999999998</v>
      </c>
      <c r="FE77" s="771">
        <v>2.2799999999999998</v>
      </c>
      <c r="FF77" s="771">
        <v>2.16</v>
      </c>
      <c r="FG77" s="771">
        <v>2.16</v>
      </c>
      <c r="FH77" s="771">
        <v>2.16</v>
      </c>
      <c r="FI77" s="771">
        <v>2.16</v>
      </c>
      <c r="FJ77" s="771">
        <v>2.16</v>
      </c>
      <c r="FK77" s="771">
        <v>2.16</v>
      </c>
      <c r="FL77" s="771">
        <v>2.16</v>
      </c>
      <c r="FM77" s="771">
        <v>2.16</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2.27</v>
      </c>
      <c r="GQ77" s="771">
        <v>2.27</v>
      </c>
      <c r="GR77" s="771">
        <v>2.27</v>
      </c>
      <c r="GS77" s="771">
        <v>2.27</v>
      </c>
      <c r="GT77" s="771">
        <v>2.27</v>
      </c>
      <c r="GU77" s="771">
        <v>2.27</v>
      </c>
      <c r="GV77" s="771">
        <v>2.27</v>
      </c>
      <c r="GW77" s="771">
        <v>1.91</v>
      </c>
      <c r="GX77" s="771">
        <v>1.91</v>
      </c>
      <c r="GY77" s="771">
        <v>1.91</v>
      </c>
      <c r="GZ77" s="771">
        <v>1.91</v>
      </c>
      <c r="HA77" s="771">
        <v>1.91</v>
      </c>
      <c r="HB77" s="771">
        <v>2.29</v>
      </c>
      <c r="HC77" s="771">
        <v>2.29</v>
      </c>
      <c r="HD77" s="771">
        <v>2.29</v>
      </c>
      <c r="HE77" s="771">
        <v>2.29</v>
      </c>
      <c r="HF77" s="771">
        <v>2.16</v>
      </c>
      <c r="HG77" s="771">
        <v>2.16</v>
      </c>
      <c r="HH77" s="771">
        <v>2.16</v>
      </c>
      <c r="HI77" s="771">
        <v>2.16</v>
      </c>
      <c r="HJ77" s="771">
        <v>2.16</v>
      </c>
      <c r="HK77" s="771">
        <v>2.16</v>
      </c>
      <c r="HL77" s="771">
        <v>2.16</v>
      </c>
      <c r="HM77" s="771">
        <v>2.16</v>
      </c>
      <c r="HN77" s="771">
        <v>2.23</v>
      </c>
      <c r="HO77" s="771">
        <v>2.23</v>
      </c>
      <c r="HP77" s="771">
        <v>2.23</v>
      </c>
      <c r="HQ77" s="771">
        <v>2.23</v>
      </c>
      <c r="HR77" s="771">
        <v>2.23</v>
      </c>
      <c r="HS77" s="771">
        <v>2.23</v>
      </c>
      <c r="HT77" s="771">
        <v>2.23</v>
      </c>
      <c r="HU77" s="771">
        <v>2.3199999999999998</v>
      </c>
      <c r="HV77" s="771">
        <v>2.3199999999999998</v>
      </c>
      <c r="HW77" s="771">
        <v>2.3199999999999998</v>
      </c>
      <c r="HX77" s="771">
        <v>2.3199999999999998</v>
      </c>
      <c r="HY77" s="771">
        <v>2.4</v>
      </c>
      <c r="HZ77" s="771">
        <v>2.4</v>
      </c>
      <c r="IA77" s="771">
        <v>2.36</v>
      </c>
      <c r="IB77" s="771">
        <v>2.36</v>
      </c>
      <c r="IC77" s="771">
        <v>2.36</v>
      </c>
      <c r="ID77" s="771">
        <v>2.2400000000000002</v>
      </c>
      <c r="IE77" s="771">
        <v>2.2400000000000002</v>
      </c>
      <c r="IF77" s="771">
        <v>2.2400000000000002</v>
      </c>
      <c r="IG77" s="771">
        <v>2.2400000000000002</v>
      </c>
      <c r="IH77" s="771">
        <v>2.3199999999999998</v>
      </c>
      <c r="II77" s="771">
        <v>2.3199999999999998</v>
      </c>
      <c r="IJ77" s="771">
        <v>2.3199999999999998</v>
      </c>
      <c r="IK77" s="771">
        <v>2.3199999999999998</v>
      </c>
      <c r="IL77" s="771">
        <v>2.3199999999999998</v>
      </c>
      <c r="IM77" s="771">
        <v>2.3199999999999998</v>
      </c>
      <c r="IN77" s="771">
        <v>2.3199999999999998</v>
      </c>
      <c r="IO77" s="771">
        <v>2.3199999999999998</v>
      </c>
      <c r="IP77" s="771">
        <v>2.2599999999999998</v>
      </c>
      <c r="IQ77" s="771">
        <v>2.2599999999999998</v>
      </c>
      <c r="IR77" s="771">
        <v>2.2599999999999998</v>
      </c>
      <c r="IS77" s="771">
        <v>2.2599999999999998</v>
      </c>
      <c r="IT77" s="771">
        <v>2.2599999999999998</v>
      </c>
      <c r="IU77" s="771">
        <v>2.2599999999999998</v>
      </c>
      <c r="IV77" s="771">
        <v>2.2599999999999998</v>
      </c>
      <c r="IW77" s="771">
        <v>1.91</v>
      </c>
      <c r="IX77" s="771">
        <v>1.91</v>
      </c>
      <c r="IY77" s="771">
        <v>1.91</v>
      </c>
      <c r="IZ77" s="771">
        <v>1.91</v>
      </c>
      <c r="JA77" s="771">
        <v>1.91</v>
      </c>
      <c r="JB77" s="771">
        <v>2.27</v>
      </c>
      <c r="JC77" s="771">
        <v>2.27</v>
      </c>
      <c r="JD77" s="771">
        <v>2.27</v>
      </c>
      <c r="JE77" s="771">
        <v>2.27</v>
      </c>
      <c r="JF77" s="771">
        <v>2.17</v>
      </c>
      <c r="JG77" s="771">
        <v>2.17</v>
      </c>
      <c r="JH77" s="771">
        <v>2.17</v>
      </c>
      <c r="JI77" s="771">
        <v>2.17</v>
      </c>
      <c r="JJ77" s="771">
        <v>2.17</v>
      </c>
      <c r="JK77" s="771">
        <v>2.17</v>
      </c>
      <c r="JL77" s="771">
        <v>2.17</v>
      </c>
      <c r="JM77" s="771">
        <v>2.17</v>
      </c>
      <c r="JN77" s="771">
        <v>2.2400000000000002</v>
      </c>
      <c r="JO77" s="771">
        <v>2.2400000000000002</v>
      </c>
      <c r="JP77" s="771">
        <v>2.2400000000000002</v>
      </c>
      <c r="JQ77" s="771">
        <v>2.2400000000000002</v>
      </c>
      <c r="JR77" s="771">
        <v>2.2400000000000002</v>
      </c>
      <c r="JS77" s="771">
        <v>2.2400000000000002</v>
      </c>
      <c r="JT77" s="771">
        <v>2.2400000000000002</v>
      </c>
      <c r="JU77" s="771">
        <v>2.3199999999999998</v>
      </c>
      <c r="JV77" s="771">
        <v>2.3199999999999998</v>
      </c>
      <c r="JW77" s="771">
        <v>2.3199999999999998</v>
      </c>
      <c r="JX77" s="771">
        <v>2.3199999999999998</v>
      </c>
      <c r="JY77" s="771">
        <v>2.41</v>
      </c>
      <c r="JZ77" s="771">
        <v>2.41</v>
      </c>
      <c r="KA77" s="771">
        <v>2.35</v>
      </c>
      <c r="KB77" s="771">
        <v>2.35</v>
      </c>
      <c r="KC77" s="771">
        <v>2.35</v>
      </c>
      <c r="KD77" s="771">
        <v>2.23</v>
      </c>
      <c r="KE77" s="771">
        <v>2.23</v>
      </c>
      <c r="KF77" s="771">
        <v>2.23</v>
      </c>
      <c r="KG77" s="771">
        <v>2.23</v>
      </c>
      <c r="KH77" s="771">
        <v>2.33</v>
      </c>
      <c r="KI77" s="771">
        <v>2.33</v>
      </c>
      <c r="KJ77" s="771">
        <v>2.33</v>
      </c>
      <c r="KK77" s="771">
        <v>2.33</v>
      </c>
      <c r="KL77" s="771">
        <v>2.33</v>
      </c>
      <c r="KM77" s="771">
        <v>2.33</v>
      </c>
      <c r="KN77" s="771">
        <v>2.33</v>
      </c>
      <c r="KO77" s="771">
        <v>2.33</v>
      </c>
      <c r="KP77" s="771">
        <v>2.27</v>
      </c>
      <c r="KQ77" s="771">
        <v>2.27</v>
      </c>
      <c r="KR77" s="771">
        <v>2.27</v>
      </c>
      <c r="KS77" s="771">
        <v>2.27</v>
      </c>
      <c r="KT77" s="771">
        <v>2.27</v>
      </c>
      <c r="KU77" s="771">
        <v>2.27</v>
      </c>
      <c r="KV77" s="771">
        <v>2.27</v>
      </c>
      <c r="KW77" s="771">
        <v>1.91</v>
      </c>
      <c r="KX77" s="771">
        <v>1.91</v>
      </c>
      <c r="KY77" s="771">
        <v>1.91</v>
      </c>
      <c r="KZ77" s="771">
        <v>1.91</v>
      </c>
      <c r="LA77" s="771">
        <v>1.91</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2.3199999999999998</v>
      </c>
      <c r="LV77" s="771">
        <v>2.3199999999999998</v>
      </c>
      <c r="LW77" s="771">
        <v>2.3199999999999998</v>
      </c>
      <c r="LX77" s="771">
        <v>2.3199999999999998</v>
      </c>
      <c r="LY77" s="771">
        <v>2.4</v>
      </c>
      <c r="LZ77" s="771">
        <v>2.4</v>
      </c>
      <c r="MA77" s="771">
        <v>2.35</v>
      </c>
      <c r="MB77" s="771">
        <v>2.35</v>
      </c>
      <c r="MC77" s="771">
        <v>2.35</v>
      </c>
      <c r="MD77" s="771">
        <v>2.2200000000000002</v>
      </c>
      <c r="ME77" s="771">
        <v>2.2200000000000002</v>
      </c>
      <c r="MF77" s="771">
        <v>2.2200000000000002</v>
      </c>
      <c r="MG77" s="771">
        <v>2.2200000000000002</v>
      </c>
      <c r="MH77" s="771">
        <v>2.33</v>
      </c>
      <c r="MI77" s="771">
        <v>2.33</v>
      </c>
      <c r="MJ77" s="771">
        <v>2.33</v>
      </c>
      <c r="MK77" s="771">
        <v>2.33</v>
      </c>
      <c r="ML77" s="771">
        <v>2.33</v>
      </c>
      <c r="MM77" s="771">
        <v>2.33</v>
      </c>
      <c r="MN77" s="771">
        <v>2.33</v>
      </c>
      <c r="MO77" s="771">
        <v>2.33</v>
      </c>
      <c r="MP77" s="771">
        <v>2.27</v>
      </c>
      <c r="MQ77" s="771">
        <v>2.27</v>
      </c>
      <c r="MR77" s="771">
        <v>2.27</v>
      </c>
      <c r="MS77" s="771">
        <v>2.27</v>
      </c>
      <c r="MT77" s="771">
        <v>2.27</v>
      </c>
      <c r="MU77" s="771">
        <v>2.27</v>
      </c>
      <c r="MV77" s="771">
        <v>2.27</v>
      </c>
      <c r="MW77" s="771">
        <v>1.91</v>
      </c>
      <c r="MX77" s="771">
        <v>1.91</v>
      </c>
      <c r="MY77" s="771">
        <v>1.91</v>
      </c>
      <c r="MZ77" s="771">
        <v>1.91</v>
      </c>
      <c r="NA77" s="771">
        <v>1.91</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2.3199999999999998</v>
      </c>
      <c r="NV77" s="771">
        <v>2.3199999999999998</v>
      </c>
      <c r="NW77" s="771">
        <v>2.3199999999999998</v>
      </c>
      <c r="NX77" s="771">
        <v>2.3199999999999998</v>
      </c>
      <c r="NY77" s="771">
        <v>2.4</v>
      </c>
      <c r="NZ77" s="771">
        <v>2.4</v>
      </c>
      <c r="OA77" s="771">
        <v>2.35</v>
      </c>
      <c r="OB77" s="771">
        <v>2.35</v>
      </c>
      <c r="OC77" s="771">
        <v>2.35</v>
      </c>
      <c r="OD77" s="771">
        <v>2.2200000000000002</v>
      </c>
      <c r="OE77" s="771">
        <v>2.2200000000000002</v>
      </c>
      <c r="OF77" s="771">
        <v>2.2200000000000002</v>
      </c>
      <c r="OG77" s="771">
        <v>2.2200000000000002</v>
      </c>
      <c r="OH77" s="771">
        <v>2.33</v>
      </c>
      <c r="OI77" s="771">
        <v>2.33</v>
      </c>
      <c r="OJ77" s="771">
        <v>2.33</v>
      </c>
      <c r="OK77" s="771">
        <v>2.33</v>
      </c>
      <c r="OL77" s="771">
        <v>2.33</v>
      </c>
      <c r="OM77" s="771">
        <v>2.33</v>
      </c>
      <c r="ON77" s="771">
        <v>2.33</v>
      </c>
      <c r="OO77" s="771">
        <v>2.33</v>
      </c>
      <c r="OP77" s="771">
        <v>2.27</v>
      </c>
      <c r="OQ77" s="771">
        <v>2.27</v>
      </c>
      <c r="OR77" s="771">
        <v>2.27</v>
      </c>
      <c r="OS77" s="771">
        <v>2.27</v>
      </c>
      <c r="OT77" s="771">
        <v>2.27</v>
      </c>
      <c r="OU77" s="771">
        <v>2.27</v>
      </c>
      <c r="OV77" s="771">
        <v>2.27</v>
      </c>
      <c r="OW77" s="771">
        <v>1.91</v>
      </c>
      <c r="OX77" s="771">
        <v>1.91</v>
      </c>
      <c r="OY77" s="771">
        <v>1.91</v>
      </c>
      <c r="OZ77" s="771">
        <v>1.91</v>
      </c>
      <c r="PA77" s="771">
        <v>1.91</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2.3199999999999998</v>
      </c>
      <c r="PV77" s="771">
        <v>2.3199999999999998</v>
      </c>
      <c r="PW77" s="771">
        <v>2.3199999999999998</v>
      </c>
      <c r="PX77" s="771">
        <v>2.3199999999999998</v>
      </c>
      <c r="PY77" s="771">
        <v>2.4</v>
      </c>
      <c r="PZ77" s="771">
        <v>2.4</v>
      </c>
      <c r="QA77" s="771">
        <v>2.35</v>
      </c>
      <c r="QB77" s="771">
        <v>2.35</v>
      </c>
      <c r="QC77" s="771">
        <v>2.35</v>
      </c>
      <c r="QD77" s="771">
        <v>2.2200000000000002</v>
      </c>
      <c r="QE77" s="771">
        <v>2.2200000000000002</v>
      </c>
      <c r="QF77" s="771">
        <v>2.2200000000000002</v>
      </c>
      <c r="QG77" s="771">
        <v>2.2200000000000002</v>
      </c>
      <c r="QH77" s="771">
        <v>2.33</v>
      </c>
      <c r="QI77" s="771">
        <v>2.33</v>
      </c>
      <c r="QJ77" s="771">
        <v>2.33</v>
      </c>
      <c r="QK77" s="771">
        <v>2.33</v>
      </c>
      <c r="QL77" s="771">
        <v>2.33</v>
      </c>
      <c r="QM77" s="771">
        <v>2.33</v>
      </c>
      <c r="QN77" s="771">
        <v>2.33</v>
      </c>
      <c r="QO77" s="771">
        <v>2.33</v>
      </c>
      <c r="QP77" s="771">
        <v>2.27</v>
      </c>
      <c r="QQ77" s="771">
        <v>2.27</v>
      </c>
      <c r="QR77" s="771">
        <v>2.27</v>
      </c>
      <c r="QS77" s="771">
        <v>2.27</v>
      </c>
      <c r="QT77" s="771">
        <v>2.27</v>
      </c>
      <c r="QU77" s="771">
        <v>2.27</v>
      </c>
      <c r="QV77" s="771">
        <v>2.27</v>
      </c>
      <c r="QW77" s="771">
        <v>1.91</v>
      </c>
      <c r="QX77" s="771">
        <v>1.91</v>
      </c>
      <c r="QY77" s="771">
        <v>1.91</v>
      </c>
      <c r="QZ77" s="771">
        <v>1.91</v>
      </c>
      <c r="RA77" s="771">
        <v>1.91</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2.3199999999999998</v>
      </c>
      <c r="RV77" s="771">
        <v>2.3199999999999998</v>
      </c>
      <c r="RW77" s="771">
        <v>2.3199999999999998</v>
      </c>
      <c r="RX77" s="771">
        <v>2.3199999999999998</v>
      </c>
      <c r="RY77" s="771">
        <v>2.4</v>
      </c>
      <c r="RZ77" s="771">
        <v>2.4</v>
      </c>
      <c r="SA77" s="771">
        <v>2.35</v>
      </c>
      <c r="SB77" s="771">
        <v>2.35</v>
      </c>
      <c r="SC77" s="771">
        <v>2.35</v>
      </c>
      <c r="SD77" s="771">
        <v>2.2200000000000002</v>
      </c>
      <c r="SE77" s="771">
        <v>2.2200000000000002</v>
      </c>
      <c r="SF77" s="771">
        <v>2.2200000000000002</v>
      </c>
      <c r="SG77" s="771">
        <v>2.2200000000000002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1005</v>
      </c>
      <c r="I78" s="481" t="s">
        <v>841</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1011</v>
      </c>
      <c r="I81" s="665" t="s">
        <v>841</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1012</v>
      </c>
      <c r="I84" s="481" t="s">
        <v>841</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1013</v>
      </c>
      <c r="I87" s="481" t="s">
        <v>841</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1014</v>
      </c>
      <c r="I90" s="481" t="s">
        <v>841</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1015</v>
      </c>
      <c r="I93" s="481" t="s">
        <v>841</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1016</v>
      </c>
      <c r="I96" s="481" t="s">
        <v>841</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1017</v>
      </c>
      <c r="I99" s="665" t="s">
        <v>841</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1018</v>
      </c>
      <c r="I102" s="481" t="s">
        <v>841</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1019</v>
      </c>
      <c r="I105" s="481" t="s">
        <v>841</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1020</v>
      </c>
      <c r="I108" s="481" t="s">
        <v>841</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1021</v>
      </c>
      <c r="I111" s="481" t="s">
        <v>841</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1022</v>
      </c>
      <c r="I114" s="481" t="s">
        <v>841</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1023</v>
      </c>
      <c r="I117" s="481" t="s">
        <v>841</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1024</v>
      </c>
      <c r="I120" s="481" t="s">
        <v>841</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493</v>
      </c>
      <c r="SK123" s="441"/>
      <c r="SL123" s="429"/>
      <c r="SM123" s="429"/>
      <c r="SN123" s="429"/>
    </row>
    <row r="124" spans="1:508" outlineLevel="1" x14ac:dyDescent="0.25">
      <c r="A124" s="429"/>
      <c r="B124" s="438"/>
      <c r="C124" s="647">
        <f>INT($C$40)+1</f>
        <v>2</v>
      </c>
      <c r="D124" s="460"/>
      <c r="E124" s="518"/>
      <c r="F124" s="518"/>
      <c r="G124" s="460"/>
      <c r="H124" s="521" t="s">
        <v>843</v>
      </c>
      <c r="I124" s="478"/>
      <c r="J124" s="478" t="s">
        <v>853</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683</v>
      </c>
      <c r="I125" s="663" t="s">
        <v>844</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489</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1052</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1043</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8"/>
      <c r="F129" s="518"/>
      <c r="G129" s="460"/>
      <c r="H129" s="872"/>
      <c r="I129" s="902" t="s">
        <v>1044</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8"/>
      <c r="F130" s="518"/>
      <c r="G130" s="460"/>
      <c r="H130" s="872"/>
      <c r="I130" s="899" t="s">
        <v>1046</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8"/>
      <c r="F131" s="518"/>
      <c r="G131" s="460"/>
      <c r="H131" s="872"/>
      <c r="I131" s="902" t="s">
        <v>1045</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1047</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8"/>
      <c r="F133" s="518"/>
      <c r="G133" s="460"/>
      <c r="H133" s="872"/>
      <c r="I133" s="899" t="s">
        <v>1050</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1051</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1047</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8"/>
      <c r="F136" s="518"/>
      <c r="G136" s="460"/>
      <c r="H136" s="872"/>
      <c r="I136" s="899" t="s">
        <v>1048</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1049</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1055</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8"/>
      <c r="F139" s="518"/>
      <c r="G139" s="460"/>
      <c r="H139" s="872"/>
      <c r="I139" s="899" t="s">
        <v>1047</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8"/>
      <c r="F140" s="518"/>
      <c r="G140" s="460"/>
      <c r="H140" s="872"/>
      <c r="I140" s="899" t="s">
        <v>1048</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8"/>
      <c r="F141" s="518"/>
      <c r="G141" s="460"/>
      <c r="H141" s="874"/>
      <c r="I141" s="900" t="s">
        <v>1049</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8"/>
      <c r="F142" s="518"/>
      <c r="G142" s="460"/>
      <c r="H142" s="870"/>
      <c r="I142" s="870" t="s">
        <v>693</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694</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695</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845</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846</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847</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848</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849</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850</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851</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1043</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8"/>
      <c r="F153" s="518"/>
      <c r="G153" s="460"/>
      <c r="H153" s="872"/>
      <c r="I153" s="902" t="s">
        <v>1044</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8"/>
      <c r="F154" s="518"/>
      <c r="G154" s="460"/>
      <c r="H154" s="872"/>
      <c r="I154" s="899" t="s">
        <v>1046</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1045</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8"/>
      <c r="F156" s="518"/>
      <c r="G156" s="460"/>
      <c r="H156" s="872"/>
      <c r="I156" s="899" t="s">
        <v>1047</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8"/>
      <c r="F157" s="518"/>
      <c r="G157" s="460"/>
      <c r="H157" s="872"/>
      <c r="I157" s="899" t="s">
        <v>1050</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8"/>
      <c r="F158" s="518"/>
      <c r="G158" s="460"/>
      <c r="H158" s="872"/>
      <c r="I158" s="902" t="s">
        <v>1051</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8"/>
      <c r="F159" s="518"/>
      <c r="G159" s="460"/>
      <c r="H159" s="872"/>
      <c r="I159" s="899" t="s">
        <v>1047</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1048</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1049</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1055</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8"/>
      <c r="F163" s="518"/>
      <c r="G163" s="460"/>
      <c r="H163" s="872"/>
      <c r="I163" s="899" t="s">
        <v>1047</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8"/>
      <c r="F164" s="518"/>
      <c r="G164" s="460"/>
      <c r="H164" s="872"/>
      <c r="I164" s="899" t="s">
        <v>1048</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8"/>
      <c r="F165" s="518"/>
      <c r="G165" s="460"/>
      <c r="H165" s="874"/>
      <c r="I165" s="900" t="s">
        <v>1049</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8"/>
      <c r="F166" s="518"/>
      <c r="G166" s="460"/>
      <c r="H166" s="870"/>
      <c r="I166" s="870" t="s">
        <v>693</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694</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695</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845</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846</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847</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848</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849</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850</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851</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1043</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8"/>
      <c r="F177" s="518"/>
      <c r="G177" s="460"/>
      <c r="H177" s="872"/>
      <c r="I177" s="902" t="s">
        <v>1044</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8"/>
      <c r="F178" s="518"/>
      <c r="G178" s="460"/>
      <c r="H178" s="872"/>
      <c r="I178" s="899" t="s">
        <v>1046</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1045</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8"/>
      <c r="F180" s="518"/>
      <c r="G180" s="460"/>
      <c r="H180" s="872"/>
      <c r="I180" s="899" t="s">
        <v>1047</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8"/>
      <c r="F181" s="518"/>
      <c r="G181" s="460"/>
      <c r="H181" s="872"/>
      <c r="I181" s="899" t="s">
        <v>1050</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8"/>
      <c r="F182" s="518"/>
      <c r="G182" s="460"/>
      <c r="H182" s="872"/>
      <c r="I182" s="902" t="s">
        <v>1051</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1047</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1048</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1049</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1055</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1047</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1048</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1049</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693</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694</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695</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845</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846</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847</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848</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849</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850</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851</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1043</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1044</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1046</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1045</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1047</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1050</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1051</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1047</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1048</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1049</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1055</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1047</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1048</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1049</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693</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694</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695</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845</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846</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847</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848</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849</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850</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851</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1043</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1044</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1046</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1045</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1047</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1050</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1051</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1047</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1048</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1049</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1055</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1047</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1048</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1049</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693</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694</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695</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845</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846</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847</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848</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849</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850</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851</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1043</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1044</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1046</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1045</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1047</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1050</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1051</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1047</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1048</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1049</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1055</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1047</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1048</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1049</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693</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694</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695</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845</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846</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847</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848</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849</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850</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851</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1043</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1044</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1046</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1045</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1047</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1050</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1051</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1047</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1048</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1049</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1055</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1047</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1048</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1049</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693</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694</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695</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845</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846</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847</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848</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849</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850</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851</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1043</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1044</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1046</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1045</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1047</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1050</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1051</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1047</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1048</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1049</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1055</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1047</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1048</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1049</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693</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694</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695</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845</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846</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847</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848</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849</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850</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851</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1043</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1044</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1046</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1045</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1047</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1050</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1051</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1047</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1048</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1049</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1055</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1047</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1048</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1049</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693</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694</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695</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845</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846</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847</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848</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849</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850</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851</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493</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988</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989</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1067</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976</v>
      </c>
      <c r="J11" s="842"/>
      <c r="K11" s="843"/>
      <c r="L11" s="843"/>
      <c r="M11" s="842"/>
      <c r="N11" s="842"/>
      <c r="O11" s="842" t="s">
        <v>984</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987</v>
      </c>
      <c r="J12" s="842"/>
      <c r="K12" s="842" t="s">
        <v>231</v>
      </c>
      <c r="L12" s="842" t="s">
        <v>986</v>
      </c>
      <c r="M12" s="842" t="s">
        <v>985</v>
      </c>
      <c r="N12" s="842" t="s">
        <v>984</v>
      </c>
      <c r="O12" s="842" t="str">
        <f>"per "&amp;$I$26&amp;" MJ"</f>
        <v>per 100 MJ</v>
      </c>
      <c r="P12" s="842"/>
      <c r="Q12" s="842" t="s">
        <v>1064</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994</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995</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996</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997</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998</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999</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1000</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1001</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1002</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1003</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983</v>
      </c>
      <c r="I26" s="856">
        <v>100</v>
      </c>
      <c r="J26" s="833" t="s">
        <v>982</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981</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980</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979</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978</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977</v>
      </c>
      <c r="H46" s="808" t="s">
        <v>976</v>
      </c>
      <c r="I46" s="808"/>
      <c r="J46" s="807" t="s">
        <v>975</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974</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973</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972</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475</v>
      </c>
      <c r="B5" s="346">
        <v>1</v>
      </c>
    </row>
    <row r="6" spans="1:2" ht="7.35" customHeight="1" x14ac:dyDescent="0.25"/>
    <row r="7" spans="1:2" x14ac:dyDescent="0.25">
      <c r="A7" s="71" t="s">
        <v>476</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1025</v>
      </c>
      <c r="B25" s="346">
        <v>1</v>
      </c>
    </row>
    <row r="26" spans="1:2" x14ac:dyDescent="0.25">
      <c r="A26" s="71" t="s">
        <v>1026</v>
      </c>
      <c r="B26" s="346">
        <v>1</v>
      </c>
    </row>
    <row r="27" spans="1:2" x14ac:dyDescent="0.25">
      <c r="A27" s="71" t="s">
        <v>1027</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1025</v>
      </c>
      <c r="B35" s="346">
        <v>1</v>
      </c>
    </row>
    <row r="36" spans="1:2" x14ac:dyDescent="0.25">
      <c r="A36" s="71" t="s">
        <v>1026</v>
      </c>
      <c r="B36" s="346">
        <v>1</v>
      </c>
    </row>
    <row r="37" spans="1:2" x14ac:dyDescent="0.25">
      <c r="A37" s="71" t="s">
        <v>1027</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1025</v>
      </c>
      <c r="B45" s="346">
        <v>1</v>
      </c>
    </row>
    <row r="46" spans="1:2" x14ac:dyDescent="0.25">
      <c r="A46" s="71" t="s">
        <v>1026</v>
      </c>
      <c r="B46" s="346">
        <v>1</v>
      </c>
    </row>
    <row r="47" spans="1:2" x14ac:dyDescent="0.25">
      <c r="A47" s="71" t="s">
        <v>1027</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950</v>
      </c>
      <c r="H16" s="53"/>
      <c r="I16" s="762" t="s">
        <v>473</v>
      </c>
      <c r="K16" s="762" t="s">
        <v>1064</v>
      </c>
      <c r="L16" s="53"/>
      <c r="M16" s="762" t="s">
        <v>956</v>
      </c>
      <c r="N16" s="53"/>
      <c r="O16" s="762" t="s">
        <v>957</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1065</v>
      </c>
      <c r="L17" s="53"/>
      <c r="M17" s="53" t="s">
        <v>955</v>
      </c>
      <c r="N17" s="53"/>
      <c r="O17" s="53" t="s">
        <v>958</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2021-07-01T03:19:56Z</dcterms:modified>
</cp:coreProperties>
</file>