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D66E6517-9DFE-491A-A233-D859B7BC76DE}" xr6:coauthVersionLast="45" xr6:coauthVersionMax="45" xr10:uidLastSave="{00000000-0000-0000-0000-000000000000}"/>
  <bookViews>
    <workbookView xWindow="-108" yWindow="-108" windowWidth="23256" windowHeight="12576" activeTab="3"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Annual!$G$105:$N$115</definedName>
    <definedName name="approx_hay_yield" localSheetId="7">Mach!$B$42</definedName>
    <definedName name="arable" localSheetId="5">Crop!$H$91:$M$92</definedName>
    <definedName name="ave_pad_distance" localSheetId="7">Mach!$B$7</definedName>
    <definedName name="bas">Labour!$L$69:$M$73</definedName>
    <definedName name="BaseLevelInput" localSheetId="4">Annual!$K$211:$K$220</definedName>
    <definedName name="chem">Crop!$H$545:$AK$785</definedName>
    <definedName name="chem_by_lmu">Crop!$I$1057:$N$1063</definedName>
    <definedName name="chem_info">Crop!$I$1078:$K$1084</definedName>
    <definedName name="chem_passes">Crop!$H$801:$AK$1041</definedName>
    <definedName name="CPDry" localSheetId="4">Annual!$V$292:$V$301</definedName>
    <definedName name="CPGrn" localSheetId="4">Annual!$X$266:$X$275</definedName>
    <definedName name="daily_harvest_hours" localSheetId="7">Mach!$B$10</definedName>
    <definedName name="daily_hours">Labour!$G$48:$J$52</definedName>
    <definedName name="daily_seed_hours" localSheetId="7">Mach!$B$12</definedName>
    <definedName name="Date_Destocking" localSheetId="4">Annual!$J$132</definedName>
    <definedName name="Date_ResownGrazing" localSheetId="4">Annual!$J$135</definedName>
    <definedName name="Date_Seeding" localSheetId="4">Annual!$J$133</definedName>
    <definedName name="DigDeclineFOO" localSheetId="4">Annual!$R$266:$R$275</definedName>
    <definedName name="DigDryAve" localSheetId="4">Annual!$G$292:$G$301</definedName>
    <definedName name="DigDryRange" localSheetId="4">Annual!$H$292:$H$301</definedName>
    <definedName name="DigGrn" localSheetId="4">Annual!$J$265:$O$275</definedName>
    <definedName name="DigPOC" localSheetId="4">Annual!$J$350:$J$359</definedName>
    <definedName name="DigRednSenesce" localSheetId="4">Annual!$V$266:$V$275</definedName>
    <definedName name="DigSpread" localSheetId="4">Annual!$T$266:$T$275</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Annual!$J$375:$O$385</definedName>
    <definedName name="FaG_digDry" localSheetId="4">Annual!$M$146:$Q$146</definedName>
    <definedName name="FaG_LMU" localSheetId="4">Annual!$M$143:$Q$143</definedName>
    <definedName name="FaG_PropnGrn" localSheetId="4">Annual!$L$145</definedName>
    <definedName name="feed_freq">'Sup Feed'!$O$58</definedName>
    <definedName name="feed_periods" localSheetId="2">'Feed Budget'!$A$3:$C$14</definedName>
    <definedName name="feed_rate">'Sup Feed'!$N$61:$P$68</definedName>
    <definedName name="fert" localSheetId="5">Crop!$H$205:$AK$349</definedName>
    <definedName name="fert_by_lmu" localSheetId="5">Crop!$I$524:$N$531</definedName>
    <definedName name="fert_info" localSheetId="5">Crop!$G$60:$K$67</definedName>
    <definedName name="fert_prep">Labour!$M$97:$N$100</definedName>
    <definedName name="FOOatGrazing" localSheetId="4">Annual!$L$143</definedName>
    <definedName name="FOOatSeeding" localSheetId="4">Annual!$J$136</definedName>
    <definedName name="FOODryH" localSheetId="4">Annual!$M$292:$M$301</definedName>
    <definedName name="FOOGrazePropn" localSheetId="4">Annual!$O$222:$O$225</definedName>
    <definedName name="FOOPOC" localSheetId="4">Annual!$M$350:$M$359</definedName>
    <definedName name="frost" localSheetId="5">Crop!$H$160:$M$170</definedName>
    <definedName name="fuel_adj_tractor" localSheetId="7">'[1]Mach 1'!$B$37</definedName>
    <definedName name="GermPhases" localSheetId="4">Annual!$H$105:$N$115</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prep">Labour!$J$97:$K$99</definedName>
    <definedName name="hay_making_date" localSheetId="5">Crop!$H$33</definedName>
    <definedName name="hay_making_len" localSheetId="5">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Annual!$J$160:$O$170</definedName>
    <definedName name="LowPGR" localSheetId="4">Annual!$Q$160:$V$170</definedName>
    <definedName name="MaintenanceEff" localSheetId="4">Annual!$K$402:$P$412</definedName>
    <definedName name="max_casual">Labour!$L$12</definedName>
    <definedName name="max_casual_seedharv">Labour!$L$15</definedName>
    <definedName name="max_managers">Labour!$H$12</definedName>
    <definedName name="max_perm">Labour!$J$12</definedName>
    <definedName name="MedFOO" localSheetId="4">Annual!$J$184:$O$194</definedName>
    <definedName name="MedPGR" localSheetId="4">Annual!$Q$184:$V$194</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7">Mach!$B$5</definedName>
    <definedName name="option" localSheetId="7">Mach!$B$3</definedName>
    <definedName name="overdraw_limit" localSheetId="9">Finance!$B$2</definedName>
    <definedName name="own_seed">Crop!$P$1125:$P$1142</definedName>
    <definedName name="passes" localSheetId="5">Crop!$H$364:$AK$508</definedName>
    <definedName name="PastDecay" localSheetId="4">Annual!$J$68</definedName>
    <definedName name="PGRScalarH" localSheetId="4">Annual!$M$211:$M$220</definedName>
    <definedName name="planning">Labour!$I$69:$J$80</definedName>
    <definedName name="poc_destock">Crop!$H$39</definedName>
    <definedName name="POCCons" localSheetId="4">Annual!$L$321:$Q$331</definedName>
    <definedName name="POCDays" localSheetId="4">Annual!#REF!</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Crop!$G$1157:$Q$1175</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Annual!$J$134</definedName>
    <definedName name="seeding_occur" localSheetId="7">Mach!$B$15</definedName>
    <definedName name="seeding_rate" localSheetId="5">Crop!$I$1124:$N$1142</definedName>
    <definedName name="SenesceEOS" localSheetId="4">Annual!$N$243:$N$252</definedName>
    <definedName name="SenescePropn" localSheetId="4">Annual!$K$243:$K$252</definedName>
    <definedName name="sick_leave_permanent">Labour!$J$31</definedName>
    <definedName name="spray_prep">Labour!$P$97:$Q$100</definedName>
    <definedName name="sprayer_crop_allocation" localSheetId="7">Mach!$B$39</definedName>
    <definedName name="start_harvest_crops" localSheetId="5">Crop!$G$21:$H$31</definedName>
    <definedName name="storage_cost_date">'Sup Feed'!$K$32</definedName>
    <definedName name="storage_grain">'[1]Sup Feed'!$I$26:$N$28</definedName>
    <definedName name="storage_type">'Sup Feed'!$I$13:$K$18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yield" localSheetId="5">Crop!$I$107:$AK$119</definedName>
    <definedName name="yield_by_lmu" localSheetId="5">Crop!$I$132:$N$144</definedName>
    <definedName name="yield_penalty" localSheetId="5">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3" i="11" l="1"/>
  <c r="N64" i="11"/>
  <c r="N65" i="11"/>
  <c r="N66" i="11"/>
  <c r="N67" i="11"/>
  <c r="N68" i="11"/>
  <c r="N62" i="11"/>
  <c r="L51" i="11"/>
  <c r="L52" i="11"/>
  <c r="H54" i="11"/>
  <c r="I54" i="11"/>
  <c r="G70" i="11"/>
  <c r="Q57" i="11"/>
  <c r="K52" i="11"/>
  <c r="K51" i="11"/>
  <c r="G35" i="11"/>
  <c r="K17" i="11" l="1"/>
  <c r="J17" i="11"/>
  <c r="G20" i="11"/>
  <c r="J37" i="5" l="1"/>
  <c r="G39" i="5"/>
  <c r="M37" i="5"/>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3"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L108"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133" authorId="0" shapeId="0" xr:uid="{8B5A112F-60A2-4CD3-B14A-5F8EC752F45D}">
      <text>
        <r>
          <rPr>
            <b/>
            <sz val="9"/>
            <color indexed="81"/>
            <rFont val="Tahoma"/>
            <family val="2"/>
          </rPr>
          <t>Michael Young:</t>
        </r>
        <r>
          <rPr>
            <sz val="9"/>
            <color indexed="81"/>
            <rFont val="Tahoma"/>
            <family val="2"/>
          </rPr>
          <t xml:space="preserve">
add length</t>
        </r>
      </text>
    </comment>
    <comment ref="J134"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<sst xmlns="http://schemas.openxmlformats.org/spreadsheetml/2006/main" count="2816" uniqueCount="519">
  <si>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</si>
  <si>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</si>
  <si>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</si>
  <si>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</si>
  <si>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</si>
  <si>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</si>
  <si>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</si>
  <si>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</si>
  <si>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</si>
  <si>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</si>
  <si>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</si>
  <si>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</si>
  <si>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</si>
  <si>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</si>
  <si>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</si>
  <si>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</si>
  <si>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</si>
  <si>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</si>
  <si>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</si>
  <si>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</si>
  <si>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</si>
  <si>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</si>
  <si>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</si>
  <si>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</si>
  <si>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</si>
  <si>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</si>
  <si>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</si>
  <si>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</si>
  <si>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</si>
  <si>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</si>
  <si>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</si>
  <si>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</si>
  <si>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</si>
  <si>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</si>
  <si>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</si>
  <si>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</si>
  <si>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</si>
  <si>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</si>
  <si>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</si>
  <si>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</si>
  <si>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</si>
  <si>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</si>
  <si>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</si>
  <si>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</si>
  <si>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</si>
  <si>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</si>
  <si>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</si>
  <si>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</si>
  <si>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</si>
  <si>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</si>
  <si>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</si>
  <si>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</si>
  <si>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</si>
  <si>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</si>
  <si>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</si>
  <si>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</si>
  <si>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</si>
  <si>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</si>
  <si>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</si>
  <si>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</si>
  <si>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</si>
  <si>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</si>
  <si>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</si>
  <si>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</si>
  <si>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</si>
  <si>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</si>
  <si>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</si>
  <si>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</si>
  <si>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</si>
  <si>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</si>
  <si>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</si>
  <si>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</si>
  <si>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</si>
  <si>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</si>
  <si>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</si>
  <si>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</si>
  <si>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</si>
  <si>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</si>
  <si>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</si>
  <si>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</si>
  <si>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</si>
  <si>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</si>
  <si>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</si>
  <si>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</si>
  <si>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</si>
  <si>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</si>
  <si>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</si>
  <si>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</si>
  <si>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</si>
  <si>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</si>
  <si>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</si>
  <si>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</si>
  <si>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</si>
  <si>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</si>
  <si>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</si>
  <si>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</si>
  <si>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</si>
  <si>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</si>
  <si>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</si>
  <si>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</si>
  <si>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</si>
  <si>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</si>
  <si>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</si>
  <si>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</si>
  <si>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</si>
  <si>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</si>
  <si>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</si>
  <si>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</si>
  <si>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</si>
  <si>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</si>
  <si>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</si>
  <si>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</si>
  <si>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</si>
  <si>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</si>
  <si>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</si>
  <si>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</si>
  <si>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</si>
  <si>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</si>
  <si>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</si>
  <si>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</si>
  <si>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</si>
  <si>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</si>
  <si>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</si>
  <si>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</si>
  <si>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</si>
  <si>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</si>
  <si>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</si>
  <si>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</si>
  <si>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</si>
  <si>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</si>
  <si>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</si>
  <si>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</si>
  <si>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</si>
  <si>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</si>
  <si>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</si>
  <si>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</si>
  <si>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</si>
  <si>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</si>
  <si>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</si>
  <si>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</si>
  <si>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</si>
  <si>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</si>
  <si>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</si>
  <si>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</si>
  <si>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</si>
  <si>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</si>
  <si>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</si>
  <si>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</si>
  <si>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</si>
  <si>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</si>
  <si>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</si>
  <si>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</si>
  <si>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</si>
  <si>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</si>
  <si>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</si>
  <si>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</si>
  <si>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</si>
  <si>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</si>
  <si>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</si>
  <si>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</si>
  <si>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</si>
  <si>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</si>
  <si>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</si>
  <si>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</si>
  <si>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</si>
  <si>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</si>
  <si>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</si>
  <si>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</si>
  <si>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</si>
  <si>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</si>
  <si>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</si>
  <si>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</si>
  <si>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</si>
  <si>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</si>
  <si>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</si>
  <si>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</si>
  <si>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</si>
  <si>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</si>
  <si>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</si>
  <si>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</si>
  <si>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</si>
  <si>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</si>
  <si>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</si>
  <si>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</si>
  <si>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</si>
  <si>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</si>
  <si>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</si>
  <si>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</si>
  <si>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</si>
  <si>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</si>
  <si>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</si>
  <si>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</si>
  <si>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</si>
  <si>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</si>
  <si>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</si>
  <si>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</si>
  <si>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</si>
  <si>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</si>
  <si>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</si>
  <si>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</si>
  <si>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</si>
  <si>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</si>
  <si>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</si>
  <si>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</si>
  <si>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</si>
  <si>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</si>
  <si>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</si>
  <si>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</si>
  <si>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</si>
  <si>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</si>
  <si>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</si>
  <si>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</si>
  <si>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</si>
  <si>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</si>
  <si>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</si>
  <si>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</si>
  <si>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</si>
  <si>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</si>
  <si>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</si>
  <si>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</si>
  <si>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</si>
  <si>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</si>
  <si>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</si>
  <si>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</si>
  <si>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</si>
  <si>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</si>
  <si>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</si>
  <si>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</si>
  <si>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</si>
  <si>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</si>
  <si>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</si>
  <si>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</si>
  <si>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</si>
  <si>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</si>
  <si>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</si>
  <si>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</si>
  <si>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</si>
  <si>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</si>
  <si>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</si>
  <si>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</si>
  <si>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</si>
  <si>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</si>
  <si>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</si>
  <si>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</si>
  <si>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</si>
  <si>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</si>
  <si>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</si>
  <si>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</si>
  <si>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</si>
  <si>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</si>
  <si>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</si>
  <si>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</si>
  <si>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</si>
  <si>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</si>
  <si>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</si>
  <si>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</si>
  <si>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</si>
  <si>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</si>
  <si>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</si>
  <si>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</si>
  <si>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</si>
  <si>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</si>
  <si>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</si>
  <si>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</si>
  <si>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</si>
  <si>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</si>
  <si>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</si>
  <si>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</si>
  <si>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</si>
  <si>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</si>
  <si>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</si>
  <si>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</si>
  <si>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</si>
  <si>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</si>
  <si>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</si>
  <si>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</si>
  <si>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</si>
  <si>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</si>
  <si>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</si>
  <si>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</si>
  <si>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</si>
  <si>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</si>
  <si>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</si>
  <si>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</si>
  <si>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</si>
  <si>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</si>
  <si>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</si>
  <si>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</si>
  <si>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</si>
  <si>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</si>
  <si>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</si>
  <si>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</si>
  <si>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</si>
  <si>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</si>
  <si>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</si>
  <si>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</si>
  <si>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</si>
  <si>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</si>
  <si>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</si>
  <si>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</si>
  <si>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</si>
  <si>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</si>
  <si>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</si>
  <si>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</si>
  <si>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</si>
  <si>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</si>
  <si>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</si>
  <si>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</si>
  <si>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</si>
  <si>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</si>
  <si>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</si>
  <si>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</si>
  <si>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</si>
  <si>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</si>
  <si>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</si>
  <si>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</si>
  <si>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</si>
  <si>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</si>
  <si>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</si>
  <si>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</si>
  <si>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</si>
  <si>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</si>
  <si>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</si>
  <si>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</si>
  <si>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</si>
  <si>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</si>
  <si>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</si>
  <si>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</si>
  <si>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</si>
  <si>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</si>
  <si>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</si>
  <si>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</si>
  <si>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</si>
  <si>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</si>
  <si>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</si>
  <si>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</si>
  <si>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</si>
  <si>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</si>
  <si>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</si>
  <si>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</si>
  <si>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</si>
  <si>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</si>
  <si>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</si>
  <si>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</si>
  <si>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</si>
  <si>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</si>
  <si>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</si>
  <si>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</si>
  <si>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</si>
  <si>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</si>
  <si>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</si>
  <si>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</si>
  <si>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</si>
  <si>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</si>
  <si>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</si>
  <si>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</si>
  <si>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</si>
  <si>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</si>
  <si>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</si>
  <si>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</si>
  <si>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</si>
  <si>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</si>
  <si>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</si>
  <si>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</si>
  <si>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</si>
  <si>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</si>
  <si>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</si>
  <si>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</si>
  <si>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</si>
  <si>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</si>
  <si>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</si>
  <si>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</si>
  <si>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</si>
  <si>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</si>
  <si>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</si>
  <si>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</si>
  <si>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</si>
  <si>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</si>
  <si>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</si>
  <si>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</si>
  <si>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</si>
  <si>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</si>
  <si>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</si>
  <si>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</si>
  <si>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</si>
  <si>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</si>
  <si>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</si>
  <si>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</si>
  <si>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</si>
  <si>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</si>
  <si>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</si>
  <si>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</si>
  <si>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</si>
  <si>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</si>
  <si>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</si>
  <si>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</si>
  <si>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</si>
  <si>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</si>
  <si>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</si>
  <si>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</si>
  <si>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</si>
  <si>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</si>
  <si>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</si>
  <si>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</si>
  <si>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</si>
  <si>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</si>
  <si>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</si>
  <si>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</si>
  <si>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</si>
  <si>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</si>
  <si>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</si>
  <si>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</si>
  <si>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</si>
  <si>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</si>
  <si>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</si>
  <si>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</si>
  <si>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</si>
  <si>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</si>
  <si>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</si>
  <si>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</si>
  <si>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</si>
  <si>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</si>
  <si>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</si>
  <si>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</si>
  <si>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</si>
  <si>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</si>
  <si>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</si>
  <si>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</si>
  <si>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</si>
  <si>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</si>
  <si>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</si>
  <si>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</si>
  <si>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</si>
  <si>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</si>
  <si>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</si>
  <si>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</si>
  <si>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</si>
  <si>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</si>
  <si>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</si>
  <si>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</si>
  <si>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</si>
  <si>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</si>
  <si>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</si>
  <si>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</si>
  <si>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</si>
  <si>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</si>
  <si>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</si>
  <si>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</si>
  <si>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</si>
  <si>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</si>
  <si>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</si>
  <si>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</si>
  <si>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</si>
  <si>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</si>
  <si>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</si>
  <si>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</si>
  <si>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</si>
  <si>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</si>
  <si>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</si>
  <si>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Ungrazed feed at seeding is entered in this cell. If destocking is during the normal seeding period then POC is used as the calculation system.</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</si>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</sst>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6" formatCode="0.000"/>
    <numFmt numFmtId="177" formatCode="#,##0.0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48">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6" fontId="20" fillId="0" borderId="8" xfId="0" applyNumberFormat="1" applyFont="1" applyBorder="1"/>
    <xf numFmtId="177"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6" fontId="20" fillId="0" borderId="9" xfId="0" applyNumberFormat="1" applyFont="1" applyBorder="1"/>
    <xf numFmtId="176" fontId="20" fillId="0" borderId="0" xfId="0" applyNumberFormat="1" applyFont="1"/>
    <xf numFmtId="177" fontId="2" fillId="0" borderId="0" xfId="0" applyNumberFormat="1" applyFont="1"/>
    <xf numFmtId="176"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6"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6"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40"/>
  <sheetViews>
    <sheetView workbookViewId="0">
      <selection activeCell="Q30" sqref="Q30"/>
    </sheetView>
  </sheetViews>
  <sheetFormatPr defaultColWidth="8.88671875" defaultRowHeight="14.4" x14ac:dyDescent="0.3"/>
  <cols>
    <col min="1" max="1" width="3" style="109" customWidth="1"/>
    <col min="2" max="2" width="3.109375" style="109" customWidth="1"/>
    <col min="3" max="4" width="1" style="109" customWidth="1"/>
    <col min="5" max="5" width="3.109375" style="109" customWidth="1"/>
    <col min="6" max="6" width="2.6640625" style="109" customWidth="1"/>
    <col min="7" max="16384" width="8.88671875" style="109"/>
  </cols>
  <sheetData>
    <row r="2" spans="1:26" x14ac:dyDescent="0.3">
      <c r="G2" s="110" t="s">
        <v>158</v>
      </c>
    </row>
    <row r="3" spans="1:26" x14ac:dyDescent="0.3">
      <c r="G3" s="111" t="s">
        <v>365</v>
      </c>
      <c r="H3" s="111" t="s">
        <v>366</v>
      </c>
    </row>
    <row r="4" spans="1:26" x14ac:dyDescent="0.3">
      <c r="G4" s="111" t="s">
        <v>75</v>
      </c>
      <c r="H4" s="111">
        <v>0</v>
      </c>
    </row>
    <row r="5" spans="1:26" x14ac:dyDescent="0.3">
      <c r="G5" s="111" t="s">
        <v>76</v>
      </c>
      <c r="H5" s="111">
        <v>0</v>
      </c>
    </row>
    <row r="6" spans="1:26" x14ac:dyDescent="0.3">
      <c r="G6" s="111" t="s">
        <v>77</v>
      </c>
      <c r="H6" s="111">
        <v>150</v>
      </c>
    </row>
    <row r="7" spans="1:26" x14ac:dyDescent="0.3">
      <c r="G7" s="111" t="s">
        <v>78</v>
      </c>
      <c r="H7" s="111">
        <v>1230</v>
      </c>
    </row>
    <row r="8" spans="1:26" x14ac:dyDescent="0.3">
      <c r="G8" s="111" t="s">
        <v>79</v>
      </c>
      <c r="H8" s="111">
        <v>750</v>
      </c>
    </row>
    <row r="9" spans="1:26" x14ac:dyDescent="0.3">
      <c r="G9" s="110" t="s">
        <v>177</v>
      </c>
    </row>
    <row r="10" spans="1:26" x14ac:dyDescent="0.3">
      <c r="G10" s="111" t="s">
        <v>175</v>
      </c>
      <c r="H10" s="111">
        <v>13.59</v>
      </c>
    </row>
    <row r="11" spans="1:26" ht="7.2" customHeight="1" x14ac:dyDescent="0.3"/>
    <row r="12" spans="1:26" x14ac:dyDescent="0.3">
      <c r="G12" s="111" t="s">
        <v>176</v>
      </c>
      <c r="H12" s="111">
        <v>25</v>
      </c>
    </row>
    <row r="14" spans="1:26" customFormat="1" ht="12" customHeight="1" x14ac:dyDescent="0.3">
      <c r="A14" s="362"/>
      <c r="B14" s="363"/>
      <c r="C14" s="363"/>
      <c r="D14" s="363"/>
      <c r="E14" s="363"/>
      <c r="F14" s="363"/>
      <c r="G14" s="363"/>
      <c r="H14" s="364"/>
      <c r="I14" s="364"/>
      <c r="J14" s="364"/>
      <c r="K14" s="364"/>
      <c r="L14" s="364"/>
      <c r="M14" s="364"/>
      <c r="N14" s="364"/>
      <c r="O14" s="364"/>
      <c r="P14" s="364"/>
      <c r="Q14" s="364"/>
      <c r="R14" s="364"/>
      <c r="S14" s="364"/>
      <c r="T14" s="364"/>
      <c r="U14" s="364"/>
      <c r="V14" s="364"/>
      <c r="W14" s="364"/>
      <c r="X14" s="363"/>
      <c r="Y14" s="363"/>
      <c r="Z14" s="363"/>
    </row>
    <row r="15" spans="1:26" customFormat="1" ht="5.0999999999999996" customHeight="1" thickBot="1" x14ac:dyDescent="0.35">
      <c r="A15" s="362"/>
      <c r="B15" s="363"/>
      <c r="C15" s="363"/>
      <c r="D15" s="363"/>
      <c r="E15" s="363"/>
      <c r="F15" s="363"/>
      <c r="G15" s="363"/>
      <c r="H15" s="364"/>
      <c r="I15" s="364"/>
      <c r="J15" s="364"/>
      <c r="K15" s="364"/>
      <c r="L15" s="364"/>
      <c r="M15" s="364"/>
      <c r="N15" s="364"/>
      <c r="O15" s="364"/>
      <c r="P15" s="364"/>
      <c r="Q15" s="364"/>
      <c r="R15" s="364"/>
      <c r="S15" s="364"/>
      <c r="T15" s="364"/>
      <c r="U15" s="364"/>
      <c r="V15" s="364"/>
      <c r="W15" s="364"/>
      <c r="X15" s="363"/>
      <c r="Y15" s="363"/>
      <c r="Z15" s="363"/>
    </row>
    <row r="16" spans="1:26" customFormat="1" ht="5.0999999999999996" customHeight="1" x14ac:dyDescent="0.3">
      <c r="A16" s="362"/>
      <c r="B16" s="363"/>
      <c r="C16" s="365" t="s">
        <v>0</v>
      </c>
      <c r="D16" s="365"/>
      <c r="E16" s="365"/>
      <c r="F16" s="365"/>
      <c r="G16" s="365"/>
      <c r="H16" s="365"/>
      <c r="I16" s="365"/>
      <c r="J16" s="365"/>
      <c r="K16" s="366"/>
      <c r="L16" s="366"/>
      <c r="M16" s="366"/>
      <c r="N16" s="366"/>
      <c r="O16" s="366"/>
      <c r="P16" s="366"/>
      <c r="Q16" s="366"/>
      <c r="R16" s="366"/>
      <c r="S16" s="366"/>
      <c r="T16" s="366"/>
      <c r="U16" s="366"/>
      <c r="V16" s="366"/>
      <c r="W16" s="367"/>
      <c r="X16" s="364"/>
      <c r="Y16" s="364"/>
      <c r="Z16" s="364"/>
    </row>
    <row r="17" spans="1:26" customFormat="1" ht="12" customHeight="1" x14ac:dyDescent="0.3">
      <c r="A17" s="362"/>
      <c r="B17" s="363"/>
      <c r="C17" s="368"/>
      <c r="D17" s="368"/>
      <c r="E17" s="368" t="s">
        <v>1</v>
      </c>
      <c r="F17" s="369"/>
      <c r="G17" s="370" t="s">
        <v>461</v>
      </c>
      <c r="H17" s="369"/>
      <c r="I17" s="369"/>
      <c r="J17" s="369"/>
      <c r="K17" s="369"/>
      <c r="L17" s="369"/>
      <c r="M17" s="369"/>
      <c r="N17" s="369"/>
      <c r="O17" s="369"/>
      <c r="P17" s="369"/>
      <c r="Q17" s="369"/>
      <c r="R17" s="369"/>
      <c r="S17" s="371"/>
      <c r="T17" s="369"/>
      <c r="U17" s="371"/>
      <c r="V17" s="371"/>
      <c r="W17" s="372"/>
      <c r="X17" s="364"/>
      <c r="Y17" s="364"/>
      <c r="Z17" s="364"/>
    </row>
    <row r="18" spans="1:26" customFormat="1" ht="12" customHeight="1" x14ac:dyDescent="0.3">
      <c r="A18" s="362"/>
      <c r="B18" s="363"/>
      <c r="C18" s="368"/>
      <c r="D18" s="368"/>
      <c r="E18" s="373"/>
      <c r="F18" s="369"/>
      <c r="G18" s="369" t="s">
        <v>462</v>
      </c>
      <c r="H18" s="369"/>
      <c r="I18" s="369"/>
      <c r="J18" s="369"/>
      <c r="K18" s="369"/>
      <c r="L18" s="369"/>
      <c r="M18" s="369"/>
      <c r="N18" s="369"/>
      <c r="O18" s="369"/>
      <c r="P18" s="369"/>
      <c r="Q18" s="369"/>
      <c r="R18" s="369"/>
      <c r="S18" s="371"/>
      <c r="T18" s="374"/>
      <c r="U18" s="371"/>
      <c r="V18" s="371"/>
      <c r="W18" s="372"/>
      <c r="X18" s="364"/>
      <c r="Y18" s="364"/>
      <c r="Z18" s="364"/>
    </row>
    <row r="19" spans="1:26" customFormat="1" ht="12" customHeight="1" x14ac:dyDescent="0.3">
      <c r="A19" s="362"/>
      <c r="B19" s="363"/>
      <c r="C19" s="373"/>
      <c r="D19" s="368"/>
      <c r="E19" s="373"/>
      <c r="F19" s="369"/>
      <c r="G19" s="375">
        <v>38576.728726851848</v>
      </c>
      <c r="H19" s="369" t="s">
        <v>463</v>
      </c>
      <c r="I19" s="369"/>
      <c r="J19" s="369"/>
      <c r="K19" s="369"/>
      <c r="L19" s="369"/>
      <c r="M19" s="369"/>
      <c r="N19" s="369"/>
      <c r="O19" s="369"/>
      <c r="P19" s="369"/>
      <c r="Q19" s="369"/>
      <c r="R19" s="369"/>
      <c r="S19" s="371"/>
      <c r="T19" s="374"/>
      <c r="U19" s="371"/>
      <c r="V19" s="371"/>
      <c r="W19" s="372"/>
      <c r="X19" s="364"/>
      <c r="Y19" s="364"/>
      <c r="Z19" s="364"/>
    </row>
    <row r="20" spans="1:26" customFormat="1" ht="12" customHeight="1" x14ac:dyDescent="0.3">
      <c r="A20" s="362"/>
      <c r="B20" s="363"/>
      <c r="C20" s="376">
        <v>0</v>
      </c>
      <c r="D20" s="368"/>
      <c r="E20" s="373"/>
      <c r="F20" s="369"/>
      <c r="G20" s="377"/>
      <c r="H20" s="369"/>
      <c r="I20" s="369"/>
      <c r="J20" s="369"/>
      <c r="K20" s="369"/>
      <c r="L20" s="369"/>
      <c r="M20" s="369"/>
      <c r="N20" s="369"/>
      <c r="O20" s="369"/>
      <c r="P20" s="369"/>
      <c r="Q20" s="369"/>
      <c r="R20" s="369"/>
      <c r="S20" s="371"/>
      <c r="T20" s="374"/>
      <c r="U20" s="371"/>
      <c r="V20" s="371"/>
      <c r="W20" s="372"/>
      <c r="X20" s="364"/>
      <c r="Y20" s="364"/>
      <c r="Z20" s="364"/>
    </row>
    <row r="21" spans="1:26" customFormat="1" ht="12" customHeight="1" x14ac:dyDescent="0.3">
      <c r="A21" s="362"/>
      <c r="B21" s="363"/>
      <c r="C21" s="373"/>
      <c r="D21" s="373"/>
      <c r="E21" s="373"/>
      <c r="F21" s="373"/>
      <c r="G21" s="373"/>
      <c r="H21" s="373"/>
      <c r="I21" s="373"/>
      <c r="J21" s="378"/>
      <c r="K21" s="378"/>
      <c r="L21" s="378"/>
      <c r="M21" s="378"/>
      <c r="N21" s="378"/>
      <c r="O21" s="378"/>
      <c r="P21" s="378"/>
      <c r="Q21" s="378"/>
      <c r="R21" s="378"/>
      <c r="S21" s="378"/>
      <c r="T21" s="378"/>
      <c r="U21" s="378"/>
      <c r="V21" s="378"/>
      <c r="W21" s="372"/>
      <c r="X21" s="364"/>
      <c r="Y21" s="364"/>
      <c r="Z21" s="364"/>
    </row>
    <row r="22" spans="1:26" customFormat="1" ht="12" customHeight="1" x14ac:dyDescent="0.3">
      <c r="A22" s="362"/>
      <c r="B22" s="363"/>
      <c r="C22" s="373"/>
      <c r="D22" s="373"/>
      <c r="E22" s="373"/>
      <c r="F22" s="373"/>
      <c r="G22" s="373"/>
      <c r="H22" s="373"/>
      <c r="I22" s="373"/>
      <c r="J22" s="373"/>
      <c r="K22" s="373"/>
      <c r="L22" s="378"/>
      <c r="M22" s="378"/>
      <c r="N22" s="378"/>
      <c r="O22" s="378"/>
      <c r="P22" s="378"/>
      <c r="Q22" s="378"/>
      <c r="R22" s="378"/>
      <c r="S22" s="378"/>
      <c r="T22" s="378"/>
      <c r="U22" s="378"/>
      <c r="V22" s="378"/>
      <c r="W22" s="372"/>
      <c r="X22" s="364"/>
      <c r="Y22" s="364"/>
      <c r="Z22" s="364"/>
    </row>
    <row r="23" spans="1:26" customFormat="1" ht="12" customHeight="1" x14ac:dyDescent="0.3">
      <c r="A23" s="362"/>
      <c r="B23" s="363"/>
      <c r="C23" s="373"/>
      <c r="D23" s="373"/>
      <c r="E23" s="373"/>
      <c r="F23" s="373"/>
      <c r="G23" s="373"/>
      <c r="H23" s="373"/>
      <c r="I23" s="373"/>
      <c r="J23" s="379" t="s">
        <v>464</v>
      </c>
      <c r="K23" s="379"/>
      <c r="L23" s="380"/>
      <c r="M23" s="380" t="s">
        <v>465</v>
      </c>
      <c r="N23" s="380"/>
      <c r="O23" s="380"/>
      <c r="P23" s="380"/>
      <c r="Q23" s="380"/>
      <c r="R23" s="380"/>
      <c r="S23" s="378"/>
      <c r="T23" s="378"/>
      <c r="U23" s="378"/>
      <c r="V23" s="378"/>
      <c r="W23" s="372"/>
      <c r="X23" s="364"/>
      <c r="Y23" s="364"/>
      <c r="Z23" s="364"/>
    </row>
    <row r="24" spans="1:26" customFormat="1" ht="12" customHeight="1" x14ac:dyDescent="0.3">
      <c r="A24" s="362"/>
      <c r="B24" s="363"/>
      <c r="C24" s="373"/>
      <c r="D24" s="373"/>
      <c r="E24" s="373"/>
      <c r="F24" s="373"/>
      <c r="G24" s="373"/>
      <c r="H24" s="373"/>
      <c r="I24" s="373"/>
      <c r="J24" s="379" t="s">
        <v>466</v>
      </c>
      <c r="K24" s="379"/>
      <c r="L24" s="380"/>
      <c r="M24" s="380"/>
      <c r="N24" s="380"/>
      <c r="O24" s="380"/>
      <c r="P24" s="380"/>
      <c r="Q24" s="380"/>
      <c r="R24" s="380"/>
      <c r="S24" s="378"/>
      <c r="T24" s="378"/>
      <c r="U24" s="378"/>
      <c r="V24" s="378"/>
      <c r="W24" s="372"/>
      <c r="X24" s="364"/>
      <c r="Y24" s="364"/>
      <c r="Z24" s="364"/>
    </row>
    <row r="25" spans="1:26" customFormat="1" ht="5.0999999999999996" customHeight="1" x14ac:dyDescent="0.3">
      <c r="A25" s="362"/>
      <c r="B25" s="363"/>
      <c r="C25" s="373"/>
      <c r="D25" s="373"/>
      <c r="E25" s="373"/>
      <c r="F25" s="373"/>
      <c r="G25" s="373"/>
      <c r="H25" s="373"/>
      <c r="I25" s="373"/>
      <c r="J25" s="379"/>
      <c r="K25" s="379"/>
      <c r="L25" s="380"/>
      <c r="M25" s="380"/>
      <c r="N25" s="380"/>
      <c r="O25" s="380"/>
      <c r="P25" s="380"/>
      <c r="Q25" s="380"/>
      <c r="R25" s="380"/>
      <c r="S25" s="378"/>
      <c r="T25" s="378"/>
      <c r="U25" s="378"/>
      <c r="V25" s="378"/>
      <c r="W25" s="372"/>
      <c r="X25" s="364"/>
      <c r="Y25" s="364"/>
      <c r="Z25" s="364"/>
    </row>
    <row r="26" spans="1:26" customFormat="1" ht="5.0999999999999996" customHeight="1" x14ac:dyDescent="0.3">
      <c r="A26" s="362"/>
      <c r="B26" s="363"/>
      <c r="C26" s="373"/>
      <c r="D26" s="373"/>
      <c r="E26" s="373"/>
      <c r="F26" s="381"/>
      <c r="G26" s="382"/>
      <c r="H26" s="382"/>
      <c r="I26" s="382"/>
      <c r="J26" s="383"/>
      <c r="K26" s="383"/>
      <c r="L26" s="383"/>
      <c r="M26" s="383"/>
      <c r="N26" s="383"/>
      <c r="O26" s="383"/>
      <c r="P26" s="383"/>
      <c r="Q26" s="383"/>
      <c r="R26" s="383"/>
      <c r="S26" s="383"/>
      <c r="T26" s="383"/>
      <c r="U26" s="383"/>
      <c r="V26" s="384"/>
      <c r="W26" s="372"/>
      <c r="X26" s="364"/>
      <c r="Y26" s="364"/>
      <c r="Z26" s="364"/>
    </row>
    <row r="27" spans="1:26" customFormat="1" ht="12" customHeight="1" x14ac:dyDescent="0.3">
      <c r="A27" s="362"/>
      <c r="B27" s="363"/>
      <c r="C27" s="373"/>
      <c r="D27" s="373"/>
      <c r="E27" s="373"/>
      <c r="F27" s="381"/>
      <c r="G27" s="111"/>
      <c r="H27" s="385"/>
      <c r="I27" s="399" t="s">
        <v>467</v>
      </c>
      <c r="J27" s="386">
        <v>1500</v>
      </c>
      <c r="K27" s="387"/>
      <c r="L27" s="387"/>
      <c r="M27" s="388">
        <v>1500</v>
      </c>
      <c r="N27" s="387"/>
      <c r="O27" s="387"/>
      <c r="P27" s="387"/>
      <c r="Q27" s="387"/>
      <c r="R27" s="387"/>
      <c r="S27" s="387"/>
      <c r="T27" s="387"/>
      <c r="U27" s="387"/>
      <c r="V27" s="384"/>
      <c r="W27" s="372"/>
      <c r="X27" s="364"/>
      <c r="Y27" s="364"/>
      <c r="Z27" s="364"/>
    </row>
    <row r="28" spans="1:26" customFormat="1" ht="12" customHeight="1" x14ac:dyDescent="0.3">
      <c r="A28" s="362"/>
      <c r="B28" s="363"/>
      <c r="C28" s="373"/>
      <c r="D28" s="373"/>
      <c r="E28" s="373"/>
      <c r="F28" s="381"/>
      <c r="G28" s="111"/>
      <c r="H28" s="385"/>
      <c r="I28" s="399" t="s">
        <v>468</v>
      </c>
      <c r="J28" s="386">
        <v>15000</v>
      </c>
      <c r="K28" s="387"/>
      <c r="L28" s="387"/>
      <c r="M28" s="388">
        <v>5000</v>
      </c>
      <c r="N28" s="387"/>
      <c r="O28" s="387"/>
      <c r="P28" s="387"/>
      <c r="Q28" s="387"/>
      <c r="R28" s="387"/>
      <c r="S28" s="387"/>
      <c r="T28" s="387"/>
      <c r="U28" s="387"/>
      <c r="V28" s="384"/>
      <c r="W28" s="372"/>
      <c r="X28" s="364"/>
      <c r="Y28" s="364"/>
      <c r="Z28" s="364"/>
    </row>
    <row r="29" spans="1:26" customFormat="1" ht="12" customHeight="1" x14ac:dyDescent="0.3">
      <c r="A29" s="362"/>
      <c r="B29" s="363"/>
      <c r="C29" s="373"/>
      <c r="D29" s="373"/>
      <c r="E29" s="373"/>
      <c r="F29" s="381"/>
      <c r="G29" s="111"/>
      <c r="H29" s="385"/>
      <c r="I29" s="399" t="s">
        <v>469</v>
      </c>
      <c r="J29" s="386">
        <v>2000</v>
      </c>
      <c r="K29" s="387"/>
      <c r="L29" s="387"/>
      <c r="M29" s="388">
        <v>2000</v>
      </c>
      <c r="N29" s="387"/>
      <c r="O29" s="387"/>
      <c r="P29" s="387"/>
      <c r="Q29" s="387"/>
      <c r="R29" s="387"/>
      <c r="S29" s="387"/>
      <c r="T29" s="387"/>
      <c r="U29" s="387"/>
      <c r="V29" s="384"/>
      <c r="W29" s="372"/>
      <c r="X29" s="364"/>
      <c r="Y29" s="364"/>
      <c r="Z29" s="364"/>
    </row>
    <row r="30" spans="1:26" customFormat="1" ht="12" customHeight="1" x14ac:dyDescent="0.3">
      <c r="A30" s="362"/>
      <c r="B30" s="363"/>
      <c r="C30" s="373"/>
      <c r="D30" s="373"/>
      <c r="E30" s="373"/>
      <c r="F30" s="381"/>
      <c r="G30" s="111"/>
      <c r="H30" s="385"/>
      <c r="I30" s="399" t="s">
        <v>470</v>
      </c>
      <c r="J30" s="386">
        <v>5000</v>
      </c>
      <c r="K30" s="387"/>
      <c r="L30" s="387"/>
      <c r="M30" s="388">
        <v>3000</v>
      </c>
      <c r="N30" s="387"/>
      <c r="O30" s="387"/>
      <c r="P30" s="387"/>
      <c r="Q30" s="387"/>
      <c r="R30" s="387"/>
      <c r="S30" s="387"/>
      <c r="T30" s="387"/>
      <c r="U30" s="387"/>
      <c r="V30" s="384"/>
      <c r="W30" s="372"/>
      <c r="X30" s="364"/>
      <c r="Y30" s="364"/>
      <c r="Z30" s="364"/>
    </row>
    <row r="31" spans="1:26" customFormat="1" ht="12" customHeight="1" x14ac:dyDescent="0.3">
      <c r="A31" s="362"/>
      <c r="B31" s="363"/>
      <c r="C31" s="373"/>
      <c r="D31" s="373"/>
      <c r="E31" s="373"/>
      <c r="F31" s="381"/>
      <c r="G31" s="111"/>
      <c r="H31" s="385"/>
      <c r="I31" s="399" t="s">
        <v>471</v>
      </c>
      <c r="J31" s="386">
        <v>50000</v>
      </c>
      <c r="K31" s="387"/>
      <c r="L31" s="387"/>
      <c r="M31" s="388">
        <v>20000</v>
      </c>
      <c r="N31" s="387"/>
      <c r="O31" s="387"/>
      <c r="P31" s="387"/>
      <c r="Q31" s="387"/>
      <c r="R31" s="387"/>
      <c r="S31" s="387"/>
      <c r="T31" s="387"/>
      <c r="U31" s="387"/>
      <c r="V31" s="384"/>
      <c r="W31" s="372"/>
      <c r="X31" s="364"/>
      <c r="Y31" s="364"/>
      <c r="Z31" s="364"/>
    </row>
    <row r="32" spans="1:26" customFormat="1" ht="12" customHeight="1" x14ac:dyDescent="0.3">
      <c r="A32" s="362"/>
      <c r="B32" s="363"/>
      <c r="C32" s="373"/>
      <c r="D32" s="373"/>
      <c r="E32" s="373"/>
      <c r="F32" s="381"/>
      <c r="G32" s="111"/>
      <c r="H32" s="385"/>
      <c r="I32" s="399" t="s">
        <v>472</v>
      </c>
      <c r="J32" s="386">
        <v>1500</v>
      </c>
      <c r="K32" s="387"/>
      <c r="L32" s="387"/>
      <c r="M32" s="388">
        <v>1500</v>
      </c>
      <c r="N32" s="387"/>
      <c r="O32" s="387"/>
      <c r="P32" s="387"/>
      <c r="Q32" s="387"/>
      <c r="R32" s="387"/>
      <c r="S32" s="387"/>
      <c r="T32" s="387"/>
      <c r="U32" s="387"/>
      <c r="V32" s="384"/>
      <c r="W32" s="372"/>
      <c r="X32" s="364"/>
      <c r="Y32" s="364"/>
      <c r="Z32" s="364"/>
    </row>
    <row r="33" spans="1:26" customFormat="1" ht="12" customHeight="1" x14ac:dyDescent="0.3">
      <c r="A33" s="362"/>
      <c r="B33" s="363"/>
      <c r="C33" s="373"/>
      <c r="D33" s="373"/>
      <c r="E33" s="373"/>
      <c r="F33" s="381"/>
      <c r="G33" s="111"/>
      <c r="H33" s="385"/>
      <c r="I33" s="399" t="s">
        <v>473</v>
      </c>
      <c r="J33" s="386">
        <v>10000</v>
      </c>
      <c r="K33" s="387"/>
      <c r="L33" s="387"/>
      <c r="M33" s="388">
        <v>5000</v>
      </c>
      <c r="N33" s="387"/>
      <c r="O33" s="387"/>
      <c r="P33" s="387"/>
      <c r="Q33" s="387"/>
      <c r="R33" s="387"/>
      <c r="S33" s="387"/>
      <c r="T33" s="387"/>
      <c r="U33" s="387"/>
      <c r="V33" s="384"/>
      <c r="W33" s="372"/>
      <c r="X33" s="364"/>
      <c r="Y33" s="364"/>
      <c r="Z33" s="364"/>
    </row>
    <row r="34" spans="1:26" customFormat="1" ht="12" customHeight="1" x14ac:dyDescent="0.3">
      <c r="A34" s="362"/>
      <c r="B34" s="363"/>
      <c r="C34" s="373"/>
      <c r="D34" s="373"/>
      <c r="E34" s="373"/>
      <c r="F34" s="389"/>
      <c r="G34" s="111"/>
      <c r="H34" s="385"/>
      <c r="I34" s="399" t="s">
        <v>474</v>
      </c>
      <c r="J34" s="386">
        <v>7500</v>
      </c>
      <c r="K34" s="387"/>
      <c r="L34" s="387"/>
      <c r="M34" s="388">
        <v>3000</v>
      </c>
      <c r="N34" s="387"/>
      <c r="O34" s="387"/>
      <c r="P34" s="387"/>
      <c r="Q34" s="387"/>
      <c r="R34" s="387"/>
      <c r="S34" s="387"/>
      <c r="T34" s="387"/>
      <c r="U34" s="387"/>
      <c r="V34" s="384"/>
      <c r="W34" s="372"/>
      <c r="X34" s="364"/>
      <c r="Y34" s="364"/>
      <c r="Z34" s="364"/>
    </row>
    <row r="35" spans="1:26" customFormat="1" ht="12" customHeight="1" x14ac:dyDescent="0.3">
      <c r="A35" s="362"/>
      <c r="B35" s="363"/>
      <c r="C35" s="373"/>
      <c r="D35" s="373"/>
      <c r="E35" s="373"/>
      <c r="F35" s="389"/>
      <c r="G35" s="111"/>
      <c r="H35" s="385"/>
      <c r="I35" s="399" t="s">
        <v>408</v>
      </c>
      <c r="J35" s="386">
        <v>6000</v>
      </c>
      <c r="K35" s="387"/>
      <c r="L35" s="387"/>
      <c r="M35" s="388"/>
      <c r="N35" s="387"/>
      <c r="O35" s="387"/>
      <c r="P35" s="387"/>
      <c r="Q35" s="387"/>
      <c r="R35" s="387"/>
      <c r="S35" s="387"/>
      <c r="T35" s="387"/>
      <c r="U35" s="387"/>
      <c r="V35" s="384"/>
      <c r="W35" s="372"/>
      <c r="X35" s="364"/>
      <c r="Y35" s="364"/>
      <c r="Z35" s="364"/>
    </row>
    <row r="36" spans="1:26" customFormat="1" ht="12" customHeight="1" x14ac:dyDescent="0.3">
      <c r="A36" s="362"/>
      <c r="B36" s="363"/>
      <c r="C36" s="373"/>
      <c r="D36" s="373"/>
      <c r="E36" s="373"/>
      <c r="F36" s="390"/>
      <c r="G36" s="385"/>
      <c r="H36" s="385"/>
      <c r="I36" s="385"/>
      <c r="J36" s="391"/>
      <c r="K36" s="387"/>
      <c r="L36" s="387"/>
      <c r="M36" s="391"/>
      <c r="N36" s="387"/>
      <c r="O36" s="387"/>
      <c r="P36" s="387"/>
      <c r="Q36" s="387"/>
      <c r="R36" s="387"/>
      <c r="S36" s="387"/>
      <c r="T36" s="387"/>
      <c r="U36" s="387"/>
      <c r="V36" s="384"/>
      <c r="W36" s="372"/>
      <c r="X36" s="364"/>
      <c r="Y36" s="364"/>
      <c r="Z36" s="364"/>
    </row>
    <row r="37" spans="1:26" customFormat="1" ht="12" customHeight="1" x14ac:dyDescent="0.3">
      <c r="A37" s="362"/>
      <c r="B37" s="363"/>
      <c r="C37" s="373"/>
      <c r="D37" s="373"/>
      <c r="E37" s="373"/>
      <c r="F37" s="390"/>
      <c r="G37" s="385" t="s">
        <v>475</v>
      </c>
      <c r="H37" s="385"/>
      <c r="I37" s="385"/>
      <c r="J37" s="392">
        <f>SUM(J27:J35)</f>
        <v>98500</v>
      </c>
      <c r="K37" s="387"/>
      <c r="L37" s="387"/>
      <c r="M37" s="393">
        <f>SUM(M27:M34)</f>
        <v>41000</v>
      </c>
      <c r="N37" s="387"/>
      <c r="O37" s="387"/>
      <c r="P37" s="387"/>
      <c r="Q37" s="387"/>
      <c r="R37" s="387"/>
      <c r="S37" s="387"/>
      <c r="T37" s="387"/>
      <c r="U37" s="387"/>
      <c r="V37" s="384"/>
      <c r="W37" s="372"/>
      <c r="X37" s="364"/>
      <c r="Y37" s="364"/>
      <c r="Z37" s="364"/>
    </row>
    <row r="38" spans="1:26" customFormat="1" ht="5.0999999999999996" customHeight="1" x14ac:dyDescent="0.3">
      <c r="A38" s="362"/>
      <c r="B38" s="363"/>
      <c r="C38" s="373"/>
      <c r="D38" s="373"/>
      <c r="E38" s="373"/>
      <c r="F38" s="389"/>
      <c r="G38" s="394"/>
      <c r="H38" s="394"/>
      <c r="I38" s="394"/>
      <c r="J38" s="395"/>
      <c r="K38" s="395"/>
      <c r="L38" s="395"/>
      <c r="M38" s="395"/>
      <c r="N38" s="395"/>
      <c r="O38" s="395"/>
      <c r="P38" s="395"/>
      <c r="Q38" s="395"/>
      <c r="R38" s="395"/>
      <c r="S38" s="395"/>
      <c r="T38" s="395"/>
      <c r="U38" s="395"/>
      <c r="V38" s="384"/>
      <c r="W38" s="372"/>
      <c r="X38" s="364"/>
      <c r="Y38" s="364"/>
      <c r="Z38" s="364"/>
    </row>
    <row r="39" spans="1:26" customFormat="1" ht="24.9" customHeight="1" x14ac:dyDescent="0.3">
      <c r="A39" s="362"/>
      <c r="B39" s="363"/>
      <c r="C39" s="396"/>
      <c r="D39" s="396"/>
      <c r="E39" s="396"/>
      <c r="F39" s="396"/>
      <c r="G39" s="397" t="str">
        <f>G17</f>
        <v>FINANCE - ANNUAL OVERHEADS</v>
      </c>
      <c r="H39" s="396"/>
      <c r="I39" s="396"/>
      <c r="J39" s="396"/>
      <c r="K39" s="396"/>
      <c r="L39" s="396"/>
      <c r="M39" s="396"/>
      <c r="N39" s="396"/>
      <c r="O39" s="396"/>
      <c r="P39" s="396"/>
      <c r="Q39" s="396"/>
      <c r="R39" s="396"/>
      <c r="S39" s="396"/>
      <c r="T39" s="396"/>
      <c r="U39" s="396"/>
      <c r="V39" s="396"/>
      <c r="W39" s="398" t="s">
        <v>24</v>
      </c>
      <c r="X39" s="364"/>
      <c r="Y39" s="364"/>
      <c r="Z39" s="364"/>
    </row>
    <row r="40" spans="1:26" customFormat="1" ht="12" customHeight="1" x14ac:dyDescent="0.3">
      <c r="A40" s="362"/>
      <c r="B40" s="363"/>
      <c r="C40" s="363"/>
      <c r="D40" s="363"/>
      <c r="E40" s="363"/>
      <c r="F40" s="364"/>
      <c r="G40" s="364"/>
      <c r="H40" s="364"/>
      <c r="I40" s="364"/>
      <c r="J40" s="364"/>
      <c r="K40" s="364"/>
      <c r="L40" s="364"/>
      <c r="M40" s="364"/>
      <c r="N40" s="364"/>
      <c r="O40" s="364"/>
      <c r="P40" s="364"/>
      <c r="Q40" s="364"/>
      <c r="R40" s="364"/>
      <c r="S40" s="364"/>
      <c r="T40" s="364"/>
      <c r="U40" s="364"/>
      <c r="V40" s="364"/>
      <c r="W40" s="364"/>
      <c r="X40" s="364"/>
      <c r="Y40" s="364"/>
      <c r="Z40" s="36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abSelected="1" topLeftCell="A55" workbookViewId="0">
      <selection activeCell="G67" sqref="G67"/>
    </sheetView>
  </sheetViews>
  <sheetFormatPr defaultRowHeight="14.4" x14ac:dyDescent="0.3"/>
  <cols>
    <col min="1" max="1" width="2" customWidth="1"/>
    <col min="2" max="2" width="1.77734375" customWidth="1"/>
    <col min="3" max="3" width="1.21875" customWidth="1"/>
    <col min="4" max="4" width="0.88671875" hidden="1" customWidth="1"/>
    <col min="5" max="5" width="8.88671875" hidden="1" customWidth="1"/>
    <col min="6" max="6" width="4.44140625" customWidth="1"/>
    <col min="7" max="7" width="10.109375" bestFit="1" customWidth="1"/>
    <col min="8" max="8" width="10.7773437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62"/>
      <c r="B1" s="363"/>
      <c r="C1" s="363"/>
      <c r="D1" s="363"/>
      <c r="E1" s="363"/>
      <c r="F1" s="363"/>
      <c r="G1" s="363"/>
      <c r="H1" s="364"/>
      <c r="I1" s="364"/>
      <c r="J1" s="364"/>
      <c r="K1" s="364"/>
      <c r="L1" s="364"/>
      <c r="M1" s="364"/>
      <c r="N1" s="364"/>
      <c r="O1" s="364"/>
      <c r="P1" s="364"/>
      <c r="Q1" s="364"/>
      <c r="R1" s="364"/>
      <c r="S1" s="364"/>
      <c r="T1" s="364"/>
      <c r="U1" s="364"/>
      <c r="V1" s="364"/>
      <c r="W1" s="364"/>
      <c r="X1" s="363"/>
      <c r="Y1" s="363"/>
      <c r="Z1" s="363"/>
    </row>
    <row r="2" spans="1:26" ht="15" thickBot="1" x14ac:dyDescent="0.35">
      <c r="A2" s="362"/>
      <c r="B2" s="363"/>
      <c r="C2" s="363"/>
      <c r="D2" s="363"/>
      <c r="E2" s="363"/>
      <c r="F2" s="363"/>
      <c r="G2" s="363"/>
      <c r="H2" s="364"/>
      <c r="I2" s="364"/>
      <c r="J2" s="364"/>
      <c r="K2" s="364"/>
      <c r="L2" s="364"/>
      <c r="M2" s="364"/>
      <c r="N2" s="364"/>
      <c r="O2" s="364"/>
      <c r="P2" s="364"/>
      <c r="Q2" s="364"/>
      <c r="R2" s="364"/>
      <c r="S2" s="364"/>
      <c r="T2" s="364"/>
      <c r="U2" s="364"/>
      <c r="V2" s="364"/>
      <c r="W2" s="364"/>
      <c r="X2" s="363"/>
      <c r="Y2" s="363"/>
      <c r="Z2" s="363"/>
    </row>
    <row r="3" spans="1:26" x14ac:dyDescent="0.3">
      <c r="A3" s="362"/>
      <c r="B3" s="363"/>
      <c r="C3" s="365" t="s">
        <v>0</v>
      </c>
      <c r="D3" s="365"/>
      <c r="E3" s="365"/>
      <c r="F3" s="365"/>
      <c r="G3" s="365"/>
      <c r="H3" s="365"/>
      <c r="I3" s="365"/>
      <c r="J3" s="365"/>
      <c r="K3" s="366"/>
      <c r="L3" s="366"/>
      <c r="M3" s="366"/>
      <c r="N3" s="366"/>
      <c r="O3" s="366"/>
      <c r="P3" s="366"/>
      <c r="Q3" s="366"/>
      <c r="R3" s="366"/>
      <c r="S3" s="366"/>
      <c r="T3" s="366"/>
      <c r="U3" s="366"/>
      <c r="V3" s="366"/>
      <c r="W3" s="367"/>
      <c r="X3" s="364"/>
      <c r="Y3" s="364"/>
      <c r="Z3" s="364"/>
    </row>
    <row r="4" spans="1:26" x14ac:dyDescent="0.3">
      <c r="A4" s="362"/>
      <c r="B4" s="363"/>
      <c r="C4" s="368"/>
      <c r="D4" s="368"/>
      <c r="E4" s="368" t="s">
        <v>1</v>
      </c>
      <c r="F4" s="369"/>
      <c r="G4" s="370" t="s">
        <v>476</v>
      </c>
      <c r="H4" s="369"/>
      <c r="I4" s="369"/>
      <c r="J4" s="369"/>
      <c r="K4" s="369"/>
      <c r="L4" s="369"/>
      <c r="M4" s="369"/>
      <c r="N4" s="369"/>
      <c r="O4" s="369"/>
      <c r="P4" s="369"/>
      <c r="Q4" s="369"/>
      <c r="R4" s="369"/>
      <c r="S4" s="371"/>
      <c r="T4" s="369"/>
      <c r="U4" s="371"/>
      <c r="V4" s="371"/>
      <c r="W4" s="372"/>
      <c r="X4" s="364"/>
      <c r="Y4" s="364"/>
      <c r="Z4" s="364"/>
    </row>
    <row r="5" spans="1:26" x14ac:dyDescent="0.3">
      <c r="A5" s="362"/>
      <c r="B5" s="363"/>
      <c r="C5" s="368"/>
      <c r="D5" s="368"/>
      <c r="E5" s="373"/>
      <c r="F5" s="369"/>
      <c r="G5" s="369" t="s">
        <v>477</v>
      </c>
      <c r="H5" s="369"/>
      <c r="I5" s="369"/>
      <c r="J5" s="369"/>
      <c r="K5" s="369"/>
      <c r="L5" s="369"/>
      <c r="M5" s="369"/>
      <c r="N5" s="369"/>
      <c r="O5" s="369"/>
      <c r="P5" s="369"/>
      <c r="Q5" s="369"/>
      <c r="R5" s="369"/>
      <c r="S5" s="371"/>
      <c r="T5" s="374"/>
      <c r="U5" s="371"/>
      <c r="V5" s="371"/>
      <c r="W5" s="372"/>
      <c r="X5" s="364"/>
      <c r="Y5" s="364"/>
      <c r="Z5" s="364"/>
    </row>
    <row r="6" spans="1:26" x14ac:dyDescent="0.3">
      <c r="A6" s="362"/>
      <c r="B6" s="363"/>
      <c r="C6" s="373"/>
      <c r="D6" s="368"/>
      <c r="E6" s="373"/>
      <c r="F6" s="369"/>
      <c r="G6" s="375">
        <v>43614</v>
      </c>
      <c r="H6" s="369"/>
      <c r="I6" s="369" t="s">
        <v>478</v>
      </c>
      <c r="J6" s="369"/>
      <c r="K6" s="369"/>
      <c r="L6" s="369"/>
      <c r="M6" s="369"/>
      <c r="N6" s="369"/>
      <c r="O6" s="369"/>
      <c r="P6" s="369"/>
      <c r="Q6" s="369"/>
      <c r="R6" s="369"/>
      <c r="S6" s="371"/>
      <c r="T6" s="374"/>
      <c r="U6" s="371"/>
      <c r="V6" s="371"/>
      <c r="W6" s="372"/>
      <c r="X6" s="364"/>
      <c r="Y6" s="364"/>
      <c r="Z6" s="364"/>
    </row>
    <row r="7" spans="1:26" x14ac:dyDescent="0.3">
      <c r="A7" s="362"/>
      <c r="B7" s="363"/>
      <c r="C7" s="376">
        <v>0</v>
      </c>
      <c r="D7" s="368"/>
      <c r="E7" s="373"/>
      <c r="F7" s="369"/>
      <c r="G7" s="400"/>
      <c r="H7" s="369"/>
      <c r="I7" s="369"/>
      <c r="J7" s="369"/>
      <c r="K7" s="369"/>
      <c r="L7" s="369"/>
      <c r="M7" s="369"/>
      <c r="N7" s="369"/>
      <c r="O7" s="369"/>
      <c r="P7" s="369"/>
      <c r="Q7" s="369"/>
      <c r="R7" s="369"/>
      <c r="S7" s="371"/>
      <c r="T7" s="374"/>
      <c r="U7" s="371"/>
      <c r="V7" s="371"/>
      <c r="W7" s="372"/>
      <c r="X7" s="364"/>
      <c r="Y7" s="364"/>
      <c r="Z7" s="364"/>
    </row>
    <row r="8" spans="1:26" x14ac:dyDescent="0.3">
      <c r="A8" s="362"/>
      <c r="B8" s="363"/>
      <c r="C8" s="373"/>
      <c r="D8" s="373"/>
      <c r="E8" s="373"/>
      <c r="F8" s="373"/>
      <c r="G8" s="373"/>
      <c r="H8" s="373"/>
      <c r="I8" s="373"/>
      <c r="J8" s="378"/>
      <c r="K8" s="378"/>
      <c r="L8" s="378"/>
      <c r="M8" s="378"/>
      <c r="N8" s="378"/>
      <c r="O8" s="378"/>
      <c r="P8" s="378"/>
      <c r="Q8" s="378"/>
      <c r="R8" s="378"/>
      <c r="S8" s="378"/>
      <c r="T8" s="378"/>
      <c r="U8" s="378"/>
      <c r="V8" s="378"/>
      <c r="W8" s="372"/>
      <c r="X8" s="364"/>
      <c r="Y8" s="364"/>
      <c r="Z8" s="364"/>
    </row>
    <row r="9" spans="1:26" x14ac:dyDescent="0.3">
      <c r="A9" s="362"/>
      <c r="B9" s="363"/>
      <c r="C9" s="373"/>
      <c r="D9" s="373"/>
      <c r="E9" s="373"/>
      <c r="F9" s="373"/>
      <c r="G9" s="373"/>
      <c r="H9" s="373"/>
      <c r="I9" s="373"/>
      <c r="J9" s="373"/>
      <c r="K9" s="373"/>
      <c r="L9" s="378"/>
      <c r="M9" s="378"/>
      <c r="N9" s="378"/>
      <c r="O9" s="378"/>
      <c r="P9" s="378"/>
      <c r="Q9" s="378"/>
      <c r="R9" s="378"/>
      <c r="S9" s="378"/>
      <c r="T9" s="378"/>
      <c r="U9" s="378"/>
      <c r="V9" s="378"/>
      <c r="W9" s="372"/>
      <c r="X9" s="364"/>
      <c r="Y9" s="364"/>
      <c r="Z9" s="364"/>
    </row>
    <row r="10" spans="1:26" x14ac:dyDescent="0.3">
      <c r="A10" s="362"/>
      <c r="B10" s="363"/>
      <c r="C10" s="373"/>
      <c r="D10" s="373"/>
      <c r="E10" s="373"/>
      <c r="F10" s="373"/>
      <c r="G10" s="373"/>
      <c r="H10" s="373"/>
      <c r="I10" s="373"/>
      <c r="J10" s="379" t="s">
        <v>479</v>
      </c>
      <c r="K10" s="379" t="s">
        <v>480</v>
      </c>
      <c r="L10" s="380"/>
      <c r="M10" s="380"/>
      <c r="N10" s="380"/>
      <c r="O10" s="380"/>
      <c r="P10" s="380"/>
      <c r="Q10" s="380"/>
      <c r="R10" s="380"/>
      <c r="S10" s="378"/>
      <c r="T10" s="378"/>
      <c r="U10" s="378"/>
      <c r="V10" s="378"/>
      <c r="W10" s="372"/>
      <c r="X10" s="364"/>
      <c r="Y10" s="364"/>
      <c r="Z10" s="364"/>
    </row>
    <row r="11" spans="1:26" x14ac:dyDescent="0.3">
      <c r="A11" s="362"/>
      <c r="B11" s="363"/>
      <c r="C11" s="373"/>
      <c r="D11" s="373"/>
      <c r="E11" s="373"/>
      <c r="F11" s="373"/>
      <c r="G11" s="373"/>
      <c r="H11" s="373"/>
      <c r="I11" s="373"/>
      <c r="J11" s="379"/>
      <c r="K11" s="379"/>
      <c r="L11" s="380"/>
      <c r="M11" s="380"/>
      <c r="N11" s="380"/>
      <c r="O11" s="380"/>
      <c r="P11" s="380"/>
      <c r="Q11" s="380"/>
      <c r="R11" s="380"/>
      <c r="S11" s="378"/>
      <c r="T11" s="378"/>
      <c r="U11" s="378"/>
      <c r="V11" s="378"/>
      <c r="W11" s="372"/>
      <c r="X11" s="364"/>
      <c r="Y11" s="364"/>
      <c r="Z11" s="364"/>
    </row>
    <row r="12" spans="1:26" x14ac:dyDescent="0.3">
      <c r="A12" s="362"/>
      <c r="B12" s="363"/>
      <c r="C12" s="373"/>
      <c r="D12" s="373"/>
      <c r="E12" s="373"/>
      <c r="F12" s="373"/>
      <c r="G12" s="373"/>
      <c r="H12" s="373"/>
      <c r="I12" s="373"/>
      <c r="J12" s="379"/>
      <c r="K12" s="379"/>
      <c r="L12" s="380"/>
      <c r="M12" s="380"/>
      <c r="N12" s="380"/>
      <c r="O12" s="380"/>
      <c r="P12" s="380"/>
      <c r="Q12" s="380"/>
      <c r="R12" s="380"/>
      <c r="S12" s="378"/>
      <c r="T12" s="378"/>
      <c r="U12" s="378"/>
      <c r="V12" s="378"/>
      <c r="W12" s="372"/>
      <c r="X12" s="364"/>
      <c r="Y12" s="364"/>
      <c r="Z12" s="364"/>
    </row>
    <row r="13" spans="1:26" x14ac:dyDescent="0.3">
      <c r="A13" s="362"/>
      <c r="B13" s="363"/>
      <c r="C13" s="373"/>
      <c r="D13" s="373"/>
      <c r="E13" s="373"/>
      <c r="F13" s="381"/>
      <c r="G13" s="382"/>
      <c r="H13" s="382"/>
      <c r="I13" s="382"/>
      <c r="J13" s="383" t="s">
        <v>484</v>
      </c>
      <c r="K13" s="383" t="s">
        <v>485</v>
      </c>
      <c r="L13" s="383"/>
      <c r="M13" s="383"/>
      <c r="N13" s="383"/>
      <c r="O13" s="383"/>
      <c r="P13" s="383"/>
      <c r="Q13" s="383"/>
      <c r="R13" s="383"/>
      <c r="S13" s="383"/>
      <c r="T13" s="383"/>
      <c r="U13" s="383"/>
      <c r="V13" s="384"/>
      <c r="W13" s="372"/>
      <c r="X13" s="364"/>
      <c r="Y13" s="364"/>
      <c r="Z13" s="364"/>
    </row>
    <row r="14" spans="1:26" x14ac:dyDescent="0.3">
      <c r="A14" s="362"/>
      <c r="B14" s="363"/>
      <c r="C14" s="373"/>
      <c r="D14" s="373"/>
      <c r="E14" s="373"/>
      <c r="F14" s="381"/>
      <c r="H14" s="385"/>
      <c r="I14" s="402" t="s">
        <v>486</v>
      </c>
      <c r="J14" s="403">
        <v>70</v>
      </c>
      <c r="K14" s="403">
        <v>120</v>
      </c>
      <c r="L14" s="385"/>
      <c r="M14" s="402"/>
      <c r="N14" s="402"/>
      <c r="O14" s="387"/>
      <c r="P14" s="387"/>
      <c r="Q14" s="387"/>
      <c r="R14" s="387"/>
      <c r="S14" s="387"/>
      <c r="T14" s="387"/>
      <c r="U14" s="387"/>
      <c r="V14" s="384"/>
      <c r="W14" s="372"/>
      <c r="X14" s="364"/>
      <c r="Y14" s="364"/>
      <c r="Z14" s="364"/>
    </row>
    <row r="15" spans="1:26" x14ac:dyDescent="0.3">
      <c r="A15" s="362"/>
      <c r="B15" s="363"/>
      <c r="C15" s="373"/>
      <c r="D15" s="373"/>
      <c r="E15" s="373"/>
      <c r="F15" s="381"/>
      <c r="H15" s="385"/>
      <c r="I15" s="402" t="s">
        <v>487</v>
      </c>
      <c r="J15" s="403">
        <v>4760</v>
      </c>
      <c r="K15" s="403">
        <v>6752</v>
      </c>
      <c r="L15" s="385" t="s">
        <v>466</v>
      </c>
      <c r="M15" s="385" t="s">
        <v>483</v>
      </c>
      <c r="N15" s="402"/>
      <c r="O15" s="387"/>
      <c r="P15" s="387"/>
      <c r="Q15" s="387"/>
      <c r="R15" s="387"/>
      <c r="S15" s="387"/>
      <c r="T15" s="387"/>
      <c r="U15" s="387"/>
      <c r="V15" s="384"/>
      <c r="W15" s="372"/>
      <c r="X15" s="364"/>
      <c r="Y15" s="364"/>
      <c r="Z15" s="364"/>
    </row>
    <row r="16" spans="1:26" x14ac:dyDescent="0.3">
      <c r="A16" s="362"/>
      <c r="B16" s="363"/>
      <c r="C16" s="373"/>
      <c r="D16" s="373"/>
      <c r="E16" s="373"/>
      <c r="F16" s="381"/>
      <c r="H16" s="385"/>
      <c r="I16" s="402" t="s">
        <v>488</v>
      </c>
      <c r="J16" s="403">
        <v>30</v>
      </c>
      <c r="K16" s="403">
        <v>30</v>
      </c>
      <c r="L16" s="385" t="s">
        <v>481</v>
      </c>
      <c r="M16" s="402"/>
      <c r="N16" s="402"/>
      <c r="O16" s="387"/>
      <c r="P16" s="387"/>
      <c r="Q16" s="387"/>
      <c r="R16" s="387"/>
      <c r="S16" s="387"/>
      <c r="T16" s="387"/>
      <c r="U16" s="387"/>
      <c r="V16" s="384"/>
      <c r="W16" s="372"/>
      <c r="X16" s="364"/>
      <c r="Y16" s="364"/>
      <c r="Z16" s="364"/>
    </row>
    <row r="17" spans="1:26" x14ac:dyDescent="0.3">
      <c r="A17" s="362"/>
      <c r="B17" s="363"/>
      <c r="C17" s="373"/>
      <c r="D17" s="373"/>
      <c r="E17" s="373"/>
      <c r="F17" s="381"/>
      <c r="H17" s="385"/>
      <c r="I17" s="402" t="s">
        <v>489</v>
      </c>
      <c r="J17" s="401">
        <f>J15/EXP(J16*LN(1.2))</f>
        <v>20.052548309496157</v>
      </c>
      <c r="K17" s="401">
        <f>K15/EXP(K16*LN(1.2))</f>
        <v>28.444287013806314</v>
      </c>
      <c r="L17" s="385" t="s">
        <v>466</v>
      </c>
      <c r="M17" s="402"/>
      <c r="N17" s="402"/>
      <c r="O17" s="387"/>
      <c r="P17" s="387"/>
      <c r="Q17" s="387"/>
      <c r="R17" s="387"/>
      <c r="S17" s="387"/>
      <c r="T17" s="387"/>
      <c r="U17" s="387"/>
      <c r="V17" s="384"/>
      <c r="W17" s="372"/>
      <c r="X17" s="364"/>
      <c r="Y17" s="364"/>
      <c r="Z17" s="364"/>
    </row>
    <row r="18" spans="1:26" x14ac:dyDescent="0.3">
      <c r="A18" s="362"/>
      <c r="B18" s="363"/>
      <c r="C18" s="373"/>
      <c r="D18" s="373"/>
      <c r="E18" s="373"/>
      <c r="F18" s="390"/>
      <c r="H18" s="385"/>
      <c r="I18" s="405" t="s">
        <v>408</v>
      </c>
      <c r="J18" s="404">
        <v>3.6</v>
      </c>
      <c r="K18" s="404">
        <v>0</v>
      </c>
      <c r="L18" s="385" t="s">
        <v>53</v>
      </c>
      <c r="M18" s="387"/>
      <c r="N18" s="387"/>
      <c r="O18" s="387"/>
      <c r="P18" s="387"/>
      <c r="Q18" s="387"/>
      <c r="R18" s="387"/>
      <c r="S18" s="387"/>
      <c r="T18" s="387"/>
      <c r="U18" s="387"/>
      <c r="V18" s="384"/>
      <c r="W18" s="372"/>
      <c r="X18" s="364"/>
      <c r="Y18" s="364"/>
      <c r="Z18" s="364"/>
    </row>
    <row r="19" spans="1:26" x14ac:dyDescent="0.3">
      <c r="A19" s="362"/>
      <c r="B19" s="363"/>
      <c r="C19" s="373"/>
      <c r="D19" s="373"/>
      <c r="E19" s="373"/>
      <c r="F19" s="389"/>
      <c r="G19" s="394"/>
      <c r="H19" s="394"/>
      <c r="I19" s="394"/>
      <c r="J19" s="395"/>
      <c r="K19" s="395"/>
      <c r="L19" s="395"/>
      <c r="M19" s="395"/>
      <c r="N19" s="395"/>
      <c r="O19" s="395"/>
      <c r="P19" s="395"/>
      <c r="Q19" s="395"/>
      <c r="R19" s="395"/>
      <c r="S19" s="395"/>
      <c r="T19" s="395"/>
      <c r="U19" s="395"/>
      <c r="V19" s="384"/>
      <c r="W19" s="372"/>
      <c r="X19" s="364"/>
      <c r="Y19" s="364"/>
      <c r="Z19" s="364"/>
    </row>
    <row r="20" spans="1:26" x14ac:dyDescent="0.3">
      <c r="A20" s="362"/>
      <c r="B20" s="363"/>
      <c r="C20" s="396"/>
      <c r="D20" s="396"/>
      <c r="E20" s="396"/>
      <c r="F20" s="396"/>
      <c r="G20" s="397" t="str">
        <f>G4</f>
        <v>LIVESTOCK FEEDS - FEED STORAGE CAPITAL COSTS</v>
      </c>
      <c r="H20" s="396"/>
      <c r="I20" s="396"/>
      <c r="J20" s="396"/>
      <c r="K20" s="396"/>
      <c r="L20" s="396"/>
      <c r="M20" s="396"/>
      <c r="N20" s="396"/>
      <c r="O20" s="396"/>
      <c r="P20" s="396"/>
      <c r="Q20" s="396"/>
      <c r="R20" s="396"/>
      <c r="S20" s="396"/>
      <c r="T20" s="396"/>
      <c r="U20" s="396"/>
      <c r="V20" s="396"/>
      <c r="W20" s="398" t="s">
        <v>24</v>
      </c>
      <c r="X20" s="364"/>
      <c r="Y20" s="364"/>
      <c r="Z20" s="364"/>
    </row>
    <row r="21" spans="1:26" x14ac:dyDescent="0.3">
      <c r="A21" s="362"/>
      <c r="B21" s="363"/>
      <c r="C21" s="363"/>
      <c r="D21" s="363"/>
      <c r="E21" s="363"/>
      <c r="F21" s="364"/>
      <c r="G21" s="364"/>
      <c r="H21" s="364"/>
      <c r="I21" s="364"/>
      <c r="J21" s="364"/>
      <c r="K21" s="364"/>
      <c r="L21" s="364"/>
      <c r="M21" s="364"/>
      <c r="N21" s="364"/>
      <c r="O21" s="364"/>
      <c r="P21" s="364"/>
      <c r="Q21" s="364"/>
      <c r="R21" s="364"/>
      <c r="S21" s="364"/>
      <c r="T21" s="364"/>
      <c r="U21" s="364"/>
      <c r="V21" s="364"/>
      <c r="W21" s="364"/>
      <c r="X21" s="364"/>
      <c r="Y21" s="364"/>
      <c r="Z21" s="364"/>
    </row>
    <row r="22" spans="1:26" ht="5.0999999999999996" customHeight="1" thickBot="1" x14ac:dyDescent="0.35">
      <c r="A22" s="362"/>
      <c r="B22" s="363"/>
      <c r="C22" s="363"/>
      <c r="D22" s="363"/>
      <c r="E22" s="363"/>
      <c r="F22" s="363"/>
      <c r="G22" s="363"/>
      <c r="H22" s="364"/>
      <c r="I22" s="364"/>
      <c r="J22" s="364"/>
      <c r="K22" s="364"/>
      <c r="L22" s="364"/>
      <c r="M22" s="364"/>
      <c r="N22" s="364"/>
      <c r="O22" s="364"/>
      <c r="P22" s="364"/>
      <c r="Q22" s="364"/>
      <c r="R22" s="364"/>
      <c r="S22" s="364"/>
      <c r="T22" s="364"/>
      <c r="U22" s="364"/>
      <c r="V22" s="364"/>
      <c r="W22" s="364"/>
      <c r="X22" s="363"/>
      <c r="Y22" s="363"/>
      <c r="Z22" s="363"/>
    </row>
    <row r="23" spans="1:26" ht="5.0999999999999996" customHeight="1" x14ac:dyDescent="0.3">
      <c r="A23" s="362"/>
      <c r="B23" s="363"/>
      <c r="C23" s="365" t="s">
        <v>0</v>
      </c>
      <c r="D23" s="365"/>
      <c r="E23" s="365"/>
      <c r="F23" s="365"/>
      <c r="G23" s="365"/>
      <c r="H23" s="365"/>
      <c r="I23" s="365"/>
      <c r="J23" s="365"/>
      <c r="K23" s="366"/>
      <c r="L23" s="366"/>
      <c r="M23" s="366"/>
      <c r="N23" s="366"/>
      <c r="O23" s="366"/>
      <c r="P23" s="366"/>
      <c r="Q23" s="366"/>
      <c r="R23" s="366"/>
      <c r="S23" s="366"/>
      <c r="T23" s="366"/>
      <c r="U23" s="366"/>
      <c r="V23" s="366"/>
      <c r="W23" s="367"/>
      <c r="X23" s="364"/>
      <c r="Y23" s="364"/>
      <c r="Z23" s="364"/>
    </row>
    <row r="24" spans="1:26" ht="12" customHeight="1" x14ac:dyDescent="0.3">
      <c r="A24" s="362"/>
      <c r="B24" s="363"/>
      <c r="C24" s="368"/>
      <c r="D24" s="368"/>
      <c r="E24" s="368" t="s">
        <v>1</v>
      </c>
      <c r="F24" s="369"/>
      <c r="G24" s="370" t="s">
        <v>482</v>
      </c>
      <c r="H24" s="369"/>
      <c r="I24" s="369"/>
      <c r="J24" s="369"/>
      <c r="K24" s="369"/>
      <c r="L24" s="369"/>
      <c r="M24" s="369"/>
      <c r="N24" s="369"/>
      <c r="O24" s="369"/>
      <c r="P24" s="369"/>
      <c r="Q24" s="369"/>
      <c r="R24" s="369"/>
      <c r="S24" s="371"/>
      <c r="T24" s="369"/>
      <c r="U24" s="371"/>
      <c r="V24" s="371"/>
      <c r="W24" s="372"/>
      <c r="X24" s="364"/>
      <c r="Y24" s="364"/>
      <c r="Z24" s="364"/>
    </row>
    <row r="25" spans="1:26" ht="12" customHeight="1" x14ac:dyDescent="0.3">
      <c r="A25" s="362"/>
      <c r="B25" s="363"/>
      <c r="C25" s="368"/>
      <c r="D25" s="368"/>
      <c r="E25" s="373"/>
      <c r="F25" s="369"/>
      <c r="G25" s="369" t="s">
        <v>490</v>
      </c>
      <c r="H25" s="369"/>
      <c r="I25" s="369"/>
      <c r="J25" s="369"/>
      <c r="K25" s="369"/>
      <c r="L25" s="369"/>
      <c r="M25" s="369"/>
      <c r="N25" s="369"/>
      <c r="O25" s="369"/>
      <c r="P25" s="369"/>
      <c r="Q25" s="369"/>
      <c r="R25" s="369"/>
      <c r="S25" s="371"/>
      <c r="T25" s="374"/>
      <c r="U25" s="371"/>
      <c r="V25" s="371"/>
      <c r="W25" s="372"/>
      <c r="X25" s="364"/>
      <c r="Y25" s="364"/>
      <c r="Z25" s="364"/>
    </row>
    <row r="26" spans="1:26" ht="12" customHeight="1" x14ac:dyDescent="0.3">
      <c r="A26" s="362"/>
      <c r="B26" s="363"/>
      <c r="C26" s="373"/>
      <c r="D26" s="368"/>
      <c r="E26" s="373"/>
      <c r="F26" s="369"/>
      <c r="G26" s="375">
        <v>43909</v>
      </c>
      <c r="H26" s="369"/>
      <c r="I26" s="369"/>
      <c r="J26" s="369"/>
      <c r="K26" s="369"/>
      <c r="L26" s="369"/>
      <c r="M26" s="369"/>
      <c r="N26" s="369"/>
      <c r="O26" s="369"/>
      <c r="P26" s="369"/>
      <c r="Q26" s="369"/>
      <c r="R26" s="369"/>
      <c r="S26" s="371"/>
      <c r="T26" s="374"/>
      <c r="U26" s="371"/>
      <c r="V26" s="371"/>
      <c r="W26" s="372"/>
      <c r="X26" s="364"/>
      <c r="Y26" s="364"/>
      <c r="Z26" s="364"/>
    </row>
    <row r="27" spans="1:26" ht="12" customHeight="1" x14ac:dyDescent="0.3">
      <c r="A27" s="362"/>
      <c r="B27" s="363"/>
      <c r="C27" s="376">
        <v>0</v>
      </c>
      <c r="D27" s="368"/>
      <c r="E27" s="373"/>
      <c r="F27" s="369"/>
      <c r="G27" s="400"/>
      <c r="H27" s="369"/>
      <c r="I27" s="369"/>
      <c r="J27" s="369"/>
      <c r="K27" s="369"/>
      <c r="L27" s="369"/>
      <c r="M27" s="369"/>
      <c r="N27" s="369"/>
      <c r="O27" s="369"/>
      <c r="P27" s="369"/>
      <c r="Q27" s="369"/>
      <c r="R27" s="369"/>
      <c r="S27" s="371"/>
      <c r="T27" s="374"/>
      <c r="U27" s="371"/>
      <c r="V27" s="371"/>
      <c r="W27" s="372"/>
      <c r="X27" s="364"/>
      <c r="Y27" s="364"/>
      <c r="Z27" s="364"/>
    </row>
    <row r="28" spans="1:26" ht="12" customHeight="1" x14ac:dyDescent="0.3">
      <c r="A28" s="362"/>
      <c r="B28" s="363"/>
      <c r="C28" s="373"/>
      <c r="D28" s="373"/>
      <c r="E28" s="373"/>
      <c r="F28" s="373"/>
      <c r="G28" s="373"/>
      <c r="H28" s="373"/>
      <c r="I28" s="373"/>
      <c r="J28" s="378"/>
      <c r="K28" s="378"/>
      <c r="L28" s="378"/>
      <c r="M28" s="378"/>
      <c r="N28" s="378"/>
      <c r="O28" s="378"/>
      <c r="P28" s="378"/>
      <c r="Q28" s="378"/>
      <c r="R28" s="378"/>
      <c r="S28" s="378"/>
      <c r="T28" s="378"/>
      <c r="U28" s="378"/>
      <c r="V28" s="378"/>
      <c r="W28" s="372"/>
      <c r="X28" s="364"/>
      <c r="Y28" s="364"/>
      <c r="Z28" s="364"/>
    </row>
    <row r="29" spans="1:26" ht="12" customHeight="1" x14ac:dyDescent="0.3">
      <c r="A29" s="362"/>
      <c r="B29" s="363"/>
      <c r="C29" s="373"/>
      <c r="D29" s="373"/>
      <c r="E29" s="373"/>
      <c r="F29" s="373"/>
      <c r="G29" s="373"/>
      <c r="H29" s="373"/>
      <c r="I29" s="373"/>
      <c r="J29" s="373"/>
      <c r="K29" s="373"/>
      <c r="L29" s="378"/>
      <c r="M29" s="378"/>
      <c r="N29" s="378"/>
      <c r="O29" s="378"/>
      <c r="P29" s="378"/>
      <c r="Q29" s="378"/>
      <c r="R29" s="378"/>
      <c r="S29" s="378"/>
      <c r="T29" s="378"/>
      <c r="U29" s="378"/>
      <c r="V29" s="378"/>
      <c r="W29" s="372"/>
      <c r="X29" s="364"/>
      <c r="Y29" s="364"/>
      <c r="Z29" s="364"/>
    </row>
    <row r="30" spans="1:26" ht="12" customHeight="1" x14ac:dyDescent="0.3">
      <c r="A30" s="362"/>
      <c r="B30" s="363"/>
      <c r="C30" s="373"/>
      <c r="D30" s="373"/>
      <c r="E30" s="373"/>
      <c r="F30" s="373"/>
      <c r="G30" s="373"/>
      <c r="H30" s="373"/>
      <c r="I30" s="373"/>
      <c r="J30" s="379"/>
      <c r="K30" s="379"/>
      <c r="L30" s="380"/>
      <c r="M30" s="380"/>
      <c r="N30" s="380"/>
      <c r="O30" s="380"/>
      <c r="P30" s="380"/>
      <c r="Q30" s="380"/>
      <c r="R30" s="380"/>
      <c r="S30" s="378"/>
      <c r="T30" s="378"/>
      <c r="U30" s="378"/>
      <c r="V30" s="378"/>
      <c r="W30" s="372"/>
      <c r="X30" s="364"/>
      <c r="Y30" s="364"/>
      <c r="Z30" s="364"/>
    </row>
    <row r="31" spans="1:26" x14ac:dyDescent="0.3">
      <c r="A31" s="362"/>
      <c r="B31" s="363"/>
      <c r="C31" s="373"/>
      <c r="D31" s="373"/>
      <c r="E31" s="373"/>
      <c r="F31" s="381"/>
      <c r="G31" s="382"/>
      <c r="H31" s="382"/>
      <c r="I31" s="382"/>
      <c r="J31" s="383"/>
      <c r="K31" s="383"/>
      <c r="L31" s="383"/>
      <c r="M31" s="383"/>
      <c r="N31" s="383"/>
      <c r="O31" s="383"/>
      <c r="P31" s="383"/>
      <c r="Q31" s="383"/>
      <c r="R31" s="383"/>
      <c r="S31" s="383"/>
      <c r="T31" s="383"/>
      <c r="U31" s="383"/>
      <c r="V31" s="384"/>
      <c r="W31" s="372"/>
      <c r="X31" s="364"/>
      <c r="Y31" s="364"/>
      <c r="Z31" s="364"/>
    </row>
    <row r="32" spans="1:26" ht="12" customHeight="1" x14ac:dyDescent="0.3">
      <c r="A32" s="362"/>
      <c r="B32" s="363"/>
      <c r="C32" s="373"/>
      <c r="D32" s="373"/>
      <c r="E32" s="373"/>
      <c r="F32" s="381"/>
      <c r="H32" s="385"/>
      <c r="I32" s="402"/>
      <c r="J32" s="385" t="s">
        <v>162</v>
      </c>
      <c r="K32" s="408">
        <v>43819</v>
      </c>
      <c r="L32" s="385"/>
      <c r="M32" s="385"/>
      <c r="N32" s="385"/>
      <c r="O32" s="387"/>
      <c r="P32" s="387"/>
      <c r="Q32" s="387"/>
      <c r="R32" s="387"/>
      <c r="S32" s="387"/>
      <c r="T32" s="387"/>
      <c r="U32" s="387"/>
      <c r="V32" s="384"/>
      <c r="W32" s="372"/>
      <c r="X32" s="364"/>
      <c r="Y32" s="364"/>
      <c r="Z32" s="364"/>
    </row>
    <row r="33" spans="1:29" x14ac:dyDescent="0.3">
      <c r="A33" s="362"/>
      <c r="B33" s="363"/>
      <c r="C33" s="373"/>
      <c r="D33" s="373"/>
      <c r="E33" s="373"/>
      <c r="F33" s="389"/>
      <c r="G33" s="406"/>
      <c r="H33" s="406"/>
      <c r="I33" s="406"/>
      <c r="J33" s="407"/>
      <c r="K33" s="407"/>
      <c r="L33" s="407"/>
      <c r="M33" s="407"/>
      <c r="N33" s="407"/>
      <c r="O33" s="407"/>
      <c r="P33" s="407"/>
      <c r="Q33" s="407"/>
      <c r="R33" s="407"/>
      <c r="S33" s="407"/>
      <c r="T33" s="407"/>
      <c r="U33" s="407"/>
      <c r="V33" s="384"/>
      <c r="W33" s="372"/>
      <c r="X33" s="364"/>
      <c r="Y33" s="364"/>
      <c r="Z33" s="364"/>
    </row>
    <row r="34" spans="1:29" x14ac:dyDescent="0.3">
      <c r="A34" s="362"/>
      <c r="B34" s="363"/>
      <c r="C34" s="373"/>
      <c r="D34" s="373"/>
      <c r="E34" s="373"/>
      <c r="F34" s="389"/>
      <c r="G34" s="406"/>
      <c r="H34" s="406"/>
      <c r="I34" s="406"/>
      <c r="J34" s="407"/>
      <c r="K34" s="407"/>
      <c r="L34" s="407"/>
      <c r="M34" s="407"/>
      <c r="N34" s="407"/>
      <c r="O34" s="407"/>
      <c r="P34" s="407"/>
      <c r="Q34" s="407"/>
      <c r="R34" s="407"/>
      <c r="S34" s="407"/>
      <c r="T34" s="407"/>
      <c r="U34" s="407"/>
      <c r="V34" s="384"/>
      <c r="W34" s="372"/>
      <c r="X34" s="364"/>
      <c r="Y34" s="364"/>
      <c r="Z34" s="364"/>
    </row>
    <row r="35" spans="1:29" ht="24.9" customHeight="1" x14ac:dyDescent="0.3">
      <c r="A35" s="362"/>
      <c r="B35" s="363"/>
      <c r="C35" s="396"/>
      <c r="D35" s="396"/>
      <c r="E35" s="396"/>
      <c r="F35" s="396"/>
      <c r="G35" s="397" t="str">
        <f>G24</f>
        <v>LIVESTOCK FEEDS - STORAGE COSTS</v>
      </c>
      <c r="H35" s="396"/>
      <c r="I35" s="396"/>
      <c r="J35" s="396"/>
      <c r="K35" s="396"/>
      <c r="L35" s="396"/>
      <c r="M35" s="396"/>
      <c r="N35" s="396"/>
      <c r="O35" s="396"/>
      <c r="P35" s="396"/>
      <c r="Q35" s="396"/>
      <c r="R35" s="396"/>
      <c r="S35" s="396"/>
      <c r="T35" s="396"/>
      <c r="U35" s="396"/>
      <c r="V35" s="396"/>
      <c r="W35" s="398" t="s">
        <v>24</v>
      </c>
      <c r="X35" s="364"/>
      <c r="Y35" s="364"/>
      <c r="Z35" s="364"/>
    </row>
    <row r="36" spans="1:29" ht="12" customHeight="1" x14ac:dyDescent="0.3">
      <c r="A36" s="362"/>
      <c r="B36" s="363"/>
      <c r="C36" s="363"/>
      <c r="D36" s="363"/>
      <c r="E36" s="363"/>
      <c r="F36" s="364"/>
      <c r="G36" s="364"/>
      <c r="H36" s="364"/>
      <c r="I36" s="364"/>
      <c r="J36" s="364"/>
      <c r="K36" s="364"/>
      <c r="L36" s="364"/>
      <c r="M36" s="364"/>
      <c r="N36" s="364"/>
      <c r="O36" s="364"/>
      <c r="P36" s="364"/>
      <c r="Q36" s="364"/>
      <c r="R36" s="364"/>
      <c r="S36" s="364"/>
      <c r="T36" s="364"/>
      <c r="U36" s="364"/>
      <c r="V36" s="364"/>
      <c r="W36" s="364"/>
      <c r="X36" s="364"/>
      <c r="Y36" s="364"/>
      <c r="Z36" s="364"/>
    </row>
    <row r="37" spans="1:29" ht="12.75" customHeight="1" thickBot="1" x14ac:dyDescent="0.35">
      <c r="A37" s="409"/>
      <c r="B37" s="363"/>
      <c r="C37" s="363"/>
      <c r="D37" s="363"/>
      <c r="E37" s="363"/>
      <c r="F37" s="363"/>
      <c r="G37" s="363"/>
      <c r="H37" s="363"/>
      <c r="I37" s="363"/>
      <c r="J37" s="363"/>
      <c r="K37" s="363"/>
      <c r="L37" s="363"/>
      <c r="M37" s="363"/>
      <c r="N37" s="363"/>
      <c r="O37" s="363"/>
      <c r="P37" s="363"/>
      <c r="Q37" s="363"/>
      <c r="R37" s="363"/>
      <c r="S37" s="363"/>
      <c r="T37" s="363"/>
      <c r="U37" s="364"/>
      <c r="V37" s="363"/>
      <c r="W37" s="363"/>
      <c r="X37" s="364"/>
      <c r="Y37" s="364"/>
      <c r="Z37" s="364"/>
      <c r="AA37" s="364"/>
      <c r="AB37" s="364"/>
      <c r="AC37" s="364"/>
    </row>
    <row r="38" spans="1:29" ht="12.75" customHeight="1" x14ac:dyDescent="0.3">
      <c r="A38" s="409"/>
      <c r="B38" s="363"/>
      <c r="C38" s="365" t="s">
        <v>0</v>
      </c>
      <c r="D38" s="365">
        <v>969.17525180701671</v>
      </c>
      <c r="E38" s="365"/>
      <c r="F38" s="365"/>
      <c r="G38" s="365"/>
      <c r="H38" s="365"/>
      <c r="I38" s="365"/>
      <c r="J38" s="365"/>
      <c r="K38" s="366"/>
      <c r="L38" s="366"/>
      <c r="M38" s="366"/>
      <c r="N38" s="366"/>
      <c r="O38" s="366"/>
      <c r="P38" s="366"/>
      <c r="Q38" s="366"/>
      <c r="R38" s="366"/>
      <c r="S38" s="366"/>
      <c r="T38" s="366"/>
      <c r="U38" s="366"/>
      <c r="V38" s="366"/>
      <c r="W38" s="367"/>
      <c r="X38" s="364"/>
      <c r="Y38" s="364"/>
      <c r="Z38" s="364"/>
      <c r="AA38" s="364"/>
      <c r="AB38" s="364"/>
      <c r="AC38" s="364"/>
    </row>
    <row r="39" spans="1:29" ht="12.75" customHeight="1" x14ac:dyDescent="0.3">
      <c r="A39" s="409"/>
      <c r="B39" s="363"/>
      <c r="C39" s="368"/>
      <c r="D39" s="368">
        <v>-40.808730158730249</v>
      </c>
      <c r="E39" s="368" t="s">
        <v>1</v>
      </c>
      <c r="F39" s="369"/>
      <c r="G39" s="370" t="s">
        <v>491</v>
      </c>
      <c r="H39" s="369"/>
      <c r="I39" s="369"/>
      <c r="J39" s="369"/>
      <c r="K39" s="369"/>
      <c r="L39" s="369"/>
      <c r="M39" s="369"/>
      <c r="N39" s="369"/>
      <c r="O39" s="369"/>
      <c r="P39" s="369"/>
      <c r="Q39" s="369"/>
      <c r="R39" s="369"/>
      <c r="S39" s="371"/>
      <c r="T39" s="410"/>
      <c r="U39" s="410"/>
      <c r="V39" s="410"/>
      <c r="W39" s="372"/>
      <c r="X39" s="364"/>
      <c r="Y39" s="364"/>
      <c r="Z39" s="364"/>
      <c r="AA39" s="364"/>
      <c r="AB39" s="364"/>
      <c r="AC39" s="364"/>
    </row>
    <row r="40" spans="1:29" ht="12.75" customHeight="1" x14ac:dyDescent="0.3">
      <c r="A40" s="409"/>
      <c r="B40" s="363"/>
      <c r="C40" s="368"/>
      <c r="D40" s="368"/>
      <c r="E40" s="373"/>
      <c r="F40" s="369"/>
      <c r="G40" s="369" t="s">
        <v>492</v>
      </c>
      <c r="H40" s="410"/>
      <c r="I40" s="369"/>
      <c r="J40" s="369"/>
      <c r="K40" s="369"/>
      <c r="L40" s="369"/>
      <c r="M40" s="369"/>
      <c r="N40" s="369"/>
      <c r="O40" s="369"/>
      <c r="P40" s="369"/>
      <c r="Q40" s="369"/>
      <c r="R40" s="369"/>
      <c r="S40" s="371"/>
      <c r="T40" s="411"/>
      <c r="U40" s="411"/>
      <c r="V40" s="411"/>
      <c r="W40" s="372"/>
      <c r="X40" s="364"/>
      <c r="Y40" s="364"/>
      <c r="Z40" s="364"/>
      <c r="AA40" s="364"/>
      <c r="AB40" s="364"/>
      <c r="AC40" s="364"/>
    </row>
    <row r="41" spans="1:29" ht="12.75" customHeight="1" x14ac:dyDescent="0.3">
      <c r="A41" s="409"/>
      <c r="B41" s="363"/>
      <c r="C41" s="373"/>
      <c r="D41" s="368"/>
      <c r="E41" s="373"/>
      <c r="F41" s="369"/>
      <c r="G41" s="412">
        <v>37780.587162384261</v>
      </c>
      <c r="H41" s="410"/>
      <c r="I41" s="369"/>
      <c r="J41" s="369"/>
      <c r="K41" s="369"/>
      <c r="L41" s="369"/>
      <c r="M41" s="369"/>
      <c r="N41" s="369"/>
      <c r="O41" s="369"/>
      <c r="P41" s="369"/>
      <c r="Q41" s="369"/>
      <c r="R41" s="369"/>
      <c r="S41" s="371"/>
      <c r="T41" s="411"/>
      <c r="U41" s="411"/>
      <c r="V41" s="411"/>
      <c r="W41" s="372"/>
      <c r="X41" s="364"/>
      <c r="Y41" s="364"/>
      <c r="Z41" s="364"/>
      <c r="AA41" s="364"/>
      <c r="AB41" s="364"/>
      <c r="AC41" s="364"/>
    </row>
    <row r="42" spans="1:29" ht="12.75" customHeight="1" x14ac:dyDescent="0.3">
      <c r="A42" s="409"/>
      <c r="B42" s="363"/>
      <c r="C42" s="373">
        <v>1</v>
      </c>
      <c r="D42" s="368"/>
      <c r="E42" s="373"/>
      <c r="F42" s="369"/>
      <c r="G42" s="400" t="s">
        <v>493</v>
      </c>
      <c r="H42" s="410"/>
      <c r="I42" s="369"/>
      <c r="J42" s="410"/>
      <c r="K42" s="369" t="s">
        <v>27</v>
      </c>
      <c r="L42" s="369"/>
      <c r="M42" s="369"/>
      <c r="N42" s="369"/>
      <c r="O42" s="369"/>
      <c r="P42" s="369"/>
      <c r="Q42" s="369"/>
      <c r="R42" s="369"/>
      <c r="S42" s="371"/>
      <c r="T42" s="411"/>
      <c r="U42" s="411"/>
      <c r="V42" s="411"/>
      <c r="W42" s="372"/>
      <c r="X42" s="364"/>
      <c r="Y42" s="364"/>
      <c r="Z42" s="364"/>
      <c r="AA42" s="364"/>
      <c r="AB42" s="364"/>
      <c r="AC42" s="364"/>
    </row>
    <row r="43" spans="1:29" ht="12.75" customHeight="1" x14ac:dyDescent="0.3">
      <c r="A43" s="409"/>
      <c r="B43" s="363"/>
      <c r="C43" s="373"/>
      <c r="D43" s="373"/>
      <c r="E43" s="373"/>
      <c r="F43" s="373"/>
      <c r="G43" s="373"/>
      <c r="H43" s="373"/>
      <c r="I43" s="373"/>
      <c r="J43" s="378"/>
      <c r="K43" s="378"/>
      <c r="L43" s="378"/>
      <c r="M43" s="378"/>
      <c r="N43" s="378"/>
      <c r="O43" s="378"/>
      <c r="P43" s="378"/>
      <c r="Q43" s="378"/>
      <c r="R43" s="378"/>
      <c r="S43" s="378"/>
      <c r="T43" s="378"/>
      <c r="U43" s="378"/>
      <c r="V43" s="378"/>
      <c r="W43" s="372"/>
      <c r="X43" s="364"/>
      <c r="Y43" s="364"/>
      <c r="Z43" s="364"/>
      <c r="AA43" s="364"/>
      <c r="AB43" s="364"/>
      <c r="AC43" s="364"/>
    </row>
    <row r="44" spans="1:29" ht="12.75" customHeight="1" x14ac:dyDescent="0.3">
      <c r="A44" s="409"/>
      <c r="B44" s="363"/>
      <c r="C44" s="373"/>
      <c r="D44" s="373"/>
      <c r="E44" s="373"/>
      <c r="F44" s="373"/>
      <c r="G44" s="373"/>
      <c r="H44" s="379"/>
      <c r="I44" s="373"/>
      <c r="J44" s="379"/>
      <c r="K44" s="379"/>
      <c r="L44" s="373"/>
      <c r="M44" s="378"/>
      <c r="N44" s="378"/>
      <c r="O44" s="378"/>
      <c r="P44" s="378"/>
      <c r="Q44" s="378"/>
      <c r="R44" s="378"/>
      <c r="S44" s="378"/>
      <c r="T44" s="378"/>
      <c r="U44" s="378"/>
      <c r="V44" s="378"/>
      <c r="W44" s="372"/>
      <c r="X44" s="364"/>
      <c r="Y44" s="364"/>
      <c r="Z44" s="364"/>
      <c r="AA44" s="364"/>
      <c r="AB44" s="364"/>
      <c r="AC44" s="364"/>
    </row>
    <row r="45" spans="1:29" ht="12.75" customHeight="1" x14ac:dyDescent="0.3">
      <c r="A45" s="409"/>
      <c r="B45" s="363"/>
      <c r="C45" s="373"/>
      <c r="D45" s="373"/>
      <c r="E45" s="373"/>
      <c r="F45" s="373"/>
      <c r="G45" s="373"/>
      <c r="H45" s="413"/>
      <c r="I45" s="414"/>
      <c r="J45" s="379"/>
      <c r="K45" s="379" t="s">
        <v>494</v>
      </c>
      <c r="L45" s="379"/>
      <c r="M45" s="378"/>
      <c r="N45" s="378"/>
      <c r="O45" s="378"/>
      <c r="P45" s="378"/>
      <c r="Q45" s="378"/>
      <c r="R45" s="378"/>
      <c r="S45" s="378"/>
      <c r="T45" s="378"/>
      <c r="U45" s="378"/>
      <c r="V45" s="378"/>
      <c r="W45" s="372"/>
      <c r="X45" s="364"/>
      <c r="Y45" s="364"/>
      <c r="Z45" s="364"/>
      <c r="AA45" s="364"/>
      <c r="AB45" s="364"/>
      <c r="AC45" s="364"/>
    </row>
    <row r="46" spans="1:29" ht="12.75" customHeight="1" x14ac:dyDescent="0.3">
      <c r="A46" s="409"/>
      <c r="B46" s="363"/>
      <c r="C46" s="373"/>
      <c r="D46" s="373"/>
      <c r="E46" s="373"/>
      <c r="F46" s="373"/>
      <c r="G46" s="373"/>
      <c r="H46" s="373"/>
      <c r="I46" s="414"/>
      <c r="J46" s="378"/>
      <c r="K46" s="378" t="s">
        <v>495</v>
      </c>
      <c r="L46" s="378"/>
      <c r="M46" s="378"/>
      <c r="N46" s="378"/>
      <c r="O46" s="378"/>
      <c r="P46" s="378"/>
      <c r="Q46" s="378"/>
      <c r="R46" s="378"/>
      <c r="S46" s="378"/>
      <c r="T46" s="378"/>
      <c r="U46" s="378"/>
      <c r="V46" s="378"/>
      <c r="W46" s="372"/>
      <c r="X46" s="364"/>
      <c r="Y46" s="364"/>
      <c r="Z46" s="364"/>
      <c r="AA46" s="364"/>
      <c r="AB46" s="364"/>
      <c r="AC46" s="364"/>
    </row>
    <row r="47" spans="1:29" ht="12.75" customHeight="1" x14ac:dyDescent="0.3">
      <c r="A47" s="409"/>
      <c r="B47" s="363"/>
      <c r="C47" s="373"/>
      <c r="D47" s="373"/>
      <c r="E47" s="373"/>
      <c r="F47" s="373"/>
      <c r="G47" s="373"/>
      <c r="H47" s="413"/>
      <c r="I47" s="414"/>
      <c r="J47" s="415"/>
      <c r="K47" s="415"/>
      <c r="L47" s="415"/>
      <c r="M47" s="415"/>
      <c r="N47" s="415"/>
      <c r="O47" s="415"/>
      <c r="P47" s="415"/>
      <c r="Q47" s="415"/>
      <c r="R47" s="415"/>
      <c r="S47" s="415"/>
      <c r="T47" s="415"/>
      <c r="U47" s="415"/>
      <c r="V47" s="416"/>
      <c r="W47" s="372"/>
      <c r="X47" s="364"/>
      <c r="Y47" s="364"/>
      <c r="Z47" s="364"/>
      <c r="AA47" s="364"/>
      <c r="AB47" s="364"/>
      <c r="AC47" s="364"/>
    </row>
    <row r="48" spans="1:29" ht="12.75" customHeight="1" x14ac:dyDescent="0.3">
      <c r="A48" s="409"/>
      <c r="B48" s="363"/>
      <c r="C48" s="373"/>
      <c r="D48" s="373"/>
      <c r="E48" s="373"/>
      <c r="F48" s="381"/>
      <c r="G48" s="421" t="s">
        <v>496</v>
      </c>
      <c r="H48" s="417"/>
      <c r="I48" s="418"/>
      <c r="J48" s="419"/>
      <c r="K48" s="419"/>
      <c r="L48" s="419"/>
      <c r="M48" s="419"/>
      <c r="N48" s="419"/>
      <c r="O48" s="419"/>
      <c r="P48" s="419"/>
      <c r="Q48" s="419"/>
      <c r="R48" s="419"/>
      <c r="T48" s="419"/>
      <c r="U48" s="419"/>
      <c r="V48" s="384"/>
      <c r="W48" s="372"/>
      <c r="X48" s="364"/>
      <c r="Y48" s="364"/>
      <c r="Z48" s="364"/>
      <c r="AA48" s="364"/>
      <c r="AB48" s="364"/>
      <c r="AC48" s="364"/>
    </row>
    <row r="49" spans="1:29" ht="12.75" customHeight="1" x14ac:dyDescent="0.3">
      <c r="A49" s="409"/>
      <c r="B49" s="363"/>
      <c r="C49" s="373"/>
      <c r="D49" s="373"/>
      <c r="E49" s="373"/>
      <c r="F49" s="381"/>
      <c r="I49" s="422"/>
      <c r="J49" s="423"/>
      <c r="K49" s="423"/>
      <c r="L49" s="423"/>
      <c r="M49" s="423"/>
      <c r="N49" s="423"/>
      <c r="O49" s="423"/>
      <c r="P49" s="423"/>
      <c r="W49" s="372"/>
      <c r="X49" s="364"/>
      <c r="Y49" s="364"/>
      <c r="Z49" s="364"/>
      <c r="AA49" s="364"/>
      <c r="AB49" s="364"/>
      <c r="AC49" s="364"/>
    </row>
    <row r="50" spans="1:29" ht="12.75" customHeight="1" x14ac:dyDescent="0.3">
      <c r="A50" s="409"/>
      <c r="B50" s="363"/>
      <c r="C50" s="373"/>
      <c r="D50" s="373"/>
      <c r="E50" s="373"/>
      <c r="F50" s="381"/>
      <c r="G50" s="423"/>
      <c r="H50" s="423" t="s">
        <v>484</v>
      </c>
      <c r="I50" s="423" t="s">
        <v>485</v>
      </c>
      <c r="J50" s="423"/>
      <c r="K50" s="423"/>
      <c r="L50" s="423"/>
      <c r="M50" s="423"/>
      <c r="W50" s="372"/>
      <c r="X50" s="364"/>
      <c r="Y50" s="364"/>
      <c r="Z50" s="364"/>
      <c r="AA50" s="364"/>
      <c r="AB50" s="364"/>
      <c r="AC50" s="364"/>
    </row>
    <row r="51" spans="1:29" ht="12.75" customHeight="1" x14ac:dyDescent="0.3">
      <c r="A51" s="409"/>
      <c r="B51" s="363"/>
      <c r="C51" s="373"/>
      <c r="D51" s="373"/>
      <c r="E51" s="373"/>
      <c r="F51" s="381"/>
      <c r="G51" s="442" t="s">
        <v>512</v>
      </c>
      <c r="H51" s="425">
        <v>0.1</v>
      </c>
      <c r="I51" s="425">
        <v>0.2</v>
      </c>
      <c r="J51" s="423" t="s">
        <v>497</v>
      </c>
      <c r="K51" s="426">
        <f>H51*60</f>
        <v>6</v>
      </c>
      <c r="L51" s="426">
        <f>I51*60</f>
        <v>12</v>
      </c>
      <c r="M51" s="423" t="s">
        <v>498</v>
      </c>
      <c r="Q51" s="423"/>
      <c r="R51" s="423"/>
      <c r="S51" s="423"/>
      <c r="T51" s="423"/>
      <c r="U51" s="423"/>
      <c r="V51" s="424"/>
      <c r="W51" s="372"/>
      <c r="X51" s="364"/>
      <c r="Y51" s="364"/>
      <c r="Z51" s="364"/>
      <c r="AA51" s="364"/>
      <c r="AB51" s="364"/>
      <c r="AC51" s="364"/>
    </row>
    <row r="52" spans="1:29" ht="12.75" customHeight="1" x14ac:dyDescent="0.3">
      <c r="A52" s="409"/>
      <c r="B52" s="363"/>
      <c r="C52" s="373"/>
      <c r="D52" s="373"/>
      <c r="E52" s="373"/>
      <c r="F52" s="381"/>
      <c r="G52" s="442" t="s">
        <v>513</v>
      </c>
      <c r="H52" s="425">
        <v>0.1</v>
      </c>
      <c r="I52" s="425">
        <v>0.1</v>
      </c>
      <c r="J52" s="423" t="s">
        <v>499</v>
      </c>
      <c r="K52" s="426">
        <f>H52*60</f>
        <v>6</v>
      </c>
      <c r="L52" s="426">
        <f>I52*60</f>
        <v>6</v>
      </c>
      <c r="M52" s="423" t="s">
        <v>498</v>
      </c>
      <c r="Q52" s="423"/>
      <c r="R52" s="423"/>
      <c r="S52" s="423"/>
      <c r="T52" s="423"/>
      <c r="U52" s="423"/>
      <c r="V52" s="424"/>
      <c r="W52" s="372"/>
      <c r="X52" s="364"/>
      <c r="Y52" s="364"/>
      <c r="Z52" s="364"/>
      <c r="AA52" s="364"/>
      <c r="AB52" s="364"/>
      <c r="AC52" s="364"/>
    </row>
    <row r="53" spans="1:29" ht="12.75" customHeight="1" x14ac:dyDescent="0.3">
      <c r="A53" s="409"/>
      <c r="B53" s="363"/>
      <c r="C53" s="373"/>
      <c r="D53" s="373"/>
      <c r="E53" s="373"/>
      <c r="F53" s="381"/>
      <c r="G53" s="442" t="s">
        <v>486</v>
      </c>
      <c r="H53" s="425">
        <v>2</v>
      </c>
      <c r="I53" s="425">
        <v>2</v>
      </c>
      <c r="J53" s="423" t="s">
        <v>500</v>
      </c>
      <c r="K53" s="423"/>
      <c r="L53" s="423"/>
      <c r="Q53" s="423"/>
      <c r="R53" s="423"/>
      <c r="S53" s="423"/>
      <c r="T53" s="423"/>
      <c r="U53" s="423"/>
      <c r="V53" s="424"/>
      <c r="W53" s="372"/>
      <c r="X53" s="364"/>
      <c r="Y53" s="364"/>
      <c r="Z53" s="364"/>
      <c r="AA53" s="364"/>
      <c r="AB53" s="364"/>
      <c r="AC53" s="364"/>
    </row>
    <row r="54" spans="1:29" ht="12.75" customHeight="1" x14ac:dyDescent="0.3">
      <c r="A54" s="409"/>
      <c r="B54" s="363"/>
      <c r="C54" s="373"/>
      <c r="D54" s="373"/>
      <c r="E54" s="373"/>
      <c r="F54" s="381"/>
      <c r="H54" s="427">
        <f>(H51+H52)/H53</f>
        <v>0.1</v>
      </c>
      <c r="I54" s="427">
        <f>(I51+I52)/I53</f>
        <v>0.15000000000000002</v>
      </c>
      <c r="J54" s="423" t="s">
        <v>501</v>
      </c>
      <c r="K54" s="423"/>
      <c r="L54" s="423"/>
      <c r="M54" s="423"/>
      <c r="R54" s="423"/>
      <c r="S54" s="423"/>
      <c r="T54" s="423"/>
      <c r="U54" s="423"/>
      <c r="V54" s="424"/>
      <c r="W54" s="372"/>
      <c r="X54" s="364"/>
      <c r="Y54" s="364"/>
      <c r="Z54" s="364"/>
      <c r="AA54" s="364"/>
      <c r="AB54" s="364"/>
      <c r="AC54" s="364"/>
    </row>
    <row r="55" spans="1:29" ht="12.75" customHeight="1" x14ac:dyDescent="0.3">
      <c r="A55" s="409"/>
      <c r="B55" s="363"/>
      <c r="C55" s="373"/>
      <c r="D55" s="373"/>
      <c r="E55" s="373"/>
      <c r="F55" s="389"/>
      <c r="G55" s="420"/>
      <c r="H55" s="428"/>
      <c r="I55" s="420"/>
      <c r="J55" s="429"/>
      <c r="K55" s="429"/>
      <c r="L55" s="429"/>
      <c r="M55" s="429"/>
      <c r="N55" s="433" t="s">
        <v>503</v>
      </c>
      <c r="O55" s="429"/>
      <c r="P55" s="429"/>
      <c r="Q55" s="423" t="s">
        <v>514</v>
      </c>
      <c r="R55" s="430"/>
      <c r="V55" s="431"/>
      <c r="W55" s="372"/>
      <c r="X55" s="364"/>
      <c r="Y55" s="364"/>
      <c r="Z55" s="364"/>
      <c r="AA55" s="364"/>
      <c r="AB55" s="364"/>
      <c r="AC55" s="364"/>
    </row>
    <row r="56" spans="1:29" ht="12.75" customHeight="1" x14ac:dyDescent="0.3">
      <c r="A56" s="409"/>
      <c r="B56" s="363"/>
      <c r="C56" s="373"/>
      <c r="D56" s="373"/>
      <c r="E56" s="373"/>
      <c r="F56" s="389"/>
      <c r="G56" s="420"/>
      <c r="H56" s="420"/>
      <c r="I56" s="420"/>
      <c r="K56" s="429"/>
      <c r="L56" s="429"/>
      <c r="M56" s="429"/>
      <c r="O56" s="429"/>
      <c r="Q56" s="440"/>
      <c r="R56" s="430"/>
      <c r="V56" s="431"/>
      <c r="W56" s="372"/>
      <c r="X56" s="364"/>
      <c r="Y56" s="364"/>
      <c r="Z56" s="364"/>
      <c r="AA56" s="364"/>
      <c r="AB56" s="364"/>
      <c r="AC56" s="364"/>
    </row>
    <row r="57" spans="1:29" ht="12.75" customHeight="1" x14ac:dyDescent="0.3">
      <c r="A57" s="409"/>
      <c r="B57" s="363"/>
      <c r="C57" s="373"/>
      <c r="D57" s="373"/>
      <c r="E57" s="373"/>
      <c r="F57" s="389"/>
      <c r="H57" s="432" t="s">
        <v>502</v>
      </c>
      <c r="K57" s="429"/>
      <c r="L57" s="429"/>
      <c r="M57" s="429"/>
      <c r="N57" s="429" t="s">
        <v>451</v>
      </c>
      <c r="O57" s="434">
        <v>0.2</v>
      </c>
      <c r="P57" s="435" t="s">
        <v>504</v>
      </c>
      <c r="Q57" s="436">
        <f>O57*60</f>
        <v>12</v>
      </c>
      <c r="R57" s="429" t="s">
        <v>498</v>
      </c>
      <c r="V57" s="431"/>
      <c r="W57" s="372"/>
      <c r="X57" s="364"/>
      <c r="Y57" s="364"/>
      <c r="Z57" s="364"/>
      <c r="AA57" s="364"/>
      <c r="AB57" s="364"/>
      <c r="AC57" s="364"/>
    </row>
    <row r="58" spans="1:29" ht="12.75" customHeight="1" x14ac:dyDescent="0.3">
      <c r="A58" s="409"/>
      <c r="B58" s="363"/>
      <c r="C58" s="373"/>
      <c r="D58" s="373"/>
      <c r="E58" s="373"/>
      <c r="F58" s="389"/>
      <c r="G58" s="432"/>
      <c r="H58" s="420"/>
      <c r="J58" s="429"/>
      <c r="K58" s="429"/>
      <c r="L58" s="429"/>
      <c r="M58" s="429"/>
      <c r="N58" s="428" t="s">
        <v>505</v>
      </c>
      <c r="O58" s="437">
        <v>2</v>
      </c>
      <c r="P58" s="435" t="s">
        <v>506</v>
      </c>
      <c r="Q58" s="429"/>
      <c r="R58" s="429"/>
      <c r="V58" s="431"/>
      <c r="W58" s="372"/>
      <c r="X58" s="364"/>
      <c r="Y58" s="364"/>
      <c r="Z58" s="364"/>
      <c r="AA58" s="364"/>
      <c r="AB58" s="364"/>
      <c r="AC58" s="364"/>
    </row>
    <row r="59" spans="1:29" ht="12.75" customHeight="1" x14ac:dyDescent="0.3">
      <c r="A59" s="409"/>
      <c r="B59" s="363"/>
      <c r="C59" s="373"/>
      <c r="D59" s="373"/>
      <c r="E59" s="373"/>
      <c r="F59" s="389"/>
      <c r="G59" s="420"/>
      <c r="H59" s="428"/>
      <c r="I59" s="420"/>
      <c r="L59" s="429"/>
      <c r="M59" s="429"/>
      <c r="N59" s="429"/>
      <c r="O59" s="429"/>
      <c r="P59" s="429"/>
      <c r="R59" s="430"/>
      <c r="V59" s="431"/>
      <c r="W59" s="372"/>
      <c r="X59" s="364"/>
      <c r="Y59" s="364"/>
      <c r="Z59" s="364"/>
      <c r="AA59" s="364"/>
      <c r="AB59" s="364"/>
      <c r="AC59" s="364"/>
    </row>
    <row r="60" spans="1:29" ht="12.75" customHeight="1" x14ac:dyDescent="0.3">
      <c r="A60" s="409"/>
      <c r="B60" s="363"/>
      <c r="C60" s="373"/>
      <c r="D60" s="373"/>
      <c r="E60" s="373"/>
      <c r="F60" s="389"/>
      <c r="H60" s="420" t="s">
        <v>484</v>
      </c>
      <c r="I60" s="428" t="s">
        <v>485</v>
      </c>
      <c r="L60" s="429"/>
      <c r="M60" s="429"/>
      <c r="N60" s="429"/>
      <c r="O60" s="429"/>
      <c r="P60" s="429"/>
      <c r="Q60" s="429"/>
      <c r="R60" s="429"/>
      <c r="S60" s="420"/>
      <c r="T60" s="428"/>
      <c r="U60" s="430"/>
      <c r="V60" s="431"/>
      <c r="W60" s="372"/>
      <c r="X60" s="364"/>
      <c r="Y60" s="364"/>
      <c r="Z60" s="364"/>
      <c r="AA60" s="364"/>
      <c r="AB60" s="364"/>
      <c r="AC60" s="417" t="s">
        <v>507</v>
      </c>
    </row>
    <row r="61" spans="1:29" ht="12.75" customHeight="1" x14ac:dyDescent="0.3">
      <c r="A61" s="409"/>
      <c r="B61" s="363"/>
      <c r="C61" s="373"/>
      <c r="D61" s="373"/>
      <c r="E61" s="373"/>
      <c r="F61" s="389"/>
      <c r="G61" t="s">
        <v>162</v>
      </c>
      <c r="H61" s="428" t="s">
        <v>518</v>
      </c>
      <c r="I61" s="428" t="s">
        <v>515</v>
      </c>
      <c r="M61" s="429"/>
      <c r="N61" s="429" t="s">
        <v>162</v>
      </c>
      <c r="O61" s="429" t="s">
        <v>516</v>
      </c>
      <c r="P61" s="438" t="s">
        <v>517</v>
      </c>
      <c r="Q61" s="429"/>
      <c r="U61" s="430"/>
      <c r="V61" s="431"/>
      <c r="W61" s="372"/>
      <c r="X61" s="364"/>
      <c r="Y61" s="364"/>
      <c r="Z61" s="364"/>
      <c r="AA61" s="364"/>
      <c r="AB61" s="364"/>
      <c r="AC61" s="417"/>
    </row>
    <row r="62" spans="1:29" ht="12.75" customHeight="1" x14ac:dyDescent="0.3">
      <c r="A62" s="409"/>
      <c r="B62" s="363"/>
      <c r="C62" s="373"/>
      <c r="D62" s="373"/>
      <c r="E62" s="373"/>
      <c r="F62" s="389"/>
      <c r="G62" s="443">
        <v>43466</v>
      </c>
      <c r="H62" s="444">
        <v>1.8</v>
      </c>
      <c r="I62" s="445">
        <v>10</v>
      </c>
      <c r="N62" s="447">
        <f>G62</f>
        <v>43466</v>
      </c>
      <c r="O62" s="439">
        <v>100</v>
      </c>
      <c r="P62" s="446">
        <v>500</v>
      </c>
      <c r="U62" s="431"/>
      <c r="W62" s="372"/>
      <c r="X62" s="364"/>
      <c r="Y62" s="364"/>
      <c r="Z62" s="364"/>
      <c r="AA62" s="364"/>
      <c r="AB62" s="364"/>
      <c r="AC62" s="417"/>
    </row>
    <row r="63" spans="1:29" ht="12.75" customHeight="1" x14ac:dyDescent="0.3">
      <c r="A63" s="409"/>
      <c r="B63" s="363"/>
      <c r="C63" s="373"/>
      <c r="D63" s="373"/>
      <c r="E63" s="373"/>
      <c r="F63" s="389"/>
      <c r="G63" s="443">
        <v>43525</v>
      </c>
      <c r="H63" s="444">
        <v>1.8</v>
      </c>
      <c r="I63" s="445">
        <v>10</v>
      </c>
      <c r="N63" s="447">
        <f>G63</f>
        <v>43525</v>
      </c>
      <c r="O63" s="439">
        <v>150</v>
      </c>
      <c r="P63" s="446">
        <v>500</v>
      </c>
      <c r="U63" s="431"/>
      <c r="W63" s="372"/>
      <c r="X63" s="364"/>
      <c r="Y63" s="364"/>
      <c r="Z63" s="364"/>
      <c r="AA63" s="364"/>
      <c r="AB63" s="364"/>
      <c r="AC63" s="417"/>
    </row>
    <row r="64" spans="1:29" ht="12.75" customHeight="1" x14ac:dyDescent="0.3">
      <c r="A64" s="409"/>
      <c r="B64" s="363"/>
      <c r="C64" s="373"/>
      <c r="D64" s="373"/>
      <c r="E64" s="373"/>
      <c r="F64" s="389"/>
      <c r="G64" s="443">
        <v>43556</v>
      </c>
      <c r="H64" s="444">
        <v>3.6</v>
      </c>
      <c r="I64" s="445">
        <v>10</v>
      </c>
      <c r="N64" s="447">
        <f>G64</f>
        <v>43556</v>
      </c>
      <c r="O64" s="439">
        <v>200</v>
      </c>
      <c r="P64" s="446">
        <v>500</v>
      </c>
      <c r="U64" s="431"/>
      <c r="W64" s="372"/>
      <c r="X64" s="364"/>
      <c r="Y64" s="364"/>
      <c r="Z64" s="364"/>
      <c r="AA64" s="364"/>
      <c r="AB64" s="364"/>
      <c r="AC64" s="417"/>
    </row>
    <row r="65" spans="1:29" ht="12.75" customHeight="1" x14ac:dyDescent="0.3">
      <c r="A65" s="409"/>
      <c r="B65" s="363"/>
      <c r="C65" s="373"/>
      <c r="D65" s="373"/>
      <c r="E65" s="373"/>
      <c r="F65" s="389"/>
      <c r="G65" s="443">
        <v>43615</v>
      </c>
      <c r="H65" s="444">
        <v>1.8</v>
      </c>
      <c r="I65" s="445">
        <v>10</v>
      </c>
      <c r="M65" s="429"/>
      <c r="N65" s="447">
        <f>G65</f>
        <v>43615</v>
      </c>
      <c r="O65" s="439">
        <v>150</v>
      </c>
      <c r="P65" s="446">
        <v>500</v>
      </c>
      <c r="Q65" s="440"/>
      <c r="U65" s="431"/>
      <c r="W65" s="372"/>
      <c r="X65" s="364"/>
      <c r="Y65" s="364"/>
      <c r="Z65" s="364"/>
      <c r="AA65" s="364"/>
      <c r="AB65" s="364"/>
      <c r="AC65" s="417"/>
    </row>
    <row r="66" spans="1:29" ht="12.75" customHeight="1" x14ac:dyDescent="0.3">
      <c r="A66" s="409"/>
      <c r="B66" s="363"/>
      <c r="C66" s="373"/>
      <c r="D66" s="373"/>
      <c r="E66" s="373"/>
      <c r="F66" s="389"/>
      <c r="G66" s="443">
        <v>43620</v>
      </c>
      <c r="H66" s="444">
        <v>1.8</v>
      </c>
      <c r="I66" s="445">
        <v>10</v>
      </c>
      <c r="M66" s="429"/>
      <c r="N66" s="447">
        <f>G66</f>
        <v>43620</v>
      </c>
      <c r="O66" s="439">
        <v>100</v>
      </c>
      <c r="P66" s="446">
        <v>500</v>
      </c>
      <c r="Q66" s="440"/>
      <c r="U66" s="431"/>
      <c r="W66" s="372"/>
      <c r="X66" s="364"/>
      <c r="Y66" s="364"/>
      <c r="Z66" s="364"/>
      <c r="AA66" s="364"/>
      <c r="AB66" s="364"/>
      <c r="AC66" s="417"/>
    </row>
    <row r="67" spans="1:29" ht="12.75" customHeight="1" x14ac:dyDescent="0.3">
      <c r="A67" s="409"/>
      <c r="B67" s="363"/>
      <c r="C67" s="373"/>
      <c r="D67" s="373"/>
      <c r="E67" s="373"/>
      <c r="F67" s="389"/>
      <c r="G67" s="443">
        <v>43678</v>
      </c>
      <c r="H67" s="444">
        <v>1.8</v>
      </c>
      <c r="I67" s="445">
        <v>10</v>
      </c>
      <c r="M67" s="429"/>
      <c r="N67" s="447">
        <f>G67</f>
        <v>43678</v>
      </c>
      <c r="O67" s="439">
        <v>30</v>
      </c>
      <c r="P67" s="446">
        <v>500</v>
      </c>
      <c r="Q67" s="440"/>
      <c r="U67" s="431"/>
      <c r="W67" s="372"/>
      <c r="X67" s="364"/>
      <c r="Y67" s="364"/>
      <c r="Z67" s="364"/>
      <c r="AA67" s="364"/>
      <c r="AB67" s="364"/>
      <c r="AC67" s="417"/>
    </row>
    <row r="68" spans="1:29" ht="12.75" customHeight="1" x14ac:dyDescent="0.3">
      <c r="A68" s="409"/>
      <c r="B68" s="363"/>
      <c r="C68" s="373"/>
      <c r="D68" s="373"/>
      <c r="E68" s="373"/>
      <c r="F68" s="389"/>
      <c r="G68" s="443">
        <v>43824</v>
      </c>
      <c r="H68" s="444">
        <v>1.8</v>
      </c>
      <c r="I68" s="445">
        <v>10</v>
      </c>
      <c r="M68" s="429"/>
      <c r="N68" s="447">
        <f>G68</f>
        <v>43824</v>
      </c>
      <c r="O68" s="439">
        <v>50</v>
      </c>
      <c r="P68" s="446">
        <v>500</v>
      </c>
      <c r="Q68" s="440"/>
      <c r="U68" s="431"/>
      <c r="W68" s="372"/>
      <c r="X68" s="364"/>
      <c r="Y68" s="364"/>
      <c r="Z68" s="364"/>
      <c r="AA68" s="364"/>
      <c r="AB68" s="364"/>
      <c r="AC68" s="417" t="s">
        <v>508</v>
      </c>
    </row>
    <row r="69" spans="1:29" ht="12.75" customHeight="1" x14ac:dyDescent="0.3">
      <c r="A69" s="409"/>
      <c r="B69" s="363"/>
      <c r="C69" s="373"/>
      <c r="D69" s="373"/>
      <c r="E69" s="373"/>
      <c r="F69" s="389"/>
      <c r="G69" s="394"/>
      <c r="H69" s="394"/>
      <c r="I69" s="394"/>
      <c r="J69" s="395"/>
      <c r="K69" s="395"/>
      <c r="L69" s="395"/>
      <c r="M69" s="395"/>
      <c r="N69" s="395"/>
      <c r="O69" s="395"/>
      <c r="P69" s="395"/>
      <c r="Q69" s="395"/>
      <c r="R69" s="395"/>
      <c r="S69" s="395"/>
      <c r="T69" s="395"/>
      <c r="U69" s="384"/>
      <c r="V69" s="384"/>
      <c r="W69" s="372"/>
      <c r="X69" s="364"/>
      <c r="Y69" s="364"/>
      <c r="Z69" s="364"/>
      <c r="AA69" s="364"/>
      <c r="AB69" s="364"/>
      <c r="AC69" s="417" t="s">
        <v>509</v>
      </c>
    </row>
    <row r="70" spans="1:29" ht="12.75" customHeight="1" x14ac:dyDescent="0.3">
      <c r="A70" s="409"/>
      <c r="B70" s="363"/>
      <c r="C70" s="396"/>
      <c r="D70" s="396"/>
      <c r="E70" s="396"/>
      <c r="F70" s="396"/>
      <c r="G70" s="397" t="str">
        <f>G39</f>
        <v>LABOUR GRAIN FEEDING - LABOUR REQUIREMENT FOR GRAIN FEEDING SHEEP</v>
      </c>
      <c r="H70" s="396"/>
      <c r="I70" s="396"/>
      <c r="J70" s="396"/>
      <c r="K70" s="396"/>
      <c r="L70" s="396"/>
      <c r="M70" s="396"/>
      <c r="N70" s="396"/>
      <c r="O70" s="396"/>
      <c r="P70" s="396"/>
      <c r="Q70" s="396"/>
      <c r="R70" s="396"/>
      <c r="S70" s="396"/>
      <c r="T70" s="441"/>
      <c r="U70" s="441"/>
      <c r="V70" s="441"/>
      <c r="W70" s="398" t="s">
        <v>24</v>
      </c>
      <c r="X70" s="364"/>
      <c r="Y70" s="364"/>
      <c r="Z70" s="364"/>
      <c r="AA70" s="364"/>
      <c r="AB70" s="364"/>
      <c r="AC70" s="417" t="s">
        <v>510</v>
      </c>
    </row>
    <row r="71" spans="1:29" ht="12.75" customHeight="1" x14ac:dyDescent="0.3">
      <c r="A71" s="409"/>
      <c r="B71" s="363"/>
      <c r="C71" s="363"/>
      <c r="D71" s="363"/>
      <c r="E71" s="363"/>
      <c r="F71" s="363"/>
      <c r="G71" s="363"/>
      <c r="H71" s="363"/>
      <c r="I71" s="363"/>
      <c r="J71" s="363"/>
      <c r="K71" s="363"/>
      <c r="L71" s="363"/>
      <c r="M71" s="363"/>
      <c r="N71" s="363"/>
      <c r="O71" s="363"/>
      <c r="P71" s="363"/>
      <c r="Q71" s="363"/>
      <c r="R71" s="363"/>
      <c r="S71" s="363"/>
      <c r="T71" s="363"/>
      <c r="U71" s="364"/>
      <c r="V71" s="363"/>
      <c r="W71" s="363"/>
      <c r="X71" s="364"/>
      <c r="Y71" s="364"/>
      <c r="Z71" s="364"/>
      <c r="AA71" s="364"/>
      <c r="AB71" s="364"/>
      <c r="AC71" s="417" t="s">
        <v>511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6"/>
  <sheetViews>
    <sheetView topLeftCell="A95" workbookViewId="0">
      <selection activeCell="M143" sqref="M143:Q143"/>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5" t="s">
        <v>208</v>
      </c>
      <c r="I46" s="346"/>
      <c r="J46" s="346"/>
      <c r="K46" s="346"/>
      <c r="L46" s="346"/>
      <c r="M46" s="346"/>
      <c r="N46" s="346"/>
      <c r="O46" s="346"/>
      <c r="P46" s="346"/>
      <c r="Q46" s="346"/>
      <c r="R46" s="346"/>
      <c r="S46" s="346"/>
      <c r="T46" s="347"/>
      <c r="U46" s="165"/>
      <c r="V46" s="156"/>
      <c r="W46" s="136"/>
      <c r="X46" s="174"/>
    </row>
    <row r="47" spans="1:24" ht="12.9" hidden="1" customHeight="1" outlineLevel="1" x14ac:dyDescent="0.25">
      <c r="A47" s="120"/>
      <c r="B47" s="173"/>
      <c r="C47" s="154"/>
      <c r="D47" s="154"/>
      <c r="E47" s="154"/>
      <c r="F47" s="156"/>
      <c r="G47" s="165"/>
      <c r="H47" s="348"/>
      <c r="I47" s="349"/>
      <c r="J47" s="349"/>
      <c r="K47" s="349"/>
      <c r="L47" s="349"/>
      <c r="M47" s="349"/>
      <c r="N47" s="349"/>
      <c r="O47" s="349"/>
      <c r="P47" s="349"/>
      <c r="Q47" s="349"/>
      <c r="R47" s="349"/>
      <c r="S47" s="349"/>
      <c r="T47" s="350"/>
      <c r="U47" s="165"/>
      <c r="V47" s="156"/>
      <c r="W47" s="136"/>
      <c r="X47" s="174"/>
    </row>
    <row r="48" spans="1:24" ht="12.9" hidden="1" customHeight="1" outlineLevel="1" x14ac:dyDescent="0.25">
      <c r="A48" s="120"/>
      <c r="B48" s="173"/>
      <c r="C48" s="154"/>
      <c r="D48" s="154"/>
      <c r="E48" s="154"/>
      <c r="F48" s="156"/>
      <c r="G48" s="165"/>
      <c r="H48" s="348"/>
      <c r="I48" s="349"/>
      <c r="J48" s="349"/>
      <c r="K48" s="349"/>
      <c r="L48" s="349"/>
      <c r="M48" s="349"/>
      <c r="N48" s="349"/>
      <c r="O48" s="349"/>
      <c r="P48" s="349"/>
      <c r="Q48" s="349"/>
      <c r="R48" s="349"/>
      <c r="S48" s="349"/>
      <c r="T48" s="350"/>
      <c r="U48" s="165"/>
      <c r="V48" s="156"/>
      <c r="W48" s="136"/>
      <c r="X48" s="174"/>
    </row>
    <row r="49" spans="1:24" ht="12.9" hidden="1" customHeight="1" outlineLevel="1" x14ac:dyDescent="0.25">
      <c r="A49" s="120"/>
      <c r="B49" s="173"/>
      <c r="C49" s="154"/>
      <c r="D49" s="154"/>
      <c r="E49" s="154"/>
      <c r="F49" s="156"/>
      <c r="G49" s="165"/>
      <c r="H49" s="351"/>
      <c r="I49" s="352"/>
      <c r="J49" s="352"/>
      <c r="K49" s="352"/>
      <c r="L49" s="352"/>
      <c r="M49" s="352"/>
      <c r="N49" s="352"/>
      <c r="O49" s="352"/>
      <c r="P49" s="352"/>
      <c r="Q49" s="352"/>
      <c r="R49" s="352"/>
      <c r="S49" s="352"/>
      <c r="T49" s="353"/>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customHeight="1" outlineLevel="1" x14ac:dyDescent="0.25">
      <c r="A101" s="120"/>
      <c r="B101" s="173"/>
      <c r="C101" s="138">
        <v>1</v>
      </c>
      <c r="D101" s="137"/>
      <c r="E101" s="138"/>
      <c r="F101" s="146"/>
      <c r="G101" s="147"/>
      <c r="H101" s="148"/>
      <c r="I101" s="148"/>
      <c r="J101" s="148"/>
      <c r="K101" s="148" t="s">
        <v>457</v>
      </c>
      <c r="L101" s="148"/>
      <c r="M101" s="148"/>
      <c r="N101" s="148"/>
      <c r="O101" s="148"/>
      <c r="P101" s="148"/>
      <c r="Q101" s="148"/>
      <c r="R101" s="148"/>
      <c r="S101" s="149"/>
      <c r="T101" s="150"/>
      <c r="U101" s="151"/>
      <c r="V101" s="151"/>
      <c r="W101" s="136"/>
      <c r="X101" s="174"/>
    </row>
    <row r="102" spans="1:24" ht="12.9"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v>1</v>
      </c>
      <c r="O106" s="158"/>
      <c r="P106" s="158"/>
      <c r="Q106" s="158"/>
      <c r="R106" s="158"/>
      <c r="S106" s="158"/>
      <c r="T106" s="158"/>
      <c r="U106" s="158"/>
      <c r="V106" s="156"/>
      <c r="W106" s="136"/>
      <c r="X106" s="174"/>
    </row>
    <row r="107" spans="1:24" ht="12.9"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v>1</v>
      </c>
      <c r="O107" s="158"/>
      <c r="P107" s="158"/>
      <c r="Q107" s="158"/>
      <c r="R107" s="158"/>
      <c r="S107" s="158"/>
      <c r="T107" s="158"/>
      <c r="U107" s="158"/>
      <c r="V107" s="156"/>
      <c r="W107" s="136"/>
      <c r="X107" s="174"/>
    </row>
    <row r="108" spans="1:24" ht="12.9" customHeight="1" outlineLevel="1" x14ac:dyDescent="0.25">
      <c r="A108" s="120"/>
      <c r="B108" s="173"/>
      <c r="C108" s="154"/>
      <c r="D108" s="154"/>
      <c r="E108" s="154"/>
      <c r="F108" s="156"/>
      <c r="G108" s="216"/>
      <c r="H108" s="217" t="s">
        <v>249</v>
      </c>
      <c r="I108" s="217" t="s">
        <v>249</v>
      </c>
      <c r="J108" s="217" t="s">
        <v>249</v>
      </c>
      <c r="K108" s="217" t="s">
        <v>23</v>
      </c>
      <c r="L108" s="217" t="s">
        <v>376</v>
      </c>
      <c r="M108" s="206">
        <v>1</v>
      </c>
      <c r="N108" s="182">
        <v>0</v>
      </c>
      <c r="O108" s="158"/>
      <c r="P108" s="158"/>
      <c r="Q108" s="158"/>
      <c r="R108" s="158"/>
      <c r="S108" s="158"/>
      <c r="T108" s="158"/>
      <c r="U108" s="158"/>
      <c r="V108" s="156"/>
      <c r="W108" s="136"/>
      <c r="X108" s="174"/>
    </row>
    <row r="109" spans="1:24" ht="12.9" customHeight="1" outlineLevel="1" x14ac:dyDescent="0.25">
      <c r="A109" s="120"/>
      <c r="B109" s="173"/>
      <c r="C109" s="154"/>
      <c r="D109" s="154"/>
      <c r="E109" s="154"/>
      <c r="F109" s="156"/>
      <c r="G109" s="218"/>
      <c r="H109" s="217" t="s">
        <v>249</v>
      </c>
      <c r="I109" s="217" t="s">
        <v>249</v>
      </c>
      <c r="J109" s="217" t="s">
        <v>23</v>
      </c>
      <c r="K109" s="217" t="s">
        <v>131</v>
      </c>
      <c r="L109" s="217" t="s">
        <v>376</v>
      </c>
      <c r="M109" s="206">
        <v>0.375</v>
      </c>
      <c r="N109" s="182">
        <v>0</v>
      </c>
      <c r="O109" s="158"/>
      <c r="P109" s="158"/>
      <c r="Q109" s="158"/>
      <c r="R109" s="158"/>
      <c r="S109" s="158"/>
      <c r="T109" s="158"/>
      <c r="U109" s="158"/>
      <c r="V109" s="156"/>
      <c r="W109" s="136"/>
      <c r="X109" s="174"/>
    </row>
    <row r="110" spans="1:24" ht="12.9" customHeight="1" outlineLevel="1" x14ac:dyDescent="0.25">
      <c r="A110" s="120"/>
      <c r="B110" s="173"/>
      <c r="C110" s="154"/>
      <c r="D110" s="154"/>
      <c r="E110" s="154"/>
      <c r="F110" s="156"/>
      <c r="G110" s="218"/>
      <c r="H110" s="217" t="s">
        <v>249</v>
      </c>
      <c r="I110" s="217" t="s">
        <v>249</v>
      </c>
      <c r="J110" s="217" t="s">
        <v>23</v>
      </c>
      <c r="K110" s="217" t="s">
        <v>132</v>
      </c>
      <c r="L110" s="217" t="s">
        <v>376</v>
      </c>
      <c r="M110" s="206">
        <v>0.375</v>
      </c>
      <c r="N110" s="182">
        <v>0</v>
      </c>
      <c r="O110" s="158"/>
      <c r="P110" s="158"/>
      <c r="Q110" s="158"/>
      <c r="R110" s="158"/>
      <c r="S110" s="158"/>
      <c r="T110" s="158"/>
      <c r="U110" s="158"/>
      <c r="V110" s="156"/>
      <c r="W110" s="136"/>
      <c r="X110" s="174"/>
    </row>
    <row r="111" spans="1:24" ht="12.9" customHeight="1" outlineLevel="1" x14ac:dyDescent="0.25">
      <c r="A111" s="120"/>
      <c r="B111" s="173"/>
      <c r="C111" s="154"/>
      <c r="D111" s="154"/>
      <c r="E111" s="154"/>
      <c r="F111" s="156"/>
      <c r="G111" s="218"/>
      <c r="H111" s="217" t="s">
        <v>249</v>
      </c>
      <c r="I111" s="217" t="s">
        <v>249</v>
      </c>
      <c r="J111" s="217" t="s">
        <v>23</v>
      </c>
      <c r="K111" s="217" t="s">
        <v>250</v>
      </c>
      <c r="L111" s="217" t="s">
        <v>376</v>
      </c>
      <c r="M111" s="206">
        <v>0.7</v>
      </c>
      <c r="N111" s="182">
        <v>0</v>
      </c>
      <c r="O111" s="165"/>
      <c r="P111" s="165"/>
      <c r="Q111" s="165"/>
      <c r="R111" s="165"/>
      <c r="S111" s="165"/>
      <c r="T111" s="165"/>
      <c r="U111" s="165"/>
      <c r="V111" s="156"/>
      <c r="W111" s="136"/>
      <c r="X111" s="174"/>
    </row>
    <row r="112" spans="1:24" ht="12.9" customHeight="1" outlineLevel="1" x14ac:dyDescent="0.25">
      <c r="A112" s="120"/>
      <c r="B112" s="173"/>
      <c r="C112" s="154"/>
      <c r="D112" s="154"/>
      <c r="E112" s="154"/>
      <c r="F112" s="156"/>
      <c r="G112" s="218"/>
      <c r="H112" s="217" t="s">
        <v>249</v>
      </c>
      <c r="I112" s="217" t="s">
        <v>249</v>
      </c>
      <c r="J112" s="217" t="s">
        <v>377</v>
      </c>
      <c r="K112" s="217" t="s">
        <v>131</v>
      </c>
      <c r="L112" s="217" t="s">
        <v>376</v>
      </c>
      <c r="M112" s="206">
        <v>0.2</v>
      </c>
      <c r="N112" s="182">
        <v>0</v>
      </c>
      <c r="O112" s="165"/>
      <c r="P112" s="165"/>
      <c r="Q112" s="165"/>
      <c r="R112" s="165"/>
      <c r="S112" s="165"/>
      <c r="T112" s="165"/>
      <c r="U112" s="165"/>
      <c r="V112" s="156"/>
      <c r="W112" s="136"/>
      <c r="X112" s="174"/>
    </row>
    <row r="113" spans="1:56" ht="12.9" customHeight="1" outlineLevel="1" x14ac:dyDescent="0.25">
      <c r="A113" s="120"/>
      <c r="B113" s="173"/>
      <c r="C113" s="154"/>
      <c r="D113" s="154"/>
      <c r="E113" s="154"/>
      <c r="F113" s="156"/>
      <c r="G113" s="218"/>
      <c r="H113" s="217" t="s">
        <v>249</v>
      </c>
      <c r="I113" s="217" t="s">
        <v>249</v>
      </c>
      <c r="J113" s="217" t="s">
        <v>377</v>
      </c>
      <c r="K113" s="217" t="s">
        <v>132</v>
      </c>
      <c r="L113" s="217" t="s">
        <v>376</v>
      </c>
      <c r="M113" s="206">
        <v>0.2</v>
      </c>
      <c r="N113" s="182">
        <v>0</v>
      </c>
      <c r="O113" s="165"/>
      <c r="P113" s="165"/>
      <c r="Q113" s="165"/>
      <c r="R113" s="165"/>
      <c r="S113" s="165"/>
      <c r="T113" s="165"/>
      <c r="U113" s="165"/>
      <c r="V113" s="156"/>
      <c r="W113" s="136"/>
      <c r="X113" s="174"/>
    </row>
    <row r="114" spans="1:56" ht="12.9" customHeight="1" outlineLevel="1" x14ac:dyDescent="0.25">
      <c r="A114" s="120"/>
      <c r="B114" s="173"/>
      <c r="C114" s="154"/>
      <c r="D114" s="154"/>
      <c r="E114" s="154"/>
      <c r="F114" s="156"/>
      <c r="G114" s="218"/>
      <c r="H114" s="217" t="s">
        <v>249</v>
      </c>
      <c r="I114" s="217" t="s">
        <v>249</v>
      </c>
      <c r="J114" s="217" t="s">
        <v>377</v>
      </c>
      <c r="K114" s="217" t="s">
        <v>133</v>
      </c>
      <c r="L114" s="217" t="s">
        <v>376</v>
      </c>
      <c r="M114" s="206">
        <v>0.4</v>
      </c>
      <c r="N114" s="182">
        <v>0</v>
      </c>
      <c r="O114" s="165"/>
      <c r="P114" s="165"/>
      <c r="Q114" s="165"/>
      <c r="R114" s="165"/>
      <c r="S114" s="165"/>
      <c r="T114" s="165"/>
      <c r="U114" s="165"/>
      <c r="V114" s="156"/>
      <c r="W114" s="136"/>
      <c r="X114" s="174"/>
    </row>
    <row r="115" spans="1:56" ht="12.9" customHeight="1" outlineLevel="1" x14ac:dyDescent="0.25">
      <c r="A115" s="120"/>
      <c r="B115" s="173"/>
      <c r="C115" s="154"/>
      <c r="D115" s="154"/>
      <c r="E115" s="154"/>
      <c r="F115" s="156"/>
      <c r="G115" s="218"/>
      <c r="H115" s="217" t="s">
        <v>249</v>
      </c>
      <c r="I115" s="217" t="s">
        <v>249</v>
      </c>
      <c r="J115" s="217" t="s">
        <v>377</v>
      </c>
      <c r="K115" s="217" t="s">
        <v>250</v>
      </c>
      <c r="L115" s="217" t="s">
        <v>376</v>
      </c>
      <c r="M115" s="206">
        <v>0.7</v>
      </c>
      <c r="N115" s="182">
        <v>0</v>
      </c>
      <c r="O115" s="165"/>
      <c r="P115" s="165"/>
      <c r="Q115" s="165"/>
      <c r="R115" s="165"/>
      <c r="S115" s="165"/>
      <c r="T115" s="165"/>
      <c r="U115" s="165"/>
      <c r="V115" s="156"/>
      <c r="W115" s="136"/>
      <c r="X115" s="174"/>
    </row>
    <row r="116" spans="1:56" ht="5.0999999999999996" customHeight="1" outlineLevel="1" x14ac:dyDescent="0.25">
      <c r="A116" s="120"/>
      <c r="B116" s="173"/>
      <c r="C116" s="137" t="s">
        <v>193</v>
      </c>
      <c r="D116" s="154"/>
      <c r="E116" s="154"/>
      <c r="F116" s="164"/>
      <c r="G116" s="165"/>
      <c r="H116" s="165"/>
      <c r="I116" s="165"/>
      <c r="J116" s="165"/>
      <c r="K116" s="165"/>
      <c r="L116" s="165"/>
      <c r="M116" s="165"/>
      <c r="N116" s="165"/>
      <c r="O116" s="165"/>
      <c r="P116" s="165"/>
      <c r="Q116" s="165"/>
      <c r="R116" s="165"/>
      <c r="S116" s="165"/>
      <c r="T116" s="165"/>
      <c r="U116" s="165"/>
      <c r="V116" s="156"/>
      <c r="W116" s="166"/>
      <c r="X116" s="174"/>
    </row>
    <row r="117" spans="1:56" ht="24" customHeight="1" x14ac:dyDescent="0.25">
      <c r="A117" s="120"/>
      <c r="B117" s="173"/>
      <c r="C117" s="167"/>
      <c r="D117" s="167"/>
      <c r="E117" s="167"/>
      <c r="F117" s="167"/>
      <c r="G117" s="168" t="s">
        <v>239</v>
      </c>
      <c r="H117" s="169"/>
      <c r="I117" s="169"/>
      <c r="J117" s="169"/>
      <c r="K117" s="169"/>
      <c r="L117" s="169"/>
      <c r="M117" s="169"/>
      <c r="N117" s="169"/>
      <c r="O117" s="169"/>
      <c r="P117" s="169"/>
      <c r="Q117" s="169"/>
      <c r="R117" s="169"/>
      <c r="S117" s="169"/>
      <c r="T117" s="170"/>
      <c r="U117" s="170"/>
      <c r="V117" s="171" t="s">
        <v>194</v>
      </c>
      <c r="W117" s="172" t="s">
        <v>195</v>
      </c>
      <c r="X117" s="174"/>
    </row>
    <row r="118" spans="1:56" ht="12" customHeight="1" outlineLevel="1" x14ac:dyDescent="0.25">
      <c r="A118" s="120"/>
      <c r="B118" s="121"/>
      <c r="C118" s="121"/>
      <c r="D118" s="121"/>
      <c r="E118" s="121"/>
      <c r="F118" s="174"/>
      <c r="G118" s="174"/>
      <c r="H118" s="174"/>
      <c r="I118" s="174"/>
      <c r="J118" s="174"/>
      <c r="K118" s="174"/>
      <c r="L118" s="174"/>
      <c r="M118" s="174"/>
      <c r="N118" s="174"/>
      <c r="O118" s="174"/>
      <c r="P118" s="174"/>
      <c r="Q118" s="174"/>
      <c r="R118" s="174"/>
      <c r="S118" s="174"/>
      <c r="T118" s="174"/>
      <c r="U118" s="174"/>
      <c r="V118" s="174"/>
      <c r="W118" s="174"/>
      <c r="X118" s="174"/>
    </row>
    <row r="119" spans="1:56" s="190" customFormat="1" ht="12.75" customHeight="1" outlineLevel="1" x14ac:dyDescent="0.25">
      <c r="A119" s="188"/>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5.0999999999999996" customHeight="1" outlineLevel="1" collapsed="1" thickBot="1" x14ac:dyDescent="0.3">
      <c r="A120" s="188"/>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5.0999999999999996" customHeight="1" outlineLevel="1" collapsed="1" x14ac:dyDescent="0.25">
      <c r="A121" s="188"/>
      <c r="B121" s="173"/>
      <c r="C121" s="125" t="s">
        <v>0</v>
      </c>
      <c r="D121" s="125"/>
      <c r="E121" s="125"/>
      <c r="F121" s="125"/>
      <c r="G121" s="125"/>
      <c r="H121" s="125"/>
      <c r="I121" s="125"/>
      <c r="J121" s="125"/>
      <c r="K121" s="126"/>
      <c r="L121" s="126"/>
      <c r="M121" s="126"/>
      <c r="N121" s="126"/>
      <c r="O121" s="126"/>
      <c r="P121" s="126"/>
      <c r="Q121" s="126"/>
      <c r="R121" s="126"/>
      <c r="S121" s="126"/>
      <c r="T121" s="126"/>
      <c r="U121" s="126"/>
      <c r="V121" s="127" t="s">
        <v>185</v>
      </c>
      <c r="W121" s="128"/>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customHeight="1" outlineLevel="1" collapsed="1" x14ac:dyDescent="0.25">
      <c r="A122" s="188"/>
      <c r="B122" s="173"/>
      <c r="C122" s="130"/>
      <c r="D122" s="130">
        <v>0</v>
      </c>
      <c r="E122" s="130" t="s">
        <v>1</v>
      </c>
      <c r="F122" s="131"/>
      <c r="G122" s="132" t="s">
        <v>251</v>
      </c>
      <c r="H122" s="133"/>
      <c r="I122" s="133"/>
      <c r="J122" s="133"/>
      <c r="K122" s="133"/>
      <c r="L122" s="133"/>
      <c r="M122" s="133"/>
      <c r="N122" s="219" t="s">
        <v>252</v>
      </c>
      <c r="O122" s="133"/>
      <c r="P122" s="133"/>
      <c r="Q122" s="133"/>
      <c r="R122" s="133"/>
      <c r="S122" s="134"/>
      <c r="T122" s="133"/>
      <c r="U122" s="135"/>
      <c r="V122" s="135"/>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customHeight="1" outlineLevel="1" x14ac:dyDescent="0.25">
      <c r="A123" s="188"/>
      <c r="B123" s="173"/>
      <c r="C123" s="130"/>
      <c r="D123" s="137"/>
      <c r="E123" s="138"/>
      <c r="F123" s="139"/>
      <c r="G123" s="140" t="s">
        <v>253</v>
      </c>
      <c r="H123" s="140"/>
      <c r="I123" s="140"/>
      <c r="J123" s="140"/>
      <c r="K123" s="140"/>
      <c r="L123" s="140"/>
      <c r="M123" s="140"/>
      <c r="N123" s="220" t="s">
        <v>254</v>
      </c>
      <c r="O123" s="140"/>
      <c r="P123" s="140"/>
      <c r="Q123" s="140"/>
      <c r="R123" s="140"/>
      <c r="S123" s="141"/>
      <c r="T123" s="142"/>
      <c r="U123" s="143"/>
      <c r="V123" s="143"/>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12.9" customHeight="1" outlineLevel="1" x14ac:dyDescent="0.25">
      <c r="A124" s="188"/>
      <c r="B124" s="173"/>
      <c r="C124" s="138"/>
      <c r="D124" s="130"/>
      <c r="E124" s="138"/>
      <c r="F124" s="139"/>
      <c r="G124" s="144">
        <v>38000.380104166667</v>
      </c>
      <c r="H124" s="145">
        <v>38000.380104166667</v>
      </c>
      <c r="I124" s="140"/>
      <c r="J124" s="140"/>
      <c r="K124" s="140"/>
      <c r="L124" s="140"/>
      <c r="M124" s="140"/>
      <c r="N124" s="140"/>
      <c r="O124" s="140"/>
      <c r="P124" s="140"/>
      <c r="Q124" s="140"/>
      <c r="R124" s="140"/>
      <c r="S124" s="141"/>
      <c r="T124" s="142"/>
      <c r="U124" s="143"/>
      <c r="V124" s="143"/>
      <c r="W124" s="13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12.9" customHeight="1" outlineLevel="1" x14ac:dyDescent="0.25">
      <c r="A125" s="188"/>
      <c r="B125" s="173"/>
      <c r="C125" s="138">
        <v>1</v>
      </c>
      <c r="D125" s="137"/>
      <c r="E125" s="138"/>
      <c r="F125" s="146"/>
      <c r="G125" s="147"/>
      <c r="H125" s="148"/>
      <c r="I125" s="148"/>
      <c r="J125" s="148"/>
      <c r="K125" s="148"/>
      <c r="L125" s="148"/>
      <c r="M125" s="148"/>
      <c r="N125" s="148"/>
      <c r="O125" s="148"/>
      <c r="P125" s="148"/>
      <c r="Q125" s="148"/>
      <c r="R125" s="148"/>
      <c r="S125" s="149"/>
      <c r="T125" s="150"/>
      <c r="U125" s="151"/>
      <c r="V125" s="151"/>
      <c r="W125" s="136"/>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9" customHeight="1" outlineLevel="1" x14ac:dyDescent="0.25">
      <c r="A126" s="188"/>
      <c r="B126" s="173"/>
      <c r="C126" s="138"/>
      <c r="D126" s="138"/>
      <c r="E126" s="138"/>
      <c r="F126" s="138"/>
      <c r="G126" s="152"/>
      <c r="H126" s="152"/>
      <c r="I126" s="152"/>
      <c r="J126" s="152"/>
      <c r="K126" s="152"/>
      <c r="L126" s="152"/>
      <c r="M126" s="152"/>
      <c r="N126" s="152"/>
      <c r="O126" s="152"/>
      <c r="P126" s="152"/>
      <c r="Q126" s="152"/>
      <c r="R126" s="152"/>
      <c r="S126" s="152"/>
      <c r="T126" s="152"/>
      <c r="U126" s="152"/>
      <c r="V126" s="152"/>
      <c r="W126" s="136"/>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s="190" customFormat="1" ht="12.9" customHeight="1" outlineLevel="1" x14ac:dyDescent="0.25">
      <c r="A127" s="188"/>
      <c r="B127" s="173"/>
      <c r="C127" s="138"/>
      <c r="D127" s="138"/>
      <c r="E127" s="138"/>
      <c r="F127" s="138"/>
      <c r="G127" s="138"/>
      <c r="H127" s="138"/>
      <c r="I127" s="138"/>
      <c r="J127" s="138"/>
      <c r="K127" s="138"/>
      <c r="L127" s="152"/>
      <c r="M127" s="152"/>
      <c r="N127" s="152"/>
      <c r="O127" s="152"/>
      <c r="P127" s="152"/>
      <c r="Q127" s="152"/>
      <c r="R127" s="152"/>
      <c r="S127" s="152"/>
      <c r="T127" s="152"/>
      <c r="U127" s="152"/>
      <c r="V127" s="152"/>
      <c r="W127" s="136"/>
      <c r="X127" s="174"/>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row>
    <row r="128" spans="1:56" s="190" customFormat="1" ht="12.9" customHeight="1" outlineLevel="1" x14ac:dyDescent="0.25">
      <c r="A128" s="188"/>
      <c r="B128" s="173"/>
      <c r="C128" s="138"/>
      <c r="D128" s="138"/>
      <c r="E128" s="138"/>
      <c r="F128" s="138"/>
      <c r="G128" s="153"/>
      <c r="H128" s="153"/>
      <c r="I128" s="153"/>
      <c r="J128" s="153"/>
      <c r="K128" s="153"/>
      <c r="L128" s="153" t="s">
        <v>255</v>
      </c>
      <c r="M128" s="153" t="s">
        <v>256</v>
      </c>
      <c r="N128" s="153"/>
      <c r="O128" s="153"/>
      <c r="P128" s="153"/>
      <c r="Q128" s="153"/>
      <c r="R128" s="153"/>
      <c r="S128" s="153"/>
      <c r="T128" s="153"/>
      <c r="U128" s="153"/>
      <c r="V128" s="266"/>
      <c r="W128" s="136"/>
      <c r="X128" s="174"/>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row>
    <row r="129" spans="1:56" s="190" customFormat="1" ht="12.9" customHeight="1" outlineLevel="1" x14ac:dyDescent="0.25">
      <c r="A129" s="188"/>
      <c r="B129" s="173"/>
      <c r="C129" s="154"/>
      <c r="D129" s="154"/>
      <c r="E129" s="154"/>
      <c r="F129" s="138"/>
      <c r="G129" s="153"/>
      <c r="H129" s="153"/>
      <c r="I129" s="153"/>
      <c r="J129" s="153" t="s">
        <v>257</v>
      </c>
      <c r="K129" s="153"/>
      <c r="L129" s="153" t="s">
        <v>258</v>
      </c>
      <c r="M129" s="153" t="s">
        <v>258</v>
      </c>
      <c r="N129" s="153"/>
      <c r="O129" s="153"/>
      <c r="P129" s="153"/>
      <c r="Q129" s="153"/>
      <c r="R129" s="153"/>
      <c r="S129" s="153"/>
      <c r="T129" s="153"/>
      <c r="U129" s="153"/>
      <c r="V129" s="266"/>
      <c r="W129" s="136"/>
      <c r="X129" s="174"/>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row>
    <row r="130" spans="1:56" s="190" customFormat="1" ht="5.0999999999999996" customHeight="1" outlineLevel="1" x14ac:dyDescent="0.25">
      <c r="A130" s="188"/>
      <c r="B130" s="173"/>
      <c r="C130" s="137" t="s">
        <v>188</v>
      </c>
      <c r="D130" s="154"/>
      <c r="E130" s="154"/>
      <c r="F130" s="138"/>
      <c r="G130" s="153"/>
      <c r="H130" s="153"/>
      <c r="I130" s="153"/>
      <c r="J130" s="155" t="s">
        <v>189</v>
      </c>
      <c r="K130" s="153"/>
      <c r="L130" s="153"/>
      <c r="M130" s="153"/>
      <c r="N130" s="153"/>
      <c r="O130" s="153"/>
      <c r="P130" s="153"/>
      <c r="Q130" s="153"/>
      <c r="R130" s="153"/>
      <c r="S130" s="153"/>
      <c r="T130" s="153"/>
      <c r="U130" s="153"/>
      <c r="V130" s="266"/>
      <c r="W130" s="136"/>
      <c r="X130" s="174"/>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row>
    <row r="131" spans="1:56" s="190" customFormat="1" ht="5.0999999999999996" customHeight="1" outlineLevel="1" x14ac:dyDescent="0.25">
      <c r="A131" s="188"/>
      <c r="B131" s="173"/>
      <c r="C131" s="154"/>
      <c r="D131" s="154"/>
      <c r="E131" s="154"/>
      <c r="F131" s="156"/>
      <c r="G131" s="157"/>
      <c r="H131" s="157"/>
      <c r="I131" s="157"/>
      <c r="J131" s="157"/>
      <c r="K131" s="157"/>
      <c r="L131" s="157"/>
      <c r="M131" s="157"/>
      <c r="N131" s="157"/>
      <c r="O131" s="157"/>
      <c r="P131" s="157"/>
      <c r="Q131" s="157"/>
      <c r="R131" s="157"/>
      <c r="S131" s="157"/>
      <c r="T131" s="157"/>
      <c r="U131" s="157"/>
      <c r="V131" s="156"/>
      <c r="W131" s="136"/>
      <c r="X131" s="174"/>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row>
    <row r="132" spans="1:56" s="190" customFormat="1" ht="12.9" customHeight="1" outlineLevel="1" x14ac:dyDescent="0.25">
      <c r="A132" s="188"/>
      <c r="B132" s="173"/>
      <c r="C132" s="154"/>
      <c r="D132" s="154"/>
      <c r="E132" s="154"/>
      <c r="F132" s="156"/>
      <c r="G132" s="158"/>
      <c r="H132" s="158" t="s">
        <v>259</v>
      </c>
      <c r="I132" s="158"/>
      <c r="J132" s="221">
        <v>43633</v>
      </c>
      <c r="K132" s="158"/>
      <c r="L132" s="158"/>
      <c r="M132" s="158"/>
      <c r="N132" s="158"/>
      <c r="O132" s="158"/>
      <c r="P132" s="158"/>
      <c r="Q132" s="158"/>
      <c r="R132" s="158"/>
      <c r="S132" s="158"/>
      <c r="T132" s="158"/>
      <c r="U132" s="158"/>
      <c r="V132" s="156"/>
      <c r="W132" s="136"/>
      <c r="X132" s="174"/>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row>
    <row r="133" spans="1:56" s="190" customFormat="1" ht="12.9" customHeight="1" outlineLevel="1" x14ac:dyDescent="0.25">
      <c r="A133" s="188"/>
      <c r="B133" s="173"/>
      <c r="C133" s="154"/>
      <c r="D133" s="154"/>
      <c r="E133" s="154"/>
      <c r="F133" s="156"/>
      <c r="G133" s="158"/>
      <c r="H133" s="158" t="s">
        <v>260</v>
      </c>
      <c r="I133" s="158"/>
      <c r="J133" s="221">
        <v>43685</v>
      </c>
      <c r="K133" s="158"/>
      <c r="L133" s="222"/>
      <c r="M133" s="222"/>
      <c r="N133" s="159" t="s">
        <v>261</v>
      </c>
      <c r="O133" s="158"/>
      <c r="P133" s="158"/>
      <c r="Q133" s="158"/>
      <c r="R133" s="158"/>
      <c r="S133" s="158"/>
      <c r="T133" s="158"/>
      <c r="U133" s="158"/>
      <c r="V133" s="156"/>
      <c r="W133" s="136"/>
      <c r="X133" s="174"/>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row>
    <row r="134" spans="1:56" s="190" customFormat="1" ht="12.9" customHeight="1" outlineLevel="1" x14ac:dyDescent="0.25">
      <c r="A134" s="188"/>
      <c r="B134" s="173"/>
      <c r="C134" s="154"/>
      <c r="D134" s="154"/>
      <c r="E134" s="154"/>
      <c r="F134" s="156"/>
      <c r="G134" s="158"/>
      <c r="H134" s="158" t="s">
        <v>458</v>
      </c>
      <c r="I134" s="158"/>
      <c r="J134" s="221">
        <v>43707</v>
      </c>
      <c r="K134" s="158"/>
      <c r="L134" s="222"/>
      <c r="M134" s="222"/>
      <c r="N134" s="159"/>
      <c r="O134" s="158"/>
      <c r="P134" s="158"/>
      <c r="Q134" s="158"/>
      <c r="R134" s="158"/>
      <c r="S134" s="158"/>
      <c r="T134" s="158"/>
      <c r="U134" s="158"/>
      <c r="V134" s="156"/>
      <c r="W134" s="136"/>
      <c r="X134" s="174"/>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row>
    <row r="135" spans="1:56" s="190" customFormat="1" ht="12.9" customHeight="1" outlineLevel="1" x14ac:dyDescent="0.25">
      <c r="A135" s="188"/>
      <c r="B135" s="173"/>
      <c r="C135" s="154"/>
      <c r="D135" s="154"/>
      <c r="E135" s="154"/>
      <c r="F135" s="156"/>
      <c r="G135" s="158"/>
      <c r="H135" s="158" t="s">
        <v>262</v>
      </c>
      <c r="I135" s="158"/>
      <c r="J135" s="221">
        <v>43782</v>
      </c>
      <c r="K135" s="158"/>
      <c r="L135" s="222"/>
      <c r="M135" s="158"/>
      <c r="N135" s="158" t="s">
        <v>263</v>
      </c>
      <c r="O135" s="158"/>
      <c r="P135" s="158"/>
      <c r="Q135" s="158"/>
      <c r="R135" s="158"/>
      <c r="S135" s="158"/>
      <c r="T135" s="158"/>
      <c r="U135" s="158"/>
      <c r="V135" s="156"/>
      <c r="W135" s="136"/>
      <c r="X135" s="174"/>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row>
    <row r="136" spans="1:56" s="190" customFormat="1" ht="12.9" customHeight="1" outlineLevel="1" x14ac:dyDescent="0.25">
      <c r="A136" s="188"/>
      <c r="B136" s="173"/>
      <c r="C136" s="154"/>
      <c r="D136" s="154"/>
      <c r="E136" s="154"/>
      <c r="F136" s="156"/>
      <c r="G136" s="158"/>
      <c r="H136" s="158" t="s">
        <v>264</v>
      </c>
      <c r="I136" s="158"/>
      <c r="J136" s="178">
        <v>500</v>
      </c>
      <c r="K136" s="158"/>
      <c r="L136" s="158"/>
      <c r="M136" s="158"/>
      <c r="N136" s="158" t="s">
        <v>459</v>
      </c>
      <c r="O136" s="158"/>
      <c r="P136" s="158"/>
      <c r="Q136" s="158"/>
      <c r="R136" s="158"/>
      <c r="S136" s="158"/>
      <c r="T136" s="158"/>
      <c r="U136" s="158"/>
      <c r="V136" s="156"/>
      <c r="W136" s="136"/>
      <c r="X136" s="174"/>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row>
    <row r="137" spans="1:56" s="190" customFormat="1" ht="12.9" customHeight="1" outlineLevel="1" x14ac:dyDescent="0.25">
      <c r="A137" s="188"/>
      <c r="B137" s="173"/>
      <c r="C137" s="154"/>
      <c r="D137" s="154"/>
      <c r="E137" s="154"/>
      <c r="F137" s="156"/>
      <c r="G137" s="158"/>
      <c r="H137" s="158"/>
      <c r="I137" s="158"/>
      <c r="J137" s="158"/>
      <c r="K137" s="158"/>
      <c r="L137" s="158"/>
      <c r="M137" s="158"/>
      <c r="N137" s="158"/>
      <c r="O137" s="158"/>
      <c r="P137" s="158"/>
      <c r="Q137" s="158"/>
      <c r="R137" s="158"/>
      <c r="S137" s="158"/>
      <c r="T137" s="158"/>
      <c r="U137" s="158"/>
      <c r="V137" s="156"/>
      <c r="W137" s="136"/>
      <c r="X137" s="174"/>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row>
    <row r="138" spans="1:56" s="190" customFormat="1" ht="12.9" customHeight="1" outlineLevel="1" x14ac:dyDescent="0.25">
      <c r="A138" s="188"/>
      <c r="B138" s="173"/>
      <c r="C138" s="154"/>
      <c r="D138" s="154"/>
      <c r="E138" s="154"/>
      <c r="F138" s="156"/>
      <c r="G138" s="223" t="s">
        <v>265</v>
      </c>
      <c r="H138" s="158" t="s">
        <v>266</v>
      </c>
      <c r="I138" s="158"/>
      <c r="J138" s="158"/>
      <c r="K138" s="158"/>
      <c r="L138" s="158"/>
      <c r="M138" s="158"/>
      <c r="N138" s="158"/>
      <c r="O138" s="158"/>
      <c r="P138" s="158"/>
      <c r="Q138" s="158"/>
      <c r="R138" s="158"/>
      <c r="S138" s="158"/>
      <c r="T138" s="158"/>
      <c r="U138" s="158"/>
      <c r="V138" s="156"/>
      <c r="W138" s="136"/>
      <c r="X138" s="174"/>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row>
    <row r="139" spans="1:56" s="190" customFormat="1" ht="12.9" customHeight="1" outlineLevel="1" x14ac:dyDescent="0.25">
      <c r="A139" s="188"/>
      <c r="B139" s="173"/>
      <c r="C139" s="154"/>
      <c r="D139" s="154"/>
      <c r="E139" s="154"/>
      <c r="F139" s="156"/>
      <c r="G139" s="158"/>
      <c r="H139" s="158" t="s">
        <v>267</v>
      </c>
      <c r="I139" s="158"/>
      <c r="J139" s="158"/>
      <c r="K139" s="158"/>
      <c r="L139" s="158"/>
      <c r="M139" s="158"/>
      <c r="N139" s="158"/>
      <c r="O139" s="158"/>
      <c r="P139" s="158"/>
      <c r="Q139" s="158"/>
      <c r="R139" s="158"/>
      <c r="S139" s="158"/>
      <c r="T139" s="158"/>
      <c r="U139" s="158"/>
      <c r="V139" s="156"/>
      <c r="W139" s="136"/>
      <c r="X139" s="174"/>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row>
    <row r="140" spans="1:56" s="190" customFormat="1" ht="12.9" customHeight="1" outlineLevel="1" x14ac:dyDescent="0.25">
      <c r="A140" s="188"/>
      <c r="B140" s="173"/>
      <c r="C140" s="154"/>
      <c r="D140" s="154"/>
      <c r="E140" s="154"/>
      <c r="F140" s="156"/>
      <c r="G140" s="158"/>
      <c r="H140" s="158"/>
      <c r="I140" s="158"/>
      <c r="J140" s="158"/>
      <c r="K140" s="158"/>
      <c r="L140" s="158"/>
      <c r="M140" s="158"/>
      <c r="N140" s="158"/>
      <c r="O140" s="158"/>
      <c r="P140" s="158"/>
      <c r="Q140" s="158"/>
      <c r="R140" s="158"/>
      <c r="S140" s="158"/>
      <c r="T140" s="158"/>
      <c r="U140" s="158"/>
      <c r="V140" s="156"/>
      <c r="W140" s="136"/>
      <c r="X140" s="174"/>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row>
    <row r="141" spans="1:56" s="190" customFormat="1" ht="12.9" customHeight="1" outlineLevel="1" x14ac:dyDescent="0.25">
      <c r="A141" s="188"/>
      <c r="B141" s="173"/>
      <c r="C141" s="154"/>
      <c r="D141" s="154"/>
      <c r="E141" s="154"/>
      <c r="F141" s="156"/>
      <c r="G141" s="158"/>
      <c r="H141" s="224"/>
      <c r="I141" s="224"/>
      <c r="J141" s="224"/>
      <c r="K141" s="224"/>
      <c r="L141" s="225" t="s">
        <v>235</v>
      </c>
      <c r="M141" s="226" t="s">
        <v>268</v>
      </c>
      <c r="N141" s="226"/>
      <c r="O141" s="226"/>
      <c r="P141" s="226"/>
      <c r="Q141" s="226"/>
      <c r="R141" s="226"/>
      <c r="S141" s="158"/>
      <c r="T141" s="158"/>
      <c r="U141" s="158"/>
      <c r="V141" s="156"/>
      <c r="W141" s="136"/>
      <c r="X141" s="174"/>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row>
    <row r="142" spans="1:56" s="190" customFormat="1" ht="12.9" customHeight="1" outlineLevel="1" x14ac:dyDescent="0.25">
      <c r="A142" s="188"/>
      <c r="B142" s="173"/>
      <c r="C142" s="154"/>
      <c r="D142" s="154"/>
      <c r="E142" s="154"/>
      <c r="F142" s="156"/>
      <c r="G142" s="165"/>
      <c r="H142" s="227"/>
      <c r="I142" s="227"/>
      <c r="J142" s="227"/>
      <c r="K142" s="227"/>
      <c r="L142" s="228" t="s">
        <v>44</v>
      </c>
      <c r="M142" s="228" t="s">
        <v>28</v>
      </c>
      <c r="N142" s="228" t="s">
        <v>29</v>
      </c>
      <c r="O142" s="228" t="s">
        <v>30</v>
      </c>
      <c r="P142" s="228" t="s">
        <v>31</v>
      </c>
      <c r="Q142" s="228" t="s">
        <v>32</v>
      </c>
      <c r="R142" s="228" t="s">
        <v>33</v>
      </c>
      <c r="S142" s="165"/>
      <c r="T142" s="165"/>
      <c r="U142" s="165"/>
      <c r="V142" s="156"/>
      <c r="W142" s="136"/>
      <c r="X142" s="174"/>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row>
    <row r="143" spans="1:56" s="190" customFormat="1" ht="12.9" customHeight="1" outlineLevel="1" x14ac:dyDescent="0.25">
      <c r="A143" s="188"/>
      <c r="B143" s="173"/>
      <c r="C143" s="154"/>
      <c r="D143" s="154"/>
      <c r="E143" s="154"/>
      <c r="F143" s="156"/>
      <c r="G143" s="165"/>
      <c r="H143" s="157" t="s">
        <v>269</v>
      </c>
      <c r="I143" s="157"/>
      <c r="J143" s="157"/>
      <c r="K143" s="157"/>
      <c r="L143" s="229">
        <v>600</v>
      </c>
      <c r="M143" s="230">
        <v>1</v>
      </c>
      <c r="N143" s="230">
        <v>1</v>
      </c>
      <c r="O143" s="230">
        <v>1</v>
      </c>
      <c r="P143" s="230">
        <v>1.1499999999999999</v>
      </c>
      <c r="Q143" s="230">
        <v>0.7</v>
      </c>
      <c r="R143" s="231"/>
      <c r="S143" s="165"/>
      <c r="T143" s="165"/>
      <c r="U143" s="165"/>
      <c r="V143" s="156"/>
      <c r="W143" s="136"/>
      <c r="X143" s="174"/>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row>
    <row r="144" spans="1:56" s="190" customFormat="1" ht="12.9" customHeight="1" outlineLevel="1" x14ac:dyDescent="0.25">
      <c r="A144" s="188"/>
      <c r="B144" s="173"/>
      <c r="C144" s="154"/>
      <c r="D144" s="154"/>
      <c r="E144" s="154"/>
      <c r="F144" s="156"/>
      <c r="G144" s="165"/>
      <c r="H144" s="165" t="s">
        <v>270</v>
      </c>
      <c r="I144" s="165"/>
      <c r="J144" s="165"/>
      <c r="K144" s="165"/>
      <c r="L144" s="165"/>
      <c r="M144" s="232"/>
      <c r="N144" s="232"/>
      <c r="O144" s="232"/>
      <c r="P144" s="232"/>
      <c r="Q144" s="232"/>
      <c r="R144" s="233"/>
      <c r="S144" s="165"/>
      <c r="T144" s="165"/>
      <c r="U144" s="165"/>
      <c r="V144" s="156"/>
      <c r="W144" s="136"/>
      <c r="X144" s="174"/>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row>
    <row r="145" spans="1:56" s="190" customFormat="1" ht="12.9" customHeight="1" outlineLevel="1" x14ac:dyDescent="0.25">
      <c r="A145" s="188"/>
      <c r="B145" s="173"/>
      <c r="C145" s="154"/>
      <c r="D145" s="154"/>
      <c r="E145" s="154"/>
      <c r="F145" s="156"/>
      <c r="G145" s="165"/>
      <c r="H145" s="165" t="s">
        <v>271</v>
      </c>
      <c r="I145" s="165"/>
      <c r="J145" s="165"/>
      <c r="K145" s="165"/>
      <c r="L145" s="177">
        <v>0.75</v>
      </c>
      <c r="M145" s="158"/>
      <c r="N145" s="158"/>
      <c r="O145" s="158"/>
      <c r="P145" s="158"/>
      <c r="Q145" s="158"/>
      <c r="R145" s="158"/>
      <c r="S145" s="234" t="s">
        <v>272</v>
      </c>
      <c r="T145" s="186"/>
      <c r="U145" s="186"/>
      <c r="V145" s="156"/>
      <c r="W145" s="136"/>
      <c r="X145" s="174"/>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row>
    <row r="146" spans="1:56" s="190" customFormat="1" ht="12.9" customHeight="1" outlineLevel="1" x14ac:dyDescent="0.25">
      <c r="A146" s="188"/>
      <c r="B146" s="173"/>
      <c r="C146" s="154"/>
      <c r="D146" s="154"/>
      <c r="E146" s="154"/>
      <c r="F146" s="156"/>
      <c r="G146" s="165"/>
      <c r="H146" s="227" t="s">
        <v>273</v>
      </c>
      <c r="I146" s="227"/>
      <c r="J146" s="227"/>
      <c r="K146" s="227"/>
      <c r="L146" s="227"/>
      <c r="M146" s="235">
        <v>0.63</v>
      </c>
      <c r="N146" s="235">
        <v>0.65</v>
      </c>
      <c r="O146" s="235">
        <v>0.57999999999999996</v>
      </c>
      <c r="P146" s="235">
        <v>0.63</v>
      </c>
      <c r="Q146" s="235">
        <v>0.63</v>
      </c>
      <c r="R146" s="236"/>
      <c r="S146" s="234" t="s">
        <v>460</v>
      </c>
      <c r="T146" s="165"/>
      <c r="U146" s="165"/>
      <c r="V146" s="156"/>
      <c r="W146" s="136"/>
      <c r="X146" s="174"/>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row>
    <row r="147" spans="1:56" s="190" customFormat="1" ht="5.0999999999999996" customHeight="1" outlineLevel="1" x14ac:dyDescent="0.25">
      <c r="A147" s="188"/>
      <c r="B147" s="173"/>
      <c r="C147" s="137" t="s">
        <v>193</v>
      </c>
      <c r="D147" s="154"/>
      <c r="E147" s="154"/>
      <c r="F147" s="164"/>
      <c r="G147" s="165"/>
      <c r="H147" s="157"/>
      <c r="I147" s="157"/>
      <c r="J147" s="157"/>
      <c r="K147" s="157"/>
      <c r="L147" s="157"/>
      <c r="M147" s="157"/>
      <c r="N147" s="157"/>
      <c r="O147" s="157"/>
      <c r="P147" s="157"/>
      <c r="Q147" s="157"/>
      <c r="R147" s="157"/>
      <c r="S147" s="165"/>
      <c r="T147" s="165"/>
      <c r="U147" s="165"/>
      <c r="V147" s="156"/>
      <c r="W147" s="166"/>
      <c r="X147" s="174"/>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row>
    <row r="148" spans="1:56" s="190" customFormat="1" ht="24" customHeight="1" x14ac:dyDescent="0.25">
      <c r="A148" s="188"/>
      <c r="B148" s="173"/>
      <c r="C148" s="167"/>
      <c r="D148" s="167"/>
      <c r="E148" s="167"/>
      <c r="F148" s="167"/>
      <c r="G148" s="168" t="s">
        <v>251</v>
      </c>
      <c r="H148" s="169"/>
      <c r="I148" s="169"/>
      <c r="J148" s="169"/>
      <c r="K148" s="169"/>
      <c r="L148" s="169"/>
      <c r="M148" s="237"/>
      <c r="N148" s="169"/>
      <c r="O148" s="169"/>
      <c r="P148" s="169"/>
      <c r="Q148" s="169"/>
      <c r="R148" s="169"/>
      <c r="S148" s="169"/>
      <c r="T148" s="170"/>
      <c r="U148" s="170"/>
      <c r="V148" s="171" t="s">
        <v>194</v>
      </c>
      <c r="W148" s="172" t="s">
        <v>195</v>
      </c>
      <c r="X148" s="174"/>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row>
    <row r="149" spans="1:56" s="190" customFormat="1" ht="12.75" hidden="1" customHeight="1" outlineLevel="1" x14ac:dyDescent="0.25">
      <c r="A149" s="188"/>
      <c r="B149" s="121"/>
      <c r="C149" s="121"/>
      <c r="D149" s="121"/>
      <c r="E149" s="121"/>
      <c r="F149" s="174"/>
      <c r="G149" s="174"/>
      <c r="H149" s="174"/>
      <c r="I149" s="174"/>
      <c r="J149" s="174"/>
      <c r="K149" s="174"/>
      <c r="L149" s="174"/>
      <c r="M149" s="174"/>
      <c r="N149" s="174"/>
      <c r="O149" s="174"/>
      <c r="P149" s="174"/>
      <c r="Q149" s="174"/>
      <c r="R149" s="174"/>
      <c r="S149" s="174"/>
      <c r="T149" s="174"/>
      <c r="U149" s="174"/>
      <c r="V149" s="174"/>
      <c r="W149" s="174"/>
      <c r="X149" s="174"/>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row>
    <row r="150" spans="1:56" s="190" customFormat="1" ht="12.75" hidden="1" customHeight="1" outlineLevel="1" x14ac:dyDescent="0.25">
      <c r="A150" s="188"/>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row>
    <row r="151" spans="1:56" s="190" customFormat="1" ht="5.0999999999999996" hidden="1" customHeight="1" outlineLevel="1" collapsed="1" thickBot="1" x14ac:dyDescent="0.3">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x14ac:dyDescent="0.25">
      <c r="A152" s="188"/>
      <c r="B152" s="173"/>
      <c r="C152" s="125" t="s">
        <v>0</v>
      </c>
      <c r="D152" s="125"/>
      <c r="E152" s="125"/>
      <c r="F152" s="125"/>
      <c r="G152" s="125"/>
      <c r="H152" s="125"/>
      <c r="I152" s="125"/>
      <c r="J152" s="125"/>
      <c r="K152" s="126"/>
      <c r="L152" s="126"/>
      <c r="M152" s="126"/>
      <c r="N152" s="126"/>
      <c r="O152" s="126"/>
      <c r="P152" s="126"/>
      <c r="Q152" s="126"/>
      <c r="R152" s="126"/>
      <c r="S152" s="126"/>
      <c r="T152" s="126"/>
      <c r="U152" s="126"/>
      <c r="V152" s="126"/>
      <c r="W152" s="126"/>
      <c r="X152" s="126"/>
      <c r="Y152" s="126"/>
      <c r="Z152" s="126"/>
      <c r="AA152" s="126"/>
      <c r="AB152" s="127" t="s">
        <v>185</v>
      </c>
      <c r="AC152" s="128"/>
      <c r="AD152" s="174"/>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12.9" hidden="1" customHeight="1" outlineLevel="1" collapsed="1" x14ac:dyDescent="0.25">
      <c r="A153" s="188"/>
      <c r="B153" s="173"/>
      <c r="C153" s="130"/>
      <c r="D153" s="130">
        <v>0</v>
      </c>
      <c r="E153" s="130" t="s">
        <v>1</v>
      </c>
      <c r="F153" s="131"/>
      <c r="G153" s="132" t="s">
        <v>274</v>
      </c>
      <c r="H153" s="133"/>
      <c r="I153" s="133"/>
      <c r="J153" s="133"/>
      <c r="K153" s="133"/>
      <c r="L153" s="133"/>
      <c r="M153" s="133"/>
      <c r="N153" s="133"/>
      <c r="O153" s="133"/>
      <c r="P153" s="133"/>
      <c r="Q153" s="133"/>
      <c r="R153" s="133"/>
      <c r="S153" s="133"/>
      <c r="T153" s="133"/>
      <c r="U153" s="135"/>
      <c r="V153" s="135"/>
      <c r="W153" s="135"/>
      <c r="X153" s="135"/>
      <c r="Y153" s="135"/>
      <c r="Z153" s="135"/>
      <c r="AA153" s="135"/>
      <c r="AB153" s="135"/>
      <c r="AC153" s="136"/>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x14ac:dyDescent="0.25">
      <c r="A154" s="188"/>
      <c r="B154" s="173"/>
      <c r="C154" s="130"/>
      <c r="D154" s="137"/>
      <c r="E154" s="138"/>
      <c r="F154" s="139"/>
      <c r="G154" s="140" t="s">
        <v>275</v>
      </c>
      <c r="H154" s="140"/>
      <c r="I154" s="140"/>
      <c r="J154" s="140"/>
      <c r="K154" s="140"/>
      <c r="L154" s="140"/>
      <c r="M154" s="140"/>
      <c r="N154" s="140"/>
      <c r="O154" s="140"/>
      <c r="P154" s="140"/>
      <c r="Q154" s="140"/>
      <c r="R154" s="141"/>
      <c r="S154" s="141"/>
      <c r="T154" s="141"/>
      <c r="U154" s="143"/>
      <c r="V154" s="143"/>
      <c r="W154" s="143"/>
      <c r="X154" s="143"/>
      <c r="Y154" s="143"/>
      <c r="Z154" s="143"/>
      <c r="AA154" s="143"/>
      <c r="AB154" s="143"/>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8"/>
      <c r="D155" s="130"/>
      <c r="E155" s="138"/>
      <c r="F155" s="139"/>
      <c r="G155" s="144">
        <v>38000.710787037038</v>
      </c>
      <c r="H155" s="145">
        <v>38000.710787037038</v>
      </c>
      <c r="I155" s="140"/>
      <c r="J155" s="140"/>
      <c r="K155" s="140"/>
      <c r="L155" s="140"/>
      <c r="M155" s="140"/>
      <c r="N155" s="140"/>
      <c r="O155" s="140"/>
      <c r="P155" s="140"/>
      <c r="Q155" s="140"/>
      <c r="R155" s="140"/>
      <c r="S155" s="140"/>
      <c r="T155" s="140"/>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v>1</v>
      </c>
      <c r="D156" s="137"/>
      <c r="E156" s="138"/>
      <c r="F156" s="146"/>
      <c r="G156" s="147"/>
      <c r="H156" s="148"/>
      <c r="I156" s="148"/>
      <c r="J156" s="148"/>
      <c r="K156" s="148"/>
      <c r="L156" s="148"/>
      <c r="M156" s="148"/>
      <c r="N156" s="148"/>
      <c r="O156" s="148"/>
      <c r="P156" s="148"/>
      <c r="Q156" s="148"/>
      <c r="R156" s="148"/>
      <c r="S156" s="148"/>
      <c r="T156" s="148"/>
      <c r="U156" s="151"/>
      <c r="V156" s="151"/>
      <c r="W156" s="151"/>
      <c r="X156" s="151"/>
      <c r="Y156" s="151"/>
      <c r="Z156" s="151"/>
      <c r="AA156" s="151"/>
      <c r="AB156" s="151"/>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c r="D157" s="138"/>
      <c r="E157" s="138"/>
      <c r="F157" s="138"/>
      <c r="G157" s="152"/>
      <c r="H157" s="152"/>
      <c r="I157" s="152"/>
      <c r="J157" s="152"/>
      <c r="K157" s="238" t="s">
        <v>276</v>
      </c>
      <c r="L157" s="152"/>
      <c r="M157" s="152"/>
      <c r="N157" s="152"/>
      <c r="O157" s="152"/>
      <c r="P157" s="152"/>
      <c r="Q157" s="152"/>
      <c r="R157" s="152"/>
      <c r="S157" s="152"/>
      <c r="T157" s="152"/>
      <c r="U157" s="152"/>
      <c r="V157" s="152"/>
      <c r="W157" s="152"/>
      <c r="X157" s="152"/>
      <c r="Y157" s="152"/>
      <c r="Z157" s="152"/>
      <c r="AA157" s="152"/>
      <c r="AB157" s="152"/>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38"/>
      <c r="H158" s="138"/>
      <c r="I158" s="138"/>
      <c r="J158" s="138"/>
      <c r="K158" s="138"/>
      <c r="L158" s="152"/>
      <c r="M158" s="152"/>
      <c r="N158" s="152"/>
      <c r="O158" s="152"/>
      <c r="P158" s="152"/>
      <c r="Q158" s="152"/>
      <c r="R158" s="152"/>
      <c r="S158" s="152"/>
      <c r="T158" s="152"/>
      <c r="U158" s="152"/>
      <c r="V158" s="152"/>
      <c r="W158" s="239">
        <v>1</v>
      </c>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53"/>
      <c r="H159" s="153"/>
      <c r="I159" s="153"/>
      <c r="J159" s="153"/>
      <c r="K159" s="180" t="s">
        <v>277</v>
      </c>
      <c r="L159" s="180"/>
      <c r="M159" s="153"/>
      <c r="N159" s="153"/>
      <c r="O159" s="153"/>
      <c r="P159" s="153"/>
      <c r="Q159" s="153"/>
      <c r="R159" s="180" t="s">
        <v>278</v>
      </c>
      <c r="S159" s="180"/>
      <c r="T159" s="153"/>
      <c r="U159" s="153"/>
      <c r="V159" s="153"/>
      <c r="W159" s="153"/>
      <c r="X159" s="153"/>
      <c r="Y159" s="153"/>
      <c r="Z159" s="153"/>
      <c r="AA159" s="153"/>
      <c r="AB159" s="153"/>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54"/>
      <c r="D160" s="154"/>
      <c r="E160" s="154"/>
      <c r="F160" s="138"/>
      <c r="G160" s="153"/>
      <c r="H160" s="153"/>
      <c r="I160" s="153"/>
      <c r="J160" s="153"/>
      <c r="K160" s="153" t="s">
        <v>28</v>
      </c>
      <c r="L160" s="153" t="s">
        <v>29</v>
      </c>
      <c r="M160" s="153" t="s">
        <v>30</v>
      </c>
      <c r="N160" s="153" t="s">
        <v>31</v>
      </c>
      <c r="O160" s="153" t="s">
        <v>32</v>
      </c>
      <c r="P160" s="153"/>
      <c r="Q160" s="153"/>
      <c r="R160" s="153" t="s">
        <v>28</v>
      </c>
      <c r="S160" s="153" t="s">
        <v>29</v>
      </c>
      <c r="T160" s="153" t="s">
        <v>30</v>
      </c>
      <c r="U160" s="153" t="s">
        <v>31</v>
      </c>
      <c r="V160" s="153" t="s">
        <v>32</v>
      </c>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56"/>
      <c r="G161" s="158"/>
      <c r="H161" s="158"/>
      <c r="I161" s="183"/>
      <c r="J161" s="183" t="s">
        <v>216</v>
      </c>
      <c r="K161" s="240">
        <v>213</v>
      </c>
      <c r="L161" s="240">
        <v>10</v>
      </c>
      <c r="M161" s="240">
        <v>10</v>
      </c>
      <c r="N161" s="240">
        <v>10</v>
      </c>
      <c r="O161" s="240">
        <v>10</v>
      </c>
      <c r="P161" s="158"/>
      <c r="Q161" s="183" t="s">
        <v>216</v>
      </c>
      <c r="R161" s="241">
        <v>0</v>
      </c>
      <c r="S161" s="241">
        <v>0</v>
      </c>
      <c r="T161" s="241">
        <v>0</v>
      </c>
      <c r="U161" s="241">
        <v>0</v>
      </c>
      <c r="V161" s="241">
        <v>0</v>
      </c>
      <c r="W161" s="158"/>
      <c r="X161" s="158"/>
      <c r="Y161" s="158"/>
      <c r="Z161" s="158"/>
      <c r="AA161" s="158"/>
      <c r="AB161" s="158"/>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217</v>
      </c>
      <c r="K162" s="240">
        <v>213</v>
      </c>
      <c r="L162" s="240">
        <v>24</v>
      </c>
      <c r="M162" s="240">
        <v>19</v>
      </c>
      <c r="N162" s="240">
        <v>10</v>
      </c>
      <c r="O162" s="240">
        <v>17</v>
      </c>
      <c r="P162" s="158"/>
      <c r="Q162" s="183" t="s">
        <v>217</v>
      </c>
      <c r="R162" s="241">
        <v>10.595000000000001</v>
      </c>
      <c r="S162" s="241">
        <v>15</v>
      </c>
      <c r="T162" s="241">
        <v>14.75</v>
      </c>
      <c r="U162" s="241">
        <v>10.75</v>
      </c>
      <c r="V162" s="241">
        <v>14.5</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218</v>
      </c>
      <c r="K163" s="240">
        <v>575.35121012826289</v>
      </c>
      <c r="L163" s="240">
        <v>60</v>
      </c>
      <c r="M163" s="240">
        <v>50</v>
      </c>
      <c r="N163" s="240">
        <v>35</v>
      </c>
      <c r="O163" s="240">
        <v>50</v>
      </c>
      <c r="P163" s="158"/>
      <c r="Q163" s="183" t="s">
        <v>218</v>
      </c>
      <c r="R163" s="241">
        <v>11.339999999999998</v>
      </c>
      <c r="S163" s="241">
        <v>21.332799999999999</v>
      </c>
      <c r="T163" s="241">
        <v>20.5</v>
      </c>
      <c r="U163" s="241">
        <v>16</v>
      </c>
      <c r="V163" s="241">
        <v>20</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219</v>
      </c>
      <c r="K164" s="240">
        <v>819.11062780224847</v>
      </c>
      <c r="L164" s="240">
        <v>100</v>
      </c>
      <c r="M164" s="240">
        <v>100</v>
      </c>
      <c r="N164" s="240">
        <v>75</v>
      </c>
      <c r="O164" s="240">
        <v>100</v>
      </c>
      <c r="P164" s="158"/>
      <c r="Q164" s="183" t="s">
        <v>219</v>
      </c>
      <c r="R164" s="241">
        <v>23.799999999999997</v>
      </c>
      <c r="S164" s="241">
        <v>30</v>
      </c>
      <c r="T164" s="241">
        <v>26</v>
      </c>
      <c r="U164" s="241">
        <v>19.5</v>
      </c>
      <c r="V164" s="241">
        <v>25</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220</v>
      </c>
      <c r="K165" s="240">
        <v>904.8679313790899</v>
      </c>
      <c r="L165" s="240">
        <v>23</v>
      </c>
      <c r="M165" s="240">
        <v>270</v>
      </c>
      <c r="N165" s="240">
        <v>150</v>
      </c>
      <c r="O165" s="240">
        <v>300</v>
      </c>
      <c r="P165" s="158"/>
      <c r="Q165" s="183" t="s">
        <v>220</v>
      </c>
      <c r="R165" s="241">
        <v>43.84</v>
      </c>
      <c r="S165" s="241">
        <v>9.375</v>
      </c>
      <c r="T165" s="241">
        <v>15</v>
      </c>
      <c r="U165" s="241">
        <v>11</v>
      </c>
      <c r="V165" s="241">
        <v>17</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221</v>
      </c>
      <c r="K166" s="240">
        <v>1037.338484234423</v>
      </c>
      <c r="L166" s="240">
        <v>300</v>
      </c>
      <c r="M166" s="240">
        <v>300</v>
      </c>
      <c r="N166" s="240">
        <v>300</v>
      </c>
      <c r="O166" s="240">
        <v>300</v>
      </c>
      <c r="P166" s="158"/>
      <c r="Q166" s="183" t="s">
        <v>221</v>
      </c>
      <c r="R166" s="241">
        <v>64.89</v>
      </c>
      <c r="S166" s="241">
        <v>12</v>
      </c>
      <c r="T166" s="241">
        <v>12</v>
      </c>
      <c r="U166" s="241">
        <v>12</v>
      </c>
      <c r="V166" s="241">
        <v>12</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222</v>
      </c>
      <c r="K167" s="240">
        <v>1268.1701128904979</v>
      </c>
      <c r="L167" s="240">
        <v>300</v>
      </c>
      <c r="M167" s="240">
        <v>300</v>
      </c>
      <c r="N167" s="240">
        <v>300</v>
      </c>
      <c r="O167" s="240">
        <v>300</v>
      </c>
      <c r="P167" s="158"/>
      <c r="Q167" s="183" t="s">
        <v>222</v>
      </c>
      <c r="R167" s="241">
        <v>50.940000000000005</v>
      </c>
      <c r="S167" s="241">
        <v>6</v>
      </c>
      <c r="T167" s="241">
        <v>6</v>
      </c>
      <c r="U167" s="241">
        <v>6</v>
      </c>
      <c r="V167" s="241">
        <v>6</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223</v>
      </c>
      <c r="K168" s="240">
        <v>100</v>
      </c>
      <c r="L168" s="240">
        <v>300</v>
      </c>
      <c r="M168" s="240">
        <v>300</v>
      </c>
      <c r="N168" s="240">
        <v>300</v>
      </c>
      <c r="O168" s="240">
        <v>300</v>
      </c>
      <c r="P168" s="158"/>
      <c r="Q168" s="183" t="s">
        <v>223</v>
      </c>
      <c r="R168" s="241">
        <v>21.9</v>
      </c>
      <c r="S168" s="241">
        <v>3</v>
      </c>
      <c r="T168" s="241">
        <v>3</v>
      </c>
      <c r="U168" s="241">
        <v>3</v>
      </c>
      <c r="V168" s="241">
        <v>3</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224</v>
      </c>
      <c r="K169" s="240">
        <v>100</v>
      </c>
      <c r="L169" s="240">
        <v>300</v>
      </c>
      <c r="M169" s="240">
        <v>300</v>
      </c>
      <c r="N169" s="240">
        <v>300</v>
      </c>
      <c r="O169" s="240">
        <v>300</v>
      </c>
      <c r="P169" s="158"/>
      <c r="Q169" s="183" t="s">
        <v>224</v>
      </c>
      <c r="R169" s="241">
        <v>4.9000000000000004</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225</v>
      </c>
      <c r="K170" s="240">
        <v>100</v>
      </c>
      <c r="L170" s="240">
        <v>300</v>
      </c>
      <c r="M170" s="240">
        <v>300</v>
      </c>
      <c r="N170" s="240">
        <v>300</v>
      </c>
      <c r="O170" s="240">
        <v>300</v>
      </c>
      <c r="P170" s="158"/>
      <c r="Q170" s="183" t="s">
        <v>225</v>
      </c>
      <c r="R170" s="241">
        <v>5.5</v>
      </c>
      <c r="S170" s="241">
        <v>6</v>
      </c>
      <c r="T170" s="241">
        <v>6</v>
      </c>
      <c r="U170" s="241">
        <v>6</v>
      </c>
      <c r="V170" s="241">
        <v>6</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5.0999999999999996" hidden="1" customHeight="1" outlineLevel="1" x14ac:dyDescent="0.25">
      <c r="A171" s="188"/>
      <c r="B171" s="173"/>
      <c r="C171" s="137" t="s">
        <v>193</v>
      </c>
      <c r="D171" s="154"/>
      <c r="E171" s="154"/>
      <c r="F171" s="16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24" customHeight="1" collapsed="1" x14ac:dyDescent="0.25">
      <c r="A172" s="188"/>
      <c r="B172" s="173"/>
      <c r="C172" s="167"/>
      <c r="D172" s="167"/>
      <c r="E172" s="167"/>
      <c r="F172" s="167"/>
      <c r="G172" s="168" t="s">
        <v>274</v>
      </c>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72" t="s">
        <v>195</v>
      </c>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12.75" hidden="1" customHeight="1" outlineLevel="1" x14ac:dyDescent="0.25">
      <c r="A173" s="188"/>
      <c r="B173" s="121"/>
      <c r="C173" s="121"/>
      <c r="D173" s="121"/>
      <c r="E173" s="121"/>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5.0999999999999996" hidden="1" customHeight="1" outlineLevel="1" collapsed="1" thickBot="1" x14ac:dyDescent="0.3">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x14ac:dyDescent="0.25">
      <c r="A176" s="188"/>
      <c r="B176" s="173"/>
      <c r="C176" s="125" t="s">
        <v>0</v>
      </c>
      <c r="D176" s="125"/>
      <c r="E176" s="125"/>
      <c r="F176" s="125"/>
      <c r="G176" s="125"/>
      <c r="H176" s="125"/>
      <c r="I176" s="125"/>
      <c r="J176" s="125"/>
      <c r="K176" s="126"/>
      <c r="L176" s="126"/>
      <c r="M176" s="126"/>
      <c r="N176" s="126"/>
      <c r="O176" s="126"/>
      <c r="P176" s="126"/>
      <c r="Q176" s="126"/>
      <c r="R176" s="126"/>
      <c r="S176" s="126"/>
      <c r="T176" s="126"/>
      <c r="U176" s="126"/>
      <c r="V176" s="126"/>
      <c r="W176" s="126"/>
      <c r="X176" s="126"/>
      <c r="Y176" s="126"/>
      <c r="Z176" s="126"/>
      <c r="AA176" s="126"/>
      <c r="AB176" s="126"/>
      <c r="AC176" s="128"/>
      <c r="AD176" s="174"/>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12.9" hidden="1" customHeight="1" outlineLevel="1" collapsed="1" x14ac:dyDescent="0.25">
      <c r="A177" s="188"/>
      <c r="B177" s="173"/>
      <c r="C177" s="130"/>
      <c r="D177" s="130">
        <v>0</v>
      </c>
      <c r="E177" s="130" t="s">
        <v>1</v>
      </c>
      <c r="F177" s="131"/>
      <c r="G177" s="132" t="s">
        <v>279</v>
      </c>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6"/>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x14ac:dyDescent="0.25">
      <c r="A178" s="188"/>
      <c r="B178" s="173"/>
      <c r="C178" s="130"/>
      <c r="D178" s="137"/>
      <c r="E178" s="138"/>
      <c r="F178" s="139"/>
      <c r="G178" s="140" t="s">
        <v>275</v>
      </c>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8"/>
      <c r="D179" s="130"/>
      <c r="E179" s="138"/>
      <c r="F179" s="139"/>
      <c r="G179" s="144">
        <v>38000.710787037038</v>
      </c>
      <c r="H179" s="145">
        <v>38000.710787037038</v>
      </c>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v>1</v>
      </c>
      <c r="D180" s="137"/>
      <c r="E180" s="138"/>
      <c r="F180" s="146"/>
      <c r="G180" s="147"/>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c r="D181" s="138"/>
      <c r="E181" s="138"/>
      <c r="F181" s="138"/>
      <c r="G181" s="152"/>
      <c r="H181" s="152"/>
      <c r="I181" s="152"/>
      <c r="J181" s="152"/>
      <c r="K181" s="238" t="s">
        <v>276</v>
      </c>
      <c r="L181" s="152"/>
      <c r="M181" s="152"/>
      <c r="N181" s="152"/>
      <c r="O181" s="152"/>
      <c r="P181" s="152"/>
      <c r="Q181" s="152"/>
      <c r="R181" s="152"/>
      <c r="S181" s="152"/>
      <c r="T181" s="152"/>
      <c r="U181" s="152"/>
      <c r="V181" s="152"/>
      <c r="W181" s="152"/>
      <c r="X181" s="152"/>
      <c r="Y181" s="152"/>
      <c r="Z181" s="152"/>
      <c r="AA181" s="152"/>
      <c r="AB181" s="152"/>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38"/>
      <c r="H182" s="138"/>
      <c r="I182" s="138"/>
      <c r="J182" s="138"/>
      <c r="K182" s="138"/>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53"/>
      <c r="H183" s="153"/>
      <c r="I183" s="153"/>
      <c r="J183" s="153"/>
      <c r="K183" s="180" t="s">
        <v>280</v>
      </c>
      <c r="L183" s="180"/>
      <c r="M183" s="153"/>
      <c r="N183" s="153"/>
      <c r="O183" s="153"/>
      <c r="P183" s="153"/>
      <c r="Q183" s="153"/>
      <c r="R183" s="180" t="s">
        <v>281</v>
      </c>
      <c r="S183" s="180"/>
      <c r="T183" s="153"/>
      <c r="U183" s="153"/>
      <c r="V183" s="153"/>
      <c r="W183" s="153"/>
      <c r="X183" s="153"/>
      <c r="Y183" s="153"/>
      <c r="Z183" s="153"/>
      <c r="AA183" s="153"/>
      <c r="AB183" s="153"/>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54"/>
      <c r="D184" s="154"/>
      <c r="E184" s="154"/>
      <c r="F184" s="138"/>
      <c r="G184" s="153"/>
      <c r="H184" s="153"/>
      <c r="I184" s="153"/>
      <c r="J184" s="153"/>
      <c r="K184" s="153" t="s">
        <v>28</v>
      </c>
      <c r="L184" s="153" t="s">
        <v>29</v>
      </c>
      <c r="M184" s="153" t="s">
        <v>30</v>
      </c>
      <c r="N184" s="153" t="s">
        <v>31</v>
      </c>
      <c r="O184" s="153" t="s">
        <v>32</v>
      </c>
      <c r="P184" s="153"/>
      <c r="Q184" s="153"/>
      <c r="R184" s="153" t="s">
        <v>28</v>
      </c>
      <c r="S184" s="153" t="s">
        <v>29</v>
      </c>
      <c r="T184" s="153" t="s">
        <v>30</v>
      </c>
      <c r="U184" s="153" t="s">
        <v>31</v>
      </c>
      <c r="V184" s="153" t="s">
        <v>32</v>
      </c>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56"/>
      <c r="G185" s="158"/>
      <c r="H185" s="158"/>
      <c r="I185" s="183"/>
      <c r="J185" s="183" t="s">
        <v>216</v>
      </c>
      <c r="K185" s="240">
        <v>319.5</v>
      </c>
      <c r="L185" s="240">
        <v>100</v>
      </c>
      <c r="M185" s="240">
        <v>100</v>
      </c>
      <c r="N185" s="240">
        <v>100</v>
      </c>
      <c r="O185" s="240">
        <v>100</v>
      </c>
      <c r="P185" s="158"/>
      <c r="Q185" s="183" t="s">
        <v>216</v>
      </c>
      <c r="R185" s="241">
        <v>0</v>
      </c>
      <c r="S185" s="241">
        <v>0</v>
      </c>
      <c r="T185" s="241">
        <v>0</v>
      </c>
      <c r="U185" s="241">
        <v>0</v>
      </c>
      <c r="V185" s="241">
        <v>0</v>
      </c>
      <c r="W185" s="158"/>
      <c r="X185" s="158"/>
      <c r="Y185" s="158"/>
      <c r="Z185" s="158"/>
      <c r="AA185" s="158"/>
      <c r="AB185" s="158"/>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217</v>
      </c>
      <c r="K186" s="240">
        <v>319.5</v>
      </c>
      <c r="L186" s="240">
        <v>360</v>
      </c>
      <c r="M186" s="240">
        <v>250</v>
      </c>
      <c r="N186" s="240">
        <v>70</v>
      </c>
      <c r="O186" s="240">
        <v>225</v>
      </c>
      <c r="P186" s="158"/>
      <c r="Q186" s="183" t="s">
        <v>217</v>
      </c>
      <c r="R186" s="241">
        <v>16.3</v>
      </c>
      <c r="S186" s="241">
        <v>23</v>
      </c>
      <c r="T186" s="241">
        <v>20.5</v>
      </c>
      <c r="U186" s="241">
        <v>13</v>
      </c>
      <c r="V186" s="241">
        <v>20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218</v>
      </c>
      <c r="K187" s="240">
        <v>863.02681519239434</v>
      </c>
      <c r="L187" s="240">
        <v>650</v>
      </c>
      <c r="M187" s="240">
        <v>550</v>
      </c>
      <c r="N187" s="240">
        <v>250</v>
      </c>
      <c r="O187" s="240">
        <v>500</v>
      </c>
      <c r="P187" s="158"/>
      <c r="Q187" s="183" t="s">
        <v>218</v>
      </c>
      <c r="R187" s="241">
        <v>16.2</v>
      </c>
      <c r="S187" s="241">
        <v>33.99915</v>
      </c>
      <c r="T187" s="241">
        <v>31</v>
      </c>
      <c r="U187" s="241">
        <v>21</v>
      </c>
      <c r="V187" s="241">
        <v>29.5</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219</v>
      </c>
      <c r="K188" s="240">
        <v>1535.8324271292158</v>
      </c>
      <c r="L188" s="240">
        <v>1000</v>
      </c>
      <c r="M188" s="240">
        <v>900</v>
      </c>
      <c r="N188" s="240">
        <v>750</v>
      </c>
      <c r="O188" s="240">
        <v>1000</v>
      </c>
      <c r="P188" s="158"/>
      <c r="Q188" s="183" t="s">
        <v>219</v>
      </c>
      <c r="R188" s="241">
        <v>34</v>
      </c>
      <c r="S188" s="241">
        <v>50.18181818181818</v>
      </c>
      <c r="T188" s="241">
        <v>41.5</v>
      </c>
      <c r="U188" s="241">
        <v>34</v>
      </c>
      <c r="V188" s="241">
        <v>39.5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220</v>
      </c>
      <c r="K189" s="240">
        <v>2262.1698284477247</v>
      </c>
      <c r="L189" s="240">
        <v>1500</v>
      </c>
      <c r="M189" s="240">
        <v>900</v>
      </c>
      <c r="N189" s="240">
        <v>750</v>
      </c>
      <c r="O189" s="240">
        <v>900</v>
      </c>
      <c r="P189" s="158"/>
      <c r="Q189" s="183" t="s">
        <v>220</v>
      </c>
      <c r="R189" s="241">
        <v>54.8</v>
      </c>
      <c r="S189" s="241">
        <v>27.5</v>
      </c>
      <c r="T189" s="241">
        <v>24.5</v>
      </c>
      <c r="U189" s="241">
        <v>18</v>
      </c>
      <c r="V189" s="241">
        <v>23.5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221</v>
      </c>
      <c r="K190" s="240">
        <v>3112.0154527032691</v>
      </c>
      <c r="L190" s="240">
        <v>1500</v>
      </c>
      <c r="M190" s="240">
        <v>1500</v>
      </c>
      <c r="N190" s="240">
        <v>1500</v>
      </c>
      <c r="O190" s="240">
        <v>1500</v>
      </c>
      <c r="P190" s="158"/>
      <c r="Q190" s="183" t="s">
        <v>221</v>
      </c>
      <c r="R190" s="241">
        <v>72.099999999999994</v>
      </c>
      <c r="S190" s="241">
        <v>20</v>
      </c>
      <c r="T190" s="241">
        <v>20</v>
      </c>
      <c r="U190" s="241">
        <v>20</v>
      </c>
      <c r="V190" s="241">
        <v>20</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222</v>
      </c>
      <c r="K191" s="240">
        <v>3804.5103386714936</v>
      </c>
      <c r="L191" s="240">
        <v>1500</v>
      </c>
      <c r="M191" s="240">
        <v>1500</v>
      </c>
      <c r="N191" s="240">
        <v>1500</v>
      </c>
      <c r="O191" s="240">
        <v>1500</v>
      </c>
      <c r="P191" s="158"/>
      <c r="Q191" s="183" t="s">
        <v>222</v>
      </c>
      <c r="R191" s="241">
        <v>56.6</v>
      </c>
      <c r="S191" s="241">
        <v>10</v>
      </c>
      <c r="T191" s="241">
        <v>10</v>
      </c>
      <c r="U191" s="241">
        <v>10</v>
      </c>
      <c r="V191" s="241">
        <v>10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223</v>
      </c>
      <c r="K192" s="240">
        <v>3804.5103386714936</v>
      </c>
      <c r="L192" s="240">
        <v>1500</v>
      </c>
      <c r="M192" s="240">
        <v>1500</v>
      </c>
      <c r="N192" s="240">
        <v>1500</v>
      </c>
      <c r="O192" s="240">
        <v>1500</v>
      </c>
      <c r="P192" s="158"/>
      <c r="Q192" s="183" t="s">
        <v>223</v>
      </c>
      <c r="R192" s="241">
        <v>21.9</v>
      </c>
      <c r="S192" s="241">
        <v>5</v>
      </c>
      <c r="T192" s="241">
        <v>5</v>
      </c>
      <c r="U192" s="241">
        <v>5</v>
      </c>
      <c r="V192" s="241">
        <v>5</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224</v>
      </c>
      <c r="K193" s="240">
        <v>3804.5103386714936</v>
      </c>
      <c r="L193" s="240">
        <v>1500</v>
      </c>
      <c r="M193" s="240">
        <v>1500</v>
      </c>
      <c r="N193" s="240">
        <v>1500</v>
      </c>
      <c r="O193" s="240">
        <v>1500</v>
      </c>
      <c r="P193" s="158"/>
      <c r="Q193" s="183" t="s">
        <v>224</v>
      </c>
      <c r="R193" s="241">
        <v>4.9000000000000004</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225</v>
      </c>
      <c r="K194" s="240">
        <v>3804.5103386714936</v>
      </c>
      <c r="L194" s="240">
        <v>1500</v>
      </c>
      <c r="M194" s="240">
        <v>1500</v>
      </c>
      <c r="N194" s="240">
        <v>1500</v>
      </c>
      <c r="O194" s="240">
        <v>1500</v>
      </c>
      <c r="P194" s="158"/>
      <c r="Q194" s="183" t="s">
        <v>225</v>
      </c>
      <c r="R194" s="241">
        <v>5.5</v>
      </c>
      <c r="S194" s="241">
        <v>10</v>
      </c>
      <c r="T194" s="241">
        <v>10</v>
      </c>
      <c r="U194" s="241">
        <v>10</v>
      </c>
      <c r="V194" s="241">
        <v>10</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5.0999999999999996" hidden="1" customHeight="1" outlineLevel="1" x14ac:dyDescent="0.25">
      <c r="A195" s="188"/>
      <c r="B195" s="173"/>
      <c r="C195" s="137" t="s">
        <v>193</v>
      </c>
      <c r="D195" s="154"/>
      <c r="E195" s="154"/>
      <c r="F195" s="164"/>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24" customHeight="1" collapsed="1" x14ac:dyDescent="0.25">
      <c r="A196" s="188"/>
      <c r="B196" s="173"/>
      <c r="C196" s="167"/>
      <c r="D196" s="167"/>
      <c r="E196" s="167"/>
      <c r="F196" s="167"/>
      <c r="G196" s="168" t="s">
        <v>279</v>
      </c>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72" t="s">
        <v>195</v>
      </c>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12.75" hidden="1" customHeight="1" outlineLevel="1" x14ac:dyDescent="0.25">
      <c r="A197" s="188"/>
      <c r="B197" s="121"/>
      <c r="C197" s="121"/>
      <c r="D197" s="121"/>
      <c r="E197" s="121"/>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5.0999999999999996" hidden="1" customHeight="1" outlineLevel="1" collapsed="1" thickBot="1" x14ac:dyDescent="0.3">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x14ac:dyDescent="0.25">
      <c r="A200" s="188"/>
      <c r="B200" s="173"/>
      <c r="C200" s="125" t="s">
        <v>0</v>
      </c>
      <c r="D200" s="125"/>
      <c r="E200" s="125"/>
      <c r="F200" s="125"/>
      <c r="G200" s="125"/>
      <c r="H200" s="125"/>
      <c r="I200" s="125"/>
      <c r="J200" s="125"/>
      <c r="K200" s="126"/>
      <c r="L200" s="126"/>
      <c r="M200" s="126"/>
      <c r="N200" s="126"/>
      <c r="O200" s="126"/>
      <c r="P200" s="126"/>
      <c r="Q200" s="126"/>
      <c r="R200" s="126"/>
      <c r="S200" s="126"/>
      <c r="T200" s="126"/>
      <c r="U200" s="126"/>
      <c r="V200" s="127" t="s">
        <v>185</v>
      </c>
      <c r="W200" s="128"/>
      <c r="X200" s="174"/>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12.9" hidden="1" customHeight="1" outlineLevel="1" collapsed="1" x14ac:dyDescent="0.25">
      <c r="A201" s="188"/>
      <c r="B201" s="173"/>
      <c r="C201" s="130"/>
      <c r="D201" s="130">
        <v>0</v>
      </c>
      <c r="E201" s="130" t="s">
        <v>1</v>
      </c>
      <c r="F201" s="131"/>
      <c r="G201" s="132" t="s">
        <v>282</v>
      </c>
      <c r="H201" s="133"/>
      <c r="I201" s="133"/>
      <c r="J201" s="133"/>
      <c r="K201" s="133"/>
      <c r="L201" s="133"/>
      <c r="M201" s="133"/>
      <c r="N201" s="133"/>
      <c r="O201" s="133"/>
      <c r="P201" s="133"/>
      <c r="Q201" s="133"/>
      <c r="R201" s="133"/>
      <c r="S201" s="134"/>
      <c r="T201" s="133"/>
      <c r="U201" s="135"/>
      <c r="V201" s="135"/>
      <c r="W201" s="136"/>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x14ac:dyDescent="0.25">
      <c r="A202" s="188"/>
      <c r="B202" s="173"/>
      <c r="C202" s="130"/>
      <c r="D202" s="137"/>
      <c r="E202" s="138"/>
      <c r="F202" s="139"/>
      <c r="G202" s="140" t="s">
        <v>283</v>
      </c>
      <c r="H202" s="140"/>
      <c r="I202" s="140"/>
      <c r="J202" s="140"/>
      <c r="K202" s="140"/>
      <c r="L202" s="140"/>
      <c r="M202" s="140"/>
      <c r="N202" s="140"/>
      <c r="O202" s="140"/>
      <c r="P202" s="140"/>
      <c r="Q202" s="140"/>
      <c r="R202" s="140"/>
      <c r="S202" s="141"/>
      <c r="T202" s="142"/>
      <c r="U202" s="143"/>
      <c r="V202" s="143"/>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8"/>
      <c r="D203" s="130"/>
      <c r="E203" s="138"/>
      <c r="F203" s="139"/>
      <c r="G203" s="144">
        <v>38000.710787037038</v>
      </c>
      <c r="H203" s="145">
        <v>38000.710787037038</v>
      </c>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v>1</v>
      </c>
      <c r="D204" s="137"/>
      <c r="E204" s="138"/>
      <c r="F204" s="146"/>
      <c r="G204" s="147"/>
      <c r="H204" s="148"/>
      <c r="I204" s="148"/>
      <c r="J204" s="148"/>
      <c r="K204" s="148"/>
      <c r="L204" s="148"/>
      <c r="M204" s="148"/>
      <c r="N204" s="148"/>
      <c r="O204" s="148"/>
      <c r="P204" s="148"/>
      <c r="Q204" s="148"/>
      <c r="R204" s="148"/>
      <c r="S204" s="149"/>
      <c r="T204" s="150"/>
      <c r="U204" s="151"/>
      <c r="V204" s="151"/>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c r="D205" s="138"/>
      <c r="E205" s="138"/>
      <c r="F205" s="138"/>
      <c r="G205" s="152"/>
      <c r="H205" s="152"/>
      <c r="I205" s="152"/>
      <c r="J205" s="152"/>
      <c r="K205" s="152"/>
      <c r="L205" s="152"/>
      <c r="M205" s="152"/>
      <c r="N205" s="152"/>
      <c r="O205" s="152"/>
      <c r="P205" s="152"/>
      <c r="Q205" s="152"/>
      <c r="R205" s="152"/>
      <c r="S205" s="152"/>
      <c r="T205" s="152"/>
      <c r="U205" s="152"/>
      <c r="V205" s="152"/>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38"/>
      <c r="H206" s="138"/>
      <c r="I206" s="138"/>
      <c r="J206" s="138"/>
      <c r="K206" s="138"/>
      <c r="L206" s="152"/>
      <c r="M206" s="153" t="s">
        <v>284</v>
      </c>
      <c r="N206" s="152"/>
      <c r="O206" s="153" t="s">
        <v>284</v>
      </c>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53"/>
      <c r="H207" s="153"/>
      <c r="I207" s="153"/>
      <c r="J207" s="153"/>
      <c r="K207" s="153" t="s">
        <v>285</v>
      </c>
      <c r="L207" s="153"/>
      <c r="M207" s="153" t="s">
        <v>286</v>
      </c>
      <c r="N207" s="153"/>
      <c r="O207" s="153" t="s">
        <v>286</v>
      </c>
      <c r="P207" s="153"/>
      <c r="Q207" s="153"/>
      <c r="R207" s="153"/>
      <c r="S207" s="153"/>
      <c r="T207" s="153"/>
      <c r="U207" s="153"/>
      <c r="V207" s="266"/>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54"/>
      <c r="D208" s="154"/>
      <c r="E208" s="154"/>
      <c r="F208" s="138"/>
      <c r="G208" s="153"/>
      <c r="H208" s="153"/>
      <c r="I208" s="153"/>
      <c r="J208" s="153"/>
      <c r="K208" s="153" t="s">
        <v>287</v>
      </c>
      <c r="L208" s="153"/>
      <c r="M208" s="153" t="s">
        <v>288</v>
      </c>
      <c r="N208" s="153"/>
      <c r="O208" s="153" t="s">
        <v>289</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5.0999999999999996" hidden="1" customHeight="1" outlineLevel="1" x14ac:dyDescent="0.25">
      <c r="A209" s="188"/>
      <c r="B209" s="173"/>
      <c r="C209" s="137" t="s">
        <v>188</v>
      </c>
      <c r="D209" s="154"/>
      <c r="E209" s="154"/>
      <c r="F209" s="138"/>
      <c r="G209" s="153"/>
      <c r="H209" s="153"/>
      <c r="I209" s="153"/>
      <c r="J209" s="155" t="s">
        <v>189</v>
      </c>
      <c r="K209" s="153"/>
      <c r="L209" s="153"/>
      <c r="M209" s="153"/>
      <c r="N209" s="153"/>
      <c r="O209" s="153"/>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54"/>
      <c r="D210" s="154"/>
      <c r="E210" s="154"/>
      <c r="F210" s="156"/>
      <c r="G210" s="157"/>
      <c r="H210" s="157"/>
      <c r="I210" s="157"/>
      <c r="J210" s="157"/>
      <c r="K210" s="157"/>
      <c r="L210" s="157"/>
      <c r="M210" s="157"/>
      <c r="N210" s="157"/>
      <c r="O210" s="157"/>
      <c r="P210" s="157"/>
      <c r="Q210" s="157"/>
      <c r="R210" s="157"/>
      <c r="S210" s="157"/>
      <c r="T210" s="157"/>
      <c r="U210" s="157"/>
      <c r="V210" s="15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12.9" hidden="1" customHeight="1" outlineLevel="1" x14ac:dyDescent="0.25">
      <c r="A211" s="188"/>
      <c r="B211" s="173"/>
      <c r="C211" s="154"/>
      <c r="D211" s="154"/>
      <c r="E211" s="154"/>
      <c r="F211" s="156"/>
      <c r="G211" s="158"/>
      <c r="H211" s="158"/>
      <c r="I211" s="183" t="s">
        <v>216</v>
      </c>
      <c r="J211" s="158"/>
      <c r="K211" s="178">
        <v>100</v>
      </c>
      <c r="L211" s="158"/>
      <c r="M211" s="177">
        <v>0.6</v>
      </c>
      <c r="N211" s="158"/>
      <c r="O211" s="242"/>
      <c r="P211" s="158"/>
      <c r="Q211" s="158"/>
      <c r="R211" s="158"/>
      <c r="S211" s="158"/>
      <c r="T211" s="158"/>
      <c r="U211" s="158"/>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217</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218</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219</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220</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221</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222</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223</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224</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65"/>
      <c r="H220" s="165"/>
      <c r="I220" s="183" t="s">
        <v>225</v>
      </c>
      <c r="J220" s="165"/>
      <c r="K220" s="178">
        <v>100</v>
      </c>
      <c r="L220" s="165"/>
      <c r="M220" s="177">
        <v>0.6</v>
      </c>
      <c r="N220" s="165"/>
      <c r="O220" s="242"/>
      <c r="P220" s="165"/>
      <c r="Q220" s="165"/>
      <c r="R220" s="165"/>
      <c r="S220" s="165"/>
      <c r="T220" s="165"/>
      <c r="U220" s="165"/>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c r="J221" s="165"/>
      <c r="K221" s="165"/>
      <c r="L221" s="165"/>
      <c r="M221" s="165"/>
      <c r="N221" s="165"/>
      <c r="O221" s="165"/>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t="s">
        <v>367</v>
      </c>
      <c r="I222" s="183"/>
      <c r="J222" s="165"/>
      <c r="K222" s="165"/>
      <c r="L222" s="165"/>
      <c r="M222" s="165"/>
      <c r="N222" s="165"/>
      <c r="O222" s="243">
        <v>0</v>
      </c>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290</v>
      </c>
      <c r="I223" s="183"/>
      <c r="J223" s="165"/>
      <c r="K223" s="165"/>
      <c r="L223" s="165"/>
      <c r="M223" s="165"/>
      <c r="N223" s="165"/>
      <c r="O223" s="243">
        <v>0.25</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368</v>
      </c>
      <c r="I224" s="183"/>
      <c r="J224" s="165"/>
      <c r="K224" s="165"/>
      <c r="L224" s="165"/>
      <c r="M224" s="165"/>
      <c r="N224" s="165"/>
      <c r="O224" s="243">
        <v>0.5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369</v>
      </c>
      <c r="I225" s="183"/>
      <c r="J225" s="165"/>
      <c r="K225" s="165"/>
      <c r="L225" s="165"/>
      <c r="M225" s="165"/>
      <c r="N225" s="165"/>
      <c r="O225" s="243">
        <v>1</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291</v>
      </c>
      <c r="I226" s="183"/>
      <c r="J226" s="165"/>
      <c r="K226" s="165"/>
      <c r="L226" s="165"/>
      <c r="M226" s="165"/>
      <c r="N226" s="165"/>
      <c r="O226" s="244"/>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5.0999999999999996" hidden="1" customHeight="1" outlineLevel="1" x14ac:dyDescent="0.25">
      <c r="A227" s="188"/>
      <c r="B227" s="173"/>
      <c r="C227" s="137" t="s">
        <v>193</v>
      </c>
      <c r="D227" s="154"/>
      <c r="E227" s="154"/>
      <c r="F227" s="164"/>
      <c r="G227" s="165"/>
      <c r="H227" s="165"/>
      <c r="I227" s="187"/>
      <c r="J227" s="165"/>
      <c r="K227" s="165"/>
      <c r="L227" s="165"/>
      <c r="M227" s="165"/>
      <c r="N227" s="165"/>
      <c r="O227" s="165"/>
      <c r="P227" s="165"/>
      <c r="Q227" s="165"/>
      <c r="R227" s="165"/>
      <c r="S227" s="165"/>
      <c r="T227" s="165"/>
      <c r="U227" s="165"/>
      <c r="V227" s="156"/>
      <c r="W227" s="16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24" customHeight="1" collapsed="1" x14ac:dyDescent="0.25">
      <c r="A228" s="188"/>
      <c r="B228" s="173"/>
      <c r="C228" s="167"/>
      <c r="D228" s="167"/>
      <c r="E228" s="167"/>
      <c r="F228" s="167"/>
      <c r="G228" s="168" t="s">
        <v>282</v>
      </c>
      <c r="H228" s="169"/>
      <c r="I228" s="169"/>
      <c r="J228" s="169"/>
      <c r="K228" s="169"/>
      <c r="L228" s="169"/>
      <c r="M228" s="169"/>
      <c r="N228" s="169"/>
      <c r="O228" s="169"/>
      <c r="P228" s="169"/>
      <c r="Q228" s="169"/>
      <c r="R228" s="169"/>
      <c r="S228" s="169"/>
      <c r="T228" s="170"/>
      <c r="U228" s="170"/>
      <c r="V228" s="171" t="s">
        <v>194</v>
      </c>
      <c r="W228" s="172" t="s">
        <v>195</v>
      </c>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12.75" hidden="1" customHeight="1" outlineLevel="1" x14ac:dyDescent="0.25">
      <c r="A229" s="188"/>
      <c r="B229" s="121"/>
      <c r="C229" s="121"/>
      <c r="D229" s="121"/>
      <c r="E229" s="121"/>
      <c r="F229" s="174"/>
      <c r="G229" s="174"/>
      <c r="H229" s="174"/>
      <c r="I229" s="174"/>
      <c r="J229" s="174"/>
      <c r="K229" s="174"/>
      <c r="L229" s="174"/>
      <c r="M229" s="174"/>
      <c r="N229" s="174"/>
      <c r="O229" s="174"/>
      <c r="P229" s="174"/>
      <c r="Q229" s="174"/>
      <c r="R229" s="174"/>
      <c r="S229" s="174"/>
      <c r="T229" s="174"/>
      <c r="U229" s="174"/>
      <c r="V229" s="174"/>
      <c r="W229" s="174"/>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5.0999999999999996" hidden="1" customHeight="1" outlineLevel="1" collapsed="1" thickBot="1" x14ac:dyDescent="0.3">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x14ac:dyDescent="0.25">
      <c r="A232" s="188"/>
      <c r="B232" s="173"/>
      <c r="C232" s="125" t="s">
        <v>0</v>
      </c>
      <c r="D232" s="125"/>
      <c r="E232" s="125"/>
      <c r="F232" s="125"/>
      <c r="G232" s="125"/>
      <c r="H232" s="125"/>
      <c r="I232" s="125"/>
      <c r="J232" s="125"/>
      <c r="K232" s="126"/>
      <c r="L232" s="126"/>
      <c r="M232" s="126"/>
      <c r="N232" s="126"/>
      <c r="O232" s="126"/>
      <c r="P232" s="126"/>
      <c r="Q232" s="126"/>
      <c r="R232" s="126"/>
      <c r="S232" s="126"/>
      <c r="T232" s="126"/>
      <c r="U232" s="126"/>
      <c r="V232" s="127" t="s">
        <v>185</v>
      </c>
      <c r="W232" s="128"/>
      <c r="X232" s="174"/>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12.9" hidden="1" customHeight="1" outlineLevel="1" collapsed="1" x14ac:dyDescent="0.25">
      <c r="A233" s="188"/>
      <c r="B233" s="173"/>
      <c r="C233" s="130"/>
      <c r="D233" s="130">
        <v>0</v>
      </c>
      <c r="E233" s="130" t="s">
        <v>1</v>
      </c>
      <c r="F233" s="131"/>
      <c r="G233" s="132" t="s">
        <v>292</v>
      </c>
      <c r="H233" s="133"/>
      <c r="I233" s="133"/>
      <c r="J233" s="133"/>
      <c r="K233" s="133"/>
      <c r="L233" s="133"/>
      <c r="M233" s="133"/>
      <c r="N233" s="133"/>
      <c r="O233" s="133"/>
      <c r="P233" s="133"/>
      <c r="Q233" s="133"/>
      <c r="R233" s="133"/>
      <c r="S233" s="134"/>
      <c r="T233" s="133"/>
      <c r="U233" s="135"/>
      <c r="V233" s="135"/>
      <c r="W233" s="136"/>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x14ac:dyDescent="0.25">
      <c r="A234" s="188"/>
      <c r="B234" s="173"/>
      <c r="C234" s="130"/>
      <c r="D234" s="137"/>
      <c r="E234" s="138"/>
      <c r="F234" s="139"/>
      <c r="G234" s="140" t="s">
        <v>293</v>
      </c>
      <c r="H234" s="140"/>
      <c r="I234" s="140"/>
      <c r="J234" s="140"/>
      <c r="K234" s="140"/>
      <c r="L234" s="140"/>
      <c r="M234" s="140"/>
      <c r="N234" s="140"/>
      <c r="O234" s="140"/>
      <c r="P234" s="140"/>
      <c r="Q234" s="140"/>
      <c r="R234" s="140"/>
      <c r="S234" s="141"/>
      <c r="T234" s="142"/>
      <c r="U234" s="143"/>
      <c r="V234" s="143"/>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8"/>
      <c r="D235" s="130"/>
      <c r="E235" s="138"/>
      <c r="F235" s="139"/>
      <c r="G235" s="144">
        <v>38000.710787037038</v>
      </c>
      <c r="H235" s="145">
        <v>38000.710787037038</v>
      </c>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v>1</v>
      </c>
      <c r="D236" s="137"/>
      <c r="E236" s="138"/>
      <c r="F236" s="146"/>
      <c r="G236" s="147"/>
      <c r="H236" s="148"/>
      <c r="I236" s="148"/>
      <c r="J236" s="148"/>
      <c r="K236" s="148"/>
      <c r="L236" s="148"/>
      <c r="M236" s="148"/>
      <c r="N236" s="148"/>
      <c r="O236" s="148"/>
      <c r="P236" s="148"/>
      <c r="Q236" s="148"/>
      <c r="R236" s="148"/>
      <c r="S236" s="149"/>
      <c r="T236" s="150"/>
      <c r="U236" s="151"/>
      <c r="V236" s="151"/>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c r="D237" s="138"/>
      <c r="E237" s="138"/>
      <c r="F237" s="138"/>
      <c r="G237" s="152"/>
      <c r="H237" s="152"/>
      <c r="I237" s="152"/>
      <c r="J237" s="152"/>
      <c r="K237" s="152"/>
      <c r="L237" s="152"/>
      <c r="M237" s="152"/>
      <c r="N237" s="152"/>
      <c r="O237" s="152"/>
      <c r="P237" s="152"/>
      <c r="Q237" s="152"/>
      <c r="R237" s="152"/>
      <c r="S237" s="152"/>
      <c r="T237" s="152"/>
      <c r="U237" s="152"/>
      <c r="V237" s="152"/>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38"/>
      <c r="H238" s="138"/>
      <c r="I238" s="138"/>
      <c r="J238" s="138"/>
      <c r="K238" s="180" t="s">
        <v>294</v>
      </c>
      <c r="L238" s="180"/>
      <c r="M238" s="152"/>
      <c r="N238" s="152" t="s">
        <v>294</v>
      </c>
      <c r="O238" s="152"/>
      <c r="P238" s="152" t="s">
        <v>295</v>
      </c>
      <c r="Q238" s="152" t="s">
        <v>295</v>
      </c>
      <c r="R238" s="152"/>
      <c r="S238" s="245" t="s">
        <v>296</v>
      </c>
      <c r="T238" s="245"/>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53"/>
      <c r="H239" s="153"/>
      <c r="I239" s="153"/>
      <c r="J239" s="153"/>
      <c r="K239" s="180" t="s">
        <v>297</v>
      </c>
      <c r="L239" s="180"/>
      <c r="M239" s="153"/>
      <c r="N239" s="153" t="s">
        <v>298</v>
      </c>
      <c r="O239" s="153"/>
      <c r="P239" s="153" t="s">
        <v>299</v>
      </c>
      <c r="Q239" s="153" t="s">
        <v>299</v>
      </c>
      <c r="R239" s="153"/>
      <c r="S239" s="180" t="s">
        <v>300</v>
      </c>
      <c r="T239" s="180"/>
      <c r="U239" s="153"/>
      <c r="V239" s="266"/>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54"/>
      <c r="D240" s="154"/>
      <c r="E240" s="154"/>
      <c r="F240" s="138"/>
      <c r="G240" s="153"/>
      <c r="H240" s="153"/>
      <c r="I240" s="153" t="s">
        <v>258</v>
      </c>
      <c r="J240" s="153"/>
      <c r="K240" s="153" t="s">
        <v>301</v>
      </c>
      <c r="L240" s="153" t="s">
        <v>302</v>
      </c>
      <c r="M240" s="153"/>
      <c r="N240" s="153" t="s">
        <v>303</v>
      </c>
      <c r="O240" s="153"/>
      <c r="P240" s="153" t="s">
        <v>301</v>
      </c>
      <c r="Q240" s="153" t="s">
        <v>302</v>
      </c>
      <c r="R240" s="153"/>
      <c r="S240" s="153" t="s">
        <v>231</v>
      </c>
      <c r="T240" s="153" t="s">
        <v>232</v>
      </c>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5.0999999999999996" hidden="1" customHeight="1" outlineLevel="1" x14ac:dyDescent="0.25">
      <c r="A241" s="188"/>
      <c r="B241" s="173"/>
      <c r="C241" s="137" t="s">
        <v>188</v>
      </c>
      <c r="D241" s="154"/>
      <c r="E241" s="154"/>
      <c r="F241" s="138"/>
      <c r="G241" s="153"/>
      <c r="H241" s="153"/>
      <c r="I241" s="153"/>
      <c r="J241" s="155" t="s">
        <v>189</v>
      </c>
      <c r="K241" s="153"/>
      <c r="L241" s="153"/>
      <c r="M241" s="153"/>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54"/>
      <c r="D242" s="154"/>
      <c r="E242" s="154"/>
      <c r="F242" s="156"/>
      <c r="G242" s="157"/>
      <c r="H242" s="157"/>
      <c r="I242" s="157"/>
      <c r="J242" s="157"/>
      <c r="K242" s="157"/>
      <c r="L242" s="157"/>
      <c r="M242" s="157"/>
      <c r="N242" s="157"/>
      <c r="O242" s="157"/>
      <c r="P242" s="157"/>
      <c r="Q242" s="157"/>
      <c r="R242" s="157"/>
      <c r="S242" s="157"/>
      <c r="T242" s="157"/>
      <c r="U242" s="157"/>
      <c r="V242" s="15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12.9" hidden="1" customHeight="1" outlineLevel="1" x14ac:dyDescent="0.25">
      <c r="A243" s="188"/>
      <c r="B243" s="173"/>
      <c r="C243" s="154"/>
      <c r="D243" s="154"/>
      <c r="E243" s="154"/>
      <c r="F243" s="156"/>
      <c r="G243" s="158"/>
      <c r="H243" s="158"/>
      <c r="I243" s="183">
        <v>1</v>
      </c>
      <c r="J243" s="158"/>
      <c r="K243" s="246">
        <v>5.0000000000000001E-4</v>
      </c>
      <c r="L243" s="247"/>
      <c r="M243" s="158"/>
      <c r="N243" s="177">
        <v>0</v>
      </c>
      <c r="O243" s="158"/>
      <c r="P243" s="248"/>
      <c r="Q243" s="242"/>
      <c r="R243" s="158"/>
      <c r="S243" s="249"/>
      <c r="T243" s="249"/>
      <c r="U243" s="158"/>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2</v>
      </c>
      <c r="J244" s="158"/>
      <c r="K244" s="246">
        <v>1E-3</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3</v>
      </c>
      <c r="J245" s="158"/>
      <c r="K245" s="246">
        <v>1.5E-3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4</v>
      </c>
      <c r="J246" s="158"/>
      <c r="K246" s="246">
        <v>2.5000000000000001E-3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5</v>
      </c>
      <c r="J247" s="158"/>
      <c r="K247" s="246">
        <v>4.0000000000000001E-3</v>
      </c>
      <c r="L247" s="247"/>
      <c r="M247" s="158"/>
      <c r="N247" s="177">
        <v>1</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6</v>
      </c>
      <c r="J248" s="158"/>
      <c r="K248" s="246">
        <v>7.4999999999999997E-3</v>
      </c>
      <c r="L248" s="247"/>
      <c r="M248" s="158"/>
      <c r="N248" s="177">
        <v>0.1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7</v>
      </c>
      <c r="J249" s="158"/>
      <c r="K249" s="246">
        <v>4.0000000000000001E-3</v>
      </c>
      <c r="L249" s="247"/>
      <c r="M249" s="158"/>
      <c r="N249" s="177">
        <v>0.5</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8</v>
      </c>
      <c r="J250" s="158"/>
      <c r="K250" s="246">
        <v>2E-3</v>
      </c>
      <c r="L250" s="247"/>
      <c r="M250" s="158"/>
      <c r="N250" s="177">
        <v>0.25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9</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65"/>
      <c r="H252" s="165"/>
      <c r="I252" s="183">
        <v>10</v>
      </c>
      <c r="J252" s="165"/>
      <c r="K252" s="246">
        <v>2E-3</v>
      </c>
      <c r="L252" s="250"/>
      <c r="M252" s="165"/>
      <c r="N252" s="177">
        <v>0.25</v>
      </c>
      <c r="O252" s="165"/>
      <c r="P252" s="248"/>
      <c r="Q252" s="251"/>
      <c r="R252" s="252"/>
      <c r="S252" s="249"/>
      <c r="T252" s="249"/>
      <c r="U252" s="165"/>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5.0999999999999996" hidden="1" customHeight="1" outlineLevel="1" x14ac:dyDescent="0.25">
      <c r="A253" s="188"/>
      <c r="B253" s="173"/>
      <c r="C253" s="137" t="s">
        <v>193</v>
      </c>
      <c r="D253" s="154"/>
      <c r="E253" s="154"/>
      <c r="F253" s="164"/>
      <c r="G253" s="165"/>
      <c r="H253" s="165"/>
      <c r="I253" s="165"/>
      <c r="J253" s="165"/>
      <c r="K253" s="165"/>
      <c r="L253" s="165"/>
      <c r="M253" s="165"/>
      <c r="N253" s="165"/>
      <c r="O253" s="165"/>
      <c r="P253" s="165"/>
      <c r="Q253" s="165"/>
      <c r="R253" s="165"/>
      <c r="S253" s="165"/>
      <c r="T253" s="165"/>
      <c r="U253" s="165"/>
      <c r="V253" s="156"/>
      <c r="W253" s="16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24" customHeight="1" collapsed="1" x14ac:dyDescent="0.25">
      <c r="A254" s="188"/>
      <c r="B254" s="173"/>
      <c r="C254" s="167"/>
      <c r="D254" s="167"/>
      <c r="E254" s="167"/>
      <c r="F254" s="167"/>
      <c r="G254" s="168" t="s">
        <v>292</v>
      </c>
      <c r="H254" s="169"/>
      <c r="I254" s="169"/>
      <c r="J254" s="169"/>
      <c r="K254" s="169"/>
      <c r="L254" s="169"/>
      <c r="M254" s="169"/>
      <c r="N254" s="169"/>
      <c r="O254" s="169"/>
      <c r="P254" s="169"/>
      <c r="Q254" s="169"/>
      <c r="R254" s="253" t="s">
        <v>304</v>
      </c>
      <c r="S254" s="169"/>
      <c r="T254" s="170"/>
      <c r="U254" s="170"/>
      <c r="V254" s="171" t="s">
        <v>194</v>
      </c>
      <c r="W254" s="172" t="s">
        <v>195</v>
      </c>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75" hidden="1" customHeight="1" outlineLevel="1" x14ac:dyDescent="0.25">
      <c r="A255" s="188"/>
      <c r="B255" s="121"/>
      <c r="C255" s="121"/>
      <c r="D255" s="121"/>
      <c r="E255" s="121"/>
      <c r="F255" s="174"/>
      <c r="G255" s="174"/>
      <c r="H255" s="174"/>
      <c r="I255" s="174"/>
      <c r="J255" s="174"/>
      <c r="K255" s="174"/>
      <c r="L255" s="174"/>
      <c r="M255" s="174"/>
      <c r="N255" s="174"/>
      <c r="O255" s="174"/>
      <c r="P255" s="174"/>
      <c r="Q255" s="174"/>
      <c r="R255" s="174"/>
      <c r="S255" s="174"/>
      <c r="T255" s="174"/>
      <c r="U255" s="174"/>
      <c r="V255" s="174"/>
      <c r="W255" s="174"/>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5.0999999999999996" hidden="1" customHeight="1" outlineLevel="1" collapsed="1" thickBot="1" x14ac:dyDescent="0.3">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x14ac:dyDescent="0.25">
      <c r="A258" s="188"/>
      <c r="B258" s="173"/>
      <c r="C258" s="125" t="s">
        <v>0</v>
      </c>
      <c r="D258" s="125"/>
      <c r="E258" s="125"/>
      <c r="F258" s="125"/>
      <c r="G258" s="125"/>
      <c r="H258" s="125"/>
      <c r="I258" s="125"/>
      <c r="J258" s="125"/>
      <c r="K258" s="126"/>
      <c r="L258" s="126"/>
      <c r="M258" s="126"/>
      <c r="N258" s="126"/>
      <c r="O258" s="126"/>
      <c r="P258" s="126"/>
      <c r="Q258" s="126"/>
      <c r="R258" s="126"/>
      <c r="S258" s="126"/>
      <c r="T258" s="126"/>
      <c r="U258" s="126"/>
      <c r="V258" s="126"/>
      <c r="W258" s="126"/>
      <c r="X258" s="126"/>
      <c r="Y258" s="127" t="s">
        <v>185</v>
      </c>
      <c r="Z258" s="128"/>
      <c r="AA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hidden="1" customHeight="1" outlineLevel="1" collapsed="1" x14ac:dyDescent="0.25">
      <c r="A259" s="188"/>
      <c r="B259" s="173"/>
      <c r="C259" s="130"/>
      <c r="D259" s="130">
        <v>0</v>
      </c>
      <c r="E259" s="130" t="s">
        <v>1</v>
      </c>
      <c r="F259" s="131"/>
      <c r="G259" s="132" t="s">
        <v>305</v>
      </c>
      <c r="H259" s="133"/>
      <c r="I259" s="133"/>
      <c r="J259" s="133"/>
      <c r="K259" s="133"/>
      <c r="L259" s="133"/>
      <c r="M259" s="133"/>
      <c r="N259" s="133"/>
      <c r="O259" s="133"/>
      <c r="P259" s="133"/>
      <c r="Q259" s="133"/>
      <c r="R259" s="133"/>
      <c r="S259" s="134"/>
      <c r="T259" s="133"/>
      <c r="U259" s="135"/>
      <c r="V259" s="135"/>
      <c r="W259" s="135"/>
      <c r="X259" s="135"/>
      <c r="Y259" s="135"/>
      <c r="Z259" s="136"/>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x14ac:dyDescent="0.25">
      <c r="A260" s="188"/>
      <c r="B260" s="173"/>
      <c r="C260" s="130"/>
      <c r="D260" s="137"/>
      <c r="E260" s="138"/>
      <c r="F260" s="139"/>
      <c r="G260" s="140" t="s">
        <v>306</v>
      </c>
      <c r="H260" s="140"/>
      <c r="I260" s="140"/>
      <c r="J260" s="140"/>
      <c r="K260" s="140"/>
      <c r="L260" s="140"/>
      <c r="M260" s="140"/>
      <c r="N260" s="140"/>
      <c r="O260" s="140"/>
      <c r="P260" s="140"/>
      <c r="Q260" s="140"/>
      <c r="R260" s="140"/>
      <c r="S260" s="141"/>
      <c r="T260" s="142"/>
      <c r="U260" s="143"/>
      <c r="V260" s="143"/>
      <c r="W260" s="143"/>
      <c r="X260" s="143"/>
      <c r="Y260" s="143"/>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8"/>
      <c r="D261" s="130"/>
      <c r="E261" s="138"/>
      <c r="F261" s="139"/>
      <c r="G261" s="144">
        <v>38002.66851851852</v>
      </c>
      <c r="H261" s="145">
        <v>38002.66851851852</v>
      </c>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v>1</v>
      </c>
      <c r="D262" s="137"/>
      <c r="E262" s="138"/>
      <c r="F262" s="146"/>
      <c r="G262" s="147"/>
      <c r="H262" s="148"/>
      <c r="I262" s="148"/>
      <c r="J262" s="148"/>
      <c r="K262" s="148"/>
      <c r="L262" s="148"/>
      <c r="M262" s="148"/>
      <c r="N262" s="148"/>
      <c r="O262" s="148"/>
      <c r="P262" s="148"/>
      <c r="Q262" s="148"/>
      <c r="R262" s="148"/>
      <c r="S262" s="149"/>
      <c r="T262" s="150"/>
      <c r="U262" s="151"/>
      <c r="V262" s="151"/>
      <c r="W262" s="151"/>
      <c r="X262" s="151"/>
      <c r="Y262" s="151"/>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c r="D263" s="138"/>
      <c r="E263" s="138"/>
      <c r="F263" s="138"/>
      <c r="G263" s="152"/>
      <c r="H263" s="152"/>
      <c r="I263" s="152"/>
      <c r="J263" s="152"/>
      <c r="K263" s="152"/>
      <c r="L263" s="152"/>
      <c r="M263" s="152"/>
      <c r="N263" s="152"/>
      <c r="O263" s="152"/>
      <c r="P263" s="152"/>
      <c r="Q263" s="152"/>
      <c r="R263" s="152" t="s">
        <v>307</v>
      </c>
      <c r="S263" s="152"/>
      <c r="T263" s="152" t="s">
        <v>308</v>
      </c>
      <c r="U263" s="152"/>
      <c r="V263" s="152" t="s">
        <v>309</v>
      </c>
      <c r="W263" s="152"/>
      <c r="X263" s="152"/>
      <c r="Y263" s="152"/>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38"/>
      <c r="H264" s="138"/>
      <c r="I264" s="138"/>
      <c r="J264" s="138"/>
      <c r="K264" s="138"/>
      <c r="L264" s="152"/>
      <c r="M264" s="152"/>
      <c r="N264" s="152"/>
      <c r="O264" s="152"/>
      <c r="P264" s="152"/>
      <c r="Q264" s="152"/>
      <c r="R264" s="152" t="s">
        <v>310</v>
      </c>
      <c r="S264" s="152"/>
      <c r="T264" s="152" t="s">
        <v>311</v>
      </c>
      <c r="U264" s="152"/>
      <c r="V264" s="153" t="s">
        <v>312</v>
      </c>
      <c r="W264" s="153"/>
      <c r="X264" s="153" t="s">
        <v>313</v>
      </c>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53"/>
      <c r="H265" s="153"/>
      <c r="I265" s="153"/>
      <c r="J265" s="215" t="s">
        <v>258</v>
      </c>
      <c r="K265" s="215" t="s">
        <v>75</v>
      </c>
      <c r="L265" s="215" t="s">
        <v>76</v>
      </c>
      <c r="M265" s="215" t="s">
        <v>77</v>
      </c>
      <c r="N265" s="215" t="s">
        <v>78</v>
      </c>
      <c r="O265" s="215" t="s">
        <v>79</v>
      </c>
      <c r="P265" s="215" t="s">
        <v>314</v>
      </c>
      <c r="Q265" s="153"/>
      <c r="R265" s="153" t="s">
        <v>315</v>
      </c>
      <c r="S265" s="153"/>
      <c r="T265" s="153" t="s">
        <v>316</v>
      </c>
      <c r="U265" s="153"/>
      <c r="V265" s="153" t="s">
        <v>317</v>
      </c>
      <c r="W265" s="153"/>
      <c r="X265" s="153"/>
      <c r="Y265" s="266"/>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54"/>
      <c r="D266" s="154"/>
      <c r="E266" s="154"/>
      <c r="F266" s="156"/>
      <c r="G266" s="158"/>
      <c r="H266" s="158"/>
      <c r="I266" s="158"/>
      <c r="J266" s="254">
        <v>1</v>
      </c>
      <c r="K266" s="177">
        <v>0.76</v>
      </c>
      <c r="L266" s="177">
        <v>0.75</v>
      </c>
      <c r="M266" s="177">
        <v>0.75</v>
      </c>
      <c r="N266" s="177">
        <v>0.75</v>
      </c>
      <c r="O266" s="177">
        <v>0.75</v>
      </c>
      <c r="P266" s="177">
        <v>0.75</v>
      </c>
      <c r="Q266" s="158"/>
      <c r="R266" s="179">
        <v>0</v>
      </c>
      <c r="S266" s="158"/>
      <c r="T266" s="177">
        <v>0</v>
      </c>
      <c r="U266" s="224"/>
      <c r="V266" s="177">
        <v>-0.25</v>
      </c>
      <c r="W266" s="224"/>
      <c r="X266" s="255">
        <v>0.23</v>
      </c>
      <c r="Y266" s="15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17">
        <v>2</v>
      </c>
      <c r="K267" s="177">
        <v>0.76800000000000002</v>
      </c>
      <c r="L267" s="177">
        <v>0.76</v>
      </c>
      <c r="M267" s="177">
        <v>0.76</v>
      </c>
      <c r="N267" s="177">
        <v>0.76</v>
      </c>
      <c r="O267" s="177">
        <v>0.76</v>
      </c>
      <c r="P267" s="177">
        <v>0.76</v>
      </c>
      <c r="Q267" s="158"/>
      <c r="R267" s="179">
        <v>0</v>
      </c>
      <c r="S267" s="158"/>
      <c r="T267" s="177">
        <v>0</v>
      </c>
      <c r="U267" s="158"/>
      <c r="V267" s="177">
        <v>-0.17</v>
      </c>
      <c r="W267" s="158"/>
      <c r="X267" s="177">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3</v>
      </c>
      <c r="K268" s="177">
        <v>0.77700000000000002</v>
      </c>
      <c r="L268" s="177">
        <v>0.76</v>
      </c>
      <c r="M268" s="177">
        <v>0.76</v>
      </c>
      <c r="N268" s="177">
        <v>0.76</v>
      </c>
      <c r="O268" s="177">
        <v>0.76</v>
      </c>
      <c r="P268" s="177">
        <v>0.76</v>
      </c>
      <c r="Q268" s="158"/>
      <c r="R268" s="179">
        <v>0</v>
      </c>
      <c r="S268" s="158"/>
      <c r="T268" s="177">
        <v>0</v>
      </c>
      <c r="U268" s="158"/>
      <c r="V268" s="177">
        <v>-0.17</v>
      </c>
      <c r="W268" s="158"/>
      <c r="X268" s="177">
        <v>0.21</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4</v>
      </c>
      <c r="K269" s="177">
        <v>0.77400000000000002</v>
      </c>
      <c r="L269" s="177">
        <v>0.66</v>
      </c>
      <c r="M269" s="177">
        <v>0.66</v>
      </c>
      <c r="N269" s="177">
        <v>0.66</v>
      </c>
      <c r="O269" s="177">
        <v>0.66</v>
      </c>
      <c r="P269" s="177">
        <v>0.66</v>
      </c>
      <c r="Q269" s="158"/>
      <c r="R269" s="179">
        <v>0</v>
      </c>
      <c r="S269" s="158"/>
      <c r="T269" s="177">
        <v>0</v>
      </c>
      <c r="U269" s="158"/>
      <c r="V269" s="177">
        <v>-0.17</v>
      </c>
      <c r="W269" s="158"/>
      <c r="X269" s="177">
        <v>0.19</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5</v>
      </c>
      <c r="K270" s="177">
        <v>0.77</v>
      </c>
      <c r="L270" s="177">
        <v>0.6</v>
      </c>
      <c r="M270" s="177">
        <v>0.6</v>
      </c>
      <c r="N270" s="177">
        <v>0.6</v>
      </c>
      <c r="O270" s="177">
        <v>0.6</v>
      </c>
      <c r="P270" s="177">
        <v>0.6</v>
      </c>
      <c r="Q270" s="158"/>
      <c r="R270" s="179">
        <v>0</v>
      </c>
      <c r="S270" s="158"/>
      <c r="T270" s="177">
        <v>0</v>
      </c>
      <c r="U270" s="158"/>
      <c r="V270" s="177">
        <v>-0.17</v>
      </c>
      <c r="W270" s="158"/>
      <c r="X270" s="177">
        <v>0.17</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6</v>
      </c>
      <c r="K271" s="177">
        <v>0.73499999999999999</v>
      </c>
      <c r="L271" s="177">
        <v>0.6</v>
      </c>
      <c r="M271" s="177">
        <v>0.6</v>
      </c>
      <c r="N271" s="177">
        <v>0.6</v>
      </c>
      <c r="O271" s="177">
        <v>0.6</v>
      </c>
      <c r="P271" s="177">
        <v>0.6</v>
      </c>
      <c r="Q271" s="158"/>
      <c r="R271" s="179">
        <v>0.01</v>
      </c>
      <c r="S271" s="158"/>
      <c r="T271" s="177">
        <v>0.1</v>
      </c>
      <c r="U271" s="158"/>
      <c r="V271" s="177">
        <v>-0.17</v>
      </c>
      <c r="W271" s="158"/>
      <c r="X271" s="177">
        <v>0.15</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7</v>
      </c>
      <c r="K272" s="177">
        <v>0.71</v>
      </c>
      <c r="L272" s="177">
        <v>0.71</v>
      </c>
      <c r="M272" s="177">
        <v>0.71</v>
      </c>
      <c r="N272" s="177">
        <v>0.71</v>
      </c>
      <c r="O272" s="177">
        <v>0.71</v>
      </c>
      <c r="P272" s="177">
        <v>0.71</v>
      </c>
      <c r="Q272" s="158"/>
      <c r="R272" s="179">
        <v>1.4999999999999999E-2</v>
      </c>
      <c r="S272" s="158"/>
      <c r="T272" s="177">
        <v>0.2</v>
      </c>
      <c r="U272" s="158"/>
      <c r="V272" s="177">
        <v>-0.17</v>
      </c>
      <c r="W272" s="158"/>
      <c r="X272" s="177">
        <v>0.13</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8</v>
      </c>
      <c r="K273" s="177">
        <v>0.7</v>
      </c>
      <c r="L273" s="177">
        <v>0.75</v>
      </c>
      <c r="M273" s="177">
        <v>0.75</v>
      </c>
      <c r="N273" s="177">
        <v>0.75</v>
      </c>
      <c r="O273" s="177">
        <v>0.75</v>
      </c>
      <c r="P273" s="177">
        <v>0.75</v>
      </c>
      <c r="Q273" s="158"/>
      <c r="R273" s="179">
        <v>1.4999999999999999E-2</v>
      </c>
      <c r="S273" s="158"/>
      <c r="T273" s="177">
        <v>0.16</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9</v>
      </c>
      <c r="K274" s="177">
        <v>0.74</v>
      </c>
      <c r="L274" s="177">
        <v>0.75</v>
      </c>
      <c r="M274" s="177">
        <v>0.75</v>
      </c>
      <c r="N274" s="177">
        <v>0.75</v>
      </c>
      <c r="O274" s="177">
        <v>0.75</v>
      </c>
      <c r="P274" s="177">
        <v>0.75</v>
      </c>
      <c r="Q274" s="158"/>
      <c r="R274" s="179">
        <v>1.4999999999999999E-2</v>
      </c>
      <c r="S274" s="158"/>
      <c r="T274" s="177">
        <v>0.12</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65"/>
      <c r="H275" s="165"/>
      <c r="I275" s="165"/>
      <c r="J275" s="256">
        <v>10</v>
      </c>
      <c r="K275" s="235">
        <v>0.75</v>
      </c>
      <c r="L275" s="235">
        <v>0.75</v>
      </c>
      <c r="M275" s="235">
        <v>0.75</v>
      </c>
      <c r="N275" s="235">
        <v>0.75</v>
      </c>
      <c r="O275" s="235">
        <v>0.75</v>
      </c>
      <c r="P275" s="235">
        <v>0.75</v>
      </c>
      <c r="Q275" s="227"/>
      <c r="R275" s="257">
        <v>1.4999999999999999E-2</v>
      </c>
      <c r="S275" s="227"/>
      <c r="T275" s="235">
        <v>0.1</v>
      </c>
      <c r="U275" s="227"/>
      <c r="V275" s="235">
        <v>-0.2</v>
      </c>
      <c r="W275" s="227"/>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5.0999999999999996" hidden="1" customHeight="1" outlineLevel="1" x14ac:dyDescent="0.25">
      <c r="A276" s="188"/>
      <c r="B276" s="173"/>
      <c r="C276" s="137" t="s">
        <v>193</v>
      </c>
      <c r="D276" s="154"/>
      <c r="E276" s="154"/>
      <c r="F276" s="164"/>
      <c r="G276" s="165"/>
      <c r="H276" s="165"/>
      <c r="I276" s="165"/>
      <c r="J276" s="157"/>
      <c r="K276" s="157"/>
      <c r="L276" s="157"/>
      <c r="M276" s="157"/>
      <c r="N276" s="157"/>
      <c r="O276" s="157"/>
      <c r="P276" s="157"/>
      <c r="Q276" s="157"/>
      <c r="R276" s="157"/>
      <c r="S276" s="157"/>
      <c r="T276" s="157"/>
      <c r="U276" s="157"/>
      <c r="V276" s="157"/>
      <c r="W276" s="157"/>
      <c r="X276" s="157"/>
      <c r="Y276" s="156"/>
      <c r="Z276" s="16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24" customHeight="1" collapsed="1" x14ac:dyDescent="0.25">
      <c r="A277" s="188"/>
      <c r="B277" s="173"/>
      <c r="C277" s="167"/>
      <c r="D277" s="167"/>
      <c r="E277" s="167"/>
      <c r="F277" s="167"/>
      <c r="G277" s="168" t="s">
        <v>305</v>
      </c>
      <c r="H277" s="169"/>
      <c r="I277" s="169"/>
      <c r="J277" s="169"/>
      <c r="K277" s="169"/>
      <c r="L277" s="169"/>
      <c r="M277" s="169"/>
      <c r="N277" s="169"/>
      <c r="O277" s="169"/>
      <c r="P277" s="169"/>
      <c r="Q277" s="169"/>
      <c r="R277" s="169"/>
      <c r="S277" s="169"/>
      <c r="T277" s="170"/>
      <c r="U277" s="170"/>
      <c r="V277" s="170"/>
      <c r="W277" s="170"/>
      <c r="X277" s="170"/>
      <c r="Y277" s="171" t="s">
        <v>194</v>
      </c>
      <c r="Z277" s="172" t="s">
        <v>195</v>
      </c>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75" hidden="1" customHeight="1" outlineLevel="1" x14ac:dyDescent="0.25">
      <c r="A278" s="188"/>
      <c r="B278" s="121"/>
      <c r="C278" s="121"/>
      <c r="D278" s="121"/>
      <c r="E278" s="121"/>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5.0999999999999996" hidden="1" customHeight="1" outlineLevel="1" collapsed="1" thickBot="1" x14ac:dyDescent="0.3">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x14ac:dyDescent="0.25">
      <c r="A281" s="188"/>
      <c r="B281" s="173"/>
      <c r="C281" s="125" t="s">
        <v>0</v>
      </c>
      <c r="D281" s="125"/>
      <c r="E281" s="125"/>
      <c r="F281" s="125"/>
      <c r="G281" s="125"/>
      <c r="H281" s="125"/>
      <c r="I281" s="125"/>
      <c r="J281" s="125"/>
      <c r="K281" s="126"/>
      <c r="L281" s="126"/>
      <c r="M281" s="126"/>
      <c r="N281" s="126"/>
      <c r="O281" s="126"/>
      <c r="P281" s="126"/>
      <c r="Q281" s="126"/>
      <c r="R281" s="126"/>
      <c r="S281" s="126"/>
      <c r="T281" s="126"/>
      <c r="U281" s="126"/>
      <c r="V281" s="127" t="s">
        <v>185</v>
      </c>
      <c r="W281" s="128"/>
      <c r="X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hidden="1" customHeight="1" outlineLevel="1" collapsed="1" x14ac:dyDescent="0.25">
      <c r="A282" s="188"/>
      <c r="B282" s="173"/>
      <c r="C282" s="130"/>
      <c r="D282" s="130">
        <v>0</v>
      </c>
      <c r="E282" s="130" t="s">
        <v>1</v>
      </c>
      <c r="F282" s="131"/>
      <c r="G282" s="132" t="s">
        <v>318</v>
      </c>
      <c r="H282" s="133"/>
      <c r="I282" s="133"/>
      <c r="J282" s="133"/>
      <c r="K282" s="133"/>
      <c r="L282" s="133"/>
      <c r="M282" s="133"/>
      <c r="N282" s="133"/>
      <c r="O282" s="133"/>
      <c r="P282" s="133"/>
      <c r="Q282" s="133"/>
      <c r="R282" s="133"/>
      <c r="S282" s="134"/>
      <c r="T282" s="133"/>
      <c r="U282" s="135"/>
      <c r="V282" s="135"/>
      <c r="W282" s="136"/>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x14ac:dyDescent="0.25">
      <c r="A283" s="188"/>
      <c r="B283" s="173"/>
      <c r="C283" s="130"/>
      <c r="D283" s="137"/>
      <c r="E283" s="138"/>
      <c r="F283" s="139"/>
      <c r="G283" s="140" t="s">
        <v>319</v>
      </c>
      <c r="H283" s="140"/>
      <c r="I283" s="140"/>
      <c r="J283" s="140"/>
      <c r="K283" s="140"/>
      <c r="L283" s="140"/>
      <c r="M283" s="140"/>
      <c r="N283" s="140"/>
      <c r="O283" s="140"/>
      <c r="P283" s="140"/>
      <c r="Q283" s="140"/>
      <c r="R283" s="140"/>
      <c r="S283" s="141"/>
      <c r="T283" s="142"/>
      <c r="U283" s="143"/>
      <c r="V283" s="143"/>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8"/>
      <c r="D284" s="130"/>
      <c r="E284" s="138"/>
      <c r="F284" s="139"/>
      <c r="G284" s="144">
        <v>38005.577118055553</v>
      </c>
      <c r="H284" s="145">
        <v>38005.577118055553</v>
      </c>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v>1</v>
      </c>
      <c r="D285" s="137"/>
      <c r="E285" s="138"/>
      <c r="F285" s="146"/>
      <c r="G285" s="147"/>
      <c r="H285" s="148"/>
      <c r="I285" s="148"/>
      <c r="J285" s="148"/>
      <c r="K285" s="148"/>
      <c r="L285" s="148"/>
      <c r="M285" s="148"/>
      <c r="N285" s="148"/>
      <c r="O285" s="148"/>
      <c r="P285" s="148"/>
      <c r="Q285" s="148"/>
      <c r="R285" s="148"/>
      <c r="S285" s="149"/>
      <c r="T285" s="150"/>
      <c r="U285" s="151"/>
      <c r="V285" s="151"/>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c r="D286" s="138"/>
      <c r="E286" s="138"/>
      <c r="F286" s="138"/>
      <c r="G286" s="152"/>
      <c r="H286" s="152"/>
      <c r="I286" s="152"/>
      <c r="J286" s="258" t="s">
        <v>265</v>
      </c>
      <c r="K286" s="259" t="s">
        <v>320</v>
      </c>
      <c r="L286" s="152"/>
      <c r="M286" s="152"/>
      <c r="N286" s="152"/>
      <c r="O286" s="258" t="s">
        <v>265</v>
      </c>
      <c r="P286" s="259" t="s">
        <v>321</v>
      </c>
      <c r="Q286" s="152"/>
      <c r="R286" s="152"/>
      <c r="S286" s="152"/>
      <c r="T286" s="152"/>
      <c r="U286" s="152"/>
      <c r="V286" s="152"/>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38"/>
      <c r="H287" s="138"/>
      <c r="I287" s="138"/>
      <c r="J287" s="138"/>
      <c r="K287" s="260" t="s">
        <v>322</v>
      </c>
      <c r="L287" s="152"/>
      <c r="M287" s="152"/>
      <c r="N287" s="152"/>
      <c r="O287" s="138"/>
      <c r="P287" s="260" t="s">
        <v>322</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53"/>
      <c r="H288" s="153"/>
      <c r="I288" s="153"/>
      <c r="J288" s="153"/>
      <c r="K288" s="180" t="s">
        <v>323</v>
      </c>
      <c r="L288" s="180"/>
      <c r="M288" s="180"/>
      <c r="N288" s="153"/>
      <c r="O288" s="153"/>
      <c r="P288" s="180" t="s">
        <v>324</v>
      </c>
      <c r="Q288" s="180"/>
      <c r="R288" s="180"/>
      <c r="S288" s="153"/>
      <c r="T288" s="180" t="s">
        <v>325</v>
      </c>
      <c r="U288" s="180"/>
      <c r="V288" s="266" t="s">
        <v>313</v>
      </c>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54"/>
      <c r="D289" s="154"/>
      <c r="E289" s="154"/>
      <c r="F289" s="138"/>
      <c r="G289" s="153" t="s">
        <v>326</v>
      </c>
      <c r="H289" s="153" t="s">
        <v>327</v>
      </c>
      <c r="I289" s="153" t="s">
        <v>258</v>
      </c>
      <c r="J289" s="153"/>
      <c r="K289" s="153" t="s">
        <v>328</v>
      </c>
      <c r="L289" s="153" t="s">
        <v>329</v>
      </c>
      <c r="M289" s="153" t="s">
        <v>330</v>
      </c>
      <c r="N289" s="153"/>
      <c r="O289" s="153"/>
      <c r="P289" s="153" t="s">
        <v>328</v>
      </c>
      <c r="Q289" s="153" t="s">
        <v>329</v>
      </c>
      <c r="R289" s="153" t="s">
        <v>330</v>
      </c>
      <c r="S289" s="153"/>
      <c r="T289" s="153" t="s">
        <v>331</v>
      </c>
      <c r="U289" s="153" t="s">
        <v>332</v>
      </c>
      <c r="V289" s="266"/>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5.0999999999999996" hidden="1" customHeight="1" outlineLevel="1" x14ac:dyDescent="0.25">
      <c r="A290" s="188"/>
      <c r="B290" s="173"/>
      <c r="C290" s="137" t="s">
        <v>188</v>
      </c>
      <c r="D290" s="154"/>
      <c r="E290" s="154"/>
      <c r="F290" s="138"/>
      <c r="G290" s="153"/>
      <c r="H290" s="153"/>
      <c r="I290" s="153"/>
      <c r="J290" s="155" t="s">
        <v>189</v>
      </c>
      <c r="K290" s="153"/>
      <c r="L290" s="153"/>
      <c r="M290" s="153"/>
      <c r="N290" s="153"/>
      <c r="O290" s="153"/>
      <c r="P290" s="153"/>
      <c r="Q290" s="153"/>
      <c r="R290" s="153"/>
      <c r="S290" s="153"/>
      <c r="T290" s="153"/>
      <c r="U290" s="153"/>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54"/>
      <c r="D291" s="154"/>
      <c r="E291" s="154"/>
      <c r="F291" s="156"/>
      <c r="G291" s="157"/>
      <c r="H291" s="157"/>
      <c r="I291" s="157"/>
      <c r="J291" s="157"/>
      <c r="K291" s="157"/>
      <c r="L291" s="157"/>
      <c r="M291" s="157"/>
      <c r="N291" s="157"/>
      <c r="O291" s="157"/>
      <c r="P291" s="157"/>
      <c r="Q291" s="157"/>
      <c r="R291" s="157"/>
      <c r="S291" s="157"/>
      <c r="T291" s="157"/>
      <c r="U291" s="157"/>
      <c r="V291" s="15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hidden="1" customHeight="1" outlineLevel="1" x14ac:dyDescent="0.25">
      <c r="A292" s="188"/>
      <c r="B292" s="173"/>
      <c r="C292" s="154"/>
      <c r="D292" s="154"/>
      <c r="E292" s="154"/>
      <c r="F292" s="156"/>
      <c r="G292" s="206">
        <v>0.55000000000000004</v>
      </c>
      <c r="H292" s="206">
        <v>0.3</v>
      </c>
      <c r="I292" s="183">
        <v>1</v>
      </c>
      <c r="J292" s="158"/>
      <c r="K292" s="184"/>
      <c r="L292" s="261"/>
      <c r="M292" s="178">
        <v>150</v>
      </c>
      <c r="N292" s="158"/>
      <c r="O292" s="158"/>
      <c r="P292" s="184"/>
      <c r="Q292" s="261"/>
      <c r="R292" s="222">
        <v>75</v>
      </c>
      <c r="S292" s="158"/>
      <c r="T292" s="249"/>
      <c r="U292" s="249"/>
      <c r="V292" s="255">
        <v>0.06</v>
      </c>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0.6</v>
      </c>
      <c r="H293" s="206">
        <v>0.15</v>
      </c>
      <c r="I293" s="183">
        <v>2</v>
      </c>
      <c r="J293" s="158"/>
      <c r="K293" s="249"/>
      <c r="L293" s="261"/>
      <c r="M293" s="178">
        <v>100</v>
      </c>
      <c r="N293" s="158"/>
      <c r="O293" s="158"/>
      <c r="P293" s="249"/>
      <c r="Q293" s="261"/>
      <c r="R293" s="222">
        <v>50</v>
      </c>
      <c r="S293" s="158"/>
      <c r="T293" s="249"/>
      <c r="U293" s="249"/>
      <c r="V293" s="177">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0.61</v>
      </c>
      <c r="H294" s="206">
        <v>0.15</v>
      </c>
      <c r="I294" s="183">
        <v>3</v>
      </c>
      <c r="J294" s="158"/>
      <c r="K294" s="249"/>
      <c r="L294" s="261"/>
      <c r="M294" s="178">
        <v>200</v>
      </c>
      <c r="N294" s="158"/>
      <c r="O294" s="158"/>
      <c r="P294" s="249"/>
      <c r="Q294" s="261"/>
      <c r="R294" s="222">
        <v>100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v>
      </c>
      <c r="H295" s="206">
        <v>0.15</v>
      </c>
      <c r="I295" s="183">
        <v>4</v>
      </c>
      <c r="J295" s="158"/>
      <c r="K295" s="249"/>
      <c r="L295" s="261"/>
      <c r="M295" s="178">
        <v>300</v>
      </c>
      <c r="N295" s="158"/>
      <c r="O295" s="158"/>
      <c r="P295" s="249"/>
      <c r="Q295" s="261"/>
      <c r="R295" s="222">
        <v>150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5</v>
      </c>
      <c r="J296" s="158"/>
      <c r="K296" s="249"/>
      <c r="L296" s="261"/>
      <c r="M296" s="178">
        <v>1000</v>
      </c>
      <c r="N296" s="158"/>
      <c r="O296" s="185"/>
      <c r="P296" s="249"/>
      <c r="Q296" s="261"/>
      <c r="R296" s="222">
        <v>500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0.56999999999999995</v>
      </c>
      <c r="H297" s="206">
        <v>0.15</v>
      </c>
      <c r="I297" s="183">
        <v>6</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0.54</v>
      </c>
      <c r="H298" s="206">
        <v>0.15</v>
      </c>
      <c r="I298" s="183">
        <v>7</v>
      </c>
      <c r="J298" s="158"/>
      <c r="K298" s="249"/>
      <c r="L298" s="261"/>
      <c r="M298" s="178">
        <v>3500</v>
      </c>
      <c r="N298" s="158"/>
      <c r="O298" s="185"/>
      <c r="P298" s="249"/>
      <c r="Q298" s="261"/>
      <c r="R298" s="222">
        <v>1750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0.53</v>
      </c>
      <c r="H299" s="206">
        <v>0.14000000000000001</v>
      </c>
      <c r="I299" s="183">
        <v>8</v>
      </c>
      <c r="J299" s="158"/>
      <c r="K299" s="249"/>
      <c r="L299" s="261"/>
      <c r="M299" s="178">
        <v>2200</v>
      </c>
      <c r="N299" s="158"/>
      <c r="O299" s="185"/>
      <c r="P299" s="249"/>
      <c r="Q299" s="261"/>
      <c r="R299" s="222">
        <v>1100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0.47</v>
      </c>
      <c r="H300" s="206">
        <v>0.13</v>
      </c>
      <c r="I300" s="183">
        <v>9</v>
      </c>
      <c r="J300" s="158"/>
      <c r="K300" s="249"/>
      <c r="L300" s="261"/>
      <c r="M300" s="178">
        <v>1200</v>
      </c>
      <c r="N300" s="158"/>
      <c r="O300" s="185"/>
      <c r="P300" s="249"/>
      <c r="Q300" s="261"/>
      <c r="R300" s="222">
        <v>600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62">
        <v>0.45</v>
      </c>
      <c r="H301" s="206">
        <v>0.12</v>
      </c>
      <c r="I301" s="183">
        <v>10</v>
      </c>
      <c r="J301" s="165"/>
      <c r="K301" s="249"/>
      <c r="L301" s="261"/>
      <c r="M301" s="178">
        <v>850</v>
      </c>
      <c r="N301" s="165"/>
      <c r="O301" s="185"/>
      <c r="P301" s="249"/>
      <c r="Q301" s="261"/>
      <c r="R301" s="222">
        <v>425</v>
      </c>
      <c r="S301" s="165"/>
      <c r="T301" s="249"/>
      <c r="U301" s="249"/>
      <c r="V301" s="235">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165"/>
      <c r="H302" s="165"/>
      <c r="I302" s="183"/>
      <c r="J302" s="165"/>
      <c r="K302" s="186"/>
      <c r="L302" s="183"/>
      <c r="M302" s="183"/>
      <c r="N302" s="165"/>
      <c r="O302" s="165"/>
      <c r="P302" s="186"/>
      <c r="Q302" s="183"/>
      <c r="R302" s="183"/>
      <c r="S302" s="165"/>
      <c r="T302" s="165"/>
      <c r="U302" s="165"/>
      <c r="V302" s="156"/>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263" t="s">
        <v>265</v>
      </c>
      <c r="I303" s="264" t="s">
        <v>333</v>
      </c>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4"/>
      <c r="I304" s="265" t="s">
        <v>334</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5.0999999999999996" hidden="1" customHeight="1" outlineLevel="1" x14ac:dyDescent="0.25">
      <c r="A305" s="188"/>
      <c r="B305" s="173"/>
      <c r="C305" s="137" t="s">
        <v>193</v>
      </c>
      <c r="D305" s="154"/>
      <c r="E305" s="154"/>
      <c r="F305" s="164"/>
      <c r="G305" s="165"/>
      <c r="H305" s="165"/>
      <c r="I305" s="165"/>
      <c r="J305" s="165"/>
      <c r="K305" s="165"/>
      <c r="L305" s="165"/>
      <c r="M305" s="165"/>
      <c r="N305" s="165"/>
      <c r="O305" s="165"/>
      <c r="P305" s="165"/>
      <c r="Q305" s="165"/>
      <c r="R305" s="165"/>
      <c r="S305" s="165"/>
      <c r="T305" s="165"/>
      <c r="U305" s="165"/>
      <c r="V305" s="156"/>
      <c r="W305" s="16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24" customHeight="1" collapsed="1" x14ac:dyDescent="0.25">
      <c r="A306" s="188"/>
      <c r="B306" s="173"/>
      <c r="C306" s="167"/>
      <c r="D306" s="167"/>
      <c r="E306" s="167"/>
      <c r="F306" s="167"/>
      <c r="G306" s="168" t="s">
        <v>318</v>
      </c>
      <c r="H306" s="169"/>
      <c r="I306" s="169"/>
      <c r="J306" s="169"/>
      <c r="K306" s="169"/>
      <c r="L306" s="169"/>
      <c r="M306" s="169"/>
      <c r="N306" s="169"/>
      <c r="O306" s="169"/>
      <c r="P306" s="169"/>
      <c r="Q306" s="169"/>
      <c r="R306" s="169"/>
      <c r="S306" s="169"/>
      <c r="T306" s="170"/>
      <c r="U306" s="170"/>
      <c r="V306" s="171" t="s">
        <v>194</v>
      </c>
      <c r="W306" s="172" t="s">
        <v>195</v>
      </c>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75" hidden="1" customHeight="1" outlineLevel="1" x14ac:dyDescent="0.25">
      <c r="A307" s="188"/>
      <c r="B307" s="121"/>
      <c r="C307" s="121"/>
      <c r="D307" s="121"/>
      <c r="E307" s="121"/>
      <c r="F307" s="174"/>
      <c r="G307" s="174"/>
      <c r="H307" s="174"/>
      <c r="I307" s="174"/>
      <c r="J307" s="174"/>
      <c r="K307" s="174"/>
      <c r="L307" s="174"/>
      <c r="M307" s="174"/>
      <c r="N307" s="174"/>
      <c r="O307" s="174"/>
      <c r="P307" s="174"/>
      <c r="Q307" s="174"/>
      <c r="R307" s="174"/>
      <c r="S307" s="174"/>
      <c r="T307" s="174"/>
      <c r="U307" s="174"/>
      <c r="V307" s="174"/>
      <c r="W307" s="174"/>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ht="12" hidden="1" customHeight="1" outlineLevel="1" x14ac:dyDescent="0.25">
      <c r="A308" s="120"/>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spans="1:56" ht="5.0999999999999996" hidden="1" customHeight="1" outlineLevel="1" collapsed="1" thickBot="1" x14ac:dyDescent="0.3">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x14ac:dyDescent="0.25">
      <c r="A310" s="120"/>
      <c r="B310" s="173"/>
      <c r="C310" s="125" t="s">
        <v>0</v>
      </c>
      <c r="D310" s="125"/>
      <c r="E310" s="125"/>
      <c r="F310" s="125"/>
      <c r="G310" s="125"/>
      <c r="H310" s="125"/>
      <c r="I310" s="125"/>
      <c r="J310" s="125"/>
      <c r="K310" s="126"/>
      <c r="L310" s="126"/>
      <c r="M310" s="126"/>
      <c r="N310" s="126"/>
      <c r="O310" s="126"/>
      <c r="P310" s="126"/>
      <c r="Q310" s="126"/>
      <c r="R310" s="126"/>
      <c r="S310" s="126"/>
      <c r="T310" s="126"/>
      <c r="U310" s="126"/>
      <c r="V310" s="127" t="s">
        <v>185</v>
      </c>
      <c r="W310" s="128"/>
      <c r="X310" s="174"/>
    </row>
    <row r="311" spans="1:56" ht="12.9" hidden="1" customHeight="1" outlineLevel="1" collapsed="1" x14ac:dyDescent="0.25">
      <c r="A311" s="120"/>
      <c r="B311" s="173"/>
      <c r="C311" s="130"/>
      <c r="D311" s="130">
        <v>0</v>
      </c>
      <c r="E311" s="130" t="s">
        <v>1</v>
      </c>
      <c r="F311" s="131"/>
      <c r="G311" s="132" t="s">
        <v>335</v>
      </c>
      <c r="H311" s="133"/>
      <c r="I311" s="133"/>
      <c r="J311" s="133"/>
      <c r="K311" s="133"/>
      <c r="L311" s="133"/>
      <c r="M311" s="133"/>
      <c r="N311" s="133"/>
      <c r="O311" s="133"/>
      <c r="P311" s="133"/>
      <c r="Q311" s="133"/>
      <c r="R311" s="133"/>
      <c r="S311" s="134"/>
      <c r="T311" s="133"/>
      <c r="U311" s="135"/>
      <c r="V311" s="135"/>
      <c r="W311" s="136"/>
      <c r="X311" s="174"/>
    </row>
    <row r="312" spans="1:56" ht="12.9" hidden="1" customHeight="1" outlineLevel="1" x14ac:dyDescent="0.25">
      <c r="A312" s="120"/>
      <c r="B312" s="173"/>
      <c r="C312" s="130"/>
      <c r="D312" s="137"/>
      <c r="E312" s="138"/>
      <c r="F312" s="139"/>
      <c r="G312" s="140" t="s">
        <v>336</v>
      </c>
      <c r="H312" s="140"/>
      <c r="I312" s="140"/>
      <c r="J312" s="140"/>
      <c r="K312" s="140"/>
      <c r="L312" s="140"/>
      <c r="M312" s="140"/>
      <c r="N312" s="140"/>
      <c r="O312" s="140"/>
      <c r="P312" s="140"/>
      <c r="Q312" s="140"/>
      <c r="R312" s="140"/>
      <c r="S312" s="141"/>
      <c r="T312" s="142"/>
      <c r="U312" s="143"/>
      <c r="V312" s="143"/>
      <c r="W312" s="136"/>
      <c r="X312" s="174"/>
    </row>
    <row r="313" spans="1:56" ht="12.9" hidden="1" customHeight="1" outlineLevel="1" x14ac:dyDescent="0.25">
      <c r="A313" s="120"/>
      <c r="B313" s="173"/>
      <c r="C313" s="138"/>
      <c r="D313" s="130"/>
      <c r="E313" s="138"/>
      <c r="F313" s="139"/>
      <c r="G313" s="144">
        <v>37998.538981481484</v>
      </c>
      <c r="H313" s="145">
        <v>37998.538981481484</v>
      </c>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v>1</v>
      </c>
      <c r="D314" s="137"/>
      <c r="E314" s="138"/>
      <c r="F314" s="146"/>
      <c r="G314" s="147"/>
      <c r="H314" s="148"/>
      <c r="I314" s="148"/>
      <c r="J314" s="148"/>
      <c r="K314" s="148"/>
      <c r="L314" s="148"/>
      <c r="M314" s="148"/>
      <c r="N314" s="148"/>
      <c r="O314" s="148"/>
      <c r="P314" s="148"/>
      <c r="Q314" s="148"/>
      <c r="R314" s="148"/>
      <c r="S314" s="149"/>
      <c r="T314" s="150"/>
      <c r="U314" s="151"/>
      <c r="V314" s="151"/>
      <c r="W314" s="136"/>
      <c r="X314" s="174"/>
    </row>
    <row r="315" spans="1:56" ht="12.9" hidden="1" customHeight="1" outlineLevel="1" x14ac:dyDescent="0.25">
      <c r="A315" s="120"/>
      <c r="B315" s="173"/>
      <c r="C315" s="138"/>
      <c r="D315" s="138"/>
      <c r="E315" s="138"/>
      <c r="F315" s="138"/>
      <c r="G315" s="152"/>
      <c r="H315" s="152"/>
      <c r="I315" s="152"/>
      <c r="J315" s="152"/>
      <c r="K315" s="152"/>
      <c r="L315" s="152"/>
      <c r="M315" s="152"/>
      <c r="N315" s="152"/>
      <c r="O315" s="152"/>
      <c r="P315" s="152"/>
      <c r="Q315" s="152"/>
      <c r="R315" s="152"/>
      <c r="S315" s="152"/>
      <c r="T315" s="152"/>
      <c r="U315" s="152"/>
      <c r="V315" s="152"/>
      <c r="W315" s="136"/>
      <c r="X315" s="174"/>
    </row>
    <row r="316" spans="1:56" ht="12.9" hidden="1" customHeight="1" outlineLevel="1" x14ac:dyDescent="0.25">
      <c r="A316" s="120"/>
      <c r="B316" s="173"/>
      <c r="C316" s="138"/>
      <c r="D316" s="138"/>
      <c r="E316" s="138"/>
      <c r="F316" s="138"/>
      <c r="G316" s="138"/>
      <c r="H316" s="138"/>
      <c r="I316" s="138"/>
      <c r="J316" s="138"/>
      <c r="K316" s="138"/>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266"/>
      <c r="J317" s="266"/>
      <c r="K317" s="153"/>
      <c r="L317" s="354"/>
      <c r="M317" s="355"/>
      <c r="N317" s="355"/>
      <c r="O317" s="153"/>
      <c r="P317" s="153"/>
      <c r="Q317" s="153"/>
      <c r="R317" s="153"/>
      <c r="S317" s="153"/>
      <c r="T317" s="153"/>
      <c r="U317" s="153"/>
      <c r="V317" s="266"/>
      <c r="W317" s="136"/>
      <c r="X317" s="174"/>
    </row>
    <row r="318" spans="1:56" ht="12.9" hidden="1" customHeight="1" outlineLevel="1" x14ac:dyDescent="0.25">
      <c r="A318" s="120"/>
      <c r="B318" s="173"/>
      <c r="C318" s="154"/>
      <c r="D318" s="154"/>
      <c r="E318" s="154"/>
      <c r="F318" s="138"/>
      <c r="G318" s="138"/>
      <c r="H318" s="138"/>
      <c r="I318" s="153"/>
      <c r="J318" s="153"/>
      <c r="K318" s="153"/>
      <c r="L318" s="153"/>
      <c r="M318" s="153"/>
      <c r="N318" s="153"/>
      <c r="O318" s="153"/>
      <c r="P318" s="153"/>
      <c r="Q318" s="153"/>
      <c r="R318" s="153"/>
      <c r="S318" s="153"/>
      <c r="T318" s="153"/>
      <c r="U318" s="153"/>
      <c r="V318" s="266"/>
      <c r="W318" s="136"/>
      <c r="X318" s="174"/>
    </row>
    <row r="319" spans="1:56" ht="5.0999999999999996" hidden="1" customHeight="1" outlineLevel="1" x14ac:dyDescent="0.25">
      <c r="A319" s="120"/>
      <c r="B319" s="173"/>
      <c r="C319" s="137" t="s">
        <v>188</v>
      </c>
      <c r="D319" s="154"/>
      <c r="E319" s="154"/>
      <c r="F319" s="138"/>
      <c r="G319" s="138"/>
      <c r="H319" s="138"/>
      <c r="I319" s="153"/>
      <c r="J319" s="267"/>
      <c r="K319" s="267"/>
      <c r="L319" s="200" t="s">
        <v>189</v>
      </c>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54"/>
      <c r="D320" s="154"/>
      <c r="E320" s="154"/>
      <c r="F320" s="156"/>
      <c r="G320" s="268"/>
      <c r="H320" s="268"/>
      <c r="I320" s="203"/>
      <c r="J320" s="269"/>
      <c r="K320" s="269"/>
      <c r="L320" s="203"/>
      <c r="M320" s="203"/>
      <c r="N320" s="203"/>
      <c r="O320" s="157"/>
      <c r="P320" s="157"/>
      <c r="Q320" s="157"/>
      <c r="R320" s="157"/>
      <c r="S320" s="157"/>
      <c r="T320" s="157"/>
      <c r="U320" s="157"/>
      <c r="V320" s="156"/>
      <c r="W320" s="136"/>
      <c r="X320" s="174"/>
    </row>
    <row r="321" spans="1:24" ht="12.9" hidden="1" customHeight="1" outlineLevel="1" x14ac:dyDescent="0.25">
      <c r="A321" s="120"/>
      <c r="B321" s="173"/>
      <c r="C321" s="154"/>
      <c r="D321" s="154"/>
      <c r="E321" s="154"/>
      <c r="F321" s="156"/>
      <c r="G321" s="274" t="s">
        <v>337</v>
      </c>
      <c r="H321" s="270"/>
      <c r="I321" s="270"/>
      <c r="J321" s="271"/>
      <c r="K321" s="272"/>
      <c r="L321" s="272" t="s">
        <v>373</v>
      </c>
      <c r="M321" s="165" t="s">
        <v>75</v>
      </c>
      <c r="N321" s="165" t="s">
        <v>76</v>
      </c>
      <c r="O321" s="165" t="s">
        <v>77</v>
      </c>
      <c r="P321" s="165" t="s">
        <v>78</v>
      </c>
      <c r="Q321" s="165" t="s">
        <v>79</v>
      </c>
      <c r="R321" s="165"/>
      <c r="S321" s="165"/>
      <c r="T321" s="165"/>
      <c r="U321" s="165"/>
      <c r="V321" s="156"/>
      <c r="W321" s="136"/>
      <c r="X321" s="174"/>
    </row>
    <row r="322" spans="1:24" ht="12.9" hidden="1" customHeight="1" outlineLevel="1" x14ac:dyDescent="0.25">
      <c r="A322" s="120"/>
      <c r="B322" s="173"/>
      <c r="C322" s="154"/>
      <c r="D322" s="154"/>
      <c r="E322" s="154"/>
      <c r="F322" s="156"/>
      <c r="H322" s="270"/>
      <c r="I322" s="270"/>
      <c r="J322" s="272"/>
      <c r="K322" s="275" t="s">
        <v>338</v>
      </c>
      <c r="L322" s="294">
        <v>0</v>
      </c>
      <c r="M322" s="273">
        <v>5.5</v>
      </c>
      <c r="N322" s="273">
        <v>7.5</v>
      </c>
      <c r="O322" s="273">
        <v>8</v>
      </c>
      <c r="P322" s="273">
        <v>10</v>
      </c>
      <c r="Q322" s="273">
        <v>10</v>
      </c>
      <c r="R322" s="165"/>
      <c r="S322" s="165"/>
      <c r="T322" s="165"/>
      <c r="U322" s="165"/>
      <c r="V322" s="156"/>
      <c r="W322" s="136"/>
      <c r="X322" s="174"/>
    </row>
    <row r="323" spans="1:24" ht="12.9" hidden="1" customHeight="1" outlineLevel="1" x14ac:dyDescent="0.25">
      <c r="A323" s="120"/>
      <c r="B323" s="173"/>
      <c r="C323" s="154"/>
      <c r="D323" s="154"/>
      <c r="E323" s="154"/>
      <c r="F323" s="156"/>
      <c r="G323" s="274"/>
      <c r="H323" s="270"/>
      <c r="I323" s="270"/>
      <c r="J323" s="272"/>
      <c r="K323" s="272"/>
      <c r="L323" s="294">
        <v>1</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2</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3</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4</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5</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6</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7</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8</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9</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72"/>
      <c r="M332" s="272"/>
      <c r="N332" s="275"/>
      <c r="O332" s="165"/>
      <c r="P332" s="165"/>
      <c r="Q332" s="165"/>
      <c r="R332" s="165"/>
      <c r="S332" s="165"/>
      <c r="T332" s="165"/>
      <c r="U332" s="165"/>
      <c r="V332" s="156"/>
      <c r="W332" s="136"/>
      <c r="X332" s="174"/>
    </row>
    <row r="333" spans="1:24" ht="12.9" hidden="1" customHeight="1" outlineLevel="1" x14ac:dyDescent="0.25">
      <c r="A333" s="120"/>
      <c r="B333" s="173"/>
      <c r="C333" s="154"/>
      <c r="D333" s="154"/>
      <c r="E333" s="154"/>
      <c r="F333" s="156"/>
      <c r="G333" s="165"/>
      <c r="H333" s="165"/>
      <c r="I333" s="165"/>
      <c r="J333" s="165"/>
      <c r="K333" s="165"/>
      <c r="L333" s="165"/>
      <c r="M333" s="165"/>
      <c r="N333" s="165"/>
      <c r="O333" s="165"/>
      <c r="P333" s="165"/>
      <c r="Q333" s="165"/>
      <c r="R333" s="165"/>
      <c r="S333" s="165"/>
      <c r="T333" s="165"/>
      <c r="U333" s="165"/>
      <c r="V333" s="156"/>
      <c r="W333" s="136"/>
      <c r="X333" s="174"/>
    </row>
    <row r="334" spans="1:24" ht="5.0999999999999996" hidden="1" customHeight="1" outlineLevel="1" x14ac:dyDescent="0.25">
      <c r="A334" s="120"/>
      <c r="B334" s="173"/>
      <c r="C334" s="137" t="s">
        <v>193</v>
      </c>
      <c r="D334" s="154"/>
      <c r="E334" s="154"/>
      <c r="F334" s="164"/>
      <c r="G334" s="165"/>
      <c r="H334" s="165"/>
      <c r="I334" s="165"/>
      <c r="J334" s="165"/>
      <c r="K334" s="165"/>
      <c r="L334" s="165"/>
      <c r="M334" s="165"/>
      <c r="N334" s="165"/>
      <c r="O334" s="165"/>
      <c r="P334" s="165"/>
      <c r="Q334" s="165"/>
      <c r="R334" s="165"/>
      <c r="S334" s="165"/>
      <c r="T334" s="165"/>
      <c r="U334" s="165"/>
      <c r="V334" s="156"/>
      <c r="W334" s="166"/>
      <c r="X334" s="174"/>
    </row>
    <row r="335" spans="1:24" ht="24" customHeight="1" collapsed="1" x14ac:dyDescent="0.25">
      <c r="A335" s="120"/>
      <c r="B335" s="173"/>
      <c r="C335" s="167"/>
      <c r="D335" s="167"/>
      <c r="E335" s="167"/>
      <c r="F335" s="167"/>
      <c r="G335" s="168" t="s">
        <v>335</v>
      </c>
      <c r="H335" s="169"/>
      <c r="I335" s="169"/>
      <c r="J335" s="169"/>
      <c r="K335" s="169"/>
      <c r="L335" s="169"/>
      <c r="M335" s="169"/>
      <c r="N335" s="169"/>
      <c r="O335" s="169"/>
      <c r="P335" s="169"/>
      <c r="Q335" s="169"/>
      <c r="R335" s="169"/>
      <c r="S335" s="169"/>
      <c r="T335" s="170"/>
      <c r="U335" s="170"/>
      <c r="V335" s="171" t="s">
        <v>194</v>
      </c>
      <c r="W335" s="172" t="s">
        <v>195</v>
      </c>
      <c r="X335" s="174"/>
    </row>
    <row r="336" spans="1:24" ht="12" hidden="1" customHeight="1" outlineLevel="1" x14ac:dyDescent="0.25">
      <c r="A336" s="120"/>
      <c r="B336" s="121"/>
      <c r="C336" s="121"/>
      <c r="D336" s="121"/>
      <c r="E336" s="121"/>
      <c r="F336" s="174"/>
      <c r="G336" s="174"/>
      <c r="H336" s="174"/>
      <c r="I336" s="174"/>
      <c r="J336" s="174"/>
      <c r="K336" s="174"/>
      <c r="L336" s="174"/>
      <c r="M336" s="174"/>
      <c r="N336" s="174"/>
      <c r="O336" s="174"/>
      <c r="P336" s="174"/>
      <c r="Q336" s="174"/>
      <c r="R336" s="174"/>
      <c r="S336" s="174"/>
      <c r="T336" s="174"/>
      <c r="U336" s="174"/>
      <c r="V336" s="174"/>
      <c r="W336" s="174"/>
      <c r="X336" s="174"/>
    </row>
    <row r="337" spans="1:56" s="190" customFormat="1" ht="12.75" hidden="1" customHeight="1" outlineLevel="1" x14ac:dyDescent="0.25">
      <c r="A337" s="188"/>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5.0999999999999996" hidden="1" customHeight="1" outlineLevel="1" collapsed="1" thickBot="1" x14ac:dyDescent="0.3">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21"/>
      <c r="C339" s="125" t="s">
        <v>0</v>
      </c>
      <c r="D339" s="125"/>
      <c r="E339" s="125"/>
      <c r="F339" s="125"/>
      <c r="G339" s="125"/>
      <c r="H339" s="125"/>
      <c r="I339" s="125"/>
      <c r="J339" s="125"/>
      <c r="K339" s="126"/>
      <c r="L339" s="126"/>
      <c r="M339" s="126"/>
      <c r="N339" s="126"/>
      <c r="O339" s="126"/>
      <c r="P339" s="126"/>
      <c r="Q339" s="126"/>
      <c r="R339" s="126"/>
      <c r="S339" s="126"/>
      <c r="T339" s="126"/>
      <c r="U339" s="126"/>
      <c r="V339" s="126"/>
      <c r="W339" s="128"/>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12.9" hidden="1" customHeight="1" outlineLevel="1" collapsed="1" x14ac:dyDescent="0.25">
      <c r="A340" s="188"/>
      <c r="B340" s="121"/>
      <c r="C340" s="130"/>
      <c r="D340" s="130">
        <v>53658.706903201055</v>
      </c>
      <c r="E340" s="130" t="s">
        <v>1</v>
      </c>
      <c r="F340" s="192"/>
      <c r="G340" s="193" t="s">
        <v>339</v>
      </c>
      <c r="H340" s="192"/>
      <c r="I340" s="192"/>
      <c r="J340" s="192"/>
      <c r="K340" s="192"/>
      <c r="L340" s="192"/>
      <c r="M340" s="192"/>
      <c r="N340" s="192"/>
      <c r="O340" s="192"/>
      <c r="P340" s="192"/>
      <c r="Q340" s="192"/>
      <c r="R340" s="192"/>
      <c r="S340" s="194"/>
      <c r="T340" s="195"/>
      <c r="U340" s="196"/>
      <c r="V340" s="196"/>
      <c r="W340" s="13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x14ac:dyDescent="0.25">
      <c r="A341" s="188"/>
      <c r="B341" s="121"/>
      <c r="C341" s="130"/>
      <c r="D341" s="137"/>
      <c r="E341" s="138"/>
      <c r="F341" s="192"/>
      <c r="G341" s="192" t="s">
        <v>340</v>
      </c>
      <c r="H341" s="195"/>
      <c r="I341" s="192"/>
      <c r="J341" s="192"/>
      <c r="K341" s="192"/>
      <c r="L341" s="192"/>
      <c r="M341" s="192"/>
      <c r="N341" s="192"/>
      <c r="O341" s="192"/>
      <c r="P341" s="192"/>
      <c r="Q341" s="192"/>
      <c r="R341" s="192"/>
      <c r="S341" s="194"/>
      <c r="T341" s="197"/>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8"/>
      <c r="D342" s="130"/>
      <c r="E342" s="138"/>
      <c r="F342" s="192"/>
      <c r="G342" s="276">
        <v>37951.660101388887</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v>1</v>
      </c>
      <c r="D343" s="137"/>
      <c r="E343" s="138"/>
      <c r="F343" s="192"/>
      <c r="G343" s="199"/>
      <c r="H343" s="195"/>
      <c r="I343" s="192"/>
      <c r="J343" s="195"/>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c r="D344" s="138"/>
      <c r="E344" s="138"/>
      <c r="F344" s="138"/>
      <c r="G344" s="138"/>
      <c r="H344" s="138"/>
      <c r="I344" s="138"/>
      <c r="J344" s="152"/>
      <c r="K344" s="152"/>
      <c r="L344" s="152"/>
      <c r="M344" s="152"/>
      <c r="N344" s="152"/>
      <c r="O344" s="152"/>
      <c r="P344" s="152"/>
      <c r="Q344" s="152"/>
      <c r="R344" s="152"/>
      <c r="S344" s="152"/>
      <c r="T344" s="152"/>
      <c r="U344" s="152"/>
      <c r="V344" s="152"/>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38"/>
      <c r="K345" s="138"/>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t="s">
        <v>341</v>
      </c>
      <c r="I346" s="138"/>
      <c r="J346" s="153" t="s">
        <v>342</v>
      </c>
      <c r="K346" s="153" t="s">
        <v>343</v>
      </c>
      <c r="L346" s="153" t="s">
        <v>344</v>
      </c>
      <c r="M346" s="153" t="s">
        <v>345</v>
      </c>
      <c r="N346" s="153" t="s">
        <v>344</v>
      </c>
      <c r="O346" s="153" t="s">
        <v>346</v>
      </c>
      <c r="P346" s="153"/>
      <c r="Q346" s="153"/>
      <c r="R346" s="153"/>
      <c r="S346" s="153"/>
      <c r="T346" s="153"/>
      <c r="U346" s="153"/>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54"/>
      <c r="D347" s="154"/>
      <c r="E347" s="154"/>
      <c r="F347" s="138"/>
      <c r="G347" s="138"/>
      <c r="H347" s="138"/>
      <c r="I347" s="138"/>
      <c r="J347" s="153" t="s">
        <v>347</v>
      </c>
      <c r="K347" s="153" t="s">
        <v>348</v>
      </c>
      <c r="L347" s="153" t="s">
        <v>349</v>
      </c>
      <c r="M347" s="153" t="s">
        <v>350</v>
      </c>
      <c r="N347" s="153" t="s">
        <v>351</v>
      </c>
      <c r="O347" s="153" t="s">
        <v>352</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5.0999999999999996" hidden="1" customHeight="1" outlineLevel="1" x14ac:dyDescent="0.25">
      <c r="A348" s="188"/>
      <c r="B348" s="121"/>
      <c r="C348" s="154"/>
      <c r="D348" s="154"/>
      <c r="E348" s="154"/>
      <c r="F348" s="138"/>
      <c r="G348" s="138"/>
      <c r="H348" s="138"/>
      <c r="I348" s="138"/>
      <c r="J348" s="155" t="s">
        <v>189</v>
      </c>
      <c r="K348" s="153"/>
      <c r="L348" s="153"/>
      <c r="M348" s="153"/>
      <c r="N348" s="153"/>
      <c r="O348" s="153"/>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201"/>
      <c r="G349" s="202"/>
      <c r="H349" s="202"/>
      <c r="I349" s="202"/>
      <c r="J349" s="203"/>
      <c r="K349" s="203"/>
      <c r="L349" s="203"/>
      <c r="M349" s="203"/>
      <c r="N349" s="203"/>
      <c r="O349" s="203"/>
      <c r="P349" s="203"/>
      <c r="Q349" s="203"/>
      <c r="R349" s="203"/>
      <c r="S349" s="203"/>
      <c r="T349" s="203"/>
      <c r="U349" s="203"/>
      <c r="V349" s="204"/>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21"/>
      <c r="C350" s="154"/>
      <c r="D350" s="154"/>
      <c r="E350" s="154"/>
      <c r="F350" s="201"/>
      <c r="G350" s="162"/>
      <c r="H350" s="277" t="s">
        <v>216</v>
      </c>
      <c r="I350" s="162"/>
      <c r="J350" s="177">
        <v>0.8</v>
      </c>
      <c r="K350" s="278"/>
      <c r="L350" s="279"/>
      <c r="M350" s="205">
        <v>350</v>
      </c>
      <c r="N350" s="279"/>
      <c r="O350" s="279"/>
      <c r="P350" s="160"/>
      <c r="Q350" s="160"/>
      <c r="R350" s="160"/>
      <c r="S350" s="160"/>
      <c r="T350" s="160"/>
      <c r="U350" s="160"/>
      <c r="V350" s="208"/>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217</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9"/>
      <c r="G352" s="162"/>
      <c r="H352" s="277" t="s">
        <v>218</v>
      </c>
      <c r="I352" s="162"/>
      <c r="J352" s="177">
        <v>0.8</v>
      </c>
      <c r="K352" s="278"/>
      <c r="L352" s="279"/>
      <c r="M352" s="205">
        <v>350</v>
      </c>
      <c r="N352" s="279"/>
      <c r="O352" s="279"/>
      <c r="P352" s="210"/>
      <c r="Q352" s="210"/>
      <c r="R352" s="210"/>
      <c r="S352" s="210"/>
      <c r="T352" s="210"/>
      <c r="U352" s="21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219</v>
      </c>
      <c r="I353" s="162"/>
      <c r="J353" s="177">
        <v>0</v>
      </c>
      <c r="K353" s="210"/>
      <c r="L353" s="210"/>
      <c r="M353" s="205">
        <v>0</v>
      </c>
      <c r="N353" s="210"/>
      <c r="O353" s="210"/>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220</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221</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222</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223</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224</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1"/>
      <c r="G359" s="162"/>
      <c r="H359" s="277" t="s">
        <v>225</v>
      </c>
      <c r="I359" s="162"/>
      <c r="J359" s="177">
        <v>0</v>
      </c>
      <c r="K359" s="278"/>
      <c r="L359" s="279"/>
      <c r="M359" s="205">
        <v>0</v>
      </c>
      <c r="N359" s="279"/>
      <c r="O359" s="279"/>
      <c r="P359" s="160"/>
      <c r="Q359" s="160"/>
      <c r="R359" s="160"/>
      <c r="S359" s="160"/>
      <c r="T359" s="160"/>
      <c r="U359" s="16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9"/>
      <c r="G360" s="162"/>
      <c r="H360" s="162"/>
      <c r="I360" s="162"/>
      <c r="J360" s="160"/>
      <c r="K360" s="160"/>
      <c r="L360" s="160"/>
      <c r="M360" s="160"/>
      <c r="N360" s="160"/>
      <c r="O360" s="160"/>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210"/>
      <c r="K361" s="210"/>
      <c r="L361" s="210"/>
      <c r="M361" s="210"/>
      <c r="N361" s="210"/>
      <c r="O361" s="210"/>
      <c r="P361" s="210"/>
      <c r="Q361" s="210"/>
      <c r="R361" s="210"/>
      <c r="S361" s="210"/>
      <c r="T361" s="210"/>
      <c r="U361" s="21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5.0999999999999996" hidden="1" customHeight="1" outlineLevel="1" x14ac:dyDescent="0.25">
      <c r="A362" s="188"/>
      <c r="B362" s="121"/>
      <c r="C362" s="137" t="s">
        <v>193</v>
      </c>
      <c r="D362" s="154"/>
      <c r="E362" s="154"/>
      <c r="F362" s="212"/>
      <c r="G362" s="213"/>
      <c r="H362" s="213"/>
      <c r="I362" s="213"/>
      <c r="J362" s="214"/>
      <c r="K362" s="214"/>
      <c r="L362" s="214"/>
      <c r="M362" s="214"/>
      <c r="N362" s="214"/>
      <c r="O362" s="214"/>
      <c r="P362" s="214"/>
      <c r="Q362" s="214"/>
      <c r="R362" s="214"/>
      <c r="S362" s="214"/>
      <c r="T362" s="214"/>
      <c r="U362" s="214"/>
      <c r="V362" s="204"/>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24" customHeight="1" collapsed="1" x14ac:dyDescent="0.25">
      <c r="A363" s="188"/>
      <c r="B363" s="121"/>
      <c r="C363" s="167"/>
      <c r="D363" s="167"/>
      <c r="E363" s="167"/>
      <c r="F363" s="167"/>
      <c r="G363" s="168" t="s">
        <v>339</v>
      </c>
      <c r="H363" s="169"/>
      <c r="I363" s="169"/>
      <c r="J363" s="169"/>
      <c r="K363" s="169"/>
      <c r="L363" s="169"/>
      <c r="M363" s="169"/>
      <c r="N363" s="169"/>
      <c r="O363" s="169"/>
      <c r="P363" s="169"/>
      <c r="Q363" s="169"/>
      <c r="R363" s="169"/>
      <c r="S363" s="169"/>
      <c r="T363" s="170"/>
      <c r="U363" s="170"/>
      <c r="V363" s="170"/>
      <c r="W363" s="172" t="s">
        <v>195</v>
      </c>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75" hidden="1" customHeight="1" outlineLevel="1" x14ac:dyDescent="0.25">
      <c r="A364" s="188"/>
      <c r="B364" s="121"/>
      <c r="C364" s="121"/>
      <c r="D364" s="121"/>
      <c r="E364" s="121"/>
      <c r="F364" s="174"/>
      <c r="G364" s="174"/>
      <c r="H364" s="174"/>
      <c r="I364" s="174"/>
      <c r="J364" s="174"/>
      <c r="K364" s="174"/>
      <c r="L364" s="174"/>
      <c r="M364" s="174"/>
      <c r="N364" s="174"/>
      <c r="O364" s="174"/>
      <c r="P364" s="174"/>
      <c r="Q364" s="174"/>
      <c r="R364" s="174"/>
      <c r="S364" s="174"/>
      <c r="T364" s="174"/>
      <c r="U364" s="174"/>
      <c r="V364" s="174"/>
      <c r="W364" s="174"/>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89"/>
      <c r="C365" s="189"/>
      <c r="D365" s="189"/>
      <c r="E365" s="189"/>
      <c r="F365" s="174"/>
      <c r="G365" s="174"/>
      <c r="H365" s="174"/>
      <c r="I365" s="174"/>
      <c r="J365" s="174"/>
      <c r="K365" s="174"/>
      <c r="L365" s="174"/>
      <c r="M365" s="174"/>
      <c r="N365" s="174"/>
      <c r="O365" s="174"/>
      <c r="P365" s="174"/>
      <c r="Q365" s="174"/>
      <c r="R365" s="174"/>
      <c r="S365" s="174"/>
      <c r="T365" s="174"/>
      <c r="U365" s="174"/>
      <c r="V365" s="174"/>
      <c r="W365" s="174"/>
      <c r="X365" s="174"/>
      <c r="Y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collapsed="1" thickBot="1" x14ac:dyDescent="0.3">
      <c r="A366" s="188"/>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x14ac:dyDescent="0.25">
      <c r="A367" s="188"/>
      <c r="B367" s="189"/>
      <c r="C367" s="125" t="s">
        <v>0</v>
      </c>
      <c r="D367" s="125"/>
      <c r="E367" s="125"/>
      <c r="F367" s="125"/>
      <c r="G367" s="125"/>
      <c r="H367" s="125"/>
      <c r="I367" s="125"/>
      <c r="J367" s="125"/>
      <c r="K367" s="126"/>
      <c r="L367" s="126"/>
      <c r="M367" s="126"/>
      <c r="N367" s="126"/>
      <c r="O367" s="126"/>
      <c r="P367" s="126"/>
      <c r="Q367" s="126"/>
      <c r="R367" s="126"/>
      <c r="S367" s="126"/>
      <c r="T367" s="126"/>
      <c r="U367" s="126"/>
      <c r="V367" s="126"/>
      <c r="W367" s="128"/>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collapsed="1" x14ac:dyDescent="0.25">
      <c r="A368" s="188"/>
      <c r="B368" s="189"/>
      <c r="C368" s="130"/>
      <c r="D368" s="130">
        <v>9535.2401303751758</v>
      </c>
      <c r="E368" s="130" t="s">
        <v>1</v>
      </c>
      <c r="F368" s="192"/>
      <c r="G368" s="193" t="s">
        <v>353</v>
      </c>
      <c r="H368" s="192"/>
      <c r="I368" s="192"/>
      <c r="J368" s="192"/>
      <c r="K368" s="192"/>
      <c r="L368" s="192"/>
      <c r="M368" s="192"/>
      <c r="N368" s="192"/>
      <c r="O368" s="192"/>
      <c r="P368" s="192"/>
      <c r="Q368" s="192"/>
      <c r="R368" s="192"/>
      <c r="S368" s="194"/>
      <c r="T368" s="195"/>
      <c r="U368" s="196"/>
      <c r="V368" s="196"/>
      <c r="W368" s="136"/>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89"/>
      <c r="C369" s="130"/>
      <c r="D369" s="137"/>
      <c r="E369" s="138"/>
      <c r="F369" s="192"/>
      <c r="G369" s="192" t="s">
        <v>354</v>
      </c>
      <c r="H369" s="195"/>
      <c r="I369" s="192"/>
      <c r="J369" s="192"/>
      <c r="K369" s="192"/>
      <c r="L369" s="192"/>
      <c r="M369" s="192"/>
      <c r="N369" s="192"/>
      <c r="O369" s="192"/>
      <c r="P369" s="192"/>
      <c r="Q369" s="192"/>
      <c r="R369" s="192"/>
      <c r="S369" s="194"/>
      <c r="T369" s="197"/>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8"/>
      <c r="D370" s="130"/>
      <c r="E370" s="138"/>
      <c r="F370" s="192"/>
      <c r="G370" s="198">
        <v>37951.660101388887</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v>1</v>
      </c>
      <c r="D371" s="137"/>
      <c r="E371" s="138"/>
      <c r="F371" s="192"/>
      <c r="G371" s="199"/>
      <c r="H371" s="195"/>
      <c r="I371" s="192"/>
      <c r="J371" s="195"/>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c r="D372" s="138"/>
      <c r="E372" s="138"/>
      <c r="F372" s="138"/>
      <c r="G372" s="138"/>
      <c r="H372" s="138"/>
      <c r="I372" s="138"/>
      <c r="J372" s="152"/>
      <c r="K372" s="152"/>
      <c r="L372" s="152"/>
      <c r="M372" s="152"/>
      <c r="N372" s="152"/>
      <c r="O372" s="152"/>
      <c r="P372" s="152"/>
      <c r="Q372" s="152"/>
      <c r="R372" s="152"/>
      <c r="S372" s="152"/>
      <c r="T372" s="152"/>
      <c r="U372" s="152"/>
      <c r="V372" s="152"/>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38"/>
      <c r="K373" s="138"/>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t="s">
        <v>341</v>
      </c>
      <c r="K374" s="153"/>
      <c r="L374" s="153"/>
      <c r="M374" s="153"/>
      <c r="N374" s="153"/>
      <c r="O374" s="153"/>
      <c r="P374" s="153"/>
      <c r="Q374" s="153"/>
      <c r="R374" s="153"/>
      <c r="S374" s="153"/>
      <c r="T374" s="153"/>
      <c r="U374" s="153"/>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54"/>
      <c r="D375" s="154"/>
      <c r="E375" s="154"/>
      <c r="F375" s="138"/>
      <c r="G375" s="138"/>
      <c r="H375" s="138"/>
      <c r="I375" s="138"/>
      <c r="J375" s="153" t="s">
        <v>355</v>
      </c>
      <c r="K375" s="153" t="s">
        <v>226</v>
      </c>
      <c r="L375" s="153" t="s">
        <v>227</v>
      </c>
      <c r="M375" s="153" t="s">
        <v>228</v>
      </c>
      <c r="N375" s="153" t="s">
        <v>229</v>
      </c>
      <c r="O375" s="153" t="s">
        <v>230</v>
      </c>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201"/>
      <c r="G376" s="162"/>
      <c r="H376" s="162"/>
      <c r="I376" s="162"/>
      <c r="J376" s="277" t="s">
        <v>216</v>
      </c>
      <c r="K376" s="181">
        <v>100</v>
      </c>
      <c r="L376" s="181">
        <v>100</v>
      </c>
      <c r="M376" s="181">
        <v>100</v>
      </c>
      <c r="N376" s="181">
        <v>100</v>
      </c>
      <c r="O376" s="181">
        <v>100</v>
      </c>
      <c r="P376" s="160"/>
      <c r="Q376" s="160"/>
      <c r="R376" s="160"/>
      <c r="S376" s="160"/>
      <c r="T376" s="160"/>
      <c r="U376" s="160"/>
      <c r="V376" s="208"/>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217</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218</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219</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220</v>
      </c>
      <c r="K380" s="181">
        <v>1500</v>
      </c>
      <c r="L380" s="181">
        <v>1500</v>
      </c>
      <c r="M380" s="181">
        <v>1500</v>
      </c>
      <c r="N380" s="181">
        <v>1500</v>
      </c>
      <c r="O380" s="181">
        <v>1500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221</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222</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223</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224</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225</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t="s">
        <v>356</v>
      </c>
      <c r="I386" s="162"/>
      <c r="J386" s="160"/>
      <c r="K386" s="280"/>
      <c r="L386" s="280"/>
      <c r="M386" s="280"/>
      <c r="N386" s="280"/>
      <c r="O386" s="280"/>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c r="I387" s="162"/>
      <c r="J387" s="160"/>
      <c r="K387" s="160"/>
      <c r="L387" s="160"/>
      <c r="M387" s="160"/>
      <c r="N387" s="160"/>
      <c r="O387" s="16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89"/>
      <c r="C389" s="154"/>
      <c r="D389" s="154"/>
      <c r="E389" s="154"/>
      <c r="F389" s="212"/>
      <c r="G389" s="213"/>
      <c r="H389" s="213"/>
      <c r="I389" s="213"/>
      <c r="J389" s="214"/>
      <c r="K389" s="214"/>
      <c r="L389" s="214"/>
      <c r="M389" s="214"/>
      <c r="N389" s="214"/>
      <c r="O389" s="214"/>
      <c r="P389" s="214"/>
      <c r="Q389" s="214"/>
      <c r="R389" s="214"/>
      <c r="S389" s="214"/>
      <c r="T389" s="214"/>
      <c r="U389" s="214"/>
      <c r="V389" s="204"/>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89"/>
      <c r="C390" s="167"/>
      <c r="D390" s="167"/>
      <c r="E390" s="167"/>
      <c r="F390" s="167"/>
      <c r="G390" s="168" t="s">
        <v>353</v>
      </c>
      <c r="H390" s="169"/>
      <c r="I390" s="169"/>
      <c r="J390" s="169"/>
      <c r="K390" s="169"/>
      <c r="L390" s="169"/>
      <c r="M390" s="169"/>
      <c r="N390" s="169"/>
      <c r="O390" s="169"/>
      <c r="P390" s="169"/>
      <c r="Q390" s="169"/>
      <c r="R390" s="169"/>
      <c r="S390" s="169"/>
      <c r="T390" s="170"/>
      <c r="U390" s="170"/>
      <c r="V390" s="170"/>
      <c r="W390" s="172" t="s">
        <v>195</v>
      </c>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89"/>
      <c r="C391" s="189"/>
      <c r="D391" s="189"/>
      <c r="E391" s="189"/>
      <c r="F391" s="174"/>
      <c r="G391" s="174"/>
      <c r="H391" s="174"/>
      <c r="I391" s="174"/>
      <c r="J391" s="174"/>
      <c r="K391" s="174"/>
      <c r="L391" s="174"/>
      <c r="M391" s="174"/>
      <c r="N391" s="174"/>
      <c r="O391" s="174"/>
      <c r="P391" s="174"/>
      <c r="Q391" s="174"/>
      <c r="R391" s="174"/>
      <c r="S391" s="174"/>
      <c r="T391" s="174"/>
      <c r="U391" s="174"/>
      <c r="V391" s="174"/>
      <c r="W391" s="174"/>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357</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374</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43387.503584837999</v>
      </c>
      <c r="H397" s="145">
        <v>43387.503689351899</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t="s">
        <v>375</v>
      </c>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152"/>
      <c r="K399" s="152"/>
      <c r="L399" s="152"/>
      <c r="M399" s="152"/>
      <c r="N399" s="152"/>
      <c r="O399" s="152"/>
      <c r="P399" s="152"/>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138"/>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53"/>
      <c r="L401" s="153" t="s">
        <v>358</v>
      </c>
      <c r="M401" s="180" t="s">
        <v>359</v>
      </c>
      <c r="N401" s="180"/>
      <c r="O401" s="180"/>
      <c r="P401" s="180"/>
      <c r="Q401" s="153"/>
      <c r="R401" s="153"/>
      <c r="S401" s="153"/>
      <c r="T401" s="153"/>
      <c r="U401" s="153"/>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c r="H402" s="153"/>
      <c r="I402" s="153"/>
      <c r="J402" s="153"/>
      <c r="K402" s="215" t="s">
        <v>258</v>
      </c>
      <c r="L402" s="215" t="s">
        <v>360</v>
      </c>
      <c r="M402" s="215" t="s">
        <v>361</v>
      </c>
      <c r="N402" s="215" t="s">
        <v>362</v>
      </c>
      <c r="O402" s="215" t="s">
        <v>363</v>
      </c>
      <c r="P402" s="215" t="s">
        <v>364</v>
      </c>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56"/>
      <c r="G403" s="281"/>
      <c r="H403" s="282"/>
      <c r="I403" s="224"/>
      <c r="J403" s="224"/>
      <c r="K403" s="254" t="s">
        <v>216</v>
      </c>
      <c r="L403" s="283">
        <v>0.5</v>
      </c>
      <c r="M403" s="284">
        <v>14</v>
      </c>
      <c r="N403" s="284">
        <v>14</v>
      </c>
      <c r="O403" s="284">
        <v>20</v>
      </c>
      <c r="P403" s="284">
        <v>20</v>
      </c>
      <c r="Q403" s="224"/>
      <c r="R403" s="158"/>
      <c r="S403" s="158"/>
      <c r="T403" s="158"/>
      <c r="U403" s="158"/>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183"/>
      <c r="H404" s="183"/>
      <c r="I404" s="158"/>
      <c r="J404" s="158"/>
      <c r="K404" s="217" t="s">
        <v>217</v>
      </c>
      <c r="L404" s="285">
        <v>0.5</v>
      </c>
      <c r="M404" s="286">
        <v>14</v>
      </c>
      <c r="N404" s="286">
        <v>14</v>
      </c>
      <c r="O404" s="286">
        <v>20</v>
      </c>
      <c r="P404" s="286">
        <v>20</v>
      </c>
      <c r="Q404" s="158"/>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218</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219</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220</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221</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65"/>
      <c r="J409" s="165"/>
      <c r="K409" s="287" t="s">
        <v>222</v>
      </c>
      <c r="L409" s="288">
        <v>0.5</v>
      </c>
      <c r="M409" s="289">
        <v>8</v>
      </c>
      <c r="N409" s="289">
        <v>8</v>
      </c>
      <c r="O409" s="289">
        <v>20</v>
      </c>
      <c r="P409" s="289">
        <v>10</v>
      </c>
      <c r="Q409" s="165"/>
      <c r="R409" s="165"/>
      <c r="S409" s="165"/>
      <c r="T409" s="165"/>
      <c r="U409" s="165"/>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223</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224</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28"/>
      <c r="H412" s="228"/>
      <c r="I412" s="227"/>
      <c r="J412" s="227"/>
      <c r="K412" s="256" t="s">
        <v>225</v>
      </c>
      <c r="L412" s="290">
        <v>0.5</v>
      </c>
      <c r="M412" s="291">
        <v>8</v>
      </c>
      <c r="N412" s="291">
        <v>8</v>
      </c>
      <c r="O412" s="291">
        <v>20</v>
      </c>
      <c r="P412" s="291">
        <v>10</v>
      </c>
      <c r="Q412" s="227"/>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165"/>
      <c r="H413" s="157"/>
      <c r="I413" s="157"/>
      <c r="J413" s="157"/>
      <c r="K413" s="157"/>
      <c r="L413" s="157"/>
      <c r="M413" s="157"/>
      <c r="N413" s="157"/>
      <c r="O413" s="157"/>
      <c r="P413" s="157"/>
      <c r="Q413" s="165"/>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5.0999999999999996" hidden="1" customHeight="1" outlineLevel="1" x14ac:dyDescent="0.25">
      <c r="A414" s="188"/>
      <c r="B414" s="173"/>
      <c r="C414" s="137" t="s">
        <v>193</v>
      </c>
      <c r="D414" s="154"/>
      <c r="E414" s="154"/>
      <c r="F414" s="164"/>
      <c r="G414" s="165"/>
      <c r="H414" s="165"/>
      <c r="I414" s="165"/>
      <c r="J414" s="165"/>
      <c r="K414" s="165"/>
      <c r="L414" s="165"/>
      <c r="M414" s="165"/>
      <c r="N414" s="165"/>
      <c r="O414" s="165"/>
      <c r="P414" s="165"/>
      <c r="Q414" s="165"/>
      <c r="R414" s="165"/>
      <c r="S414" s="165"/>
      <c r="T414" s="165"/>
      <c r="U414" s="165"/>
      <c r="V414" s="156"/>
      <c r="W414" s="16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24" customHeight="1" collapsed="1" x14ac:dyDescent="0.25">
      <c r="A415" s="188"/>
      <c r="B415" s="173"/>
      <c r="C415" s="167"/>
      <c r="D415" s="167"/>
      <c r="E415" s="167"/>
      <c r="F415" s="167"/>
      <c r="G415" s="168" t="s">
        <v>357</v>
      </c>
      <c r="H415" s="169"/>
      <c r="I415" s="169"/>
      <c r="J415" s="169"/>
      <c r="K415" s="169"/>
      <c r="L415" s="169"/>
      <c r="M415" s="169"/>
      <c r="N415" s="169"/>
      <c r="O415" s="169"/>
      <c r="P415" s="169"/>
      <c r="Q415" s="169"/>
      <c r="R415" s="169"/>
      <c r="S415" s="169"/>
      <c r="T415" s="170"/>
      <c r="U415" s="170"/>
      <c r="V415" s="171" t="s">
        <v>194</v>
      </c>
      <c r="W415" s="172" t="s">
        <v>195</v>
      </c>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75" hidden="1" customHeight="1" outlineLevel="1" x14ac:dyDescent="0.25">
      <c r="A416" s="188"/>
      <c r="B416" s="121"/>
      <c r="C416" s="121"/>
      <c r="D416" s="121"/>
      <c r="E416" s="121"/>
      <c r="F416" s="174"/>
      <c r="G416" s="174"/>
      <c r="H416" s="174"/>
      <c r="I416" s="174"/>
      <c r="J416" s="174"/>
      <c r="K416" s="174"/>
      <c r="L416" s="174"/>
      <c r="M416" s="174"/>
      <c r="N416" s="174"/>
      <c r="O416" s="174"/>
      <c r="P416" s="174"/>
      <c r="Q416" s="174"/>
      <c r="R416" s="174"/>
      <c r="S416" s="174"/>
      <c r="T416" s="174"/>
      <c r="U416" s="174"/>
      <c r="V416" s="174"/>
      <c r="W416" s="174"/>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customHeight="1" collapsed="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ht="12" customHeight="1" x14ac:dyDescent="0.25">
      <c r="A418" s="120"/>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293"/>
    </row>
  </sheetData>
  <autoFilter ref="G105:N115" xr:uid="{72A05B92-D5B8-40E0-9C71-8AFB3B39186C}"/>
  <mergeCells count="2">
    <mergeCell ref="H46:T49"/>
    <mergeCell ref="L317:N317"/>
  </mergeCells>
  <phoneticPr fontId="13" type="noConversion"/>
  <conditionalFormatting sqref="K211:K220 M211:M220">
    <cfRule type="expression" dxfId="7" priority="3" stopIfTrue="1">
      <formula>OR($N$242:$N242=1)</formula>
    </cfRule>
  </conditionalFormatting>
  <conditionalFormatting sqref="K266:P275 R266:R275 T266:T275 V266:V275 X266:X275">
    <cfRule type="expression" dxfId="6" priority="4" stopIfTrue="1">
      <formula>OR($N$242:$N242=1)</formula>
    </cfRule>
  </conditionalFormatting>
  <conditionalFormatting sqref="T292:U301">
    <cfRule type="expression" dxfId="5" priority="5" stopIfTrue="1">
      <formula>OR($N$242:$N242=1)</formula>
    </cfRule>
  </conditionalFormatting>
  <conditionalFormatting sqref="K243:K252">
    <cfRule type="expression" dxfId="4" priority="6" stopIfTrue="1">
      <formula>OR($N$242:$N$62671=1)</formula>
    </cfRule>
  </conditionalFormatting>
  <conditionalFormatting sqref="P293:P301">
    <cfRule type="expression" dxfId="3" priority="7" stopIfTrue="1">
      <formula>AND(P293&gt;$T293,NOT(OR($N$243:$N$60720=1)))</formula>
    </cfRule>
  </conditionalFormatting>
  <conditionalFormatting sqref="K292:K301 P292">
    <cfRule type="expression" dxfId="2" priority="8" stopIfTrue="1">
      <formula>AND(K292&lt;$U292,NOT(OR($N$243:$N$60720=1)))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7" t="s">
        <v>166</v>
      </c>
      <c r="H11" s="117">
        <v>10</v>
      </c>
    </row>
    <row r="12" spans="7:8" s="113" customFormat="1" ht="12" customHeight="1" x14ac:dyDescent="0.25">
      <c r="G12" s="357"/>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371</v>
      </c>
      <c r="H33" s="119">
        <v>43770</v>
      </c>
    </row>
    <row r="34" spans="7:9" s="113" customFormat="1" ht="7.2" customHeight="1" x14ac:dyDescent="0.25"/>
    <row r="35" spans="7:9" s="113" customFormat="1" ht="12" customHeight="1" x14ac:dyDescent="0.25">
      <c r="G35" s="117" t="s">
        <v>372</v>
      </c>
      <c r="H35" s="117">
        <v>15</v>
      </c>
    </row>
    <row r="36" spans="7:9" s="113" customFormat="1" ht="12" customHeight="1" x14ac:dyDescent="0.25"/>
    <row r="37" spans="7:9" s="113" customFormat="1" ht="12" customHeight="1" x14ac:dyDescent="0.25"/>
    <row r="38" spans="7:9" s="113" customFormat="1" ht="12" customHeight="1" x14ac:dyDescent="0.25">
      <c r="G38" s="116" t="s">
        <v>413</v>
      </c>
    </row>
    <row r="39" spans="7:9" s="113" customFormat="1" ht="12" customHeight="1" x14ac:dyDescent="0.25">
      <c r="G39" s="357" t="s">
        <v>414</v>
      </c>
      <c r="H39" s="117">
        <v>7</v>
      </c>
    </row>
    <row r="40" spans="7:9" s="113" customFormat="1" ht="12" customHeight="1" x14ac:dyDescent="0.25">
      <c r="G40" s="357"/>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370</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366</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9"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9"/>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379</v>
      </c>
      <c r="P107" s="80" t="s">
        <v>135</v>
      </c>
      <c r="Q107" s="80" t="s">
        <v>136</v>
      </c>
      <c r="R107" s="80" t="s">
        <v>137</v>
      </c>
      <c r="S107" s="80" t="s">
        <v>138</v>
      </c>
      <c r="T107" s="80" t="s">
        <v>381</v>
      </c>
      <c r="U107" s="80" t="s">
        <v>382</v>
      </c>
      <c r="V107" s="80" t="s">
        <v>383</v>
      </c>
      <c r="W107" s="80" t="s">
        <v>384</v>
      </c>
      <c r="X107" s="80" t="s">
        <v>380</v>
      </c>
      <c r="Y107" s="80" t="s">
        <v>30</v>
      </c>
      <c r="Z107" s="18" t="s">
        <v>31</v>
      </c>
      <c r="AA107" s="18" t="s">
        <v>32</v>
      </c>
      <c r="AB107" s="18" t="s">
        <v>385</v>
      </c>
      <c r="AC107" s="18" t="s">
        <v>386</v>
      </c>
      <c r="AD107" s="18" t="s">
        <v>387</v>
      </c>
      <c r="AE107" s="18" t="s">
        <v>388</v>
      </c>
      <c r="AF107" s="18" t="s">
        <v>389</v>
      </c>
      <c r="AG107" s="18" t="s">
        <v>390</v>
      </c>
      <c r="AH107" s="18" t="s">
        <v>391</v>
      </c>
      <c r="AI107" s="18" t="s">
        <v>392</v>
      </c>
      <c r="AJ107" s="18" t="s">
        <v>4</v>
      </c>
      <c r="AK107" s="18" t="s">
        <v>393</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370</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370</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370</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455</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444</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3.2" outlineLevel="1" x14ac:dyDescent="0.25">
      <c r="A191" s="1"/>
      <c r="B191" s="2"/>
      <c r="C191" s="13"/>
      <c r="D191" s="13"/>
      <c r="E191" s="13"/>
      <c r="F191" s="22"/>
      <c r="G191" s="23" t="s">
        <v>456</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6"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6"/>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379</v>
      </c>
      <c r="P205" s="80" t="s">
        <v>135</v>
      </c>
      <c r="Q205" s="80" t="s">
        <v>136</v>
      </c>
      <c r="R205" s="80" t="s">
        <v>137</v>
      </c>
      <c r="S205" s="80" t="s">
        <v>138</v>
      </c>
      <c r="T205" s="80" t="s">
        <v>381</v>
      </c>
      <c r="U205" s="80" t="s">
        <v>382</v>
      </c>
      <c r="V205" s="80" t="s">
        <v>383</v>
      </c>
      <c r="W205" s="80" t="s">
        <v>384</v>
      </c>
      <c r="X205" s="80" t="s">
        <v>380</v>
      </c>
      <c r="Y205" s="80" t="s">
        <v>30</v>
      </c>
      <c r="Z205" s="18" t="s">
        <v>31</v>
      </c>
      <c r="AA205" s="18" t="s">
        <v>32</v>
      </c>
      <c r="AB205" s="18" t="s">
        <v>385</v>
      </c>
      <c r="AC205" s="18" t="s">
        <v>386</v>
      </c>
      <c r="AD205" s="18" t="s">
        <v>387</v>
      </c>
      <c r="AE205" s="18" t="s">
        <v>388</v>
      </c>
      <c r="AF205" s="18" t="s">
        <v>389</v>
      </c>
      <c r="AG205" s="18" t="s">
        <v>390</v>
      </c>
      <c r="AH205" s="18" t="s">
        <v>391</v>
      </c>
      <c r="AI205" s="18" t="s">
        <v>392</v>
      </c>
      <c r="AJ205" s="18" t="s">
        <v>4</v>
      </c>
      <c r="AK205" s="18" t="s">
        <v>393</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370</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370</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370</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370</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394</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395</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396</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5">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397</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398</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3">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4.4" outlineLevel="1" x14ac:dyDescent="0.3">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4.4" outlineLevel="1" x14ac:dyDescent="0.3">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394</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395</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396</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397</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398</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3.2" outlineLevel="1" x14ac:dyDescent="0.25">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3.2" outlineLevel="1" x14ac:dyDescent="0.25">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5">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370</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3">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394</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395</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396</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397</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398</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5">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5">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 customHeight="1" outlineLevel="1" x14ac:dyDescent="0.25">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5">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3">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5">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5">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5">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5">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3"/>
      <c r="D361" s="13"/>
      <c r="E361" s="13"/>
      <c r="F361" s="13"/>
      <c r="G361" s="13"/>
      <c r="H361" s="13"/>
      <c r="I361" s="13"/>
      <c r="J361" s="18"/>
      <c r="K361" s="356" t="s">
        <v>81</v>
      </c>
      <c r="L361" s="356"/>
      <c r="M361" s="356"/>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5">
      <c r="A362" s="1"/>
      <c r="B362" s="2"/>
      <c r="C362" s="13"/>
      <c r="D362" s="13"/>
      <c r="E362" s="13"/>
      <c r="F362" s="13"/>
      <c r="G362" s="13"/>
      <c r="H362" s="13"/>
      <c r="I362" s="13"/>
      <c r="J362" s="13"/>
      <c r="K362" s="356"/>
      <c r="L362" s="356"/>
      <c r="M362" s="356"/>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t="s">
        <v>80</v>
      </c>
      <c r="J364" s="80" t="s">
        <v>131</v>
      </c>
      <c r="K364" s="80" t="s">
        <v>132</v>
      </c>
      <c r="L364" s="80" t="s">
        <v>250</v>
      </c>
      <c r="M364" s="80" t="s">
        <v>133</v>
      </c>
      <c r="N364" s="80" t="s">
        <v>23</v>
      </c>
      <c r="O364" s="80" t="s">
        <v>379</v>
      </c>
      <c r="P364" s="80" t="s">
        <v>135</v>
      </c>
      <c r="Q364" s="80" t="s">
        <v>136</v>
      </c>
      <c r="R364" s="80" t="s">
        <v>137</v>
      </c>
      <c r="S364" s="80" t="s">
        <v>138</v>
      </c>
      <c r="T364" s="80" t="s">
        <v>381</v>
      </c>
      <c r="U364" s="80" t="s">
        <v>382</v>
      </c>
      <c r="V364" s="80" t="s">
        <v>383</v>
      </c>
      <c r="W364" s="80" t="s">
        <v>384</v>
      </c>
      <c r="X364" s="80" t="s">
        <v>380</v>
      </c>
      <c r="Y364" s="80" t="s">
        <v>30</v>
      </c>
      <c r="Z364" s="18" t="s">
        <v>31</v>
      </c>
      <c r="AA364" s="18" t="s">
        <v>32</v>
      </c>
      <c r="AB364" s="18" t="s">
        <v>385</v>
      </c>
      <c r="AC364" s="18" t="s">
        <v>386</v>
      </c>
      <c r="AD364" s="18" t="s">
        <v>387</v>
      </c>
      <c r="AE364" s="18" t="s">
        <v>388</v>
      </c>
      <c r="AF364" s="18" t="s">
        <v>389</v>
      </c>
      <c r="AG364" s="18" t="s">
        <v>390</v>
      </c>
      <c r="AH364" s="18" t="s">
        <v>391</v>
      </c>
      <c r="AI364" s="18" t="s">
        <v>392</v>
      </c>
      <c r="AJ364" s="18" t="s">
        <v>4</v>
      </c>
      <c r="AK364" s="18" t="s">
        <v>393</v>
      </c>
      <c r="AL364" s="18"/>
      <c r="AM364" s="12"/>
      <c r="AN364" s="3"/>
      <c r="AO364" s="3"/>
      <c r="AP364" s="3"/>
    </row>
    <row r="365" spans="1:58" ht="13.2" outlineLevel="1" x14ac:dyDescent="0.25">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3.2" outlineLevel="1" x14ac:dyDescent="0.25">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5">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5">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5">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5">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5">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5">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5">
      <c r="A373" s="1"/>
      <c r="B373" s="2"/>
      <c r="C373" s="13"/>
      <c r="D373" s="13"/>
      <c r="E373" s="13"/>
      <c r="F373" s="30"/>
      <c r="H373" s="23" t="s">
        <v>370</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5">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5">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5">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3.2" outlineLevel="1" x14ac:dyDescent="0.25">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3.2" outlineLevel="1" x14ac:dyDescent="0.25">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5">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5">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5">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5">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5">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5">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5">
      <c r="A385" s="1"/>
      <c r="B385" s="2"/>
      <c r="C385" s="13"/>
      <c r="D385" s="13"/>
      <c r="E385" s="13"/>
      <c r="F385" s="30"/>
      <c r="H385" s="23" t="s">
        <v>370</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5">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5">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5">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3.2" outlineLevel="1" x14ac:dyDescent="0.25">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3.2" outlineLevel="1" x14ac:dyDescent="0.25">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5">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5">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5">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5">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5">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5">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5">
      <c r="A397" s="1"/>
      <c r="B397" s="2"/>
      <c r="C397" s="13"/>
      <c r="D397" s="13"/>
      <c r="E397" s="13"/>
      <c r="F397" s="30"/>
      <c r="H397" s="23" t="s">
        <v>370</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5">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5">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5">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3.2" outlineLevel="1" x14ac:dyDescent="0.25">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3.2" outlineLevel="1" x14ac:dyDescent="0.25">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5">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5">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5">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5">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5">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5">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5">
      <c r="A409" s="1"/>
      <c r="B409" s="2"/>
      <c r="C409" s="13"/>
      <c r="D409" s="13"/>
      <c r="E409" s="13"/>
      <c r="F409" s="30"/>
      <c r="H409" s="23" t="s">
        <v>370</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5">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5">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5">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3.2" outlineLevel="1" x14ac:dyDescent="0.25">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3.2" outlineLevel="1" x14ac:dyDescent="0.25">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5">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5">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5">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5">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5">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5">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5">
      <c r="A421" s="1"/>
      <c r="B421" s="2"/>
      <c r="C421" s="13"/>
      <c r="D421" s="13"/>
      <c r="E421" s="13"/>
      <c r="F421" s="30"/>
      <c r="H421" s="23" t="s">
        <v>394</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5">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5">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3.2" outlineLevel="1" x14ac:dyDescent="0.25">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3.2" outlineLevel="1" x14ac:dyDescent="0.25">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5">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5">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5">
      <c r="A428" s="1"/>
      <c r="B428" s="2"/>
      <c r="C428" s="13"/>
      <c r="D428" s="13"/>
      <c r="E428" s="13"/>
      <c r="F428" s="30"/>
      <c r="H428" s="23" t="s">
        <v>395</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5">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5">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5">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5">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5">
      <c r="A433" s="1"/>
      <c r="B433" s="2"/>
      <c r="C433" s="13"/>
      <c r="D433" s="13"/>
      <c r="E433" s="13"/>
      <c r="F433" s="30"/>
      <c r="H433" s="23" t="s">
        <v>396</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5">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5">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3.2" outlineLevel="1" x14ac:dyDescent="0.25">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3.2" outlineLevel="1" x14ac:dyDescent="0.25">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3.2" outlineLevel="1" x14ac:dyDescent="0.25">
      <c r="A438" s="1"/>
      <c r="B438" s="2"/>
      <c r="C438" s="13"/>
      <c r="D438" s="13"/>
      <c r="E438" s="13"/>
      <c r="F438" s="22"/>
      <c r="H438" s="23" t="s">
        <v>397</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3.2" outlineLevel="1" x14ac:dyDescent="0.25">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3.2" outlineLevel="1" x14ac:dyDescent="0.25">
      <c r="A440" s="1"/>
      <c r="B440" s="2"/>
      <c r="C440" s="13"/>
      <c r="D440" s="13"/>
      <c r="E440" s="13"/>
      <c r="F440" s="22"/>
      <c r="H440" s="23" t="s">
        <v>398</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5">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5">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5">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5">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5">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5">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5">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5">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5">
      <c r="A449" s="1"/>
      <c r="B449" s="2"/>
      <c r="C449" s="13"/>
      <c r="D449" s="13"/>
      <c r="E449" s="13"/>
      <c r="F449" s="30"/>
      <c r="H449" s="23" t="s">
        <v>394</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5">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5">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5">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5">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5">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5">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5">
      <c r="A456" s="1"/>
      <c r="B456" s="2"/>
      <c r="C456" s="13"/>
      <c r="D456" s="13"/>
      <c r="E456" s="13"/>
      <c r="F456" s="30"/>
      <c r="H456" s="23" t="s">
        <v>395</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5">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5">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5">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5">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5">
      <c r="A461" s="1"/>
      <c r="B461" s="2"/>
      <c r="C461" s="13"/>
      <c r="D461" s="13"/>
      <c r="E461" s="13"/>
      <c r="F461" s="30"/>
      <c r="H461" s="23" t="s">
        <v>396</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5">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5">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5">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5">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5">
      <c r="A466" s="1"/>
      <c r="B466" s="2"/>
      <c r="C466" s="13"/>
      <c r="D466" s="13"/>
      <c r="E466" s="13"/>
      <c r="F466" s="30"/>
      <c r="H466" s="23" t="s">
        <v>397</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5">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5">
      <c r="A468" s="1"/>
      <c r="B468" s="2"/>
      <c r="C468" s="13"/>
      <c r="D468" s="13"/>
      <c r="E468" s="13"/>
      <c r="F468" s="30"/>
      <c r="H468" s="23" t="s">
        <v>398</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5">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5">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5">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5">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5">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5">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5">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5">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5">
      <c r="A477" s="1"/>
      <c r="B477" s="2"/>
      <c r="C477" s="13"/>
      <c r="D477" s="13"/>
      <c r="E477" s="13"/>
      <c r="F477" s="30"/>
      <c r="H477" s="23" t="s">
        <v>370</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5">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5">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5">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5">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5">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5">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5">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5">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5">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5">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5">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5">
      <c r="A489" s="1"/>
      <c r="B489" s="2"/>
      <c r="C489" s="13"/>
      <c r="D489" s="13"/>
      <c r="E489" s="13"/>
      <c r="F489" s="30"/>
      <c r="H489" s="23" t="s">
        <v>394</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5">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5">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5">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5">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5">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5">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5">
      <c r="A496" s="1"/>
      <c r="B496" s="2"/>
      <c r="C496" s="13"/>
      <c r="D496" s="13"/>
      <c r="E496" s="13"/>
      <c r="F496" s="30"/>
      <c r="H496" s="23" t="s">
        <v>395</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5">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5">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5">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5">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5">
      <c r="A501" s="1"/>
      <c r="B501" s="2"/>
      <c r="C501" s="13"/>
      <c r="D501" s="13"/>
      <c r="E501" s="13"/>
      <c r="F501" s="30"/>
      <c r="H501" s="23" t="s">
        <v>396</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5">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5">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5">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5">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5">
      <c r="A506" s="1"/>
      <c r="B506" s="2"/>
      <c r="C506" s="13"/>
      <c r="D506" s="13"/>
      <c r="E506" s="13"/>
      <c r="F506" s="30"/>
      <c r="H506" s="23" t="s">
        <v>397</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5">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5">
      <c r="A508" s="1"/>
      <c r="B508" s="2"/>
      <c r="C508" s="13"/>
      <c r="D508" s="13"/>
      <c r="E508" s="13"/>
      <c r="F508" s="30"/>
      <c r="H508" s="23" t="s">
        <v>398</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5">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5">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5">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 customHeight="1" outlineLevel="1" x14ac:dyDescent="0.25">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5">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5">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3">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5">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5">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5">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5">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5">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5">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3.2" outlineLevel="1" x14ac:dyDescent="0.25">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3.2" outlineLevel="1" x14ac:dyDescent="0.25">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5">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5">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5">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5">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 customHeight="1" outlineLevel="1" x14ac:dyDescent="0.25">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5">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3">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5">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5">
      <c r="A538" s="1"/>
      <c r="B538" s="2"/>
      <c r="C538" s="8"/>
      <c r="D538" s="8"/>
      <c r="E538" s="8" t="s">
        <v>1</v>
      </c>
      <c r="F538" s="9"/>
      <c r="G538" s="10" t="s">
        <v>399</v>
      </c>
      <c r="H538" s="9" t="s">
        <v>407</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5">
      <c r="A539" s="1"/>
      <c r="B539" s="2"/>
      <c r="C539" s="8"/>
      <c r="D539" s="8"/>
      <c r="E539" s="13"/>
      <c r="F539" s="9"/>
      <c r="G539" s="14"/>
      <c r="H539" s="9" t="s">
        <v>409</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5">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4">
      <c r="A542" s="1"/>
      <c r="B542" s="2"/>
      <c r="C542" s="13"/>
      <c r="D542" s="13"/>
      <c r="E542" s="13"/>
      <c r="F542" s="13"/>
      <c r="G542" s="13"/>
      <c r="H542" s="13"/>
      <c r="I542" s="13"/>
      <c r="J542" s="18"/>
      <c r="K542" s="356"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4">
      <c r="A543" s="1"/>
      <c r="B543" s="2"/>
      <c r="C543" s="13"/>
      <c r="D543" s="13"/>
      <c r="E543" s="13"/>
      <c r="F543" s="13"/>
      <c r="G543" s="13"/>
      <c r="H543" s="13"/>
      <c r="I543" s="13"/>
      <c r="J543" s="13"/>
      <c r="K543" s="356"/>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5">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t="s">
        <v>400</v>
      </c>
      <c r="I545" s="13" t="s">
        <v>401</v>
      </c>
      <c r="J545" s="80" t="s">
        <v>131</v>
      </c>
      <c r="K545" s="80" t="s">
        <v>132</v>
      </c>
      <c r="L545" s="80" t="s">
        <v>250</v>
      </c>
      <c r="M545" s="80" t="s">
        <v>133</v>
      </c>
      <c r="N545" s="80" t="s">
        <v>23</v>
      </c>
      <c r="O545" s="80" t="s">
        <v>379</v>
      </c>
      <c r="P545" s="80" t="s">
        <v>135</v>
      </c>
      <c r="Q545" s="80" t="s">
        <v>136</v>
      </c>
      <c r="R545" s="80" t="s">
        <v>137</v>
      </c>
      <c r="S545" s="80" t="s">
        <v>138</v>
      </c>
      <c r="T545" s="80" t="s">
        <v>381</v>
      </c>
      <c r="U545" s="80" t="s">
        <v>382</v>
      </c>
      <c r="V545" s="80" t="s">
        <v>383</v>
      </c>
      <c r="W545" s="80" t="s">
        <v>384</v>
      </c>
      <c r="X545" s="80" t="s">
        <v>380</v>
      </c>
      <c r="Y545" s="80" t="s">
        <v>30</v>
      </c>
      <c r="Z545" s="18" t="s">
        <v>31</v>
      </c>
      <c r="AA545" s="18" t="s">
        <v>32</v>
      </c>
      <c r="AB545" s="18" t="s">
        <v>385</v>
      </c>
      <c r="AC545" s="18" t="s">
        <v>386</v>
      </c>
      <c r="AD545" s="18" t="s">
        <v>387</v>
      </c>
      <c r="AE545" s="18" t="s">
        <v>388</v>
      </c>
      <c r="AF545" s="18" t="s">
        <v>389</v>
      </c>
      <c r="AG545" s="18" t="s">
        <v>390</v>
      </c>
      <c r="AH545" s="18" t="s">
        <v>391</v>
      </c>
      <c r="AI545" s="18" t="s">
        <v>392</v>
      </c>
      <c r="AJ545" s="18" t="s">
        <v>4</v>
      </c>
      <c r="AK545" s="18" t="s">
        <v>393</v>
      </c>
      <c r="AL545" s="18"/>
      <c r="AM545" s="12"/>
      <c r="AN545" s="3"/>
      <c r="AO545" s="3"/>
      <c r="AP545" s="3"/>
    </row>
    <row r="546" spans="1:42" ht="13.2" outlineLevel="1" x14ac:dyDescent="0.25">
      <c r="A546" s="1"/>
      <c r="B546" s="2"/>
      <c r="C546" s="13"/>
      <c r="D546" s="13"/>
      <c r="E546" s="13"/>
      <c r="F546" s="22"/>
      <c r="H546" s="23" t="s">
        <v>110</v>
      </c>
      <c r="I546" s="4" t="s">
        <v>402</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3.2" outlineLevel="1" x14ac:dyDescent="0.25">
      <c r="A547" s="1"/>
      <c r="B547" s="2"/>
      <c r="C547" s="13"/>
      <c r="D547" s="13"/>
      <c r="E547" s="13"/>
      <c r="F547" s="22"/>
      <c r="H547" s="23" t="s">
        <v>98</v>
      </c>
      <c r="I547" s="4" t="s">
        <v>402</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5">
      <c r="A548" s="1"/>
      <c r="B548" s="2"/>
      <c r="C548" s="13"/>
      <c r="D548" s="13"/>
      <c r="E548" s="13"/>
      <c r="F548" s="22"/>
      <c r="H548" s="23" t="s">
        <v>99</v>
      </c>
      <c r="I548" s="4" t="s">
        <v>402</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30"/>
      <c r="H549" s="23" t="s">
        <v>100</v>
      </c>
      <c r="I549" s="4" t="s">
        <v>402</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101</v>
      </c>
      <c r="I550" s="4" t="s">
        <v>402</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102</v>
      </c>
      <c r="I551" s="4" t="s">
        <v>402</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103</v>
      </c>
      <c r="I552" s="4" t="s">
        <v>402</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104</v>
      </c>
      <c r="I553" s="4" t="s">
        <v>402</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370</v>
      </c>
      <c r="I554" s="4" t="s">
        <v>402</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105" t="s">
        <v>112</v>
      </c>
      <c r="I555" s="4" t="s">
        <v>402</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113</v>
      </c>
      <c r="I556" s="4" t="s">
        <v>402</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117</v>
      </c>
      <c r="I557" s="4" t="s">
        <v>402</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4.4" outlineLevel="1" x14ac:dyDescent="0.3">
      <c r="A558" s="1"/>
      <c r="B558" s="2"/>
      <c r="C558" s="13"/>
      <c r="D558" s="13"/>
      <c r="E558" s="13"/>
      <c r="F558" s="22"/>
      <c r="H558" s="104" t="s">
        <v>105</v>
      </c>
      <c r="I558" s="4" t="s">
        <v>402</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106</v>
      </c>
      <c r="I559" s="4" t="s">
        <v>402</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3">
      <c r="A560" s="1"/>
      <c r="B560" s="2"/>
      <c r="C560" s="13"/>
      <c r="D560" s="13"/>
      <c r="E560" s="13"/>
      <c r="F560" s="22"/>
      <c r="H560" s="104" t="s">
        <v>107</v>
      </c>
      <c r="I560" s="4" t="s">
        <v>402</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30"/>
      <c r="H561" s="104" t="s">
        <v>108</v>
      </c>
      <c r="I561" s="4" t="s">
        <v>402</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109</v>
      </c>
      <c r="I562" s="4" t="s">
        <v>402</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114</v>
      </c>
      <c r="I563" s="4" t="s">
        <v>402</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115</v>
      </c>
      <c r="I564" s="4" t="s">
        <v>402</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116</v>
      </c>
      <c r="I565" s="4" t="s">
        <v>402</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394</v>
      </c>
      <c r="I566" s="4" t="s">
        <v>402</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118</v>
      </c>
      <c r="I567" s="4" t="s">
        <v>402</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119</v>
      </c>
      <c r="I568" s="4" t="s">
        <v>402</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120</v>
      </c>
      <c r="I569" s="4" t="s">
        <v>402</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4.4" outlineLevel="1" x14ac:dyDescent="0.3">
      <c r="A570" s="1"/>
      <c r="B570" s="2"/>
      <c r="C570" s="13"/>
      <c r="D570" s="13"/>
      <c r="E570" s="13"/>
      <c r="F570" s="22"/>
      <c r="H570" s="104" t="s">
        <v>121</v>
      </c>
      <c r="I570" s="4" t="s">
        <v>402</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122</v>
      </c>
      <c r="I571" s="4" t="s">
        <v>402</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3">
      <c r="A572" s="1"/>
      <c r="B572" s="2"/>
      <c r="C572" s="13"/>
      <c r="D572" s="13"/>
      <c r="E572" s="13"/>
      <c r="F572" s="30"/>
      <c r="H572" s="104" t="s">
        <v>123</v>
      </c>
      <c r="I572" s="4" t="s">
        <v>402</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395</v>
      </c>
      <c r="I573" s="4" t="s">
        <v>402</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124</v>
      </c>
      <c r="I574" s="4" t="s">
        <v>402</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125</v>
      </c>
      <c r="I575" s="4" t="s">
        <v>402</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126</v>
      </c>
      <c r="I576" s="4" t="s">
        <v>402</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127</v>
      </c>
      <c r="I577" s="4" t="s">
        <v>402</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396</v>
      </c>
      <c r="I578" s="4" t="s">
        <v>402</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128</v>
      </c>
      <c r="I579" s="4" t="s">
        <v>402</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4.4" outlineLevel="1" x14ac:dyDescent="0.3">
      <c r="A580" s="1"/>
      <c r="B580" s="2"/>
      <c r="C580" s="13"/>
      <c r="D580" s="13"/>
      <c r="E580" s="13"/>
      <c r="F580" s="22"/>
      <c r="H580" s="104" t="s">
        <v>129</v>
      </c>
      <c r="I580" s="4" t="s">
        <v>402</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130</v>
      </c>
      <c r="I581" s="4" t="s">
        <v>402</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5">
      <c r="A582" s="1"/>
      <c r="B582" s="2"/>
      <c r="C582" s="13"/>
      <c r="D582" s="13"/>
      <c r="E582" s="13"/>
      <c r="F582" s="22"/>
      <c r="H582" s="4" t="s">
        <v>97</v>
      </c>
      <c r="I582" s="4" t="s">
        <v>402</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30"/>
      <c r="H583" s="4" t="s">
        <v>111</v>
      </c>
      <c r="I583" s="4" t="s">
        <v>402</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397</v>
      </c>
      <c r="I584" s="4" t="s">
        <v>402</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398</v>
      </c>
      <c r="I585" s="4" t="s">
        <v>402</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23" t="s">
        <v>110</v>
      </c>
      <c r="I586" s="4" t="s">
        <v>403</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98</v>
      </c>
      <c r="I587" s="4" t="s">
        <v>403</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99</v>
      </c>
      <c r="I588" s="4" t="s">
        <v>403</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100</v>
      </c>
      <c r="I589" s="4" t="s">
        <v>403</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3.2" outlineLevel="1" x14ac:dyDescent="0.25">
      <c r="A590" s="1"/>
      <c r="B590" s="2"/>
      <c r="C590" s="13"/>
      <c r="D590" s="13"/>
      <c r="E590" s="13"/>
      <c r="F590" s="22"/>
      <c r="H590" s="23" t="s">
        <v>101</v>
      </c>
      <c r="I590" s="4" t="s">
        <v>403</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102</v>
      </c>
      <c r="I591" s="4" t="s">
        <v>403</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5">
      <c r="A592" s="1"/>
      <c r="B592" s="2"/>
      <c r="C592" s="13"/>
      <c r="D592" s="13"/>
      <c r="E592" s="13"/>
      <c r="F592" s="22"/>
      <c r="H592" s="23" t="s">
        <v>103</v>
      </c>
      <c r="I592" s="4" t="s">
        <v>403</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30"/>
      <c r="H593" s="23" t="s">
        <v>104</v>
      </c>
      <c r="I593" s="4" t="s">
        <v>403</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370</v>
      </c>
      <c r="I594" s="4" t="s">
        <v>403</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105" t="s">
        <v>112</v>
      </c>
      <c r="I595" s="4" t="s">
        <v>403</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113</v>
      </c>
      <c r="I596" s="4" t="s">
        <v>403</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117</v>
      </c>
      <c r="I597" s="4" t="s">
        <v>403</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105</v>
      </c>
      <c r="I598" s="4" t="s">
        <v>403</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106</v>
      </c>
      <c r="I599" s="4" t="s">
        <v>403</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107</v>
      </c>
      <c r="I600" s="4" t="s">
        <v>403</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3">
      <c r="A601" s="1"/>
      <c r="B601" s="2"/>
      <c r="C601" s="13"/>
      <c r="D601" s="13"/>
      <c r="E601" s="13"/>
      <c r="F601" s="30"/>
      <c r="H601" s="104" t="s">
        <v>108</v>
      </c>
      <c r="I601" s="4" t="s">
        <v>403</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109</v>
      </c>
      <c r="I602" s="4" t="s">
        <v>403</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114</v>
      </c>
      <c r="I603" s="4" t="s">
        <v>403</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115</v>
      </c>
      <c r="I604" s="4" t="s">
        <v>403</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116</v>
      </c>
      <c r="I605" s="4" t="s">
        <v>403</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394</v>
      </c>
      <c r="I606" s="4" t="s">
        <v>403</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118</v>
      </c>
      <c r="I607" s="4" t="s">
        <v>403</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119</v>
      </c>
      <c r="I608" s="4" t="s">
        <v>403</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120</v>
      </c>
      <c r="I609" s="4" t="s">
        <v>403</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121</v>
      </c>
      <c r="I610" s="4" t="s">
        <v>403</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122</v>
      </c>
      <c r="I611" s="4" t="s">
        <v>403</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123</v>
      </c>
      <c r="I612" s="4" t="s">
        <v>403</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395</v>
      </c>
      <c r="I613" s="4" t="s">
        <v>403</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124</v>
      </c>
      <c r="I614" s="4" t="s">
        <v>403</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125</v>
      </c>
      <c r="I615" s="4" t="s">
        <v>403</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126</v>
      </c>
      <c r="I616" s="4" t="s">
        <v>403</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127</v>
      </c>
      <c r="I617" s="4" t="s">
        <v>403</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396</v>
      </c>
      <c r="I618" s="4" t="s">
        <v>403</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128</v>
      </c>
      <c r="I619" s="4" t="s">
        <v>403</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129</v>
      </c>
      <c r="I620" s="4" t="s">
        <v>403</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130</v>
      </c>
      <c r="I621" s="4" t="s">
        <v>403</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3.2" outlineLevel="1" x14ac:dyDescent="0.25">
      <c r="A622" s="1"/>
      <c r="B622" s="2"/>
      <c r="C622" s="13"/>
      <c r="D622" s="13"/>
      <c r="E622" s="13"/>
      <c r="F622" s="22"/>
      <c r="H622" s="4" t="s">
        <v>97</v>
      </c>
      <c r="I622" s="4" t="s">
        <v>403</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3.2" outlineLevel="1" x14ac:dyDescent="0.25">
      <c r="A623" s="1"/>
      <c r="B623" s="2"/>
      <c r="C623" s="13"/>
      <c r="D623" s="13"/>
      <c r="E623" s="13"/>
      <c r="F623" s="22"/>
      <c r="H623" s="4" t="s">
        <v>111</v>
      </c>
      <c r="I623" s="4" t="s">
        <v>403</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22"/>
      <c r="H624" s="4" t="s">
        <v>397</v>
      </c>
      <c r="I624" s="4" t="s">
        <v>403</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4" t="s">
        <v>398</v>
      </c>
      <c r="I625" s="4" t="s">
        <v>403</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23" t="s">
        <v>110</v>
      </c>
      <c r="I626" s="4" t="s">
        <v>404</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98</v>
      </c>
      <c r="I627" s="4" t="s">
        <v>404</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99</v>
      </c>
      <c r="I628" s="4" t="s">
        <v>404</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100</v>
      </c>
      <c r="I629" s="4" t="s">
        <v>404</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101</v>
      </c>
      <c r="I630" s="4" t="s">
        <v>404</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5">
      <c r="A631" s="1"/>
      <c r="B631" s="2"/>
      <c r="C631" s="13"/>
      <c r="D631" s="13"/>
      <c r="E631" s="13"/>
      <c r="F631" s="30"/>
      <c r="H631" s="23" t="s">
        <v>102</v>
      </c>
      <c r="I631" s="4" t="s">
        <v>404</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103</v>
      </c>
      <c r="I632" s="4" t="s">
        <v>404</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104</v>
      </c>
      <c r="I633" s="4" t="s">
        <v>404</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370</v>
      </c>
      <c r="I634" s="4" t="s">
        <v>404</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105" t="s">
        <v>112</v>
      </c>
      <c r="I635" s="4" t="s">
        <v>404</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113</v>
      </c>
      <c r="I636" s="4" t="s">
        <v>404</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117</v>
      </c>
      <c r="I637" s="4" t="s">
        <v>404</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105</v>
      </c>
      <c r="I638" s="4" t="s">
        <v>404</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106</v>
      </c>
      <c r="I639" s="4" t="s">
        <v>404</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107</v>
      </c>
      <c r="I640" s="4" t="s">
        <v>404</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108</v>
      </c>
      <c r="I641" s="4" t="s">
        <v>404</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109</v>
      </c>
      <c r="I642" s="4" t="s">
        <v>404</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114</v>
      </c>
      <c r="I643" s="4" t="s">
        <v>404</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115</v>
      </c>
      <c r="I644" s="4" t="s">
        <v>404</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116</v>
      </c>
      <c r="I645" s="4" t="s">
        <v>404</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394</v>
      </c>
      <c r="I646" s="4" t="s">
        <v>404</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118</v>
      </c>
      <c r="I647" s="4" t="s">
        <v>404</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119</v>
      </c>
      <c r="I648" s="4" t="s">
        <v>404</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120</v>
      </c>
      <c r="I649" s="4" t="s">
        <v>404</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4.4" outlineLevel="1" x14ac:dyDescent="0.3">
      <c r="A650" s="1"/>
      <c r="B650" s="2"/>
      <c r="C650" s="13"/>
      <c r="D650" s="13"/>
      <c r="E650" s="13"/>
      <c r="F650" s="22"/>
      <c r="H650" s="104" t="s">
        <v>121</v>
      </c>
      <c r="I650" s="4" t="s">
        <v>404</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4.4" outlineLevel="1" x14ac:dyDescent="0.3">
      <c r="A651" s="1"/>
      <c r="B651" s="2"/>
      <c r="C651" s="13"/>
      <c r="D651" s="13"/>
      <c r="E651" s="13"/>
      <c r="F651" s="22"/>
      <c r="H651" s="104" t="s">
        <v>122</v>
      </c>
      <c r="I651" s="4" t="s">
        <v>404</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3">
      <c r="A652" s="1"/>
      <c r="B652" s="2"/>
      <c r="C652" s="13"/>
      <c r="D652" s="13"/>
      <c r="E652" s="13"/>
      <c r="F652" s="30"/>
      <c r="H652" s="104" t="s">
        <v>123</v>
      </c>
      <c r="I652" s="4" t="s">
        <v>404</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395</v>
      </c>
      <c r="I653" s="4" t="s">
        <v>404</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124</v>
      </c>
      <c r="I654" s="4" t="s">
        <v>404</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125</v>
      </c>
      <c r="I655" s="4" t="s">
        <v>404</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126</v>
      </c>
      <c r="I656" s="4" t="s">
        <v>404</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127</v>
      </c>
      <c r="I657" s="4" t="s">
        <v>404</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396</v>
      </c>
      <c r="I658" s="4" t="s">
        <v>404</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128</v>
      </c>
      <c r="I659" s="4" t="s">
        <v>404</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129</v>
      </c>
      <c r="I660" s="4" t="s">
        <v>404</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130</v>
      </c>
      <c r="I661" s="4" t="s">
        <v>404</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4" t="s">
        <v>97</v>
      </c>
      <c r="I662" s="4" t="s">
        <v>404</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111</v>
      </c>
      <c r="I663" s="4" t="s">
        <v>404</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397</v>
      </c>
      <c r="I664" s="4" t="s">
        <v>404</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398</v>
      </c>
      <c r="I665" s="4" t="s">
        <v>404</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23" t="s">
        <v>110</v>
      </c>
      <c r="I666" s="4" t="s">
        <v>410</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98</v>
      </c>
      <c r="I667" s="4" t="s">
        <v>410</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99</v>
      </c>
      <c r="I668" s="4" t="s">
        <v>410</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100</v>
      </c>
      <c r="I669" s="4" t="s">
        <v>410</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101</v>
      </c>
      <c r="I670" s="4" t="s">
        <v>410</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102</v>
      </c>
      <c r="I671" s="4" t="s">
        <v>410</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103</v>
      </c>
      <c r="I672" s="4" t="s">
        <v>410</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104</v>
      </c>
      <c r="I673" s="4" t="s">
        <v>410</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370</v>
      </c>
      <c r="I674" s="4" t="s">
        <v>410</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105" t="s">
        <v>112</v>
      </c>
      <c r="I675" s="4" t="s">
        <v>410</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113</v>
      </c>
      <c r="I676" s="4" t="s">
        <v>410</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117</v>
      </c>
      <c r="I677" s="4" t="s">
        <v>410</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3">
      <c r="A678" s="1"/>
      <c r="B678" s="2"/>
      <c r="C678" s="13"/>
      <c r="D678" s="13"/>
      <c r="E678" s="13"/>
      <c r="F678" s="30"/>
      <c r="H678" s="104" t="s">
        <v>105</v>
      </c>
      <c r="I678" s="4" t="s">
        <v>410</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106</v>
      </c>
      <c r="I679" s="4" t="s">
        <v>410</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107</v>
      </c>
      <c r="I680" s="4" t="s">
        <v>410</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108</v>
      </c>
      <c r="I681" s="4" t="s">
        <v>410</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109</v>
      </c>
      <c r="I682" s="4" t="s">
        <v>410</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114</v>
      </c>
      <c r="I683" s="4" t="s">
        <v>410</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115</v>
      </c>
      <c r="I684" s="4" t="s">
        <v>410</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116</v>
      </c>
      <c r="I685" s="4" t="s">
        <v>410</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394</v>
      </c>
      <c r="I686" s="4" t="s">
        <v>410</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118</v>
      </c>
      <c r="I687" s="4" t="s">
        <v>410</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119</v>
      </c>
      <c r="I688" s="4" t="s">
        <v>410</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120</v>
      </c>
      <c r="I689" s="4" t="s">
        <v>410</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121</v>
      </c>
      <c r="I690" s="4" t="s">
        <v>410</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122</v>
      </c>
      <c r="I691" s="4" t="s">
        <v>410</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123</v>
      </c>
      <c r="I692" s="4" t="s">
        <v>410</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395</v>
      </c>
      <c r="I693" s="4" t="s">
        <v>410</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124</v>
      </c>
      <c r="I694" s="4" t="s">
        <v>410</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125</v>
      </c>
      <c r="I695" s="4" t="s">
        <v>410</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126</v>
      </c>
      <c r="I696" s="4" t="s">
        <v>410</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127</v>
      </c>
      <c r="I697" s="4" t="s">
        <v>410</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396</v>
      </c>
      <c r="I698" s="4" t="s">
        <v>410</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128</v>
      </c>
      <c r="I699" s="4" t="s">
        <v>410</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129</v>
      </c>
      <c r="I700" s="4" t="s">
        <v>410</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130</v>
      </c>
      <c r="I701" s="4" t="s">
        <v>410</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4" t="s">
        <v>97</v>
      </c>
      <c r="I702" s="4" t="s">
        <v>410</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111</v>
      </c>
      <c r="I703" s="4" t="s">
        <v>410</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397</v>
      </c>
      <c r="I704" s="4" t="s">
        <v>410</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398</v>
      </c>
      <c r="I705" s="4" t="s">
        <v>410</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110</v>
      </c>
      <c r="I706" s="4" t="s">
        <v>405</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98</v>
      </c>
      <c r="I707" s="4" t="s">
        <v>405</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99</v>
      </c>
      <c r="I708" s="4" t="s">
        <v>405</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100</v>
      </c>
      <c r="I709" s="4" t="s">
        <v>405</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101</v>
      </c>
      <c r="I710" s="4" t="s">
        <v>405</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102</v>
      </c>
      <c r="I711" s="4" t="s">
        <v>405</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103</v>
      </c>
      <c r="I712" s="4" t="s">
        <v>405</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104</v>
      </c>
      <c r="I713" s="4" t="s">
        <v>405</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370</v>
      </c>
      <c r="I714" s="4" t="s">
        <v>405</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105" t="s">
        <v>112</v>
      </c>
      <c r="I715" s="4" t="s">
        <v>405</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113</v>
      </c>
      <c r="I716" s="4" t="s">
        <v>405</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117</v>
      </c>
      <c r="I717" s="4" t="s">
        <v>405</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105</v>
      </c>
      <c r="I718" s="4" t="s">
        <v>405</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106</v>
      </c>
      <c r="I719" s="4" t="s">
        <v>405</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107</v>
      </c>
      <c r="I720" s="4" t="s">
        <v>405</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108</v>
      </c>
      <c r="I721" s="4" t="s">
        <v>405</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109</v>
      </c>
      <c r="I722" s="4" t="s">
        <v>405</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114</v>
      </c>
      <c r="I723" s="4" t="s">
        <v>405</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115</v>
      </c>
      <c r="I724" s="4" t="s">
        <v>405</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116</v>
      </c>
      <c r="I725" s="4" t="s">
        <v>405</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394</v>
      </c>
      <c r="I726" s="4" t="s">
        <v>405</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118</v>
      </c>
      <c r="I727" s="4" t="s">
        <v>405</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119</v>
      </c>
      <c r="I728" s="4" t="s">
        <v>405</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120</v>
      </c>
      <c r="I729" s="4" t="s">
        <v>405</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121</v>
      </c>
      <c r="I730" s="4" t="s">
        <v>405</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122</v>
      </c>
      <c r="I731" s="4" t="s">
        <v>405</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123</v>
      </c>
      <c r="I732" s="4" t="s">
        <v>405</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395</v>
      </c>
      <c r="I733" s="4" t="s">
        <v>405</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124</v>
      </c>
      <c r="I734" s="4" t="s">
        <v>405</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125</v>
      </c>
      <c r="I735" s="4" t="s">
        <v>405</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126</v>
      </c>
      <c r="I736" s="4" t="s">
        <v>405</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127</v>
      </c>
      <c r="I737" s="4" t="s">
        <v>405</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396</v>
      </c>
      <c r="I738" s="4" t="s">
        <v>405</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128</v>
      </c>
      <c r="I739" s="4" t="s">
        <v>405</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129</v>
      </c>
      <c r="I740" s="4" t="s">
        <v>405</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130</v>
      </c>
      <c r="I741" s="4" t="s">
        <v>405</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97</v>
      </c>
      <c r="I742" s="4" t="s">
        <v>405</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111</v>
      </c>
      <c r="I743" s="4" t="s">
        <v>405</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397</v>
      </c>
      <c r="I744" s="4" t="s">
        <v>405</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398</v>
      </c>
      <c r="I745" s="4" t="s">
        <v>405</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408</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408</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408</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408</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408</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408</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408</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408</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370</v>
      </c>
      <c r="I754" s="4" t="s">
        <v>408</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408</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408</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408</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408</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408</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408</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408</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408</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408</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408</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408</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394</v>
      </c>
      <c r="I766" s="4" t="s">
        <v>408</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408</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408</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408</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408</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408</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123</v>
      </c>
      <c r="I772" s="4" t="s">
        <v>408</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395</v>
      </c>
      <c r="I773" s="4" t="s">
        <v>408</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124</v>
      </c>
      <c r="I774" s="4" t="s">
        <v>408</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125</v>
      </c>
      <c r="I775" s="4" t="s">
        <v>408</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126</v>
      </c>
      <c r="I776" s="4" t="s">
        <v>408</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127</v>
      </c>
      <c r="I777" s="4" t="s">
        <v>408</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396</v>
      </c>
      <c r="I778" s="4" t="s">
        <v>408</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128</v>
      </c>
      <c r="I779" s="4" t="s">
        <v>408</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129</v>
      </c>
      <c r="I780" s="4" t="s">
        <v>408</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130</v>
      </c>
      <c r="I781" s="4" t="s">
        <v>408</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5">
      <c r="A782" s="1"/>
      <c r="B782" s="2"/>
      <c r="C782" s="13"/>
      <c r="D782" s="13"/>
      <c r="E782" s="13"/>
      <c r="F782" s="30"/>
      <c r="H782" s="4" t="s">
        <v>97</v>
      </c>
      <c r="I782" s="4" t="s">
        <v>408</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111</v>
      </c>
      <c r="I783" s="4" t="s">
        <v>408</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397</v>
      </c>
      <c r="I784" s="4" t="s">
        <v>408</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398</v>
      </c>
      <c r="I785" s="4" t="s">
        <v>408</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5">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5">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 customHeight="1" outlineLevel="1" x14ac:dyDescent="0.25">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5">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3">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5">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5">
      <c r="A794" s="1"/>
      <c r="B794" s="2"/>
      <c r="C794" s="8"/>
      <c r="D794" s="8"/>
      <c r="E794" s="8" t="s">
        <v>1</v>
      </c>
      <c r="F794" s="9"/>
      <c r="G794" s="10" t="s">
        <v>406</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5">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5">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4">
      <c r="A798" s="1"/>
      <c r="B798" s="2"/>
      <c r="C798" s="13"/>
      <c r="D798" s="13"/>
      <c r="E798" s="13"/>
      <c r="F798" s="13"/>
      <c r="G798" s="13"/>
      <c r="H798" s="13"/>
      <c r="I798" s="13"/>
      <c r="J798" s="18"/>
      <c r="K798" s="356"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4">
      <c r="A799" s="1"/>
      <c r="B799" s="2"/>
      <c r="C799" s="13"/>
      <c r="D799" s="13"/>
      <c r="E799" s="13"/>
      <c r="F799" s="13"/>
      <c r="G799" s="13"/>
      <c r="H799" s="13"/>
      <c r="I799" s="13"/>
      <c r="J799" s="13"/>
      <c r="K799" s="356"/>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5">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t="s">
        <v>400</v>
      </c>
      <c r="I801" s="13" t="s">
        <v>401</v>
      </c>
      <c r="J801" s="80" t="s">
        <v>131</v>
      </c>
      <c r="K801" s="80" t="s">
        <v>132</v>
      </c>
      <c r="L801" s="80" t="s">
        <v>250</v>
      </c>
      <c r="M801" s="80" t="s">
        <v>133</v>
      </c>
      <c r="N801" s="80" t="s">
        <v>23</v>
      </c>
      <c r="O801" s="80" t="s">
        <v>379</v>
      </c>
      <c r="P801" s="80" t="s">
        <v>135</v>
      </c>
      <c r="Q801" s="80" t="s">
        <v>136</v>
      </c>
      <c r="R801" s="80" t="s">
        <v>137</v>
      </c>
      <c r="S801" s="80" t="s">
        <v>138</v>
      </c>
      <c r="T801" s="80" t="s">
        <v>381</v>
      </c>
      <c r="U801" s="80" t="s">
        <v>382</v>
      </c>
      <c r="V801" s="80" t="s">
        <v>383</v>
      </c>
      <c r="W801" s="80" t="s">
        <v>384</v>
      </c>
      <c r="X801" s="80" t="s">
        <v>380</v>
      </c>
      <c r="Y801" s="80" t="s">
        <v>30</v>
      </c>
      <c r="Z801" s="18" t="s">
        <v>31</v>
      </c>
      <c r="AA801" s="18" t="s">
        <v>32</v>
      </c>
      <c r="AB801" s="18" t="s">
        <v>385</v>
      </c>
      <c r="AC801" s="18" t="s">
        <v>386</v>
      </c>
      <c r="AD801" s="18" t="s">
        <v>387</v>
      </c>
      <c r="AE801" s="18" t="s">
        <v>388</v>
      </c>
      <c r="AF801" s="18" t="s">
        <v>389</v>
      </c>
      <c r="AG801" s="18" t="s">
        <v>390</v>
      </c>
      <c r="AH801" s="18" t="s">
        <v>391</v>
      </c>
      <c r="AI801" s="18" t="s">
        <v>392</v>
      </c>
      <c r="AJ801" s="18" t="s">
        <v>4</v>
      </c>
      <c r="AK801" s="18" t="s">
        <v>393</v>
      </c>
      <c r="AL801" s="18"/>
      <c r="AM801" s="12"/>
      <c r="AN801" s="3"/>
      <c r="AO801" s="3"/>
      <c r="AP801" s="3"/>
    </row>
    <row r="802" spans="1:42" ht="13.2" outlineLevel="1" x14ac:dyDescent="0.25">
      <c r="A802" s="1"/>
      <c r="B802" s="2"/>
      <c r="C802" s="13"/>
      <c r="D802" s="13"/>
      <c r="E802" s="13"/>
      <c r="F802" s="22"/>
      <c r="H802" s="23" t="s">
        <v>110</v>
      </c>
      <c r="I802" s="4" t="s">
        <v>402</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3.2" outlineLevel="1" x14ac:dyDescent="0.25">
      <c r="A803" s="1"/>
      <c r="B803" s="2"/>
      <c r="C803" s="13"/>
      <c r="D803" s="13"/>
      <c r="E803" s="13"/>
      <c r="F803" s="22"/>
      <c r="H803" s="23" t="s">
        <v>98</v>
      </c>
      <c r="I803" s="4" t="s">
        <v>402</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5">
      <c r="A804" s="1"/>
      <c r="B804" s="2"/>
      <c r="C804" s="13"/>
      <c r="D804" s="13"/>
      <c r="E804" s="13"/>
      <c r="F804" s="22"/>
      <c r="H804" s="23" t="s">
        <v>99</v>
      </c>
      <c r="I804" s="4" t="s">
        <v>402</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30"/>
      <c r="H805" s="23" t="s">
        <v>100</v>
      </c>
      <c r="I805" s="4" t="s">
        <v>402</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101</v>
      </c>
      <c r="I806" s="4" t="s">
        <v>402</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102</v>
      </c>
      <c r="I807" s="4" t="s">
        <v>402</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103</v>
      </c>
      <c r="I808" s="4" t="s">
        <v>402</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104</v>
      </c>
      <c r="I809" s="4" t="s">
        <v>402</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370</v>
      </c>
      <c r="I810" s="4" t="s">
        <v>402</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105" t="s">
        <v>112</v>
      </c>
      <c r="I811" s="4" t="s">
        <v>402</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113</v>
      </c>
      <c r="I812" s="4" t="s">
        <v>402</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117</v>
      </c>
      <c r="I813" s="4" t="s">
        <v>402</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4.4" outlineLevel="1" x14ac:dyDescent="0.3">
      <c r="A814" s="1"/>
      <c r="B814" s="2"/>
      <c r="C814" s="13"/>
      <c r="D814" s="13"/>
      <c r="E814" s="13"/>
      <c r="F814" s="22"/>
      <c r="H814" s="104" t="s">
        <v>105</v>
      </c>
      <c r="I814" s="4" t="s">
        <v>402</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106</v>
      </c>
      <c r="I815" s="4" t="s">
        <v>402</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22"/>
      <c r="H816" s="104" t="s">
        <v>107</v>
      </c>
      <c r="I816" s="4" t="s">
        <v>402</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108</v>
      </c>
      <c r="I817" s="4" t="s">
        <v>402</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109</v>
      </c>
      <c r="I818" s="4" t="s">
        <v>402</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114</v>
      </c>
      <c r="I819" s="4" t="s">
        <v>402</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115</v>
      </c>
      <c r="I820" s="4" t="s">
        <v>402</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116</v>
      </c>
      <c r="I821" s="4" t="s">
        <v>402</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394</v>
      </c>
      <c r="I822" s="4" t="s">
        <v>402</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118</v>
      </c>
      <c r="I823" s="4" t="s">
        <v>402</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119</v>
      </c>
      <c r="I824" s="4" t="s">
        <v>402</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120</v>
      </c>
      <c r="I825" s="4" t="s">
        <v>402</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4.4" outlineLevel="1" x14ac:dyDescent="0.3">
      <c r="A826" s="1"/>
      <c r="B826" s="2"/>
      <c r="C826" s="13"/>
      <c r="D826" s="13"/>
      <c r="E826" s="13"/>
      <c r="F826" s="22"/>
      <c r="H826" s="104" t="s">
        <v>121</v>
      </c>
      <c r="I826" s="4" t="s">
        <v>402</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122</v>
      </c>
      <c r="I827" s="4" t="s">
        <v>402</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123</v>
      </c>
      <c r="I828" s="4" t="s">
        <v>402</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395</v>
      </c>
      <c r="I829" s="4" t="s">
        <v>402</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124</v>
      </c>
      <c r="I830" s="4" t="s">
        <v>402</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125</v>
      </c>
      <c r="I831" s="4" t="s">
        <v>402</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126</v>
      </c>
      <c r="I832" s="4" t="s">
        <v>402</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127</v>
      </c>
      <c r="I833" s="4" t="s">
        <v>402</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396</v>
      </c>
      <c r="I834" s="4" t="s">
        <v>402</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128</v>
      </c>
      <c r="I835" s="4" t="s">
        <v>402</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4.4" outlineLevel="1" x14ac:dyDescent="0.3">
      <c r="A836" s="1"/>
      <c r="B836" s="2"/>
      <c r="C836" s="13"/>
      <c r="D836" s="13"/>
      <c r="E836" s="13"/>
      <c r="F836" s="22"/>
      <c r="H836" s="104" t="s">
        <v>129</v>
      </c>
      <c r="I836" s="4" t="s">
        <v>402</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130</v>
      </c>
      <c r="I837" s="4" t="s">
        <v>402</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5">
      <c r="A838" s="1"/>
      <c r="B838" s="2"/>
      <c r="C838" s="13"/>
      <c r="D838" s="13"/>
      <c r="E838" s="13"/>
      <c r="F838" s="22"/>
      <c r="H838" s="4" t="s">
        <v>97</v>
      </c>
      <c r="I838" s="4" t="s">
        <v>402</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30"/>
      <c r="H839" s="4" t="s">
        <v>111</v>
      </c>
      <c r="I839" s="4" t="s">
        <v>402</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397</v>
      </c>
      <c r="I840" s="4" t="s">
        <v>402</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398</v>
      </c>
      <c r="I841" s="4" t="s">
        <v>402</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23" t="s">
        <v>110</v>
      </c>
      <c r="I842" s="4" t="s">
        <v>403</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98</v>
      </c>
      <c r="I843" s="4" t="s">
        <v>403</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99</v>
      </c>
      <c r="I844" s="4" t="s">
        <v>403</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100</v>
      </c>
      <c r="I845" s="4" t="s">
        <v>403</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3.2" outlineLevel="1" x14ac:dyDescent="0.25">
      <c r="A846" s="1"/>
      <c r="B846" s="2"/>
      <c r="C846" s="13"/>
      <c r="D846" s="13"/>
      <c r="E846" s="13"/>
      <c r="F846" s="22"/>
      <c r="H846" s="23" t="s">
        <v>101</v>
      </c>
      <c r="I846" s="4" t="s">
        <v>403</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102</v>
      </c>
      <c r="I847" s="4" t="s">
        <v>403</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5">
      <c r="A848" s="1"/>
      <c r="B848" s="2"/>
      <c r="C848" s="13"/>
      <c r="D848" s="13"/>
      <c r="E848" s="13"/>
      <c r="F848" s="22"/>
      <c r="H848" s="23" t="s">
        <v>103</v>
      </c>
      <c r="I848" s="4" t="s">
        <v>403</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30"/>
      <c r="H849" s="23" t="s">
        <v>104</v>
      </c>
      <c r="I849" s="4" t="s">
        <v>403</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370</v>
      </c>
      <c r="I850" s="4" t="s">
        <v>403</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105" t="s">
        <v>112</v>
      </c>
      <c r="I851" s="4" t="s">
        <v>403</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113</v>
      </c>
      <c r="I852" s="4" t="s">
        <v>403</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117</v>
      </c>
      <c r="I853" s="4" t="s">
        <v>403</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3">
      <c r="A854" s="1"/>
      <c r="B854" s="2"/>
      <c r="C854" s="13"/>
      <c r="D854" s="13"/>
      <c r="E854" s="13"/>
      <c r="F854" s="30"/>
      <c r="H854" s="104" t="s">
        <v>105</v>
      </c>
      <c r="I854" s="4" t="s">
        <v>403</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106</v>
      </c>
      <c r="I855" s="4" t="s">
        <v>403</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107</v>
      </c>
      <c r="I856" s="4" t="s">
        <v>403</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3">
      <c r="A857" s="1"/>
      <c r="B857" s="2"/>
      <c r="C857" s="13"/>
      <c r="D857" s="13"/>
      <c r="E857" s="13"/>
      <c r="F857" s="30"/>
      <c r="H857" s="104" t="s">
        <v>108</v>
      </c>
      <c r="I857" s="4" t="s">
        <v>403</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109</v>
      </c>
      <c r="I858" s="4" t="s">
        <v>403</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114</v>
      </c>
      <c r="I859" s="4" t="s">
        <v>403</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115</v>
      </c>
      <c r="I860" s="4" t="s">
        <v>403</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116</v>
      </c>
      <c r="I861" s="4" t="s">
        <v>403</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394</v>
      </c>
      <c r="I862" s="4" t="s">
        <v>403</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118</v>
      </c>
      <c r="I863" s="4" t="s">
        <v>403</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119</v>
      </c>
      <c r="I864" s="4" t="s">
        <v>403</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120</v>
      </c>
      <c r="I865" s="4" t="s">
        <v>403</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121</v>
      </c>
      <c r="I866" s="4" t="s">
        <v>403</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122</v>
      </c>
      <c r="I867" s="4" t="s">
        <v>403</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123</v>
      </c>
      <c r="I868" s="4" t="s">
        <v>403</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395</v>
      </c>
      <c r="I869" s="4" t="s">
        <v>403</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124</v>
      </c>
      <c r="I870" s="4" t="s">
        <v>403</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125</v>
      </c>
      <c r="I871" s="4" t="s">
        <v>403</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126</v>
      </c>
      <c r="I872" s="4" t="s">
        <v>403</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127</v>
      </c>
      <c r="I873" s="4" t="s">
        <v>403</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396</v>
      </c>
      <c r="I874" s="4" t="s">
        <v>403</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128</v>
      </c>
      <c r="I875" s="4" t="s">
        <v>403</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129</v>
      </c>
      <c r="I876" s="4" t="s">
        <v>403</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130</v>
      </c>
      <c r="I877" s="4" t="s">
        <v>403</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3.2" outlineLevel="1" x14ac:dyDescent="0.25">
      <c r="A878" s="1"/>
      <c r="B878" s="2"/>
      <c r="C878" s="13"/>
      <c r="D878" s="13"/>
      <c r="E878" s="13"/>
      <c r="F878" s="22"/>
      <c r="H878" s="4" t="s">
        <v>97</v>
      </c>
      <c r="I878" s="4" t="s">
        <v>403</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3.2" outlineLevel="1" x14ac:dyDescent="0.25">
      <c r="A879" s="1"/>
      <c r="B879" s="2"/>
      <c r="C879" s="13"/>
      <c r="D879" s="13"/>
      <c r="E879" s="13"/>
      <c r="F879" s="22"/>
      <c r="H879" s="4" t="s">
        <v>111</v>
      </c>
      <c r="I879" s="4" t="s">
        <v>403</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22"/>
      <c r="H880" s="4" t="s">
        <v>397</v>
      </c>
      <c r="I880" s="4" t="s">
        <v>403</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4" t="s">
        <v>398</v>
      </c>
      <c r="I881" s="4" t="s">
        <v>403</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23" t="s">
        <v>110</v>
      </c>
      <c r="I882" s="4" t="s">
        <v>404</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98</v>
      </c>
      <c r="I883" s="4" t="s">
        <v>404</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99</v>
      </c>
      <c r="I884" s="4" t="s">
        <v>404</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100</v>
      </c>
      <c r="I885" s="4" t="s">
        <v>404</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101</v>
      </c>
      <c r="I886" s="4" t="s">
        <v>404</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5">
      <c r="A887" s="1"/>
      <c r="B887" s="2"/>
      <c r="C887" s="13"/>
      <c r="D887" s="13"/>
      <c r="E887" s="13"/>
      <c r="F887" s="30"/>
      <c r="H887" s="23" t="s">
        <v>102</v>
      </c>
      <c r="I887" s="4" t="s">
        <v>404</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103</v>
      </c>
      <c r="I888" s="4" t="s">
        <v>404</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104</v>
      </c>
      <c r="I889" s="4" t="s">
        <v>404</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370</v>
      </c>
      <c r="I890" s="4" t="s">
        <v>404</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105" t="s">
        <v>112</v>
      </c>
      <c r="I891" s="4" t="s">
        <v>404</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113</v>
      </c>
      <c r="I892" s="4" t="s">
        <v>404</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117</v>
      </c>
      <c r="I893" s="4" t="s">
        <v>404</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3">
      <c r="A894" s="1"/>
      <c r="B894" s="2"/>
      <c r="C894" s="13"/>
      <c r="D894" s="13"/>
      <c r="E894" s="13"/>
      <c r="F894" s="30"/>
      <c r="H894" s="104" t="s">
        <v>105</v>
      </c>
      <c r="I894" s="4" t="s">
        <v>404</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106</v>
      </c>
      <c r="I895" s="4" t="s">
        <v>404</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107</v>
      </c>
      <c r="I896" s="4" t="s">
        <v>404</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108</v>
      </c>
      <c r="I897" s="4" t="s">
        <v>404</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109</v>
      </c>
      <c r="I898" s="4" t="s">
        <v>404</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114</v>
      </c>
      <c r="I899" s="4" t="s">
        <v>404</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115</v>
      </c>
      <c r="I900" s="4" t="s">
        <v>404</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116</v>
      </c>
      <c r="I901" s="4" t="s">
        <v>404</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394</v>
      </c>
      <c r="I902" s="4" t="s">
        <v>404</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118</v>
      </c>
      <c r="I903" s="4" t="s">
        <v>404</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119</v>
      </c>
      <c r="I904" s="4" t="s">
        <v>404</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120</v>
      </c>
      <c r="I905" s="4" t="s">
        <v>404</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4.4" outlineLevel="1" x14ac:dyDescent="0.3">
      <c r="A906" s="1"/>
      <c r="B906" s="2"/>
      <c r="C906" s="13"/>
      <c r="D906" s="13"/>
      <c r="E906" s="13"/>
      <c r="F906" s="22"/>
      <c r="H906" s="104" t="s">
        <v>121</v>
      </c>
      <c r="I906" s="4" t="s">
        <v>404</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4.4" outlineLevel="1" x14ac:dyDescent="0.3">
      <c r="A907" s="1"/>
      <c r="B907" s="2"/>
      <c r="C907" s="13"/>
      <c r="D907" s="13"/>
      <c r="E907" s="13"/>
      <c r="F907" s="22"/>
      <c r="H907" s="104" t="s">
        <v>122</v>
      </c>
      <c r="I907" s="4" t="s">
        <v>404</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123</v>
      </c>
      <c r="I908" s="4" t="s">
        <v>404</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395</v>
      </c>
      <c r="I909" s="4" t="s">
        <v>404</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124</v>
      </c>
      <c r="I910" s="4" t="s">
        <v>404</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125</v>
      </c>
      <c r="I911" s="4" t="s">
        <v>404</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126</v>
      </c>
      <c r="I912" s="4" t="s">
        <v>404</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127</v>
      </c>
      <c r="I913" s="4" t="s">
        <v>404</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396</v>
      </c>
      <c r="I914" s="4" t="s">
        <v>404</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128</v>
      </c>
      <c r="I915" s="4" t="s">
        <v>404</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129</v>
      </c>
      <c r="I916" s="4" t="s">
        <v>404</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130</v>
      </c>
      <c r="I917" s="4" t="s">
        <v>404</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4" t="s">
        <v>97</v>
      </c>
      <c r="I918" s="4" t="s">
        <v>404</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111</v>
      </c>
      <c r="I919" s="4" t="s">
        <v>404</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397</v>
      </c>
      <c r="I920" s="4" t="s">
        <v>404</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398</v>
      </c>
      <c r="I921" s="4" t="s">
        <v>404</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23" t="s">
        <v>110</v>
      </c>
      <c r="I922" s="4" t="s">
        <v>410</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98</v>
      </c>
      <c r="I923" s="4" t="s">
        <v>410</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99</v>
      </c>
      <c r="I924" s="4" t="s">
        <v>410</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100</v>
      </c>
      <c r="I925" s="4" t="s">
        <v>410</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101</v>
      </c>
      <c r="I926" s="4" t="s">
        <v>410</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102</v>
      </c>
      <c r="I927" s="4" t="s">
        <v>410</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103</v>
      </c>
      <c r="I928" s="4" t="s">
        <v>410</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104</v>
      </c>
      <c r="I929" s="4" t="s">
        <v>410</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370</v>
      </c>
      <c r="I930" s="4" t="s">
        <v>410</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105" t="s">
        <v>112</v>
      </c>
      <c r="I931" s="4" t="s">
        <v>410</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113</v>
      </c>
      <c r="I932" s="4" t="s">
        <v>410</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117</v>
      </c>
      <c r="I933" s="4" t="s">
        <v>410</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3">
      <c r="A934" s="1"/>
      <c r="B934" s="2"/>
      <c r="C934" s="13"/>
      <c r="D934" s="13"/>
      <c r="E934" s="13"/>
      <c r="F934" s="30"/>
      <c r="H934" s="104" t="s">
        <v>105</v>
      </c>
      <c r="I934" s="4" t="s">
        <v>410</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106</v>
      </c>
      <c r="I935" s="4" t="s">
        <v>410</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107</v>
      </c>
      <c r="I936" s="4" t="s">
        <v>410</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108</v>
      </c>
      <c r="I937" s="4" t="s">
        <v>410</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109</v>
      </c>
      <c r="I938" s="4" t="s">
        <v>410</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114</v>
      </c>
      <c r="I939" s="4" t="s">
        <v>410</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115</v>
      </c>
      <c r="I940" s="4" t="s">
        <v>410</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116</v>
      </c>
      <c r="I941" s="4" t="s">
        <v>410</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394</v>
      </c>
      <c r="I942" s="4" t="s">
        <v>410</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118</v>
      </c>
      <c r="I943" s="4" t="s">
        <v>410</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119</v>
      </c>
      <c r="I944" s="4" t="s">
        <v>410</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120</v>
      </c>
      <c r="I945" s="4" t="s">
        <v>410</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121</v>
      </c>
      <c r="I946" s="4" t="s">
        <v>410</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122</v>
      </c>
      <c r="I947" s="4" t="s">
        <v>410</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123</v>
      </c>
      <c r="I948" s="4" t="s">
        <v>410</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395</v>
      </c>
      <c r="I949" s="4" t="s">
        <v>410</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124</v>
      </c>
      <c r="I950" s="4" t="s">
        <v>410</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125</v>
      </c>
      <c r="I951" s="4" t="s">
        <v>410</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126</v>
      </c>
      <c r="I952" s="4" t="s">
        <v>410</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127</v>
      </c>
      <c r="I953" s="4" t="s">
        <v>410</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396</v>
      </c>
      <c r="I954" s="4" t="s">
        <v>410</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128</v>
      </c>
      <c r="I955" s="4" t="s">
        <v>410</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129</v>
      </c>
      <c r="I956" s="4" t="s">
        <v>410</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130</v>
      </c>
      <c r="I957" s="4" t="s">
        <v>410</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97</v>
      </c>
      <c r="I958" s="4" t="s">
        <v>410</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111</v>
      </c>
      <c r="I959" s="4" t="s">
        <v>410</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397</v>
      </c>
      <c r="I960" s="4" t="s">
        <v>410</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398</v>
      </c>
      <c r="I961" s="4" t="s">
        <v>410</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110</v>
      </c>
      <c r="I962" s="4" t="s">
        <v>405</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98</v>
      </c>
      <c r="I963" s="4" t="s">
        <v>405</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99</v>
      </c>
      <c r="I964" s="4" t="s">
        <v>405</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100</v>
      </c>
      <c r="I965" s="4" t="s">
        <v>405</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101</v>
      </c>
      <c r="I966" s="4" t="s">
        <v>405</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102</v>
      </c>
      <c r="I967" s="4" t="s">
        <v>405</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103</v>
      </c>
      <c r="I968" s="4" t="s">
        <v>405</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104</v>
      </c>
      <c r="I969" s="4" t="s">
        <v>405</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370</v>
      </c>
      <c r="I970" s="4" t="s">
        <v>405</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105" t="s">
        <v>112</v>
      </c>
      <c r="I971" s="4" t="s">
        <v>405</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113</v>
      </c>
      <c r="I972" s="4" t="s">
        <v>405</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117</v>
      </c>
      <c r="I973" s="4" t="s">
        <v>405</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105</v>
      </c>
      <c r="I974" s="4" t="s">
        <v>405</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106</v>
      </c>
      <c r="I975" s="4" t="s">
        <v>405</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107</v>
      </c>
      <c r="I976" s="4" t="s">
        <v>405</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108</v>
      </c>
      <c r="I977" s="4" t="s">
        <v>405</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109</v>
      </c>
      <c r="I978" s="4" t="s">
        <v>405</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114</v>
      </c>
      <c r="I979" s="4" t="s">
        <v>405</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115</v>
      </c>
      <c r="I980" s="4" t="s">
        <v>405</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116</v>
      </c>
      <c r="I981" s="4" t="s">
        <v>405</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394</v>
      </c>
      <c r="I982" s="4" t="s">
        <v>405</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118</v>
      </c>
      <c r="I983" s="4" t="s">
        <v>405</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119</v>
      </c>
      <c r="I984" s="4" t="s">
        <v>405</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120</v>
      </c>
      <c r="I985" s="4" t="s">
        <v>405</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121</v>
      </c>
      <c r="I986" s="4" t="s">
        <v>405</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122</v>
      </c>
      <c r="I987" s="4" t="s">
        <v>405</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405</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395</v>
      </c>
      <c r="I989" s="4" t="s">
        <v>405</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405</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405</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405</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127</v>
      </c>
      <c r="I993" s="4" t="s">
        <v>405</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396</v>
      </c>
      <c r="I994" s="4" t="s">
        <v>405</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128</v>
      </c>
      <c r="I995" s="4" t="s">
        <v>405</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129</v>
      </c>
      <c r="I996" s="4" t="s">
        <v>405</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130</v>
      </c>
      <c r="I997" s="4" t="s">
        <v>405</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5">
      <c r="A998" s="1"/>
      <c r="B998" s="2"/>
      <c r="C998" s="13"/>
      <c r="D998" s="13"/>
      <c r="E998" s="13"/>
      <c r="F998" s="30"/>
      <c r="H998" s="4" t="s">
        <v>97</v>
      </c>
      <c r="I998" s="4" t="s">
        <v>405</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111</v>
      </c>
      <c r="I999" s="4" t="s">
        <v>405</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397</v>
      </c>
      <c r="I1000" s="4" t="s">
        <v>405</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398</v>
      </c>
      <c r="I1001" s="4" t="s">
        <v>405</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23" t="s">
        <v>110</v>
      </c>
      <c r="I1002" s="4" t="s">
        <v>408</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98</v>
      </c>
      <c r="I1003" s="4" t="s">
        <v>408</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99</v>
      </c>
      <c r="I1004" s="4" t="s">
        <v>408</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100</v>
      </c>
      <c r="I1005" s="4" t="s">
        <v>408</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101</v>
      </c>
      <c r="I1006" s="4" t="s">
        <v>408</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102</v>
      </c>
      <c r="I1007" s="4" t="s">
        <v>408</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103</v>
      </c>
      <c r="I1008" s="4" t="s">
        <v>408</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104</v>
      </c>
      <c r="I1009" s="4" t="s">
        <v>408</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370</v>
      </c>
      <c r="I1010" s="4" t="s">
        <v>408</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105" t="s">
        <v>112</v>
      </c>
      <c r="I1011" s="4" t="s">
        <v>408</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113</v>
      </c>
      <c r="I1012" s="4" t="s">
        <v>408</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117</v>
      </c>
      <c r="I1013" s="4" t="s">
        <v>408</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105</v>
      </c>
      <c r="I1014" s="4" t="s">
        <v>408</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106</v>
      </c>
      <c r="I1015" s="4" t="s">
        <v>408</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107</v>
      </c>
      <c r="I1016" s="4" t="s">
        <v>408</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108</v>
      </c>
      <c r="I1017" s="4" t="s">
        <v>408</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109</v>
      </c>
      <c r="I1018" s="4" t="s">
        <v>408</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114</v>
      </c>
      <c r="I1019" s="4" t="s">
        <v>408</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115</v>
      </c>
      <c r="I1020" s="4" t="s">
        <v>408</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116</v>
      </c>
      <c r="I1021" s="4" t="s">
        <v>408</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394</v>
      </c>
      <c r="I1022" s="4" t="s">
        <v>408</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118</v>
      </c>
      <c r="I1023" s="4" t="s">
        <v>408</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119</v>
      </c>
      <c r="I1024" s="4" t="s">
        <v>408</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120</v>
      </c>
      <c r="I1025" s="4" t="s">
        <v>408</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121</v>
      </c>
      <c r="I1026" s="4" t="s">
        <v>408</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122</v>
      </c>
      <c r="I1027" s="4" t="s">
        <v>408</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123</v>
      </c>
      <c r="I1028" s="4" t="s">
        <v>408</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395</v>
      </c>
      <c r="I1029" s="4" t="s">
        <v>408</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124</v>
      </c>
      <c r="I1030" s="4" t="s">
        <v>408</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125</v>
      </c>
      <c r="I1031" s="4" t="s">
        <v>408</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126</v>
      </c>
      <c r="I1032" s="4" t="s">
        <v>408</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127</v>
      </c>
      <c r="I1033" s="4" t="s">
        <v>408</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396</v>
      </c>
      <c r="I1034" s="4" t="s">
        <v>408</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128</v>
      </c>
      <c r="I1035" s="4" t="s">
        <v>408</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129</v>
      </c>
      <c r="I1036" s="4" t="s">
        <v>408</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130</v>
      </c>
      <c r="I1037" s="4" t="s">
        <v>408</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5">
      <c r="A1038" s="1"/>
      <c r="B1038" s="2"/>
      <c r="C1038" s="13"/>
      <c r="D1038" s="13"/>
      <c r="E1038" s="13"/>
      <c r="F1038" s="30"/>
      <c r="H1038" s="4" t="s">
        <v>97</v>
      </c>
      <c r="I1038" s="4" t="s">
        <v>408</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111</v>
      </c>
      <c r="I1039" s="4" t="s">
        <v>408</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397</v>
      </c>
      <c r="I1040" s="4" t="s">
        <v>408</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398</v>
      </c>
      <c r="I1041" s="4" t="s">
        <v>408</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5">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5">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 customHeight="1" outlineLevel="1" x14ac:dyDescent="0.25">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5">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5">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3">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5">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5">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5">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5">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5">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3.2" outlineLevel="1" x14ac:dyDescent="0.25">
      <c r="A1058" s="1"/>
      <c r="B1058" s="2"/>
      <c r="C1058" s="13"/>
      <c r="D1058" s="13"/>
      <c r="E1058" s="13"/>
      <c r="F1058" s="22"/>
      <c r="G1058" s="23"/>
      <c r="H1058" s="23"/>
      <c r="I1058" s="23" t="s">
        <v>402</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3.2" outlineLevel="1" x14ac:dyDescent="0.25">
      <c r="A1059" s="1"/>
      <c r="B1059" s="2"/>
      <c r="C1059" s="13"/>
      <c r="D1059" s="13"/>
      <c r="E1059" s="13"/>
      <c r="F1059" s="22"/>
      <c r="G1059" s="23"/>
      <c r="H1059" s="23"/>
      <c r="I1059" s="23" t="s">
        <v>403</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404</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410</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4" t="s">
        <v>405</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5">
      <c r="A1063" s="1"/>
      <c r="B1063" s="2"/>
      <c r="C1063" s="13"/>
      <c r="D1063" s="13"/>
      <c r="E1063" s="13"/>
      <c r="F1063" s="30"/>
      <c r="G1063" s="31"/>
      <c r="H1063" s="31"/>
      <c r="I1063" s="23" t="s">
        <v>408</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5">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5">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 customHeight="1" outlineLevel="1" x14ac:dyDescent="0.25">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5">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5">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3">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5">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5">
      <c r="A1071" s="1"/>
      <c r="B1071" s="2"/>
      <c r="C1071" s="8"/>
      <c r="D1071" s="8"/>
      <c r="E1071" s="8" t="s">
        <v>1</v>
      </c>
      <c r="F1071" s="9"/>
      <c r="G1071" s="10" t="s">
        <v>411</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5">
      <c r="A1072" s="1"/>
      <c r="B1072" s="2"/>
      <c r="C1072" s="8"/>
      <c r="D1072" s="8"/>
      <c r="E1072" s="13"/>
      <c r="F1072" s="9"/>
      <c r="G1072" s="14"/>
      <c r="H1072" s="9" t="s">
        <v>412</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5">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5">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3.2" outlineLevel="1" x14ac:dyDescent="0.25">
      <c r="A1079" s="1"/>
      <c r="B1079" s="2"/>
      <c r="C1079" s="13"/>
      <c r="D1079" s="13"/>
      <c r="E1079" s="13"/>
      <c r="F1079" s="22"/>
      <c r="G1079" s="23"/>
      <c r="H1079" s="23"/>
      <c r="I1079" s="23" t="s">
        <v>402</v>
      </c>
      <c r="J1079" s="313">
        <v>43570</v>
      </c>
      <c r="K1079" s="314">
        <v>35</v>
      </c>
      <c r="L1079" s="309"/>
      <c r="M1079" s="309"/>
      <c r="N1079" s="309"/>
      <c r="O1079" s="309"/>
      <c r="P1079" s="309"/>
      <c r="Q1079" s="310"/>
      <c r="R1079" s="310"/>
      <c r="S1079" s="310"/>
      <c r="T1079" s="310"/>
      <c r="U1079" s="310"/>
      <c r="V1079" s="311"/>
      <c r="W1079" s="12"/>
      <c r="X1079" s="3"/>
      <c r="Y1079" s="3"/>
      <c r="Z1079" s="3"/>
    </row>
    <row r="1080" spans="1:26" ht="13.2" outlineLevel="1" x14ac:dyDescent="0.25">
      <c r="A1080" s="1"/>
      <c r="B1080" s="2"/>
      <c r="C1080" s="13"/>
      <c r="D1080" s="13"/>
      <c r="E1080" s="13"/>
      <c r="F1080" s="22"/>
      <c r="G1080" s="23"/>
      <c r="H1080" s="23"/>
      <c r="I1080" s="23" t="s">
        <v>403</v>
      </c>
      <c r="J1080" s="313">
        <v>43600</v>
      </c>
      <c r="K1080" s="314">
        <v>15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404</v>
      </c>
      <c r="J1081" s="313">
        <v>43617</v>
      </c>
      <c r="K1081" s="314">
        <v>90</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410</v>
      </c>
      <c r="J1082" s="313">
        <v>43709</v>
      </c>
      <c r="K1082" s="314">
        <v>35</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4" t="s">
        <v>405</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5">
      <c r="A1084" s="1"/>
      <c r="B1084" s="2"/>
      <c r="C1084" s="13"/>
      <c r="D1084" s="13"/>
      <c r="E1084" s="13"/>
      <c r="F1084" s="30"/>
      <c r="G1084" s="31"/>
      <c r="H1084" s="31"/>
      <c r="I1084" s="23" t="s">
        <v>408</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5">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5">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 customHeight="1" outlineLevel="1" x14ac:dyDescent="0.25">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5">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5">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3">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5">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5">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5">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5">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5">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3.2" outlineLevel="1" x14ac:dyDescent="0.25">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3.2" outlineLevel="1" x14ac:dyDescent="0.25">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5">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5">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5">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 customHeight="1" outlineLevel="1" x14ac:dyDescent="0.25">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5">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5">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3">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5">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5">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5">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5">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5">
      <c r="A1122" s="1"/>
      <c r="B1122" s="2"/>
      <c r="C1122" s="13"/>
      <c r="D1122" s="13"/>
      <c r="E1122" s="13"/>
      <c r="F1122" s="13"/>
      <c r="G1122" s="13"/>
      <c r="H1122" s="358"/>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358"/>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5">
      <c r="A1124" s="1"/>
      <c r="B1124" s="2"/>
      <c r="C1124" s="13"/>
      <c r="D1124" s="13"/>
      <c r="E1124" s="13"/>
      <c r="F1124" s="13"/>
      <c r="G1124" s="13" t="s">
        <v>45</v>
      </c>
      <c r="H1124" s="358"/>
      <c r="I1124" s="13"/>
      <c r="J1124" s="19" t="s">
        <v>75</v>
      </c>
      <c r="K1124" s="19" t="s">
        <v>76</v>
      </c>
      <c r="L1124" s="19" t="s">
        <v>77</v>
      </c>
      <c r="M1124" s="19" t="s">
        <v>78</v>
      </c>
      <c r="N1124" s="19" t="s">
        <v>79</v>
      </c>
      <c r="O1124" s="19"/>
      <c r="P1124" s="19" t="s">
        <v>416</v>
      </c>
      <c r="Q1124" s="20"/>
      <c r="R1124" s="20"/>
      <c r="S1124" s="18"/>
      <c r="T1124" s="18"/>
      <c r="U1124" s="18"/>
      <c r="V1124" s="18"/>
      <c r="W1124" s="12"/>
      <c r="X1124" s="3"/>
      <c r="Y1124" s="3"/>
      <c r="Z1124" s="3"/>
    </row>
    <row r="1125" spans="1:26" ht="12" customHeight="1" outlineLevel="1" x14ac:dyDescent="0.25">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5">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370</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5">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3">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395</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396</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5">
      <c r="A1141" s="1"/>
      <c r="B1141" s="2"/>
      <c r="C1141" s="13"/>
      <c r="D1141" s="13"/>
      <c r="E1141" s="13"/>
      <c r="F1141" s="22"/>
      <c r="G1141" s="60"/>
      <c r="H1141" s="61"/>
      <c r="I1141" s="4" t="s">
        <v>397</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398</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5">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 customHeight="1" outlineLevel="1" x14ac:dyDescent="0.25">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5">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5">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3">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5">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5">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5">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5">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5">
      <c r="A1153" s="1"/>
      <c r="B1153" s="2"/>
      <c r="C1153" s="16">
        <v>0</v>
      </c>
      <c r="D1153" s="8"/>
      <c r="E1153" s="13"/>
      <c r="F1153" s="9"/>
      <c r="G1153" s="17"/>
      <c r="H1153" s="17"/>
      <c r="J1153" s="9"/>
      <c r="Q1153" s="9"/>
      <c r="U1153" s="9"/>
      <c r="V1153" s="9"/>
      <c r="W1153" s="12"/>
      <c r="X1153" s="3"/>
      <c r="Y1153" s="3"/>
      <c r="Z1153" s="3"/>
    </row>
    <row r="1154" spans="1:26" ht="12" customHeight="1" x14ac:dyDescent="0.25">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5">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5">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5">
      <c r="A1157" s="1"/>
      <c r="B1157" s="2"/>
      <c r="C1157" s="13"/>
      <c r="D1157" s="13"/>
      <c r="E1157" s="13"/>
      <c r="F1157" s="13"/>
      <c r="G1157" s="52" t="s">
        <v>40</v>
      </c>
      <c r="H1157" s="63" t="s">
        <v>415</v>
      </c>
      <c r="I1157" s="63" t="s">
        <v>50</v>
      </c>
      <c r="J1157" s="63" t="s">
        <v>417</v>
      </c>
      <c r="K1157" s="21" t="s">
        <v>51</v>
      </c>
      <c r="L1157" s="21" t="s">
        <v>418</v>
      </c>
      <c r="M1157" s="21" t="s">
        <v>419</v>
      </c>
      <c r="N1157" s="21" t="s">
        <v>52</v>
      </c>
      <c r="O1157" s="21" t="s">
        <v>421</v>
      </c>
      <c r="P1157" s="21" t="s">
        <v>422</v>
      </c>
      <c r="Q1157" s="320" t="s">
        <v>420</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370</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3">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395</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396</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397</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398</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5">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 customHeight="1" x14ac:dyDescent="0.25">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5">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5">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3">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5">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5">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5">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5">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5">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5">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3.2" outlineLevel="1" x14ac:dyDescent="0.25">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3.2" outlineLevel="1" x14ac:dyDescent="0.25">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5">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5">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5">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 customHeight="1" outlineLevel="1" x14ac:dyDescent="0.25">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5">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1" priority="11">
      <formula>OFFSET(J802,-(COUNTIF($I$546:$I$788,"*")+16),0)&gt;0</formula>
    </cfRule>
  </conditionalFormatting>
  <conditionalFormatting sqref="J206:AK349 J546:AK785">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430</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424</v>
      </c>
      <c r="I9" s="19"/>
      <c r="J9" s="19" t="s">
        <v>423</v>
      </c>
      <c r="K9" s="19"/>
      <c r="L9" s="19" t="s">
        <v>425</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331</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332</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432</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431</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426</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424</v>
      </c>
      <c r="I29" s="19"/>
      <c r="J29" s="19" t="s">
        <v>423</v>
      </c>
      <c r="K29" s="19"/>
      <c r="L29" s="19" t="s">
        <v>425</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427</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428</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429</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433</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424</v>
      </c>
      <c r="I48" s="19" t="s">
        <v>423</v>
      </c>
      <c r="J48" s="19" t="s">
        <v>425</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434</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435</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436</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437</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423</v>
      </c>
      <c r="J55" s="322" t="s">
        <v>425</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438</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439</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440</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444</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60" t="s">
        <v>442</v>
      </c>
      <c r="G68" s="361"/>
      <c r="H68" s="19"/>
      <c r="I68" s="19" t="s">
        <v>443</v>
      </c>
      <c r="J68" s="19"/>
      <c r="K68" s="19"/>
      <c r="L68" s="19" t="s">
        <v>445</v>
      </c>
      <c r="M68" s="19"/>
      <c r="N68" s="19"/>
      <c r="O68" s="19" t="s">
        <v>446</v>
      </c>
      <c r="P68" s="20"/>
      <c r="Q68" s="18"/>
      <c r="R68" s="18" t="s">
        <v>447</v>
      </c>
      <c r="S68" s="18"/>
      <c r="T68" s="18"/>
      <c r="U68" s="12"/>
      <c r="V68" s="3"/>
      <c r="W68" s="3"/>
      <c r="X68" s="3"/>
    </row>
    <row r="69" spans="1:24" s="4" customFormat="1" ht="12" customHeight="1" outlineLevel="1" x14ac:dyDescent="0.25">
      <c r="A69" s="1"/>
      <c r="B69" s="2"/>
      <c r="C69" s="13"/>
      <c r="D69" s="13"/>
      <c r="E69" s="13"/>
      <c r="F69" s="13" t="s">
        <v>162</v>
      </c>
      <c r="G69" s="13" t="s">
        <v>441</v>
      </c>
      <c r="H69" s="19"/>
      <c r="I69" s="19" t="s">
        <v>162</v>
      </c>
      <c r="J69" s="19" t="s">
        <v>441</v>
      </c>
      <c r="K69" s="19"/>
      <c r="L69" s="19" t="s">
        <v>162</v>
      </c>
      <c r="M69" s="19" t="s">
        <v>441</v>
      </c>
      <c r="N69" s="20"/>
      <c r="O69" s="19" t="s">
        <v>162</v>
      </c>
      <c r="P69" s="19" t="s">
        <v>441</v>
      </c>
      <c r="Q69" s="18"/>
      <c r="R69" s="18" t="s">
        <v>441</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448</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449</v>
      </c>
      <c r="G94" s="18"/>
      <c r="H94" s="18"/>
      <c r="I94" s="18"/>
      <c r="J94" s="18"/>
      <c r="K94" s="18"/>
      <c r="L94" s="18"/>
      <c r="M94" s="18"/>
      <c r="N94" s="18"/>
      <c r="O94" s="18" t="s">
        <v>452</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60"/>
      <c r="F96" s="361"/>
      <c r="G96" s="19" t="s">
        <v>450</v>
      </c>
      <c r="H96" s="19"/>
      <c r="I96" s="19"/>
      <c r="J96" s="19" t="s">
        <v>450</v>
      </c>
      <c r="K96" s="19"/>
      <c r="L96" s="19"/>
      <c r="M96" s="19" t="s">
        <v>453</v>
      </c>
      <c r="N96" s="19"/>
      <c r="O96" s="19"/>
      <c r="P96" s="20" t="s">
        <v>454</v>
      </c>
      <c r="Q96" s="18"/>
      <c r="R96" s="18"/>
      <c r="S96" s="18" t="s">
        <v>256</v>
      </c>
      <c r="T96" s="18"/>
      <c r="U96" s="12"/>
      <c r="V96" s="3"/>
      <c r="W96" s="3"/>
      <c r="X96" s="3"/>
    </row>
    <row r="97" spans="1:24" s="4" customFormat="1" ht="12" customHeight="1" outlineLevel="1" x14ac:dyDescent="0.25">
      <c r="A97" s="1"/>
      <c r="B97" s="2"/>
      <c r="C97" s="13"/>
      <c r="D97" s="13"/>
      <c r="E97" s="13" t="s">
        <v>436</v>
      </c>
      <c r="F97" s="13"/>
      <c r="G97" s="19" t="s">
        <v>171</v>
      </c>
      <c r="H97" s="19" t="s">
        <v>451</v>
      </c>
      <c r="I97" s="19"/>
      <c r="J97" s="19" t="s">
        <v>162</v>
      </c>
      <c r="K97" s="19" t="s">
        <v>441</v>
      </c>
      <c r="L97" s="19"/>
      <c r="M97" s="19" t="s">
        <v>162</v>
      </c>
      <c r="N97" s="19" t="s">
        <v>441</v>
      </c>
      <c r="O97" s="19"/>
      <c r="P97" s="19" t="s">
        <v>162</v>
      </c>
      <c r="Q97" s="19" t="s">
        <v>441</v>
      </c>
      <c r="R97" s="19"/>
      <c r="S97" s="19" t="s">
        <v>162</v>
      </c>
      <c r="T97" s="19" t="s">
        <v>441</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370</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3" sqref="B3"/>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13"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378</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119</vt:i4>
      </vt:variant>
    </vt:vector>
  </HeadingPairs>
  <TitlesOfParts>
    <vt:vector size="129"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storage_cost_date</vt:lpstr>
      <vt:lpstr>storage_type</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2020-03-20T10:27:17Z</dcterms:modified>
</cp:coreProperties>
</file>