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ichael\Work\AFO - local\"/>
    </mc:Choice>
  </mc:AlternateContent>
  <xr:revisionPtr revIDLastSave="0" documentId="13_ncr:1_{1A65C05F-06F9-4FF8-BDB2-19A3F66F435A}" xr6:coauthVersionLast="47" xr6:coauthVersionMax="47" xr10:uidLastSave="{00000000-0000-0000-0000-000000000000}"/>
  <bookViews>
    <workbookView xWindow="-120" yWindow="-120" windowWidth="29040" windowHeight="1584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Experiment!$A$4:$OJ$80</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H9" i="1" l="1"/>
  <c r="D51" i="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J32" i="1"/>
  <c r="CJ33" i="1" s="1"/>
  <c r="CJ34" i="1" s="1"/>
  <c r="CJ35" i="1" s="1"/>
  <c r="CJ36" i="1" s="1"/>
  <c r="CJ37" i="1" s="1"/>
  <c r="CJ38" i="1" s="1"/>
  <c r="CJ39" i="1" s="1"/>
  <c r="CJ40" i="1" s="1"/>
  <c r="CJ41" i="1" s="1"/>
  <c r="CJ42" i="1" s="1"/>
  <c r="CJ43" i="1" s="1"/>
  <c r="CJ44" i="1" s="1"/>
  <c r="CJ45" i="1" s="1"/>
  <c r="CJ46" i="1" s="1"/>
  <c r="CJ47" i="1" s="1"/>
  <c r="CJ48" i="1" s="1"/>
  <c r="CI32" i="1"/>
  <c r="CI33" i="1" s="1"/>
  <c r="CI34" i="1" s="1"/>
  <c r="CI35" i="1" s="1"/>
  <c r="CI36" i="1" s="1"/>
  <c r="CI37" i="1" s="1"/>
  <c r="CI38" i="1" s="1"/>
  <c r="CI39" i="1" s="1"/>
  <c r="CI40" i="1" s="1"/>
  <c r="CI41" i="1" s="1"/>
  <c r="CI42" i="1" s="1"/>
  <c r="CI43" i="1" s="1"/>
  <c r="CI44" i="1" s="1"/>
  <c r="CI45" i="1" s="1"/>
  <c r="CI46" i="1" s="1"/>
  <c r="CI47" i="1" s="1"/>
  <c r="CI48" i="1" s="1"/>
  <c r="CL33" i="1"/>
  <c r="CL34" i="1" s="1"/>
  <c r="CL35" i="1" s="1"/>
  <c r="CL36" i="1" s="1"/>
  <c r="CL38" i="1" s="1"/>
  <c r="CL39" i="1" s="1"/>
  <c r="CL40" i="1" s="1"/>
  <c r="CL41" i="1" s="1"/>
  <c r="CL42" i="1" s="1"/>
  <c r="CL43" i="1" s="1"/>
  <c r="CL44" i="1" s="1"/>
  <c r="CL45" i="1" s="1"/>
  <c r="CL46" i="1" s="1"/>
  <c r="CL47" i="1" s="1"/>
  <c r="CL48" i="1" s="1"/>
  <c r="CK33" i="1"/>
  <c r="CK34" i="1" s="1"/>
  <c r="CK35" i="1" s="1"/>
  <c r="CK36" i="1" s="1"/>
  <c r="CK38" i="1" s="1"/>
  <c r="CK39" i="1" s="1"/>
  <c r="CK40" i="1" s="1"/>
  <c r="CK41" i="1" s="1"/>
  <c r="CK42" i="1" s="1"/>
  <c r="CK43" i="1" s="1"/>
  <c r="CK44" i="1" s="1"/>
  <c r="CK45" i="1" s="1"/>
  <c r="CK46" i="1" s="1"/>
  <c r="CK47" i="1" s="1"/>
  <c r="CK48" i="1" s="1"/>
  <c r="CB32" i="1"/>
  <c r="CB33" i="1" s="1"/>
  <c r="CB34" i="1" s="1"/>
  <c r="CB35" i="1" s="1"/>
  <c r="CB38" i="1" s="1"/>
  <c r="CB39" i="1" s="1"/>
  <c r="CA32" i="1"/>
  <c r="CA33" i="1" s="1"/>
  <c r="CA34" i="1" s="1"/>
  <c r="CA35" i="1" s="1"/>
  <c r="CA38" i="1" s="1"/>
  <c r="AR5" i="1"/>
  <c r="AR6" i="1" s="1"/>
  <c r="AR9" i="1" s="1"/>
  <c r="AQ5" i="1"/>
  <c r="AQ76" i="1" s="1"/>
  <c r="CB40" i="1" l="1"/>
  <c r="CB41" i="1" s="1"/>
  <c r="CB42" i="1" s="1"/>
  <c r="CB43" i="1" s="1"/>
  <c r="CB44" i="1" s="1"/>
  <c r="CB45" i="1" s="1"/>
  <c r="CB46" i="1" s="1"/>
  <c r="CB47" i="1" s="1"/>
  <c r="CB48" i="1" s="1"/>
  <c r="CA40" i="1"/>
  <c r="CA41" i="1" s="1"/>
  <c r="CA42" i="1" s="1"/>
  <c r="CA43" i="1" s="1"/>
  <c r="CA44" i="1" s="1"/>
  <c r="CA45" i="1" s="1"/>
  <c r="CA46" i="1" s="1"/>
  <c r="CA47" i="1" s="1"/>
  <c r="CA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M257" i="4"/>
  <c r="AN257" i="4"/>
  <c r="AS257" i="4"/>
  <c r="AT257" i="4"/>
  <c r="AU257" i="4"/>
  <c r="AZ257" i="4"/>
  <c r="BA257" i="4"/>
  <c r="BB257" i="4"/>
  <c r="BG257" i="4"/>
  <c r="BH257" i="4"/>
  <c r="BI257" i="4"/>
  <c r="BN257" i="4"/>
  <c r="CI257" i="4" s="1"/>
  <c r="CI258" i="4" s="1"/>
  <c r="BO257" i="4"/>
  <c r="CJ257" i="4" s="1"/>
  <c r="DE257" i="4" s="1"/>
  <c r="BP257" i="4"/>
  <c r="CK257" i="4" s="1"/>
  <c r="DF257" i="4" s="1"/>
  <c r="EA257" i="4" s="1"/>
  <c r="EV257" i="4" s="1"/>
  <c r="BU257" i="4"/>
  <c r="BV257" i="4"/>
  <c r="CQ257" i="4" s="1"/>
  <c r="BW257" i="4"/>
  <c r="CR257" i="4" s="1"/>
  <c r="DM257" i="4" s="1"/>
  <c r="EH257" i="4" s="1"/>
  <c r="FC257" i="4" s="1"/>
  <c r="CB257" i="4"/>
  <c r="CB258" i="4" s="1"/>
  <c r="CC257" i="4"/>
  <c r="CD257" i="4"/>
  <c r="CY257" i="4" s="1"/>
  <c r="DT257" i="4" s="1"/>
  <c r="EO257" i="4" s="1"/>
  <c r="FJ257" i="4" s="1"/>
  <c r="CL257" i="4"/>
  <c r="DG257" i="4" s="1"/>
  <c r="EB257" i="4" s="1"/>
  <c r="EW257" i="4" s="1"/>
  <c r="CM257" i="4"/>
  <c r="DH257" i="4" s="1"/>
  <c r="EC257" i="4" s="1"/>
  <c r="EX257" i="4" s="1"/>
  <c r="CN257" i="4"/>
  <c r="DI257" i="4" s="1"/>
  <c r="CO257" i="4"/>
  <c r="DJ257" i="4" s="1"/>
  <c r="EE257" i="4" s="1"/>
  <c r="EZ257" i="4" s="1"/>
  <c r="CS257" i="4"/>
  <c r="DN257" i="4" s="1"/>
  <c r="EI257" i="4" s="1"/>
  <c r="FD257" i="4" s="1"/>
  <c r="CT257" i="4"/>
  <c r="DO257" i="4" s="1"/>
  <c r="EJ257" i="4" s="1"/>
  <c r="FE257" i="4" s="1"/>
  <c r="CU257" i="4"/>
  <c r="DP257" i="4" s="1"/>
  <c r="EK257" i="4" s="1"/>
  <c r="CV257" i="4"/>
  <c r="DQ257" i="4" s="1"/>
  <c r="EL257" i="4" s="1"/>
  <c r="FG257" i="4" s="1"/>
  <c r="CZ257" i="4"/>
  <c r="DA257" i="4"/>
  <c r="DV257" i="4" s="1"/>
  <c r="EQ257" i="4" s="1"/>
  <c r="FL257" i="4" s="1"/>
  <c r="DB257" i="4"/>
  <c r="DW257" i="4" s="1"/>
  <c r="ER257" i="4" s="1"/>
  <c r="FM257" i="4" s="1"/>
  <c r="DC257" i="4"/>
  <c r="DX257" i="4" s="1"/>
  <c r="ES257" i="4" s="1"/>
  <c r="FN257" i="4" s="1"/>
  <c r="DU257" i="4"/>
  <c r="EP257" i="4" s="1"/>
  <c r="DZ257" i="4"/>
  <c r="ED257" i="4"/>
  <c r="EY257" i="4" s="1"/>
  <c r="FF257" i="4"/>
  <c r="FK257" i="4"/>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E260" i="4"/>
  <c r="AZ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T343" i="4"/>
  <c r="BU343" i="4"/>
  <c r="BV343" i="4"/>
  <c r="CB343" i="4"/>
  <c r="CC343" i="4"/>
  <c r="CG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BO485" i="4"/>
  <c r="BV485" i="4"/>
  <c r="CC485" i="4"/>
  <c r="C486" i="4"/>
  <c r="BN486" i="4" s="1"/>
  <c r="BO486" i="4"/>
  <c r="BV486" i="4"/>
  <c r="CC486" i="4"/>
  <c r="C487" i="4"/>
  <c r="BN487" i="4" s="1"/>
  <c r="BO487" i="4"/>
  <c r="BV487" i="4"/>
  <c r="CB487" i="4"/>
  <c r="CC487" i="4"/>
  <c r="BO488" i="4"/>
  <c r="BV488" i="4"/>
  <c r="CC488" i="4"/>
  <c r="C489" i="4"/>
  <c r="C889" i="4" s="1"/>
  <c r="BO489" i="4"/>
  <c r="BV489" i="4"/>
  <c r="CC489" i="4"/>
  <c r="C490" i="4"/>
  <c r="C554" i="4" s="1"/>
  <c r="BO490" i="4"/>
  <c r="BV490" i="4"/>
  <c r="CC490" i="4"/>
  <c r="C491" i="4"/>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C511" i="4"/>
  <c r="BN511" i="4" s="1"/>
  <c r="BO511" i="4"/>
  <c r="BV511" i="4"/>
  <c r="CC511" i="4"/>
  <c r="C512" i="4"/>
  <c r="BN512" i="4" s="1"/>
  <c r="BO512" i="4"/>
  <c r="BV512" i="4"/>
  <c r="CC512" i="4"/>
  <c r="C513" i="4"/>
  <c r="CB513" i="4" s="1"/>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C519" i="4"/>
  <c r="BN519" i="4" s="1"/>
  <c r="BO519" i="4"/>
  <c r="BV519" i="4"/>
  <c r="CC519" i="4"/>
  <c r="BO520" i="4"/>
  <c r="BV520" i="4"/>
  <c r="CC520" i="4"/>
  <c r="C521" i="4"/>
  <c r="CB521" i="4" s="1"/>
  <c r="BO521" i="4"/>
  <c r="BV521" i="4"/>
  <c r="CC521" i="4"/>
  <c r="BO522" i="4"/>
  <c r="BV522" i="4"/>
  <c r="CC522" i="4"/>
  <c r="BO523" i="4"/>
  <c r="BV523" i="4"/>
  <c r="CC523" i="4"/>
  <c r="BO524" i="4"/>
  <c r="BV524" i="4"/>
  <c r="CC524" i="4"/>
  <c r="C525" i="4"/>
  <c r="CB525" i="4" s="1"/>
  <c r="BO525" i="4"/>
  <c r="BV525" i="4"/>
  <c r="CC525" i="4"/>
  <c r="BO526" i="4"/>
  <c r="BV526" i="4"/>
  <c r="CC526" i="4"/>
  <c r="C527" i="4"/>
  <c r="BU527" i="4" s="1"/>
  <c r="BO527" i="4"/>
  <c r="BV527" i="4"/>
  <c r="CC527" i="4"/>
  <c r="BO528" i="4"/>
  <c r="BV528" i="4"/>
  <c r="CC528" i="4"/>
  <c r="BO529" i="4"/>
  <c r="BV529" i="4"/>
  <c r="CC529" i="4"/>
  <c r="BO530" i="4"/>
  <c r="BV530" i="4"/>
  <c r="CC530" i="4"/>
  <c r="C531" i="4"/>
  <c r="C931" i="4" s="1"/>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C544" i="4"/>
  <c r="BN544" i="4" s="1"/>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C551" i="4"/>
  <c r="BN551" i="4" s="1"/>
  <c r="BO551" i="4"/>
  <c r="BV551" i="4"/>
  <c r="CC551" i="4"/>
  <c r="BO552" i="4"/>
  <c r="BV552" i="4"/>
  <c r="CC552" i="4"/>
  <c r="C553" i="4"/>
  <c r="BO553" i="4"/>
  <c r="BV553" i="4"/>
  <c r="CC553" i="4"/>
  <c r="BO554" i="4"/>
  <c r="BV554" i="4"/>
  <c r="CC554" i="4"/>
  <c r="C555" i="4"/>
  <c r="BO555" i="4"/>
  <c r="BV555" i="4"/>
  <c r="CC555" i="4"/>
  <c r="C556" i="4"/>
  <c r="BN556" i="4" s="1"/>
  <c r="BO556" i="4"/>
  <c r="BV556" i="4"/>
  <c r="CC556" i="4"/>
  <c r="BO557" i="4"/>
  <c r="BV557" i="4"/>
  <c r="CC557" i="4"/>
  <c r="BO558" i="4"/>
  <c r="BV558" i="4"/>
  <c r="CC558" i="4"/>
  <c r="BO559" i="4"/>
  <c r="BV559" i="4"/>
  <c r="CC559" i="4"/>
  <c r="C560" i="4"/>
  <c r="CB560" i="4" s="1"/>
  <c r="BO560" i="4"/>
  <c r="BV560" i="4"/>
  <c r="CC560" i="4"/>
  <c r="C561" i="4"/>
  <c r="BN561" i="4" s="1"/>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C570" i="4"/>
  <c r="CB570" i="4" s="1"/>
  <c r="BO570" i="4"/>
  <c r="BV570" i="4"/>
  <c r="CC570" i="4"/>
  <c r="C571" i="4"/>
  <c r="BN571" i="4" s="1"/>
  <c r="BO571" i="4"/>
  <c r="BV571" i="4"/>
  <c r="CC571" i="4"/>
  <c r="C572" i="4"/>
  <c r="BU572" i="4" s="1"/>
  <c r="BO572" i="4"/>
  <c r="BV572" i="4"/>
  <c r="CC572" i="4"/>
  <c r="BO573" i="4"/>
  <c r="BV573" i="4"/>
  <c r="CC573" i="4"/>
  <c r="BO574" i="4"/>
  <c r="BV574" i="4"/>
  <c r="CC574" i="4"/>
  <c r="BO575" i="4"/>
  <c r="BV575" i="4"/>
  <c r="CC575" i="4"/>
  <c r="BO576" i="4"/>
  <c r="BV576" i="4"/>
  <c r="CC576" i="4"/>
  <c r="C577" i="4"/>
  <c r="C977" i="4" s="1"/>
  <c r="BO577" i="4"/>
  <c r="BV577" i="4"/>
  <c r="CC577" i="4"/>
  <c r="BO578" i="4"/>
  <c r="BV578" i="4"/>
  <c r="CC578" i="4"/>
  <c r="BO579" i="4"/>
  <c r="BV579" i="4"/>
  <c r="CC579" i="4"/>
  <c r="C580"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C591" i="4"/>
  <c r="BN591" i="4" s="1"/>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L657" i="4"/>
  <c r="BW657" i="4" s="1"/>
  <c r="EH657" i="4" s="1"/>
  <c r="Q657" i="4"/>
  <c r="R657" i="4"/>
  <c r="CC657" i="4" s="1"/>
  <c r="S657" i="4"/>
  <c r="CD657" i="4" s="1"/>
  <c r="EO657" i="4" s="1"/>
  <c r="X657" i="4"/>
  <c r="CI657" i="4" s="1"/>
  <c r="Y657" i="4"/>
  <c r="Z657" i="4"/>
  <c r="AE657" i="4"/>
  <c r="CP657" i="4" s="1"/>
  <c r="AF657" i="4"/>
  <c r="CQ657" i="4" s="1"/>
  <c r="AG657" i="4"/>
  <c r="CR657" i="4" s="1"/>
  <c r="FC657" i="4" s="1"/>
  <c r="AL657" i="4"/>
  <c r="CW657" i="4" s="1"/>
  <c r="FH657" i="4" s="1"/>
  <c r="AM657" i="4"/>
  <c r="CX657" i="4" s="1"/>
  <c r="FI657" i="4" s="1"/>
  <c r="AN657" i="4"/>
  <c r="CY657" i="4" s="1"/>
  <c r="FJ657" i="4" s="1"/>
  <c r="AS657" i="4"/>
  <c r="DD657" i="4" s="1"/>
  <c r="AT657" i="4"/>
  <c r="DE657" i="4" s="1"/>
  <c r="AU657" i="4"/>
  <c r="DF657" i="4" s="1"/>
  <c r="AZ657" i="4"/>
  <c r="DK657" i="4" s="1"/>
  <c r="BA657" i="4"/>
  <c r="DL657" i="4" s="1"/>
  <c r="BB657" i="4"/>
  <c r="DM657" i="4" s="1"/>
  <c r="BG657" i="4"/>
  <c r="DR657" i="4" s="1"/>
  <c r="DR658" i="4" s="1"/>
  <c r="BH657" i="4"/>
  <c r="DS657" i="4" s="1"/>
  <c r="BI657" i="4"/>
  <c r="DT657" i="4" s="1"/>
  <c r="BN657" i="4"/>
  <c r="BP657" i="4"/>
  <c r="EA657" i="4" s="1"/>
  <c r="BV657" i="4"/>
  <c r="EG657" i="4" s="1"/>
  <c r="CB657" i="4"/>
  <c r="EM657" i="4" s="1"/>
  <c r="CJ657" i="4"/>
  <c r="CK657" i="4"/>
  <c r="EV657" i="4" s="1"/>
  <c r="EN657" i="4"/>
  <c r="EU657" i="4"/>
  <c r="DL658" i="4"/>
  <c r="DM658" i="4" s="1"/>
  <c r="DN658" i="4" s="1"/>
  <c r="DO658" i="4" s="1"/>
  <c r="DP658" i="4" s="1"/>
  <c r="DQ658" i="4" s="1"/>
  <c r="AZ660" i="4"/>
  <c r="DK660" i="4" s="1"/>
  <c r="C663" i="4"/>
  <c r="D663" i="4"/>
  <c r="E663" i="4"/>
  <c r="F663" i="4"/>
  <c r="G663" i="4"/>
  <c r="H663" i="4"/>
  <c r="I663" i="4"/>
  <c r="M663" i="4"/>
  <c r="N663" i="4"/>
  <c r="BO663" i="4" s="1"/>
  <c r="BQ663" i="4" s="1"/>
  <c r="O663" i="4"/>
  <c r="P663" i="4"/>
  <c r="Q663" i="4"/>
  <c r="C664" i="4"/>
  <c r="E664" i="4"/>
  <c r="F664" i="4"/>
  <c r="G664" i="4"/>
  <c r="H664" i="4"/>
  <c r="I664" i="4"/>
  <c r="M664" i="4"/>
  <c r="N664" i="4"/>
  <c r="O664" i="4"/>
  <c r="P664" i="4"/>
  <c r="Q664" i="4"/>
  <c r="C665" i="4"/>
  <c r="B665" i="4" s="1"/>
  <c r="E665" i="4"/>
  <c r="F665" i="4"/>
  <c r="G665" i="4"/>
  <c r="H665" i="4"/>
  <c r="I665" i="4"/>
  <c r="M665" i="4"/>
  <c r="N665" i="4"/>
  <c r="O665" i="4"/>
  <c r="P665" i="4"/>
  <c r="Q665" i="4"/>
  <c r="C666" i="4"/>
  <c r="B666" i="4" s="1"/>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B680" i="4"/>
  <c r="C680" i="4"/>
  <c r="D680" i="4"/>
  <c r="BO680" i="4" s="1"/>
  <c r="E680" i="4"/>
  <c r="BP680" i="4" s="1"/>
  <c r="G680" i="4"/>
  <c r="H680" i="4"/>
  <c r="I680" i="4"/>
  <c r="C681" i="4"/>
  <c r="D681" i="4"/>
  <c r="BO681" i="4" s="1"/>
  <c r="E681" i="4"/>
  <c r="BP681" i="4" s="1"/>
  <c r="G681" i="4"/>
  <c r="H681" i="4"/>
  <c r="I681" i="4"/>
  <c r="BN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G685" i="4"/>
  <c r="H685" i="4"/>
  <c r="I685" i="4"/>
  <c r="BO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BU694" i="4"/>
  <c r="C695" i="4"/>
  <c r="BN695" i="4" s="1"/>
  <c r="D695" i="4"/>
  <c r="BO695" i="4" s="1"/>
  <c r="G695" i="4"/>
  <c r="H695" i="4"/>
  <c r="I695" i="4"/>
  <c r="C696" i="4"/>
  <c r="BU696" i="4" s="1"/>
  <c r="D696" i="4"/>
  <c r="BO696" i="4" s="1"/>
  <c r="G696" i="4"/>
  <c r="H696" i="4"/>
  <c r="I696" i="4"/>
  <c r="C697" i="4"/>
  <c r="BN697" i="4" s="1"/>
  <c r="D697" i="4"/>
  <c r="BO697" i="4" s="1"/>
  <c r="G697" i="4"/>
  <c r="H697" i="4"/>
  <c r="I697" i="4"/>
  <c r="CB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C705" i="4"/>
  <c r="D705" i="4"/>
  <c r="CC705" i="4" s="1"/>
  <c r="G705" i="4"/>
  <c r="H705" i="4"/>
  <c r="I705" i="4"/>
  <c r="C706" i="4"/>
  <c r="BN706" i="4" s="1"/>
  <c r="D706" i="4"/>
  <c r="BO706" i="4" s="1"/>
  <c r="G706" i="4"/>
  <c r="H706" i="4"/>
  <c r="I706" i="4"/>
  <c r="C707" i="4"/>
  <c r="BN707" i="4" s="1"/>
  <c r="D707" i="4"/>
  <c r="BO707" i="4" s="1"/>
  <c r="G707" i="4"/>
  <c r="H707" i="4"/>
  <c r="I707" i="4"/>
  <c r="BU707" i="4"/>
  <c r="CB707" i="4"/>
  <c r="C708" i="4"/>
  <c r="BN708" i="4" s="1"/>
  <c r="D708" i="4"/>
  <c r="BO708" i="4" s="1"/>
  <c r="G708" i="4"/>
  <c r="H708" i="4"/>
  <c r="I708" i="4"/>
  <c r="C709" i="4"/>
  <c r="D709" i="4"/>
  <c r="BO709" i="4" s="1"/>
  <c r="G709" i="4"/>
  <c r="H709" i="4"/>
  <c r="I709" i="4"/>
  <c r="C710" i="4"/>
  <c r="CB710" i="4" s="1"/>
  <c r="D710" i="4"/>
  <c r="G710" i="4"/>
  <c r="H710" i="4"/>
  <c r="I710" i="4"/>
  <c r="CC710" i="4"/>
  <c r="C711" i="4"/>
  <c r="CB711" i="4" s="1"/>
  <c r="D711" i="4"/>
  <c r="BO711" i="4" s="1"/>
  <c r="G711" i="4"/>
  <c r="H711" i="4"/>
  <c r="I711" i="4"/>
  <c r="D712" i="4"/>
  <c r="BO712" i="4" s="1"/>
  <c r="G712" i="4"/>
  <c r="H712" i="4"/>
  <c r="I712" i="4"/>
  <c r="D713" i="4"/>
  <c r="BO713" i="4" s="1"/>
  <c r="G713" i="4"/>
  <c r="H713" i="4"/>
  <c r="I713" i="4"/>
  <c r="D714" i="4"/>
  <c r="CC714" i="4" s="1"/>
  <c r="G714" i="4"/>
  <c r="H714" i="4"/>
  <c r="I714" i="4"/>
  <c r="BO714" i="4"/>
  <c r="D715" i="4"/>
  <c r="CC715" i="4" s="1"/>
  <c r="G715" i="4"/>
  <c r="H715" i="4"/>
  <c r="I715" i="4"/>
  <c r="BO715" i="4"/>
  <c r="BV715" i="4"/>
  <c r="D716" i="4"/>
  <c r="CC716" i="4" s="1"/>
  <c r="G716" i="4"/>
  <c r="H716" i="4"/>
  <c r="I716" i="4"/>
  <c r="D717" i="4"/>
  <c r="CC717" i="4" s="1"/>
  <c r="G717" i="4"/>
  <c r="H717" i="4"/>
  <c r="I717" i="4"/>
  <c r="D718" i="4"/>
  <c r="BO718" i="4" s="1"/>
  <c r="G718" i="4"/>
  <c r="H718" i="4"/>
  <c r="I718" i="4"/>
  <c r="CC718" i="4"/>
  <c r="D719" i="4"/>
  <c r="BO719" i="4" s="1"/>
  <c r="G719" i="4"/>
  <c r="H719" i="4"/>
  <c r="I719" i="4"/>
  <c r="CC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CC728" i="4"/>
  <c r="D729" i="4"/>
  <c r="G729" i="4"/>
  <c r="H729" i="4"/>
  <c r="I729" i="4"/>
  <c r="BO729" i="4"/>
  <c r="BV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H743" i="4"/>
  <c r="BZ743" i="4" s="1"/>
  <c r="I743" i="4"/>
  <c r="BT743" i="4" s="1"/>
  <c r="CB743" i="4"/>
  <c r="CH743" i="4"/>
  <c r="C744" i="4"/>
  <c r="BN744" i="4" s="1"/>
  <c r="D744" i="4"/>
  <c r="BO744" i="4" s="1"/>
  <c r="C745" i="4"/>
  <c r="BU745" i="4" s="1"/>
  <c r="D745" i="4"/>
  <c r="BV745" i="4" s="1"/>
  <c r="C746" i="4"/>
  <c r="BU746" i="4" s="1"/>
  <c r="D746" i="4"/>
  <c r="BV746" i="4" s="1"/>
  <c r="C747" i="4"/>
  <c r="CB747" i="4" s="1"/>
  <c r="D747" i="4"/>
  <c r="CC747" i="4" s="1"/>
  <c r="C748" i="4"/>
  <c r="BN748" i="4" s="1"/>
  <c r="D748" i="4"/>
  <c r="CC748" i="4" s="1"/>
  <c r="CB748" i="4"/>
  <c r="C749" i="4"/>
  <c r="D749" i="4"/>
  <c r="BO749" i="4" s="1"/>
  <c r="BN749" i="4"/>
  <c r="BU749" i="4"/>
  <c r="BV749" i="4"/>
  <c r="CB749" i="4"/>
  <c r="C750" i="4"/>
  <c r="BN750" i="4" s="1"/>
  <c r="D750" i="4"/>
  <c r="BV750" i="4" s="1"/>
  <c r="BO750" i="4"/>
  <c r="CC750" i="4"/>
  <c r="C751" i="4"/>
  <c r="BU751" i="4" s="1"/>
  <c r="D751" i="4"/>
  <c r="CC751" i="4" s="1"/>
  <c r="BO751" i="4"/>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B760" i="4"/>
  <c r="CC760" i="4"/>
  <c r="C761" i="4"/>
  <c r="CB761" i="4" s="1"/>
  <c r="D761" i="4"/>
  <c r="BO761" i="4" s="1"/>
  <c r="BU761" i="4"/>
  <c r="CC761" i="4"/>
  <c r="C762" i="4"/>
  <c r="BU762" i="4" s="1"/>
  <c r="D762" i="4"/>
  <c r="BO762" i="4" s="1"/>
  <c r="BV762" i="4"/>
  <c r="CC762" i="4"/>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O769" i="4"/>
  <c r="BV769" i="4"/>
  <c r="C770" i="4"/>
  <c r="BN770" i="4" s="1"/>
  <c r="D770" i="4"/>
  <c r="CC770" i="4" s="1"/>
  <c r="BO770" i="4"/>
  <c r="CB770" i="4"/>
  <c r="C771" i="4"/>
  <c r="BU771" i="4" s="1"/>
  <c r="D771" i="4"/>
  <c r="BV771" i="4" s="1"/>
  <c r="C772" i="4"/>
  <c r="BN772" i="4" s="1"/>
  <c r="D772" i="4"/>
  <c r="BO772" i="4" s="1"/>
  <c r="BU772" i="4"/>
  <c r="CC772" i="4"/>
  <c r="C773" i="4"/>
  <c r="BU773" i="4" s="1"/>
  <c r="D773" i="4"/>
  <c r="BO773" i="4" s="1"/>
  <c r="BN773" i="4"/>
  <c r="BV773" i="4"/>
  <c r="CB773" i="4"/>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BN779" i="4"/>
  <c r="C780" i="4"/>
  <c r="CB780" i="4" s="1"/>
  <c r="D780" i="4"/>
  <c r="CC780" i="4" s="1"/>
  <c r="C781" i="4"/>
  <c r="D781" i="4"/>
  <c r="BO781" i="4" s="1"/>
  <c r="BN781" i="4"/>
  <c r="BU781" i="4"/>
  <c r="CB781" i="4"/>
  <c r="C782" i="4"/>
  <c r="BU782" i="4" s="1"/>
  <c r="D782" i="4"/>
  <c r="BO782" i="4" s="1"/>
  <c r="BN782" i="4"/>
  <c r="BV782" i="4"/>
  <c r="CB782" i="4"/>
  <c r="C783" i="4"/>
  <c r="CB783" i="4" s="1"/>
  <c r="D783" i="4"/>
  <c r="BV783" i="4" s="1"/>
  <c r="C784" i="4"/>
  <c r="BN784" i="4" s="1"/>
  <c r="D784" i="4"/>
  <c r="BO784" i="4" s="1"/>
  <c r="BU784" i="4"/>
  <c r="CC784" i="4"/>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BU791" i="4"/>
  <c r="C792" i="4"/>
  <c r="BN792" i="4" s="1"/>
  <c r="D792" i="4"/>
  <c r="BO792" i="4" s="1"/>
  <c r="BV792" i="4"/>
  <c r="CC792" i="4"/>
  <c r="C793" i="4"/>
  <c r="D793" i="4"/>
  <c r="BO793" i="4" s="1"/>
  <c r="BU793" i="4"/>
  <c r="BV793" i="4"/>
  <c r="CB793" i="4"/>
  <c r="CC793" i="4"/>
  <c r="C794" i="4"/>
  <c r="BN794" i="4" s="1"/>
  <c r="D794" i="4"/>
  <c r="BO794" i="4" s="1"/>
  <c r="CB794" i="4"/>
  <c r="C795" i="4"/>
  <c r="BN795" i="4" s="1"/>
  <c r="D795" i="4"/>
  <c r="BV795" i="4" s="1"/>
  <c r="C796" i="4"/>
  <c r="CB796" i="4" s="1"/>
  <c r="D796" i="4"/>
  <c r="CC796" i="4" s="1"/>
  <c r="C797" i="4"/>
  <c r="D797" i="4"/>
  <c r="C798" i="4"/>
  <c r="BN798" i="4" s="1"/>
  <c r="D798" i="4"/>
  <c r="BO798" i="4"/>
  <c r="C799" i="4"/>
  <c r="D799" i="4"/>
  <c r="BO799" i="4" s="1"/>
  <c r="BN799" i="4"/>
  <c r="C800" i="4"/>
  <c r="CB800" i="4" s="1"/>
  <c r="D800" i="4"/>
  <c r="BO800" i="4" s="1"/>
  <c r="C801" i="4"/>
  <c r="BN801" i="4" s="1"/>
  <c r="D801" i="4"/>
  <c r="CC801" i="4" s="1"/>
  <c r="C802" i="4"/>
  <c r="BN802" i="4" s="1"/>
  <c r="D802" i="4"/>
  <c r="CC802" i="4" s="1"/>
  <c r="BO802" i="4"/>
  <c r="CB802" i="4"/>
  <c r="C803" i="4"/>
  <c r="BN803" i="4" s="1"/>
  <c r="D803" i="4"/>
  <c r="BV803" i="4" s="1"/>
  <c r="BO803" i="4"/>
  <c r="CC803" i="4"/>
  <c r="C804" i="4"/>
  <c r="BU804" i="4" s="1"/>
  <c r="D804" i="4"/>
  <c r="BO804" i="4" s="1"/>
  <c r="BN804" i="4"/>
  <c r="BV804" i="4"/>
  <c r="CB804" i="4"/>
  <c r="CC804" i="4"/>
  <c r="C805" i="4"/>
  <c r="BN805" i="4" s="1"/>
  <c r="D805" i="4"/>
  <c r="CC805" i="4" s="1"/>
  <c r="BO805" i="4"/>
  <c r="BV805" i="4"/>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N813" i="4"/>
  <c r="BO813" i="4"/>
  <c r="BU813" i="4"/>
  <c r="BV813" i="4"/>
  <c r="CC813" i="4"/>
  <c r="C814" i="4"/>
  <c r="CB814" i="4" s="1"/>
  <c r="D814" i="4"/>
  <c r="CC814" i="4" s="1"/>
  <c r="BN814" i="4"/>
  <c r="BV814" i="4"/>
  <c r="C815" i="4"/>
  <c r="BU815" i="4" s="1"/>
  <c r="D815" i="4"/>
  <c r="BO815" i="4" s="1"/>
  <c r="CC815" i="4"/>
  <c r="C816" i="4"/>
  <c r="BN816" i="4" s="1"/>
  <c r="D816" i="4"/>
  <c r="BO816" i="4" s="1"/>
  <c r="BV816" i="4"/>
  <c r="CC816" i="4"/>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BV822" i="4"/>
  <c r="C823" i="4"/>
  <c r="D823" i="4"/>
  <c r="BO823" i="4"/>
  <c r="BV823" i="4"/>
  <c r="CC823" i="4"/>
  <c r="D824" i="4"/>
  <c r="BO824" i="4" s="1"/>
  <c r="C825" i="4"/>
  <c r="D825" i="4"/>
  <c r="BO825" i="4" s="1"/>
  <c r="BU825" i="4"/>
  <c r="CB825" i="4"/>
  <c r="C826" i="4"/>
  <c r="BN826" i="4" s="1"/>
  <c r="D826" i="4"/>
  <c r="BO826" i="4" s="1"/>
  <c r="BV826" i="4"/>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N834" i="4"/>
  <c r="BU834" i="4"/>
  <c r="BV834" i="4"/>
  <c r="D835" i="4"/>
  <c r="CC835" i="4" s="1"/>
  <c r="BO835" i="4"/>
  <c r="BV835" i="4"/>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C845" i="4"/>
  <c r="C846" i="4"/>
  <c r="CB846" i="4" s="1"/>
  <c r="D846" i="4"/>
  <c r="CC846" i="4" s="1"/>
  <c r="D847" i="4"/>
  <c r="BO847" i="4" s="1"/>
  <c r="CC847" i="4"/>
  <c r="D848" i="4"/>
  <c r="BO848" i="4" s="1"/>
  <c r="C849" i="4"/>
  <c r="CB849" i="4" s="1"/>
  <c r="D849" i="4"/>
  <c r="CC849" i="4"/>
  <c r="C850" i="4"/>
  <c r="CB850" i="4" s="1"/>
  <c r="D850" i="4"/>
  <c r="C851" i="4"/>
  <c r="BN851" i="4" s="1"/>
  <c r="D851" i="4"/>
  <c r="CC851" i="4" s="1"/>
  <c r="C852" i="4"/>
  <c r="BN852" i="4" s="1"/>
  <c r="D852" i="4"/>
  <c r="CC852" i="4" s="1"/>
  <c r="D853" i="4"/>
  <c r="BV853" i="4" s="1"/>
  <c r="BO853" i="4"/>
  <c r="D854" i="4"/>
  <c r="CC854" i="4" s="1"/>
  <c r="C855" i="4"/>
  <c r="D855" i="4"/>
  <c r="BO855" i="4"/>
  <c r="BV855" i="4"/>
  <c r="CC855" i="4"/>
  <c r="C856" i="4"/>
  <c r="BU856" i="4" s="1"/>
  <c r="D856" i="4"/>
  <c r="BN856" i="4"/>
  <c r="BO856" i="4"/>
  <c r="BV856" i="4"/>
  <c r="CC856" i="4"/>
  <c r="C857" i="4"/>
  <c r="CB857" i="4" s="1"/>
  <c r="D857" i="4"/>
  <c r="BO857" i="4" s="1"/>
  <c r="BU857" i="4"/>
  <c r="BV857" i="4"/>
  <c r="CC857" i="4"/>
  <c r="D858" i="4"/>
  <c r="BO858" i="4" s="1"/>
  <c r="D859" i="4"/>
  <c r="BO859" i="4" s="1"/>
  <c r="CC859" i="4"/>
  <c r="D860" i="4"/>
  <c r="C861" i="4"/>
  <c r="D861" i="4"/>
  <c r="CC861" i="4" s="1"/>
  <c r="D862" i="4"/>
  <c r="C863" i="4"/>
  <c r="BN863" i="4" s="1"/>
  <c r="D863" i="4"/>
  <c r="BO863" i="4" s="1"/>
  <c r="C864" i="4"/>
  <c r="CB864" i="4" s="1"/>
  <c r="D864" i="4"/>
  <c r="BV864" i="4" s="1"/>
  <c r="C865" i="4"/>
  <c r="BN865" i="4" s="1"/>
  <c r="D865" i="4"/>
  <c r="CC865" i="4" s="1"/>
  <c r="BU865" i="4"/>
  <c r="D866" i="4"/>
  <c r="CC866" i="4" s="1"/>
  <c r="C867" i="4"/>
  <c r="D867" i="4"/>
  <c r="BO867" i="4" s="1"/>
  <c r="D868" i="4"/>
  <c r="BO868" i="4" s="1"/>
  <c r="CC868" i="4"/>
  <c r="C869" i="4"/>
  <c r="BU869" i="4" s="1"/>
  <c r="D869" i="4"/>
  <c r="BO869" i="4" s="1"/>
  <c r="CC869" i="4"/>
  <c r="C870" i="4"/>
  <c r="D870" i="4"/>
  <c r="BO870" i="4" s="1"/>
  <c r="C871" i="4"/>
  <c r="CB871" i="4" s="1"/>
  <c r="D871" i="4"/>
  <c r="BV871" i="4" s="1"/>
  <c r="D872" i="4"/>
  <c r="BO872" i="4" s="1"/>
  <c r="D873" i="4"/>
  <c r="D874" i="4"/>
  <c r="CC874" i="4" s="1"/>
  <c r="BV874" i="4"/>
  <c r="C875" i="4"/>
  <c r="CB875" i="4" s="1"/>
  <c r="D875" i="4"/>
  <c r="CC875" i="4" s="1"/>
  <c r="D876" i="4"/>
  <c r="CC876" i="4" s="1"/>
  <c r="C877" i="4"/>
  <c r="BN877" i="4" s="1"/>
  <c r="D877" i="4"/>
  <c r="CC877" i="4" s="1"/>
  <c r="D878" i="4"/>
  <c r="CC878" i="4" s="1"/>
  <c r="BO878" i="4"/>
  <c r="D879" i="4"/>
  <c r="BO879" i="4" s="1"/>
  <c r="C880" i="4"/>
  <c r="D880" i="4"/>
  <c r="BO880" i="4" s="1"/>
  <c r="BN880" i="4"/>
  <c r="BU880" i="4"/>
  <c r="CB880" i="4"/>
  <c r="C881" i="4"/>
  <c r="D881" i="4"/>
  <c r="BV881" i="4" s="1"/>
  <c r="CB881" i="4"/>
  <c r="CC881" i="4"/>
  <c r="D882" i="4"/>
  <c r="C883" i="4"/>
  <c r="CB883" i="4" s="1"/>
  <c r="D883" i="4"/>
  <c r="BO883" i="4" s="1"/>
  <c r="BN883" i="4"/>
  <c r="D884" i="4"/>
  <c r="BO884" i="4" s="1"/>
  <c r="C885" i="4"/>
  <c r="BN885" i="4" s="1"/>
  <c r="D885" i="4"/>
  <c r="BO885" i="4" s="1"/>
  <c r="C886" i="4"/>
  <c r="BN886" i="4" s="1"/>
  <c r="D886" i="4"/>
  <c r="BO886" i="4" s="1"/>
  <c r="C887" i="4"/>
  <c r="BU887" i="4" s="1"/>
  <c r="D887" i="4"/>
  <c r="BO887" i="4" s="1"/>
  <c r="D888" i="4"/>
  <c r="BV888" i="4" s="1"/>
  <c r="D889" i="4"/>
  <c r="BV889" i="4" s="1"/>
  <c r="D890" i="4"/>
  <c r="CC890" i="4" s="1"/>
  <c r="C891" i="4"/>
  <c r="BN891" i="4" s="1"/>
  <c r="D891" i="4"/>
  <c r="CC891" i="4" s="1"/>
  <c r="BO891" i="4"/>
  <c r="CB891" i="4"/>
  <c r="C892" i="4"/>
  <c r="CB892" i="4" s="1"/>
  <c r="D892" i="4"/>
  <c r="BO892" i="4" s="1"/>
  <c r="BN892" i="4"/>
  <c r="BU892" i="4"/>
  <c r="BV892" i="4"/>
  <c r="CC892" i="4"/>
  <c r="D893" i="4"/>
  <c r="CC893" i="4" s="1"/>
  <c r="D894" i="4"/>
  <c r="BO894" i="4" s="1"/>
  <c r="D895" i="4"/>
  <c r="BO895" i="4" s="1"/>
  <c r="BV895" i="4"/>
  <c r="D896" i="4"/>
  <c r="C897" i="4"/>
  <c r="BN897" i="4" s="1"/>
  <c r="D897" i="4"/>
  <c r="BO897" i="4" s="1"/>
  <c r="D898" i="4"/>
  <c r="BV898" i="4" s="1"/>
  <c r="D899" i="4"/>
  <c r="BV899" i="4" s="1"/>
  <c r="C900" i="4"/>
  <c r="CB900" i="4" s="1"/>
  <c r="D900" i="4"/>
  <c r="BV900" i="4" s="1"/>
  <c r="BU900" i="4"/>
  <c r="C901" i="4"/>
  <c r="CB901" i="4" s="1"/>
  <c r="D901" i="4"/>
  <c r="CC901" i="4" s="1"/>
  <c r="BO901" i="4"/>
  <c r="D902" i="4"/>
  <c r="BV902" i="4" s="1"/>
  <c r="CC902" i="4"/>
  <c r="C903" i="4"/>
  <c r="CB903" i="4" s="1"/>
  <c r="D903" i="4"/>
  <c r="BO903" i="4" s="1"/>
  <c r="BN903" i="4"/>
  <c r="BU903" i="4"/>
  <c r="BV903" i="4"/>
  <c r="CC903" i="4"/>
  <c r="D904" i="4"/>
  <c r="BO904" i="4" s="1"/>
  <c r="D905" i="4"/>
  <c r="BO905" i="4" s="1"/>
  <c r="C906" i="4"/>
  <c r="D906" i="4"/>
  <c r="BO906" i="4" s="1"/>
  <c r="D907" i="4"/>
  <c r="BO907" i="4" s="1"/>
  <c r="C908" i="4"/>
  <c r="BN908" i="4" s="1"/>
  <c r="D908" i="4"/>
  <c r="BO908" i="4" s="1"/>
  <c r="C909" i="4"/>
  <c r="BU909" i="4" s="1"/>
  <c r="D909" i="4"/>
  <c r="BV909" i="4" s="1"/>
  <c r="D910" i="4"/>
  <c r="BV910" i="4" s="1"/>
  <c r="D911" i="4"/>
  <c r="CC911" i="4" s="1"/>
  <c r="BV911" i="4"/>
  <c r="C912" i="4"/>
  <c r="BN912" i="4" s="1"/>
  <c r="D912" i="4"/>
  <c r="CC912" i="4" s="1"/>
  <c r="C913" i="4"/>
  <c r="BN913" i="4" s="1"/>
  <c r="D913" i="4"/>
  <c r="CC913" i="4" s="1"/>
  <c r="C914" i="4"/>
  <c r="BN914" i="4" s="1"/>
  <c r="D914" i="4"/>
  <c r="BO914" i="4" s="1"/>
  <c r="BV914" i="4"/>
  <c r="D915" i="4"/>
  <c r="BO915" i="4" s="1"/>
  <c r="C916" i="4"/>
  <c r="BN916" i="4" s="1"/>
  <c r="D916" i="4"/>
  <c r="BO916" i="4" s="1"/>
  <c r="BV916" i="4"/>
  <c r="D917" i="4"/>
  <c r="C918" i="4"/>
  <c r="BN918" i="4" s="1"/>
  <c r="D918" i="4"/>
  <c r="BO918" i="4" s="1"/>
  <c r="D919" i="4"/>
  <c r="BO919" i="4" s="1"/>
  <c r="CC919" i="4"/>
  <c r="D920" i="4"/>
  <c r="BV920" i="4" s="1"/>
  <c r="D921" i="4"/>
  <c r="BV921" i="4" s="1"/>
  <c r="D922" i="4"/>
  <c r="CC922" i="4" s="1"/>
  <c r="D923" i="4"/>
  <c r="CC923" i="4" s="1"/>
  <c r="D924" i="4"/>
  <c r="BO924" i="4" s="1"/>
  <c r="BV924" i="4"/>
  <c r="C925" i="4"/>
  <c r="BU925" i="4" s="1"/>
  <c r="D925" i="4"/>
  <c r="BO925" i="4" s="1"/>
  <c r="CB925" i="4"/>
  <c r="D926" i="4"/>
  <c r="BO926" i="4" s="1"/>
  <c r="C927" i="4"/>
  <c r="BU927" i="4" s="1"/>
  <c r="D927" i="4"/>
  <c r="BV927" i="4" s="1"/>
  <c r="D928" i="4"/>
  <c r="D929" i="4"/>
  <c r="BO929" i="4" s="1"/>
  <c r="D930" i="4"/>
  <c r="BV930" i="4" s="1"/>
  <c r="D931" i="4"/>
  <c r="BO931" i="4"/>
  <c r="D932" i="4"/>
  <c r="BO932" i="4"/>
  <c r="D933" i="4"/>
  <c r="CC933" i="4" s="1"/>
  <c r="BO933" i="4"/>
  <c r="BV933" i="4"/>
  <c r="D934" i="4"/>
  <c r="CC934" i="4" s="1"/>
  <c r="BO934" i="4"/>
  <c r="BV934" i="4"/>
  <c r="D935" i="4"/>
  <c r="BV935" i="4" s="1"/>
  <c r="D936" i="4"/>
  <c r="BO936" i="4" s="1"/>
  <c r="D937" i="4"/>
  <c r="BO937" i="4" s="1"/>
  <c r="D938" i="4"/>
  <c r="BO938" i="4"/>
  <c r="BV938" i="4"/>
  <c r="CC938" i="4"/>
  <c r="C939" i="4"/>
  <c r="CB939" i="4" s="1"/>
  <c r="D939" i="4"/>
  <c r="CC939" i="4" s="1"/>
  <c r="D940" i="4"/>
  <c r="CC940" i="4" s="1"/>
  <c r="D941" i="4"/>
  <c r="BO941" i="4" s="1"/>
  <c r="D942" i="4"/>
  <c r="BO942" i="4" s="1"/>
  <c r="D943" i="4"/>
  <c r="CC943" i="4" s="1"/>
  <c r="C944" i="4"/>
  <c r="BU944" i="4" s="1"/>
  <c r="D944" i="4"/>
  <c r="CC944" i="4" s="1"/>
  <c r="D945" i="4"/>
  <c r="CC945" i="4" s="1"/>
  <c r="D946" i="4"/>
  <c r="BV946" i="4" s="1"/>
  <c r="CC946" i="4"/>
  <c r="D947" i="4"/>
  <c r="BO947" i="4" s="1"/>
  <c r="BV947" i="4"/>
  <c r="CC947" i="4"/>
  <c r="D948" i="4"/>
  <c r="BO948" i="4" s="1"/>
  <c r="D949" i="4"/>
  <c r="CC949" i="4" s="1"/>
  <c r="C950" i="4"/>
  <c r="CB950" i="4" s="1"/>
  <c r="D950" i="4"/>
  <c r="CC950" i="4" s="1"/>
  <c r="C951" i="4"/>
  <c r="D951" i="4"/>
  <c r="CC951" i="4" s="1"/>
  <c r="D952" i="4"/>
  <c r="BO952" i="4" s="1"/>
  <c r="C953" i="4"/>
  <c r="D953" i="4"/>
  <c r="D954" i="4"/>
  <c r="CC954" i="4" s="1"/>
  <c r="C955" i="4"/>
  <c r="BN955" i="4" s="1"/>
  <c r="D955" i="4"/>
  <c r="BO955" i="4" s="1"/>
  <c r="C956" i="4"/>
  <c r="BU956" i="4" s="1"/>
  <c r="D956" i="4"/>
  <c r="BV956" i="4" s="1"/>
  <c r="BO956" i="4"/>
  <c r="CC956" i="4"/>
  <c r="D957" i="4"/>
  <c r="BO957" i="4"/>
  <c r="BV957" i="4"/>
  <c r="CC957" i="4"/>
  <c r="D958" i="4"/>
  <c r="BO958" i="4" s="1"/>
  <c r="D959" i="4"/>
  <c r="BO959" i="4" s="1"/>
  <c r="D960" i="4"/>
  <c r="CC960" i="4" s="1"/>
  <c r="C961" i="4"/>
  <c r="CB961" i="4" s="1"/>
  <c r="D961" i="4"/>
  <c r="CC961" i="4" s="1"/>
  <c r="D962" i="4"/>
  <c r="D963" i="4"/>
  <c r="BO963" i="4" s="1"/>
  <c r="C964" i="4"/>
  <c r="CB964" i="4" s="1"/>
  <c r="D964" i="4"/>
  <c r="C965" i="4"/>
  <c r="D965" i="4"/>
  <c r="CC965" i="4" s="1"/>
  <c r="BN965" i="4"/>
  <c r="BU965" i="4"/>
  <c r="D966" i="4"/>
  <c r="CC966" i="4" s="1"/>
  <c r="C967" i="4"/>
  <c r="BN967" i="4" s="1"/>
  <c r="D967" i="4"/>
  <c r="BO967" i="4" s="1"/>
  <c r="CC967" i="4"/>
  <c r="D968" i="4"/>
  <c r="BO968" i="4" s="1"/>
  <c r="D969" i="4"/>
  <c r="BO969" i="4" s="1"/>
  <c r="C970" i="4"/>
  <c r="CB970" i="4" s="1"/>
  <c r="D970" i="4"/>
  <c r="BO970" i="4" s="1"/>
  <c r="CC970" i="4"/>
  <c r="C971" i="4"/>
  <c r="D971" i="4"/>
  <c r="C972" i="4"/>
  <c r="CB972" i="4" s="1"/>
  <c r="D972" i="4"/>
  <c r="CC972" i="4" s="1"/>
  <c r="D973" i="4"/>
  <c r="D974" i="4"/>
  <c r="BO974" i="4" s="1"/>
  <c r="D975" i="4"/>
  <c r="CC975" i="4" s="1"/>
  <c r="D976" i="4"/>
  <c r="CC976" i="4" s="1"/>
  <c r="D977" i="4"/>
  <c r="CC977" i="4" s="1"/>
  <c r="BO977" i="4"/>
  <c r="BV977" i="4"/>
  <c r="D978" i="4"/>
  <c r="BO978" i="4" s="1"/>
  <c r="D979" i="4"/>
  <c r="BO979" i="4" s="1"/>
  <c r="C980" i="4"/>
  <c r="BN980" i="4" s="1"/>
  <c r="D980" i="4"/>
  <c r="BO980" i="4" s="1"/>
  <c r="BV980" i="4"/>
  <c r="CC980" i="4"/>
  <c r="D981" i="4"/>
  <c r="CC981" i="4" s="1"/>
  <c r="D982" i="4"/>
  <c r="D983" i="4"/>
  <c r="CC983" i="4"/>
  <c r="D984" i="4"/>
  <c r="D985" i="4"/>
  <c r="BO985" i="4" s="1"/>
  <c r="D986" i="4"/>
  <c r="CC986" i="4" s="1"/>
  <c r="D987" i="4"/>
  <c r="BO987" i="4"/>
  <c r="BV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D53" i="1"/>
  <c r="IC53" i="1"/>
  <c r="IB53" i="1"/>
  <c r="IA53" i="1"/>
  <c r="HZ53" i="1"/>
  <c r="HY53" i="1"/>
  <c r="HX53" i="1"/>
  <c r="HW53" i="1"/>
  <c r="HV53" i="1"/>
  <c r="HU53" i="1"/>
  <c r="HT53" i="1"/>
  <c r="HS53" i="1"/>
  <c r="HR53" i="1"/>
  <c r="HQ53" i="1"/>
  <c r="HN53" i="1"/>
  <c r="HM53" i="1"/>
  <c r="HL53" i="1"/>
  <c r="HK53" i="1"/>
  <c r="HJ53" i="1"/>
  <c r="HI53" i="1"/>
  <c r="HH53" i="1"/>
  <c r="HG53" i="1"/>
  <c r="HF53" i="1"/>
  <c r="HE53" i="1"/>
  <c r="HD53" i="1"/>
  <c r="HC53" i="1"/>
  <c r="HB53" i="1"/>
  <c r="HA53" i="1"/>
  <c r="GV53" i="1"/>
  <c r="GU53" i="1"/>
  <c r="GD53" i="1"/>
  <c r="A53" i="1"/>
  <c r="AT30" i="1"/>
  <c r="AT5" i="1"/>
  <c r="AT76" i="1" s="1"/>
  <c r="ID50" i="1"/>
  <c r="IC50" i="1"/>
  <c r="IB50" i="1"/>
  <c r="IA50" i="1"/>
  <c r="HZ50" i="1"/>
  <c r="HY50" i="1"/>
  <c r="HX50" i="1"/>
  <c r="HW50" i="1"/>
  <c r="HV50" i="1"/>
  <c r="HU50" i="1"/>
  <c r="HT50" i="1"/>
  <c r="HS50" i="1"/>
  <c r="HR50" i="1"/>
  <c r="HQ50" i="1"/>
  <c r="HN50" i="1"/>
  <c r="HM50" i="1"/>
  <c r="HL50" i="1"/>
  <c r="HK50" i="1"/>
  <c r="HJ50" i="1"/>
  <c r="HI50" i="1"/>
  <c r="HH50" i="1"/>
  <c r="HG50" i="1"/>
  <c r="HF50" i="1"/>
  <c r="HE50" i="1"/>
  <c r="HD50" i="1"/>
  <c r="HC50" i="1"/>
  <c r="HB50" i="1"/>
  <c r="HA50" i="1"/>
  <c r="GV50" i="1"/>
  <c r="GU50" i="1"/>
  <c r="GD50" i="1"/>
  <c r="A50" i="1"/>
  <c r="ID49" i="1"/>
  <c r="IC49" i="1"/>
  <c r="IB49" i="1"/>
  <c r="IA49" i="1"/>
  <c r="HZ49" i="1"/>
  <c r="HY49" i="1"/>
  <c r="HX49" i="1"/>
  <c r="HW49" i="1"/>
  <c r="HV49" i="1"/>
  <c r="HU49" i="1"/>
  <c r="HT49" i="1"/>
  <c r="HS49" i="1"/>
  <c r="HR49" i="1"/>
  <c r="HQ49" i="1"/>
  <c r="HN49" i="1"/>
  <c r="HM49" i="1"/>
  <c r="HL49" i="1"/>
  <c r="HK49" i="1"/>
  <c r="HJ49" i="1"/>
  <c r="HI49" i="1"/>
  <c r="HH49" i="1"/>
  <c r="HG49" i="1"/>
  <c r="HF49" i="1"/>
  <c r="HE49" i="1"/>
  <c r="HD49" i="1"/>
  <c r="HC49" i="1"/>
  <c r="HB49" i="1"/>
  <c r="HA49" i="1"/>
  <c r="GV49" i="1"/>
  <c r="GU49" i="1"/>
  <c r="GD49" i="1"/>
  <c r="A49" i="1"/>
  <c r="ID48" i="1"/>
  <c r="IC48" i="1"/>
  <c r="IB48" i="1"/>
  <c r="IA48" i="1"/>
  <c r="HZ48" i="1"/>
  <c r="HY48" i="1"/>
  <c r="HX48" i="1"/>
  <c r="HW48" i="1"/>
  <c r="HV48" i="1"/>
  <c r="HU48" i="1"/>
  <c r="HT48" i="1"/>
  <c r="HS48" i="1"/>
  <c r="HR48" i="1"/>
  <c r="HQ48" i="1"/>
  <c r="HN48" i="1"/>
  <c r="HM48" i="1"/>
  <c r="HL48" i="1"/>
  <c r="HK48" i="1"/>
  <c r="HJ48" i="1"/>
  <c r="HI48" i="1"/>
  <c r="HH48" i="1"/>
  <c r="HG48" i="1"/>
  <c r="HF48" i="1"/>
  <c r="HE48" i="1"/>
  <c r="HD48" i="1"/>
  <c r="HC48" i="1"/>
  <c r="HB48" i="1"/>
  <c r="HA48" i="1"/>
  <c r="GV48" i="1"/>
  <c r="GU48" i="1"/>
  <c r="GD48" i="1"/>
  <c r="A48" i="1"/>
  <c r="ID47" i="1"/>
  <c r="IC47" i="1"/>
  <c r="IB47" i="1"/>
  <c r="IA47" i="1"/>
  <c r="HZ47" i="1"/>
  <c r="HY47" i="1"/>
  <c r="HX47" i="1"/>
  <c r="HW47" i="1"/>
  <c r="HV47" i="1"/>
  <c r="HU47" i="1"/>
  <c r="HT47" i="1"/>
  <c r="HS47" i="1"/>
  <c r="HR47" i="1"/>
  <c r="HQ47" i="1"/>
  <c r="HN47" i="1"/>
  <c r="HM47" i="1"/>
  <c r="HL47" i="1"/>
  <c r="HK47" i="1"/>
  <c r="HJ47" i="1"/>
  <c r="HI47" i="1"/>
  <c r="HH47" i="1"/>
  <c r="HG47" i="1"/>
  <c r="HF47" i="1"/>
  <c r="HE47" i="1"/>
  <c r="HD47" i="1"/>
  <c r="HC47" i="1"/>
  <c r="HB47" i="1"/>
  <c r="HA47" i="1"/>
  <c r="GV47" i="1"/>
  <c r="GU47" i="1"/>
  <c r="GD47" i="1"/>
  <c r="A47" i="1"/>
  <c r="ID46" i="1"/>
  <c r="IC46" i="1"/>
  <c r="IB46" i="1"/>
  <c r="IA46" i="1"/>
  <c r="HZ46" i="1"/>
  <c r="HY46" i="1"/>
  <c r="HX46" i="1"/>
  <c r="HW46" i="1"/>
  <c r="HV46" i="1"/>
  <c r="HU46" i="1"/>
  <c r="HT46" i="1"/>
  <c r="HS46" i="1"/>
  <c r="HR46" i="1"/>
  <c r="HQ46" i="1"/>
  <c r="HN46" i="1"/>
  <c r="HM46" i="1"/>
  <c r="HL46" i="1"/>
  <c r="HK46" i="1"/>
  <c r="HJ46" i="1"/>
  <c r="HI46" i="1"/>
  <c r="HH46" i="1"/>
  <c r="HG46" i="1"/>
  <c r="HF46" i="1"/>
  <c r="HE46" i="1"/>
  <c r="HD46" i="1"/>
  <c r="HC46" i="1"/>
  <c r="HB46" i="1"/>
  <c r="HA46" i="1"/>
  <c r="GV46" i="1"/>
  <c r="GU46" i="1"/>
  <c r="GD46" i="1"/>
  <c r="A46" i="1"/>
  <c r="ID45" i="1"/>
  <c r="IC45" i="1"/>
  <c r="IB45" i="1"/>
  <c r="IA45" i="1"/>
  <c r="HZ45" i="1"/>
  <c r="HY45" i="1"/>
  <c r="HX45" i="1"/>
  <c r="HW45" i="1"/>
  <c r="HV45" i="1"/>
  <c r="HU45" i="1"/>
  <c r="HT45" i="1"/>
  <c r="HS45" i="1"/>
  <c r="HR45" i="1"/>
  <c r="HQ45" i="1"/>
  <c r="HN45" i="1"/>
  <c r="HM45" i="1"/>
  <c r="HL45" i="1"/>
  <c r="HK45" i="1"/>
  <c r="HJ45" i="1"/>
  <c r="HI45" i="1"/>
  <c r="HH45" i="1"/>
  <c r="HG45" i="1"/>
  <c r="HF45" i="1"/>
  <c r="HE45" i="1"/>
  <c r="HD45" i="1"/>
  <c r="HC45" i="1"/>
  <c r="HB45" i="1"/>
  <c r="HA45" i="1"/>
  <c r="GV45" i="1"/>
  <c r="GU45" i="1"/>
  <c r="GD45" i="1"/>
  <c r="A45" i="1"/>
  <c r="ID44" i="1"/>
  <c r="IC44" i="1"/>
  <c r="IB44" i="1"/>
  <c r="IA44" i="1"/>
  <c r="HZ44" i="1"/>
  <c r="HY44" i="1"/>
  <c r="HX44" i="1"/>
  <c r="HW44" i="1"/>
  <c r="HV44" i="1"/>
  <c r="HU44" i="1"/>
  <c r="HT44" i="1"/>
  <c r="HS44" i="1"/>
  <c r="HR44" i="1"/>
  <c r="HQ44" i="1"/>
  <c r="HN44" i="1"/>
  <c r="HM44" i="1"/>
  <c r="HL44" i="1"/>
  <c r="HK44" i="1"/>
  <c r="HJ44" i="1"/>
  <c r="HI44" i="1"/>
  <c r="HH44" i="1"/>
  <c r="HG44" i="1"/>
  <c r="HF44" i="1"/>
  <c r="HE44" i="1"/>
  <c r="HD44" i="1"/>
  <c r="HC44" i="1"/>
  <c r="HB44" i="1"/>
  <c r="HA44" i="1"/>
  <c r="GV44" i="1"/>
  <c r="GU44" i="1"/>
  <c r="GD44" i="1"/>
  <c r="A44" i="1"/>
  <c r="ID43" i="1"/>
  <c r="IC43" i="1"/>
  <c r="IB43" i="1"/>
  <c r="IA43" i="1"/>
  <c r="HZ43" i="1"/>
  <c r="HY43" i="1"/>
  <c r="HX43" i="1"/>
  <c r="HW43" i="1"/>
  <c r="HV43" i="1"/>
  <c r="HU43" i="1"/>
  <c r="HT43" i="1"/>
  <c r="HS43" i="1"/>
  <c r="HR43" i="1"/>
  <c r="HQ43" i="1"/>
  <c r="HN43" i="1"/>
  <c r="HM43" i="1"/>
  <c r="HL43" i="1"/>
  <c r="HK43" i="1"/>
  <c r="HJ43" i="1"/>
  <c r="HI43" i="1"/>
  <c r="HH43" i="1"/>
  <c r="HG43" i="1"/>
  <c r="HF43" i="1"/>
  <c r="HE43" i="1"/>
  <c r="HD43" i="1"/>
  <c r="HC43" i="1"/>
  <c r="HB43" i="1"/>
  <c r="HA43" i="1"/>
  <c r="GV43" i="1"/>
  <c r="GU43" i="1"/>
  <c r="GD43" i="1"/>
  <c r="A43" i="1"/>
  <c r="ID42" i="1"/>
  <c r="IC42" i="1"/>
  <c r="IB42" i="1"/>
  <c r="IA42" i="1"/>
  <c r="HZ42" i="1"/>
  <c r="HY42" i="1"/>
  <c r="HX42" i="1"/>
  <c r="HW42" i="1"/>
  <c r="HV42" i="1"/>
  <c r="HU42" i="1"/>
  <c r="HT42" i="1"/>
  <c r="HS42" i="1"/>
  <c r="HR42" i="1"/>
  <c r="HQ42" i="1"/>
  <c r="HN42" i="1"/>
  <c r="HM42" i="1"/>
  <c r="HL42" i="1"/>
  <c r="HK42" i="1"/>
  <c r="HJ42" i="1"/>
  <c r="HI42" i="1"/>
  <c r="HH42" i="1"/>
  <c r="HG42" i="1"/>
  <c r="HF42" i="1"/>
  <c r="HE42" i="1"/>
  <c r="HD42" i="1"/>
  <c r="HC42" i="1"/>
  <c r="HB42" i="1"/>
  <c r="HA42" i="1"/>
  <c r="GV42" i="1"/>
  <c r="GU42" i="1"/>
  <c r="GD42" i="1"/>
  <c r="A42" i="1"/>
  <c r="ID41" i="1"/>
  <c r="IC41" i="1"/>
  <c r="IB41" i="1"/>
  <c r="IA41" i="1"/>
  <c r="HZ41" i="1"/>
  <c r="HY41" i="1"/>
  <c r="HX41" i="1"/>
  <c r="HW41" i="1"/>
  <c r="HV41" i="1"/>
  <c r="HU41" i="1"/>
  <c r="HT41" i="1"/>
  <c r="HS41" i="1"/>
  <c r="HR41" i="1"/>
  <c r="HQ41" i="1"/>
  <c r="HN41" i="1"/>
  <c r="HM41" i="1"/>
  <c r="HL41" i="1"/>
  <c r="HK41" i="1"/>
  <c r="HJ41" i="1"/>
  <c r="HI41" i="1"/>
  <c r="HH41" i="1"/>
  <c r="HG41" i="1"/>
  <c r="HF41" i="1"/>
  <c r="HE41" i="1"/>
  <c r="HD41" i="1"/>
  <c r="HC41" i="1"/>
  <c r="HB41" i="1"/>
  <c r="HA41" i="1"/>
  <c r="GV41" i="1"/>
  <c r="GU41" i="1"/>
  <c r="GD41" i="1"/>
  <c r="A41" i="1"/>
  <c r="ID40" i="1"/>
  <c r="IC40" i="1"/>
  <c r="IB40" i="1"/>
  <c r="IA40" i="1"/>
  <c r="HZ40" i="1"/>
  <c r="HY40" i="1"/>
  <c r="HX40" i="1"/>
  <c r="HW40" i="1"/>
  <c r="HV40" i="1"/>
  <c r="HU40" i="1"/>
  <c r="HT40" i="1"/>
  <c r="HS40" i="1"/>
  <c r="HR40" i="1"/>
  <c r="HQ40" i="1"/>
  <c r="HN40" i="1"/>
  <c r="HM40" i="1"/>
  <c r="HL40" i="1"/>
  <c r="HK40" i="1"/>
  <c r="HJ40" i="1"/>
  <c r="HI40" i="1"/>
  <c r="HH40" i="1"/>
  <c r="HG40" i="1"/>
  <c r="HF40" i="1"/>
  <c r="HE40" i="1"/>
  <c r="HD40" i="1"/>
  <c r="HC40" i="1"/>
  <c r="HB40" i="1"/>
  <c r="HA40" i="1"/>
  <c r="GV40" i="1"/>
  <c r="GU40" i="1"/>
  <c r="GD40" i="1"/>
  <c r="A40" i="1"/>
  <c r="ID39" i="1"/>
  <c r="IC39" i="1"/>
  <c r="IB39" i="1"/>
  <c r="IA39" i="1"/>
  <c r="HZ39" i="1"/>
  <c r="HY39" i="1"/>
  <c r="HX39" i="1"/>
  <c r="HW39" i="1"/>
  <c r="HV39" i="1"/>
  <c r="HU39" i="1"/>
  <c r="HT39" i="1"/>
  <c r="HS39" i="1"/>
  <c r="HR39" i="1"/>
  <c r="HQ39" i="1"/>
  <c r="HN39" i="1"/>
  <c r="HM39" i="1"/>
  <c r="HL39" i="1"/>
  <c r="HK39" i="1"/>
  <c r="HJ39" i="1"/>
  <c r="HI39" i="1"/>
  <c r="HH39" i="1"/>
  <c r="HG39" i="1"/>
  <c r="HF39" i="1"/>
  <c r="HE39" i="1"/>
  <c r="HD39" i="1"/>
  <c r="HC39" i="1"/>
  <c r="HB39" i="1"/>
  <c r="HA39" i="1"/>
  <c r="GV39" i="1"/>
  <c r="GU39" i="1"/>
  <c r="GD39" i="1"/>
  <c r="A39" i="1"/>
  <c r="ID38" i="1"/>
  <c r="IC38" i="1"/>
  <c r="IB38" i="1"/>
  <c r="IA38" i="1"/>
  <c r="HZ38" i="1"/>
  <c r="HY38" i="1"/>
  <c r="HX38" i="1"/>
  <c r="HW38" i="1"/>
  <c r="HV38" i="1"/>
  <c r="HU38" i="1"/>
  <c r="HT38" i="1"/>
  <c r="HS38" i="1"/>
  <c r="HR38" i="1"/>
  <c r="HQ38" i="1"/>
  <c r="HN38" i="1"/>
  <c r="HM38" i="1"/>
  <c r="HL38" i="1"/>
  <c r="HK38" i="1"/>
  <c r="HJ38" i="1"/>
  <c r="HI38" i="1"/>
  <c r="HH38" i="1"/>
  <c r="HG38" i="1"/>
  <c r="HF38" i="1"/>
  <c r="HE38" i="1"/>
  <c r="HD38" i="1"/>
  <c r="HC38" i="1"/>
  <c r="HB38" i="1"/>
  <c r="HA38" i="1"/>
  <c r="GV38" i="1"/>
  <c r="GU38" i="1"/>
  <c r="GD38" i="1"/>
  <c r="A38" i="1"/>
  <c r="ID37" i="1"/>
  <c r="IC37" i="1"/>
  <c r="IB37" i="1"/>
  <c r="IA37" i="1"/>
  <c r="HZ37" i="1"/>
  <c r="HY37" i="1"/>
  <c r="HX37" i="1"/>
  <c r="HW37" i="1"/>
  <c r="HV37" i="1"/>
  <c r="HU37" i="1"/>
  <c r="HT37" i="1"/>
  <c r="HS37" i="1"/>
  <c r="HR37" i="1"/>
  <c r="HQ37" i="1"/>
  <c r="HN37" i="1"/>
  <c r="HM37" i="1"/>
  <c r="HL37" i="1"/>
  <c r="HK37" i="1"/>
  <c r="HJ37" i="1"/>
  <c r="HI37" i="1"/>
  <c r="HH37" i="1"/>
  <c r="HG37" i="1"/>
  <c r="HF37" i="1"/>
  <c r="HE37" i="1"/>
  <c r="HD37" i="1"/>
  <c r="HC37" i="1"/>
  <c r="HB37" i="1"/>
  <c r="HA37" i="1"/>
  <c r="GV37" i="1"/>
  <c r="GU37" i="1"/>
  <c r="GD37" i="1"/>
  <c r="A37" i="1"/>
  <c r="ID36" i="1"/>
  <c r="IC36" i="1"/>
  <c r="IB36" i="1"/>
  <c r="IA36" i="1"/>
  <c r="HZ36" i="1"/>
  <c r="HY36" i="1"/>
  <c r="HX36" i="1"/>
  <c r="HW36" i="1"/>
  <c r="HV36" i="1"/>
  <c r="HU36" i="1"/>
  <c r="HT36" i="1"/>
  <c r="HS36" i="1"/>
  <c r="HR36" i="1"/>
  <c r="HQ36" i="1"/>
  <c r="HN36" i="1"/>
  <c r="HM36" i="1"/>
  <c r="HL36" i="1"/>
  <c r="HK36" i="1"/>
  <c r="HJ36" i="1"/>
  <c r="HI36" i="1"/>
  <c r="HH36" i="1"/>
  <c r="HG36" i="1"/>
  <c r="HF36" i="1"/>
  <c r="HE36" i="1"/>
  <c r="HD36" i="1"/>
  <c r="HC36" i="1"/>
  <c r="HB36" i="1"/>
  <c r="HA36" i="1"/>
  <c r="GV36" i="1"/>
  <c r="GU36" i="1"/>
  <c r="GD36" i="1"/>
  <c r="A36" i="1"/>
  <c r="ID35" i="1"/>
  <c r="IC35" i="1"/>
  <c r="IB35" i="1"/>
  <c r="IA35" i="1"/>
  <c r="HZ35" i="1"/>
  <c r="HY35" i="1"/>
  <c r="HX35" i="1"/>
  <c r="HW35" i="1"/>
  <c r="HV35" i="1"/>
  <c r="HU35" i="1"/>
  <c r="HT35" i="1"/>
  <c r="HS35" i="1"/>
  <c r="HR35" i="1"/>
  <c r="HQ35" i="1"/>
  <c r="HN35" i="1"/>
  <c r="HM35" i="1"/>
  <c r="HL35" i="1"/>
  <c r="HK35" i="1"/>
  <c r="HJ35" i="1"/>
  <c r="HI35" i="1"/>
  <c r="HH35" i="1"/>
  <c r="HG35" i="1"/>
  <c r="HF35" i="1"/>
  <c r="HE35" i="1"/>
  <c r="HD35" i="1"/>
  <c r="HC35" i="1"/>
  <c r="HB35" i="1"/>
  <c r="HA35" i="1"/>
  <c r="GV35" i="1"/>
  <c r="GU35" i="1"/>
  <c r="GD35" i="1"/>
  <c r="A35" i="1"/>
  <c r="ID34" i="1"/>
  <c r="IC34" i="1"/>
  <c r="IB34" i="1"/>
  <c r="IA34" i="1"/>
  <c r="HZ34" i="1"/>
  <c r="HY34" i="1"/>
  <c r="HX34" i="1"/>
  <c r="HW34" i="1"/>
  <c r="HV34" i="1"/>
  <c r="HU34" i="1"/>
  <c r="HT34" i="1"/>
  <c r="HS34" i="1"/>
  <c r="HR34" i="1"/>
  <c r="HQ34" i="1"/>
  <c r="HN34" i="1"/>
  <c r="HM34" i="1"/>
  <c r="HL34" i="1"/>
  <c r="HK34" i="1"/>
  <c r="HJ34" i="1"/>
  <c r="HI34" i="1"/>
  <c r="HH34" i="1"/>
  <c r="HG34" i="1"/>
  <c r="HF34" i="1"/>
  <c r="HE34" i="1"/>
  <c r="HD34" i="1"/>
  <c r="HC34" i="1"/>
  <c r="HB34" i="1"/>
  <c r="HA34" i="1"/>
  <c r="GV34" i="1"/>
  <c r="GU34" i="1"/>
  <c r="GD34" i="1"/>
  <c r="A34" i="1"/>
  <c r="ID33" i="1"/>
  <c r="IC33" i="1"/>
  <c r="IB33" i="1"/>
  <c r="IA33" i="1"/>
  <c r="HZ33" i="1"/>
  <c r="HY33" i="1"/>
  <c r="HX33" i="1"/>
  <c r="HW33" i="1"/>
  <c r="HV33" i="1"/>
  <c r="HU33" i="1"/>
  <c r="HT33" i="1"/>
  <c r="HS33" i="1"/>
  <c r="HR33" i="1"/>
  <c r="HQ33" i="1"/>
  <c r="HN33" i="1"/>
  <c r="HM33" i="1"/>
  <c r="HL33" i="1"/>
  <c r="HK33" i="1"/>
  <c r="HJ33" i="1"/>
  <c r="HI33" i="1"/>
  <c r="HH33" i="1"/>
  <c r="HG33" i="1"/>
  <c r="HF33" i="1"/>
  <c r="HE33" i="1"/>
  <c r="HD33" i="1"/>
  <c r="HC33" i="1"/>
  <c r="HB33" i="1"/>
  <c r="HA33" i="1"/>
  <c r="GV33" i="1"/>
  <c r="GU33" i="1"/>
  <c r="GD33" i="1"/>
  <c r="A33" i="1"/>
  <c r="ID32" i="1"/>
  <c r="IC32" i="1"/>
  <c r="IB32" i="1"/>
  <c r="IA32" i="1"/>
  <c r="HZ32" i="1"/>
  <c r="HY32" i="1"/>
  <c r="HX32" i="1"/>
  <c r="HW32" i="1"/>
  <c r="HV32" i="1"/>
  <c r="HU32" i="1"/>
  <c r="HT32" i="1"/>
  <c r="HS32" i="1"/>
  <c r="HR32" i="1"/>
  <c r="HQ32" i="1"/>
  <c r="HN32" i="1"/>
  <c r="HM32" i="1"/>
  <c r="HL32" i="1"/>
  <c r="HK32" i="1"/>
  <c r="HJ32" i="1"/>
  <c r="HI32" i="1"/>
  <c r="HH32" i="1"/>
  <c r="HG32" i="1"/>
  <c r="HF32" i="1"/>
  <c r="HE32" i="1"/>
  <c r="HD32" i="1"/>
  <c r="HC32" i="1"/>
  <c r="HB32" i="1"/>
  <c r="HA32" i="1"/>
  <c r="GV32" i="1"/>
  <c r="GU32" i="1"/>
  <c r="GD32" i="1"/>
  <c r="A32" i="1"/>
  <c r="ID31" i="1"/>
  <c r="IC31" i="1"/>
  <c r="IB31" i="1"/>
  <c r="IA31" i="1"/>
  <c r="HZ31" i="1"/>
  <c r="HY31" i="1"/>
  <c r="HX31" i="1"/>
  <c r="HW31" i="1"/>
  <c r="HV31" i="1"/>
  <c r="HU31" i="1"/>
  <c r="HT31" i="1"/>
  <c r="HS31" i="1"/>
  <c r="HR31" i="1"/>
  <c r="HQ31" i="1"/>
  <c r="HN31" i="1"/>
  <c r="HM31" i="1"/>
  <c r="HL31" i="1"/>
  <c r="HK31" i="1"/>
  <c r="HJ31" i="1"/>
  <c r="HI31" i="1"/>
  <c r="HH31" i="1"/>
  <c r="HG31" i="1"/>
  <c r="HF31" i="1"/>
  <c r="HE31" i="1"/>
  <c r="HD31" i="1"/>
  <c r="HC31" i="1"/>
  <c r="HB31" i="1"/>
  <c r="HA31" i="1"/>
  <c r="GV31" i="1"/>
  <c r="GU31" i="1"/>
  <c r="GD31" i="1"/>
  <c r="A31" i="1"/>
  <c r="Y51" i="1" a="1"/>
  <c r="Y51" i="1" s="1"/>
  <c r="Y52" i="1" s="1"/>
  <c r="Y53" i="1" s="1"/>
  <c r="AJ54" i="1"/>
  <c r="A54" i="1"/>
  <c r="ID52" i="1"/>
  <c r="IC52" i="1"/>
  <c r="IB52" i="1"/>
  <c r="IA52" i="1"/>
  <c r="HZ52" i="1"/>
  <c r="HY52" i="1"/>
  <c r="HX52" i="1"/>
  <c r="HW52" i="1"/>
  <c r="HV52" i="1"/>
  <c r="HU52" i="1"/>
  <c r="HT52" i="1"/>
  <c r="HS52" i="1"/>
  <c r="HR52" i="1"/>
  <c r="HQ52" i="1"/>
  <c r="HN52" i="1"/>
  <c r="HM52" i="1"/>
  <c r="HL52" i="1"/>
  <c r="HK52" i="1"/>
  <c r="HJ52" i="1"/>
  <c r="HI52" i="1"/>
  <c r="HH52" i="1"/>
  <c r="HG52" i="1"/>
  <c r="HF52" i="1"/>
  <c r="HE52" i="1"/>
  <c r="HD52" i="1"/>
  <c r="HC52" i="1"/>
  <c r="HB52" i="1"/>
  <c r="HA52" i="1"/>
  <c r="GV52" i="1"/>
  <c r="GU52" i="1"/>
  <c r="GD52" i="1"/>
  <c r="A52" i="1"/>
  <c r="ID51" i="1"/>
  <c r="IC51" i="1"/>
  <c r="IB51" i="1"/>
  <c r="IA51" i="1"/>
  <c r="HZ51" i="1"/>
  <c r="HY51" i="1"/>
  <c r="HX51" i="1"/>
  <c r="HW51" i="1"/>
  <c r="HV51" i="1"/>
  <c r="HU51" i="1"/>
  <c r="HT51" i="1"/>
  <c r="HS51" i="1"/>
  <c r="HR51" i="1"/>
  <c r="HQ51" i="1"/>
  <c r="HN51" i="1"/>
  <c r="HM51" i="1"/>
  <c r="HL51" i="1"/>
  <c r="HK51" i="1"/>
  <c r="HJ51" i="1"/>
  <c r="HI51" i="1"/>
  <c r="HH51" i="1"/>
  <c r="HG51" i="1"/>
  <c r="HF51" i="1"/>
  <c r="HE51" i="1"/>
  <c r="HD51" i="1"/>
  <c r="HC51" i="1"/>
  <c r="HB51" i="1"/>
  <c r="HA51" i="1"/>
  <c r="GV51" i="1"/>
  <c r="GU51" i="1"/>
  <c r="A51" i="1"/>
  <c r="JG30" i="1"/>
  <c r="JF30" i="1"/>
  <c r="JE30" i="1"/>
  <c r="IU30" i="1"/>
  <c r="IT30" i="1"/>
  <c r="IQ30" i="1"/>
  <c r="IN30" i="1"/>
  <c r="IL30" i="1"/>
  <c r="IK30" i="1"/>
  <c r="IJ30" i="1"/>
  <c r="II30" i="1"/>
  <c r="ID30" i="1"/>
  <c r="IC30" i="1"/>
  <c r="IB30" i="1"/>
  <c r="IA30" i="1"/>
  <c r="HZ30" i="1"/>
  <c r="HY30" i="1"/>
  <c r="HX30" i="1"/>
  <c r="HW30" i="1"/>
  <c r="HV30" i="1"/>
  <c r="HU30" i="1"/>
  <c r="HT30" i="1"/>
  <c r="HS30" i="1"/>
  <c r="HR30" i="1"/>
  <c r="HQ30" i="1"/>
  <c r="HN30" i="1"/>
  <c r="HM30" i="1"/>
  <c r="HL30" i="1"/>
  <c r="HK30" i="1"/>
  <c r="HJ30" i="1"/>
  <c r="HI30" i="1"/>
  <c r="HH30" i="1"/>
  <c r="HG30" i="1"/>
  <c r="HF30" i="1"/>
  <c r="HE30" i="1"/>
  <c r="HD30" i="1"/>
  <c r="HC30" i="1"/>
  <c r="HB30" i="1"/>
  <c r="HA30" i="1"/>
  <c r="GX30" i="1"/>
  <c r="GV30" i="1"/>
  <c r="GU30" i="1"/>
  <c r="GT30" i="1"/>
  <c r="GS30" i="1"/>
  <c r="GO30" i="1"/>
  <c r="GN30" i="1"/>
  <c r="GM30" i="1"/>
  <c r="GD30" i="1"/>
  <c r="EQ30" i="1"/>
  <c r="EP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AG30" i="1"/>
  <c r="AF30" i="1"/>
  <c r="AE30" i="1"/>
  <c r="AD30" i="1"/>
  <c r="GW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S57" i="1" s="1"/>
  <c r="K101" i="4"/>
  <c r="IS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U57" i="1"/>
  <c r="IU23" i="1"/>
  <c r="IU5" i="1"/>
  <c r="IU76" i="1" s="1"/>
  <c r="J142" i="4"/>
  <c r="I142" i="4"/>
  <c r="H142" i="4"/>
  <c r="H138" i="4"/>
  <c r="H136"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D69" i="1"/>
  <c r="IC69" i="1"/>
  <c r="IB69" i="1"/>
  <c r="IA69" i="1"/>
  <c r="HZ69" i="1"/>
  <c r="HY69" i="1"/>
  <c r="HX69" i="1"/>
  <c r="HW69" i="1"/>
  <c r="HV69" i="1"/>
  <c r="HU69" i="1"/>
  <c r="HT69" i="1"/>
  <c r="HS69" i="1"/>
  <c r="HR69" i="1"/>
  <c r="HQ69" i="1"/>
  <c r="HN69" i="1"/>
  <c r="HM69" i="1"/>
  <c r="HL69" i="1"/>
  <c r="HK69" i="1"/>
  <c r="HJ69" i="1"/>
  <c r="HI69" i="1"/>
  <c r="HH69" i="1"/>
  <c r="HG69" i="1"/>
  <c r="HF69" i="1"/>
  <c r="HE69" i="1"/>
  <c r="HD69" i="1"/>
  <c r="HC69" i="1"/>
  <c r="HB69" i="1"/>
  <c r="HA69" i="1"/>
  <c r="ID68" i="1"/>
  <c r="IC68" i="1"/>
  <c r="IB68" i="1"/>
  <c r="IA68" i="1"/>
  <c r="HZ68" i="1"/>
  <c r="HY68" i="1"/>
  <c r="HX68" i="1"/>
  <c r="HW68" i="1"/>
  <c r="HV68" i="1"/>
  <c r="HU68" i="1"/>
  <c r="HT68" i="1"/>
  <c r="HS68" i="1"/>
  <c r="HR68" i="1"/>
  <c r="HQ68" i="1"/>
  <c r="HN68" i="1"/>
  <c r="HM68" i="1"/>
  <c r="HL68" i="1"/>
  <c r="HK68" i="1"/>
  <c r="HJ68" i="1"/>
  <c r="HI68" i="1"/>
  <c r="HH68" i="1"/>
  <c r="HG68" i="1"/>
  <c r="HF68" i="1"/>
  <c r="HE68" i="1"/>
  <c r="HD68" i="1"/>
  <c r="HC68" i="1"/>
  <c r="HB68" i="1"/>
  <c r="HA68" i="1"/>
  <c r="ID67" i="1"/>
  <c r="IC67" i="1"/>
  <c r="IB67" i="1"/>
  <c r="IA67" i="1"/>
  <c r="HZ67" i="1"/>
  <c r="HY67" i="1"/>
  <c r="HX67" i="1"/>
  <c r="HW67" i="1"/>
  <c r="HV67" i="1"/>
  <c r="HU67" i="1"/>
  <c r="HT67" i="1"/>
  <c r="HS67" i="1"/>
  <c r="HR67" i="1"/>
  <c r="HQ67" i="1"/>
  <c r="HN67" i="1"/>
  <c r="HM67" i="1"/>
  <c r="HL67" i="1"/>
  <c r="HK67" i="1"/>
  <c r="HJ67" i="1"/>
  <c r="HI67" i="1"/>
  <c r="HH67" i="1"/>
  <c r="HG67" i="1"/>
  <c r="HF67" i="1"/>
  <c r="HE67" i="1"/>
  <c r="HD67" i="1"/>
  <c r="HC67" i="1"/>
  <c r="HB67" i="1"/>
  <c r="HA67" i="1"/>
  <c r="ID66" i="1"/>
  <c r="IC66" i="1"/>
  <c r="IB66" i="1"/>
  <c r="IA66" i="1"/>
  <c r="HZ66" i="1"/>
  <c r="HY66" i="1"/>
  <c r="HX66" i="1"/>
  <c r="HW66" i="1"/>
  <c r="HV66" i="1"/>
  <c r="HU66" i="1"/>
  <c r="HT66" i="1"/>
  <c r="HS66" i="1"/>
  <c r="HR66" i="1"/>
  <c r="HQ66" i="1"/>
  <c r="HN66" i="1"/>
  <c r="HM66" i="1"/>
  <c r="HL66" i="1"/>
  <c r="HK66" i="1"/>
  <c r="HJ66" i="1"/>
  <c r="HI66" i="1"/>
  <c r="HH66" i="1"/>
  <c r="HG66" i="1"/>
  <c r="HF66" i="1"/>
  <c r="HE66" i="1"/>
  <c r="HD66" i="1"/>
  <c r="HC66" i="1"/>
  <c r="HB66" i="1"/>
  <c r="HA66" i="1"/>
  <c r="ID65" i="1"/>
  <c r="IC65" i="1"/>
  <c r="IB65" i="1"/>
  <c r="IA65" i="1"/>
  <c r="HZ65" i="1"/>
  <c r="HY65" i="1"/>
  <c r="HX65" i="1"/>
  <c r="HW65" i="1"/>
  <c r="HV65" i="1"/>
  <c r="HU65" i="1"/>
  <c r="HT65" i="1"/>
  <c r="HS65" i="1"/>
  <c r="HR65" i="1"/>
  <c r="HQ65" i="1"/>
  <c r="HN65" i="1"/>
  <c r="HM65" i="1"/>
  <c r="HL65" i="1"/>
  <c r="HK65" i="1"/>
  <c r="HJ65" i="1"/>
  <c r="HI65" i="1"/>
  <c r="HH65" i="1"/>
  <c r="HG65" i="1"/>
  <c r="HF65" i="1"/>
  <c r="HE65" i="1"/>
  <c r="HD65" i="1"/>
  <c r="HC65" i="1"/>
  <c r="HB65" i="1"/>
  <c r="HA65" i="1"/>
  <c r="ID64" i="1"/>
  <c r="IC64" i="1"/>
  <c r="IB64" i="1"/>
  <c r="IA64" i="1"/>
  <c r="HZ64" i="1"/>
  <c r="HY64" i="1"/>
  <c r="HX64" i="1"/>
  <c r="HW64" i="1"/>
  <c r="HV64" i="1"/>
  <c r="HU64" i="1"/>
  <c r="HT64" i="1"/>
  <c r="HS64" i="1"/>
  <c r="HR64" i="1"/>
  <c r="HQ64" i="1"/>
  <c r="HN64" i="1"/>
  <c r="HM64" i="1"/>
  <c r="HL64" i="1"/>
  <c r="HK64" i="1"/>
  <c r="HJ64" i="1"/>
  <c r="HI64" i="1"/>
  <c r="HH64" i="1"/>
  <c r="HG64" i="1"/>
  <c r="HF64" i="1"/>
  <c r="HE64" i="1"/>
  <c r="HD64" i="1"/>
  <c r="HC64" i="1"/>
  <c r="HB64" i="1"/>
  <c r="HA64" i="1"/>
  <c r="ID63" i="1"/>
  <c r="IC63" i="1"/>
  <c r="IB63" i="1"/>
  <c r="IA63" i="1"/>
  <c r="HZ63" i="1"/>
  <c r="HY63" i="1"/>
  <c r="HX63" i="1"/>
  <c r="HW63" i="1"/>
  <c r="HV63" i="1"/>
  <c r="HU63" i="1"/>
  <c r="HT63" i="1"/>
  <c r="HS63" i="1"/>
  <c r="HR63" i="1"/>
  <c r="HQ63" i="1"/>
  <c r="HN63" i="1"/>
  <c r="HM63" i="1"/>
  <c r="HL63" i="1"/>
  <c r="HK63" i="1"/>
  <c r="HJ63" i="1"/>
  <c r="HI63" i="1"/>
  <c r="HH63" i="1"/>
  <c r="HG63" i="1"/>
  <c r="HF63" i="1"/>
  <c r="HE63" i="1"/>
  <c r="HD63" i="1"/>
  <c r="HC63" i="1"/>
  <c r="HB63" i="1"/>
  <c r="HA63" i="1"/>
  <c r="ID62" i="1"/>
  <c r="IC62" i="1"/>
  <c r="IB62" i="1"/>
  <c r="IA62" i="1"/>
  <c r="HZ62" i="1"/>
  <c r="HY62" i="1"/>
  <c r="HX62" i="1"/>
  <c r="HW62" i="1"/>
  <c r="HV62" i="1"/>
  <c r="HU62" i="1"/>
  <c r="HT62" i="1"/>
  <c r="HS62" i="1"/>
  <c r="HR62" i="1"/>
  <c r="HQ62" i="1"/>
  <c r="HN62" i="1"/>
  <c r="HM62" i="1"/>
  <c r="HL62" i="1"/>
  <c r="HK62" i="1"/>
  <c r="HJ62" i="1"/>
  <c r="HI62" i="1"/>
  <c r="HH62" i="1"/>
  <c r="HG62" i="1"/>
  <c r="HF62" i="1"/>
  <c r="HE62" i="1"/>
  <c r="HD62" i="1"/>
  <c r="HC62" i="1"/>
  <c r="HB62" i="1"/>
  <c r="HA62" i="1"/>
  <c r="ID61" i="1"/>
  <c r="IC61" i="1"/>
  <c r="IB61" i="1"/>
  <c r="IA61" i="1"/>
  <c r="HZ61" i="1"/>
  <c r="HY61" i="1"/>
  <c r="HX61" i="1"/>
  <c r="HW61" i="1"/>
  <c r="HV61" i="1"/>
  <c r="HU61" i="1"/>
  <c r="HT61" i="1"/>
  <c r="HS61" i="1"/>
  <c r="HR61" i="1"/>
  <c r="HQ61" i="1"/>
  <c r="HN61" i="1"/>
  <c r="HM61" i="1"/>
  <c r="HL61" i="1"/>
  <c r="HK61" i="1"/>
  <c r="HJ61" i="1"/>
  <c r="HI61" i="1"/>
  <c r="HH61" i="1"/>
  <c r="HG61" i="1"/>
  <c r="HF61" i="1"/>
  <c r="HE61" i="1"/>
  <c r="HD61" i="1"/>
  <c r="HC61" i="1"/>
  <c r="HB61" i="1"/>
  <c r="HA61" i="1"/>
  <c r="ID60" i="1"/>
  <c r="IC60" i="1"/>
  <c r="IB60" i="1"/>
  <c r="IA60" i="1"/>
  <c r="HZ60" i="1"/>
  <c r="HY60" i="1"/>
  <c r="HX60" i="1"/>
  <c r="HW60" i="1"/>
  <c r="HV60" i="1"/>
  <c r="HU60" i="1"/>
  <c r="HT60" i="1"/>
  <c r="HS60" i="1"/>
  <c r="HR60" i="1"/>
  <c r="HQ60" i="1"/>
  <c r="HN60" i="1"/>
  <c r="HM60" i="1"/>
  <c r="HL60" i="1"/>
  <c r="HK60" i="1"/>
  <c r="HJ60" i="1"/>
  <c r="HI60" i="1"/>
  <c r="HH60" i="1"/>
  <c r="HG60" i="1"/>
  <c r="HF60" i="1"/>
  <c r="HE60" i="1"/>
  <c r="HD60" i="1"/>
  <c r="HC60" i="1"/>
  <c r="HB60" i="1"/>
  <c r="HA60" i="1"/>
  <c r="ID59" i="1"/>
  <c r="IC59" i="1"/>
  <c r="IB59" i="1"/>
  <c r="IA59" i="1"/>
  <c r="HZ59" i="1"/>
  <c r="HY59" i="1"/>
  <c r="HX59" i="1"/>
  <c r="HW59" i="1"/>
  <c r="HV59" i="1"/>
  <c r="HU59" i="1"/>
  <c r="HT59" i="1"/>
  <c r="HS59" i="1"/>
  <c r="HR59" i="1"/>
  <c r="HQ59" i="1"/>
  <c r="HN59" i="1"/>
  <c r="HM59" i="1"/>
  <c r="HL59" i="1"/>
  <c r="HK59" i="1"/>
  <c r="HJ59" i="1"/>
  <c r="HI59" i="1"/>
  <c r="HH59" i="1"/>
  <c r="HG59" i="1"/>
  <c r="HF59" i="1"/>
  <c r="HE59" i="1"/>
  <c r="HD59" i="1"/>
  <c r="HC59" i="1"/>
  <c r="HB59" i="1"/>
  <c r="HA59" i="1"/>
  <c r="ID58" i="1"/>
  <c r="IC58" i="1"/>
  <c r="IB58" i="1"/>
  <c r="IA58" i="1"/>
  <c r="HZ58" i="1"/>
  <c r="HY58" i="1"/>
  <c r="HX58" i="1"/>
  <c r="HW58" i="1"/>
  <c r="HV58" i="1"/>
  <c r="HU58" i="1"/>
  <c r="HT58" i="1"/>
  <c r="HS58" i="1"/>
  <c r="HR58" i="1"/>
  <c r="HQ58" i="1"/>
  <c r="HN58" i="1"/>
  <c r="HM58" i="1"/>
  <c r="HL58" i="1"/>
  <c r="HK58" i="1"/>
  <c r="HJ58" i="1"/>
  <c r="HI58" i="1"/>
  <c r="HH58" i="1"/>
  <c r="HG58" i="1"/>
  <c r="HF58" i="1"/>
  <c r="HE58" i="1"/>
  <c r="HD58" i="1"/>
  <c r="HC58" i="1"/>
  <c r="HB58" i="1"/>
  <c r="HA58" i="1"/>
  <c r="ID57" i="1"/>
  <c r="IC57" i="1"/>
  <c r="IB57" i="1"/>
  <c r="IA57" i="1"/>
  <c r="HZ57" i="1"/>
  <c r="HY57" i="1"/>
  <c r="HX57" i="1"/>
  <c r="HW57" i="1"/>
  <c r="HV57" i="1"/>
  <c r="HU57" i="1"/>
  <c r="HT57" i="1"/>
  <c r="HS57" i="1"/>
  <c r="HR57" i="1"/>
  <c r="HQ57" i="1"/>
  <c r="HN57" i="1"/>
  <c r="HM57" i="1"/>
  <c r="HL57" i="1"/>
  <c r="HK57" i="1"/>
  <c r="HJ57" i="1"/>
  <c r="HI57" i="1"/>
  <c r="HH57" i="1"/>
  <c r="HG57" i="1"/>
  <c r="HF57" i="1"/>
  <c r="HE57" i="1"/>
  <c r="HD57" i="1"/>
  <c r="HC57" i="1"/>
  <c r="HB57" i="1"/>
  <c r="HA57" i="1"/>
  <c r="ID25" i="1"/>
  <c r="IC25" i="1"/>
  <c r="IB25" i="1"/>
  <c r="IA25" i="1"/>
  <c r="HZ25" i="1"/>
  <c r="HY25" i="1"/>
  <c r="HX25" i="1"/>
  <c r="HW25" i="1"/>
  <c r="HV25" i="1"/>
  <c r="HU25" i="1"/>
  <c r="HT25" i="1"/>
  <c r="HS25" i="1"/>
  <c r="HR25" i="1"/>
  <c r="HQ25" i="1"/>
  <c r="HN25" i="1"/>
  <c r="HM25" i="1"/>
  <c r="HL25" i="1"/>
  <c r="HK25" i="1"/>
  <c r="HJ25" i="1"/>
  <c r="HI25" i="1"/>
  <c r="HH25" i="1"/>
  <c r="HG25" i="1"/>
  <c r="HF25" i="1"/>
  <c r="HE25" i="1"/>
  <c r="HD25" i="1"/>
  <c r="HC25" i="1"/>
  <c r="HB25" i="1"/>
  <c r="HA25" i="1"/>
  <c r="ID24" i="1"/>
  <c r="IC24" i="1"/>
  <c r="IB24" i="1"/>
  <c r="IA24" i="1"/>
  <c r="HZ24" i="1"/>
  <c r="HY24" i="1"/>
  <c r="HX24" i="1"/>
  <c r="HW24" i="1"/>
  <c r="HV24" i="1"/>
  <c r="HU24" i="1"/>
  <c r="HT24" i="1"/>
  <c r="HS24" i="1"/>
  <c r="HR24" i="1"/>
  <c r="HQ24" i="1"/>
  <c r="HN24" i="1"/>
  <c r="HM24" i="1"/>
  <c r="HL24" i="1"/>
  <c r="HK24" i="1"/>
  <c r="HJ24" i="1"/>
  <c r="HI24" i="1"/>
  <c r="HH24" i="1"/>
  <c r="HG24" i="1"/>
  <c r="HF24" i="1"/>
  <c r="HE24" i="1"/>
  <c r="HD24" i="1"/>
  <c r="HC24" i="1"/>
  <c r="HB24" i="1"/>
  <c r="HA24" i="1"/>
  <c r="ID23" i="1"/>
  <c r="IC23" i="1"/>
  <c r="IB23" i="1"/>
  <c r="IA23" i="1"/>
  <c r="HZ23" i="1"/>
  <c r="HY23" i="1"/>
  <c r="HX23" i="1"/>
  <c r="HW23" i="1"/>
  <c r="HV23" i="1"/>
  <c r="HU23" i="1"/>
  <c r="HT23" i="1"/>
  <c r="HS23" i="1"/>
  <c r="HR23" i="1"/>
  <c r="HQ23" i="1"/>
  <c r="HN23" i="1"/>
  <c r="HM23" i="1"/>
  <c r="HL23" i="1"/>
  <c r="HK23" i="1"/>
  <c r="HJ23" i="1"/>
  <c r="HI23" i="1"/>
  <c r="HH23" i="1"/>
  <c r="HG23" i="1"/>
  <c r="HF23" i="1"/>
  <c r="HE23" i="1"/>
  <c r="HD23" i="1"/>
  <c r="HC23" i="1"/>
  <c r="HB23" i="1"/>
  <c r="HA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N58" i="1" s="1"/>
  <c r="M58" i="1"/>
  <c r="JG58" i="1" s="1"/>
  <c r="L58" i="1"/>
  <c r="JF58" i="1" s="1"/>
  <c r="K58" i="1"/>
  <c r="JE58" i="1" s="1"/>
  <c r="J58" i="1"/>
  <c r="I58" i="1"/>
  <c r="H58" i="1"/>
  <c r="IS58" i="1" s="1"/>
  <c r="G58" i="1"/>
  <c r="GN58" i="1" s="1"/>
  <c r="AJ56" i="1" a="1"/>
  <c r="AJ56" i="1" s="1"/>
  <c r="Y58" i="1" a="1"/>
  <c r="Y58" i="1" s="1"/>
  <c r="AJ70" i="1"/>
  <c r="A70" i="1"/>
  <c r="A60" i="1"/>
  <c r="A59" i="1"/>
  <c r="A58"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P57" i="1"/>
  <c r="JG57" i="1"/>
  <c r="JF57" i="1"/>
  <c r="JE57" i="1"/>
  <c r="IT57" i="1"/>
  <c r="IQ57" i="1"/>
  <c r="IN57" i="1"/>
  <c r="IL57" i="1"/>
  <c r="IK57" i="1"/>
  <c r="IJ57" i="1"/>
  <c r="II57" i="1"/>
  <c r="GX57" i="1"/>
  <c r="GV57" i="1"/>
  <c r="GU57" i="1"/>
  <c r="GT57" i="1"/>
  <c r="GS57" i="1"/>
  <c r="GO57" i="1"/>
  <c r="GN57" i="1"/>
  <c r="GM57" i="1"/>
  <c r="GD57" i="1"/>
  <c r="EQ57" i="1"/>
  <c r="EP57" i="1"/>
  <c r="EI57" i="1"/>
  <c r="EH57" i="1"/>
  <c r="EG57" i="1"/>
  <c r="EF57" i="1"/>
  <c r="EA57" i="1"/>
  <c r="DZ57" i="1"/>
  <c r="DY57" i="1"/>
  <c r="DX57" i="1"/>
  <c r="DW57" i="1"/>
  <c r="DV57" i="1"/>
  <c r="DU57" i="1"/>
  <c r="DT57" i="1"/>
  <c r="DO57" i="1"/>
  <c r="DN57" i="1"/>
  <c r="DM57" i="1"/>
  <c r="DL57" i="1"/>
  <c r="DK57" i="1"/>
  <c r="DJ57" i="1"/>
  <c r="DI57" i="1"/>
  <c r="DH57" i="1"/>
  <c r="DC57" i="1"/>
  <c r="DB57" i="1"/>
  <c r="DA57" i="1"/>
  <c r="CZ57" i="1"/>
  <c r="AG57" i="1"/>
  <c r="AF57" i="1"/>
  <c r="AE57" i="1"/>
  <c r="AD57" i="1"/>
  <c r="A57" i="1"/>
  <c r="B69" i="1" s="1"/>
  <c r="A56" i="1"/>
  <c r="A55" i="1"/>
  <c r="AJ26" i="1"/>
  <c r="A26" i="1"/>
  <c r="G31" i="3"/>
  <c r="G30" i="3"/>
  <c r="G29" i="3"/>
  <c r="G28" i="3"/>
  <c r="G27" i="3"/>
  <c r="G26" i="3"/>
  <c r="OG5" i="1"/>
  <c r="GX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C189" i="7"/>
  <c r="AC190"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T23" i="1"/>
  <c r="GS23" i="1"/>
  <c r="GV25" i="1"/>
  <c r="GU25" i="1"/>
  <c r="GV24" i="1"/>
  <c r="GU24" i="1"/>
  <c r="GV23" i="1"/>
  <c r="GU23" i="1"/>
  <c r="GD25" i="1"/>
  <c r="GD24" i="1"/>
  <c r="GD23" i="1"/>
  <c r="Y82" i="1" a="1"/>
  <c r="Y82" i="1" s="1"/>
  <c r="X82" i="1" s="1" a="1"/>
  <c r="X82" i="1" s="1"/>
  <c r="W82" i="1" s="1" a="1"/>
  <c r="W82" i="1" s="1"/>
  <c r="V82" i="1" s="1" a="1"/>
  <c r="V82" i="1" s="1"/>
  <c r="U82" i="1" s="1" a="1"/>
  <c r="U82" i="1" s="1"/>
  <c r="T82" i="1" s="1" a="1"/>
  <c r="T82" i="1" s="1"/>
  <c r="GD5" i="1"/>
  <c r="GD76" i="1" s="1"/>
  <c r="AK8" i="1"/>
  <c r="AK7" i="1"/>
  <c r="AK6" i="1"/>
  <c r="CB504" i="4" l="1"/>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991" i="4"/>
  <c r="CB956" i="4"/>
  <c r="CC936" i="4"/>
  <c r="CC880" i="4"/>
  <c r="CC721" i="4"/>
  <c r="CC711" i="4"/>
  <c r="BO694" i="4"/>
  <c r="EU658" i="4"/>
  <c r="EV658" i="4" s="1"/>
  <c r="EW658" i="4" s="1"/>
  <c r="EX658" i="4" s="1"/>
  <c r="EY658" i="4" s="1"/>
  <c r="EZ658" i="4" s="1"/>
  <c r="C585" i="4"/>
  <c r="C985" i="4" s="1"/>
  <c r="BN985" i="4" s="1"/>
  <c r="C583" i="4"/>
  <c r="C983" i="4" s="1"/>
  <c r="BN983" i="4" s="1"/>
  <c r="BN896" i="4"/>
  <c r="BN854" i="4"/>
  <c r="CB308" i="4"/>
  <c r="CE263" i="4"/>
  <c r="CG263" i="4" s="1"/>
  <c r="W260" i="4"/>
  <c r="AR260" i="4" s="1"/>
  <c r="BM2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C576" i="4"/>
  <c r="C976" i="4" s="1"/>
  <c r="BN931" i="4"/>
  <c r="C520" i="4"/>
  <c r="BU497" i="4"/>
  <c r="CB470" i="4"/>
  <c r="BU457" i="4"/>
  <c r="BN452" i="4"/>
  <c r="CB444" i="4"/>
  <c r="BU297" i="4"/>
  <c r="V260" i="4"/>
  <c r="AQ260" i="4" s="1"/>
  <c r="BL260" i="4" s="1"/>
  <c r="IR57" i="1"/>
  <c r="J137" i="4"/>
  <c r="C921" i="4"/>
  <c r="C919"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C524" i="4"/>
  <c r="CB524" i="4" s="1"/>
  <c r="BU495" i="4"/>
  <c r="BU889" i="4"/>
  <c r="BU476" i="4"/>
  <c r="CB436" i="4"/>
  <c r="BX263" i="4"/>
  <c r="CA263" i="4" s="1"/>
  <c r="T260" i="4"/>
  <c r="AO260" i="4" s="1"/>
  <c r="BJ2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502" i="4"/>
  <c r="BU434" i="4"/>
  <c r="CF343" i="4"/>
  <c r="X24" i="1" a="1"/>
  <c r="X24" i="1" s="1"/>
  <c r="W24" i="1" s="1" a="1"/>
  <c r="W24" i="1" s="1"/>
  <c r="V24" i="1" s="1" a="1"/>
  <c r="V24" i="1" s="1"/>
  <c r="U24" i="1" s="1" a="1"/>
  <c r="U24" i="1" s="1"/>
  <c r="T24" i="1" s="1" a="1"/>
  <c r="T24" i="1" s="1"/>
  <c r="Y25" i="1" a="1"/>
  <c r="Y25" i="1" s="1"/>
  <c r="AT31" i="1"/>
  <c r="AP32" i="1" s="1"/>
  <c r="AP31" i="1"/>
  <c r="B52"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977" i="4"/>
  <c r="BU977" i="4"/>
  <c r="CB977" i="4"/>
  <c r="BN314" i="4"/>
  <c r="C714" i="4"/>
  <c r="BU314" i="4"/>
  <c r="CB314" i="4"/>
  <c r="C330" i="4"/>
  <c r="BN836" i="4"/>
  <c r="BU836" i="4"/>
  <c r="CB836" i="4"/>
  <c r="CB554" i="4"/>
  <c r="C954" i="4"/>
  <c r="BU321" i="4"/>
  <c r="CB321" i="4"/>
  <c r="C337" i="4"/>
  <c r="C737" i="4" s="1"/>
  <c r="C721" i="4"/>
  <c r="CB721" i="4" s="1"/>
  <c r="I137" i="4"/>
  <c r="BN944" i="4"/>
  <c r="BO935" i="4"/>
  <c r="BO927" i="4"/>
  <c r="C907" i="4"/>
  <c r="BN907" i="4" s="1"/>
  <c r="C902" i="4"/>
  <c r="BV893" i="4"/>
  <c r="BV878" i="4"/>
  <c r="CC871" i="4"/>
  <c r="BN866"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BN927" i="4"/>
  <c r="CC906" i="4"/>
  <c r="CC886" i="4"/>
  <c r="BO871" i="4"/>
  <c r="BO852" i="4"/>
  <c r="BU846" i="4"/>
  <c r="BO795" i="4"/>
  <c r="BO783" i="4"/>
  <c r="BN777" i="4"/>
  <c r="BN771" i="4"/>
  <c r="BO758" i="4"/>
  <c r="BN527" i="4"/>
  <c r="CB507" i="4"/>
  <c r="BU477" i="4"/>
  <c r="CB454" i="4"/>
  <c r="BN432" i="4"/>
  <c r="BN258" i="4"/>
  <c r="BN261" i="4" s="1"/>
  <c r="CC979" i="4"/>
  <c r="BV966" i="4"/>
  <c r="CB913" i="4"/>
  <c r="BV906" i="4"/>
  <c r="BO893" i="4"/>
  <c r="CB886" i="4"/>
  <c r="BO846" i="4"/>
  <c r="BU790" i="4"/>
  <c r="BN783" i="4"/>
  <c r="CB571" i="4"/>
  <c r="BN560" i="4"/>
  <c r="BN539" i="4"/>
  <c r="BN520" i="4"/>
  <c r="BU496" i="4"/>
  <c r="BU425" i="4"/>
  <c r="BU319" i="4"/>
  <c r="CP257" i="4"/>
  <c r="DK257" i="4" s="1"/>
  <c r="BV979" i="4"/>
  <c r="CC958" i="4"/>
  <c r="BV913" i="4"/>
  <c r="CB877" i="4"/>
  <c r="BN846" i="4"/>
  <c r="BO834" i="4"/>
  <c r="BO814" i="4"/>
  <c r="BN790" i="4"/>
  <c r="CB744" i="4"/>
  <c r="BN532" i="4"/>
  <c r="BU507" i="4"/>
  <c r="CB465" i="4"/>
  <c r="BU454" i="4"/>
  <c r="CB447" i="4"/>
  <c r="BO966" i="4"/>
  <c r="BV958" i="4"/>
  <c r="CC926" i="4"/>
  <c r="BU913" i="4"/>
  <c r="BV877" i="4"/>
  <c r="CC870" i="4"/>
  <c r="CC794" i="4"/>
  <c r="CB776" i="4"/>
  <c r="BO757" i="4"/>
  <c r="BU750" i="4"/>
  <c r="CC730" i="4"/>
  <c r="BO726" i="4"/>
  <c r="CC695" i="4"/>
  <c r="BU571" i="4"/>
  <c r="BU513"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U559" i="4"/>
  <c r="BN513" i="4"/>
  <c r="BN442" i="4"/>
  <c r="BN436" i="4"/>
  <c r="BU413" i="4"/>
  <c r="BN408" i="4"/>
  <c r="CB324" i="4"/>
  <c r="CB298" i="4"/>
  <c r="BV978" i="4"/>
  <c r="CC925" i="4"/>
  <c r="CC884" i="4"/>
  <c r="CB845" i="4"/>
  <c r="BV838" i="4"/>
  <c r="BV833" i="4"/>
  <c r="CC806" i="4"/>
  <c r="BU794" i="4"/>
  <c r="CB775" i="4"/>
  <c r="BO756" i="4"/>
  <c r="CG743" i="4"/>
  <c r="BU695" i="4"/>
  <c r="BU686" i="4"/>
  <c r="BN577" i="4"/>
  <c r="BU519" i="4"/>
  <c r="BN501" i="4"/>
  <c r="CB495" i="4"/>
  <c r="BU489" i="4"/>
  <c r="BN465" i="4"/>
  <c r="BN447" i="4"/>
  <c r="BN431" i="4"/>
  <c r="CB424" i="4"/>
  <c r="CB310" i="4"/>
  <c r="CB304" i="4"/>
  <c r="BU978" i="4"/>
  <c r="BV905" i="4"/>
  <c r="BV884" i="4"/>
  <c r="BU833" i="4"/>
  <c r="CC825" i="4"/>
  <c r="BV806" i="4"/>
  <c r="BU591" i="4"/>
  <c r="BN559" i="4"/>
  <c r="CB506" i="4"/>
  <c r="BU324" i="4"/>
  <c r="BU298" i="4"/>
  <c r="CA279" i="4"/>
  <c r="BV925" i="4"/>
  <c r="CB912" i="4"/>
  <c r="BU845" i="4"/>
  <c r="BO788" i="4"/>
  <c r="BN525" i="4"/>
  <c r="BN489" i="4"/>
  <c r="BN476" i="4"/>
  <c r="BU453" i="4"/>
  <c r="CB435" i="4"/>
  <c r="BU424" i="4"/>
  <c r="BU304" i="4"/>
  <c r="BV970" i="4"/>
  <c r="BU912" i="4"/>
  <c r="CB876" i="4"/>
  <c r="CB869" i="4"/>
  <c r="BV825" i="4"/>
  <c r="CC774" i="4"/>
  <c r="CA743" i="4"/>
  <c r="CB596" i="4"/>
  <c r="CB583" i="4"/>
  <c r="BU570" i="4"/>
  <c r="CB551" i="4"/>
  <c r="BU506" i="4"/>
  <c r="CB469" i="4"/>
  <c r="CB446" i="4"/>
  <c r="CB412" i="4"/>
  <c r="BU407" i="4"/>
  <c r="BN298" i="4"/>
  <c r="IR30" i="1"/>
  <c r="BV869" i="4"/>
  <c r="CB837" i="4"/>
  <c r="BV774" i="4"/>
  <c r="BN495" i="4"/>
  <c r="BU464" i="4"/>
  <c r="BN441" i="4"/>
  <c r="BU435" i="4"/>
  <c r="BN424" i="4"/>
  <c r="CC948" i="4"/>
  <c r="CC904" i="4"/>
  <c r="BN898" i="4"/>
  <c r="CC787" i="4"/>
  <c r="BV761" i="4"/>
  <c r="BY743" i="4"/>
  <c r="CX658" i="4"/>
  <c r="CY658" i="4" s="1"/>
  <c r="CZ658" i="4" s="1"/>
  <c r="DA658" i="4" s="1"/>
  <c r="DB658" i="4" s="1"/>
  <c r="DC658" i="4" s="1"/>
  <c r="BU583" i="4"/>
  <c r="BN570" i="4"/>
  <c r="BU551" i="4"/>
  <c r="BU446" i="4"/>
  <c r="BU412" i="4"/>
  <c r="CB309" i="4"/>
  <c r="BV258" i="4"/>
  <c r="BW258" i="4" s="1"/>
  <c r="BX258" i="4" s="1"/>
  <c r="BV948" i="4"/>
  <c r="CC754" i="4"/>
  <c r="BU524" i="4"/>
  <c r="BU518" i="4"/>
  <c r="BU475" i="4"/>
  <c r="BN464" i="4"/>
  <c r="BN435" i="4"/>
  <c r="BV904" i="4"/>
  <c r="CC786" i="4"/>
  <c r="BN475" i="4"/>
  <c r="CI261" i="4"/>
  <c r="BV990" i="4"/>
  <c r="CC937" i="4"/>
  <c r="BO881" i="4"/>
  <c r="BV868" i="4"/>
  <c r="CB861" i="4"/>
  <c r="CC836" i="4"/>
  <c r="BR682" i="4"/>
  <c r="C575" i="4"/>
  <c r="CB550" i="4"/>
  <c r="C488" i="4"/>
  <c r="BU463" i="4"/>
  <c r="CB411" i="4"/>
  <c r="BN297" i="4"/>
  <c r="Q260" i="4"/>
  <c r="BN956" i="4"/>
  <c r="BU868" i="4"/>
  <c r="BU861" i="4"/>
  <c r="BV848" i="4"/>
  <c r="CC785" i="4"/>
  <c r="BN702" i="4"/>
  <c r="BU697" i="4"/>
  <c r="BU685" i="4"/>
  <c r="BS743" i="4"/>
  <c r="C499" i="4"/>
  <c r="CC989" i="4"/>
  <c r="BV937" i="4"/>
  <c r="BU916" i="4"/>
  <c r="C911" i="4"/>
  <c r="BO874" i="4"/>
  <c r="BV836" i="4"/>
  <c r="C830" i="4"/>
  <c r="BN830" i="4" s="1"/>
  <c r="CB816" i="4"/>
  <c r="CB812" i="4"/>
  <c r="BN767" i="4"/>
  <c r="BU748" i="4"/>
  <c r="CC742" i="4"/>
  <c r="BV709" i="4"/>
  <c r="BN701" i="4"/>
  <c r="C589" i="4"/>
  <c r="BU550" i="4"/>
  <c r="BU474" i="4"/>
  <c r="BN463" i="4"/>
  <c r="BU411" i="4"/>
  <c r="C322" i="4"/>
  <c r="BO930" i="4"/>
  <c r="BN874" i="4"/>
  <c r="BN861" i="4"/>
  <c r="BV811" i="4"/>
  <c r="BU760" i="4"/>
  <c r="BV742" i="4"/>
  <c r="BV738" i="4"/>
  <c r="B682" i="4"/>
  <c r="C523" i="4"/>
  <c r="CB516" i="4"/>
  <c r="C505" i="4"/>
  <c r="C493" i="4"/>
  <c r="CB456" i="4"/>
  <c r="BU308" i="4"/>
  <c r="DD257" i="4"/>
  <c r="BV989" i="4"/>
  <c r="BV976" i="4"/>
  <c r="CC955" i="4"/>
  <c r="C924" i="4"/>
  <c r="BU855" i="4"/>
  <c r="BU816" i="4"/>
  <c r="BU568" i="4"/>
  <c r="BU487" i="4"/>
  <c r="CB467" i="4"/>
  <c r="CB422" i="4"/>
  <c r="BV955" i="4"/>
  <c r="C930" i="4"/>
  <c r="BO909" i="4"/>
  <c r="CC867" i="4"/>
  <c r="BO811" i="4"/>
  <c r="BO738" i="4"/>
  <c r="C541" i="4"/>
  <c r="BU516" i="4"/>
  <c r="CB416" i="4"/>
  <c r="B343" i="4"/>
  <c r="BN296" i="4"/>
  <c r="BO976" i="4"/>
  <c r="BV945" i="4"/>
  <c r="CC915" i="4"/>
  <c r="BN909" i="4"/>
  <c r="BV867" i="4"/>
  <c r="C860" i="4"/>
  <c r="BN855" i="4"/>
  <c r="C843" i="4"/>
  <c r="BV772" i="4"/>
  <c r="BV705" i="4"/>
  <c r="C588" i="4"/>
  <c r="CB561" i="4"/>
  <c r="BU504" i="4"/>
  <c r="BU492" i="4"/>
  <c r="BU467" i="4"/>
  <c r="CB433" i="4"/>
  <c r="BU422" i="4"/>
  <c r="CH260" i="4"/>
  <c r="BO923" i="4"/>
  <c r="BV915" i="4"/>
  <c r="CB811" i="4"/>
  <c r="BU747" i="4"/>
  <c r="CC732" i="4"/>
  <c r="BU705" i="4"/>
  <c r="C522" i="4"/>
  <c r="BU444" i="4"/>
  <c r="CG260" i="4"/>
  <c r="J133" i="4"/>
  <c r="BO945" i="4"/>
  <c r="C890" i="4"/>
  <c r="BN867" i="4"/>
  <c r="CB855" i="4"/>
  <c r="C842" i="4"/>
  <c r="BN842" i="4" s="1"/>
  <c r="BU823" i="4"/>
  <c r="BV759" i="4"/>
  <c r="BV732" i="4"/>
  <c r="BO705" i="4"/>
  <c r="BU561" i="4"/>
  <c r="BN504" i="4"/>
  <c r="BN492" i="4"/>
  <c r="C473" i="4"/>
  <c r="BU433" i="4"/>
  <c r="BN416" i="4"/>
  <c r="CF260" i="4"/>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H134" i="4"/>
  <c r="BV988" i="4"/>
  <c r="CB980" i="4"/>
  <c r="BV954" i="4"/>
  <c r="CC927" i="4"/>
  <c r="BV894" i="4"/>
  <c r="BV879" i="4"/>
  <c r="CB866" i="4"/>
  <c r="BV827" i="4"/>
  <c r="CC771" i="4"/>
  <c r="BN759" i="4"/>
  <c r="BV741" i="4"/>
  <c r="CC727" i="4"/>
  <c r="BV708" i="4"/>
  <c r="BV696" i="4"/>
  <c r="BV687" i="4"/>
  <c r="BU684" i="4"/>
  <c r="CB572" i="4"/>
  <c r="BU486" i="4"/>
  <c r="CB466" i="4"/>
  <c r="BU455" i="4"/>
  <c r="BU967" i="4"/>
  <c r="BV959" i="4"/>
  <c r="CB944" i="4"/>
  <c r="CB927"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87" i="4"/>
  <c r="BN815" i="4"/>
  <c r="CB795" i="4"/>
  <c r="CB763" i="4"/>
  <c r="CC731" i="4"/>
  <c r="BN700" i="4"/>
  <c r="C472" i="4"/>
  <c r="BU443" i="4"/>
  <c r="BU409" i="4"/>
  <c r="C320" i="4"/>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U951" i="4"/>
  <c r="CB951" i="4"/>
  <c r="BO986" i="4"/>
  <c r="BO971" i="4"/>
  <c r="BV971" i="4"/>
  <c r="BV953" i="4"/>
  <c r="CC953" i="4"/>
  <c r="BO997" i="4"/>
  <c r="BN971" i="4"/>
  <c r="BU971" i="4"/>
  <c r="BV964" i="4"/>
  <c r="CC964" i="4"/>
  <c r="BU953" i="4"/>
  <c r="CB953" i="4"/>
  <c r="BV973" i="4"/>
  <c r="CC973" i="4"/>
  <c r="BN932" i="4"/>
  <c r="BO982" i="4"/>
  <c r="BV982" i="4"/>
  <c r="BU930" i="4"/>
  <c r="CB930"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N961" i="4"/>
  <c r="BU961" i="4"/>
  <c r="BV952" i="4"/>
  <c r="CC952" i="4"/>
  <c r="BV963" i="4"/>
  <c r="CC963" i="4"/>
  <c r="BO896" i="4"/>
  <c r="BV896" i="4"/>
  <c r="CC896" i="4"/>
  <c r="BN996" i="4"/>
  <c r="BO972" i="4"/>
  <c r="BV972" i="4"/>
  <c r="BO917" i="4"/>
  <c r="BV917" i="4"/>
  <c r="CC917" i="4"/>
  <c r="BO981" i="4"/>
  <c r="BV981" i="4"/>
  <c r="BN972" i="4"/>
  <c r="BU972" i="4"/>
  <c r="BN970" i="4"/>
  <c r="BU970" i="4"/>
  <c r="BO992" i="4"/>
  <c r="BV992" i="4"/>
  <c r="BV974" i="4"/>
  <c r="CC974" i="4"/>
  <c r="CB965" i="4"/>
  <c r="BO983" i="4"/>
  <c r="BV983" i="4"/>
  <c r="BU964" i="4"/>
  <c r="BO944" i="4"/>
  <c r="BV994" i="4"/>
  <c r="CC994" i="4"/>
  <c r="BU983" i="4"/>
  <c r="CB983" i="4"/>
  <c r="BV985" i="4"/>
  <c r="CC985" i="4"/>
  <c r="BV975" i="4"/>
  <c r="BV931" i="4"/>
  <c r="CC931" i="4"/>
  <c r="BN906" i="4"/>
  <c r="BU906" i="4"/>
  <c r="CB906" i="4"/>
  <c r="BV996" i="4"/>
  <c r="CC996" i="4"/>
  <c r="BU985" i="4"/>
  <c r="CB985" i="4"/>
  <c r="BU931" i="4"/>
  <c r="CB931" i="4"/>
  <c r="BO962" i="4"/>
  <c r="BN951" i="4"/>
  <c r="BO940" i="4"/>
  <c r="BV940" i="4"/>
  <c r="BV986" i="4"/>
  <c r="CC971" i="4"/>
  <c r="BO953" i="4"/>
  <c r="BV997" i="4"/>
  <c r="CB971" i="4"/>
  <c r="BO964" i="4"/>
  <c r="BN953" i="4"/>
  <c r="BV942" i="4"/>
  <c r="CC942" i="4"/>
  <c r="CB933" i="4"/>
  <c r="BU997" i="4"/>
  <c r="BO973" i="4"/>
  <c r="BN964" i="4"/>
  <c r="BU932" i="4"/>
  <c r="CC982" i="4"/>
  <c r="BO949" i="4"/>
  <c r="BV949" i="4"/>
  <c r="CC993" i="4"/>
  <c r="CB982" i="4"/>
  <c r="BO975" i="4"/>
  <c r="BO960" i="4"/>
  <c r="BV960" i="4"/>
  <c r="BV943" i="4"/>
  <c r="BO984" i="4"/>
  <c r="BN960" i="4"/>
  <c r="BU960" i="4"/>
  <c r="BO951" i="4"/>
  <c r="BV951" i="4"/>
  <c r="BN930" i="4"/>
  <c r="CB693" i="4"/>
  <c r="BN693" i="4"/>
  <c r="BU693" i="4"/>
  <c r="BN870" i="4"/>
  <c r="BU870" i="4"/>
  <c r="BO699" i="4"/>
  <c r="BV699" i="4"/>
  <c r="CC699" i="4"/>
  <c r="BU658" i="4"/>
  <c r="EF657" i="4"/>
  <c r="EF658" i="4" s="1"/>
  <c r="AB660" i="4"/>
  <c r="CM660" i="4" s="1"/>
  <c r="AC660" i="4"/>
  <c r="CN660" i="4" s="1"/>
  <c r="BI660" i="4"/>
  <c r="AD660" i="4"/>
  <c r="BJ660" i="4"/>
  <c r="DU660" i="4" s="1"/>
  <c r="BL660" i="4"/>
  <c r="DW660" i="4" s="1"/>
  <c r="AG660" i="4"/>
  <c r="BM660" i="4"/>
  <c r="AH660" i="4"/>
  <c r="AI660" i="4"/>
  <c r="AJ660" i="4"/>
  <c r="E660" i="4"/>
  <c r="AK660" i="4"/>
  <c r="CV660" i="4" s="1"/>
  <c r="F660" i="4"/>
  <c r="G660" i="4"/>
  <c r="BR660" i="4" s="1"/>
  <c r="H660" i="4"/>
  <c r="BS660" i="4" s="1"/>
  <c r="AN660" i="4"/>
  <c r="CY660" i="4" s="1"/>
  <c r="N660" i="4"/>
  <c r="BY660" i="4" s="1"/>
  <c r="O660" i="4"/>
  <c r="BZ660" i="4" s="1"/>
  <c r="P660" i="4"/>
  <c r="CA660" i="4" s="1"/>
  <c r="S660" i="4"/>
  <c r="CD660" i="4" s="1"/>
  <c r="T660" i="4"/>
  <c r="CE660" i="4" s="1"/>
  <c r="U660" i="4"/>
  <c r="CF660" i="4" s="1"/>
  <c r="V660" i="4"/>
  <c r="CG660" i="4" s="1"/>
  <c r="W660" i="4"/>
  <c r="CH660" i="4" s="1"/>
  <c r="Z660" i="4"/>
  <c r="CK660" i="4" s="1"/>
  <c r="AA660" i="4"/>
  <c r="CL660" i="4" s="1"/>
  <c r="BC660" i="4"/>
  <c r="DN660" i="4" s="1"/>
  <c r="BD660" i="4"/>
  <c r="DO660" i="4" s="1"/>
  <c r="BE660" i="4"/>
  <c r="DP660" i="4" s="1"/>
  <c r="BF660" i="4"/>
  <c r="DQ660" i="4" s="1"/>
  <c r="I660" i="4"/>
  <c r="L660" i="4"/>
  <c r="BW660" i="4" s="1"/>
  <c r="M660" i="4"/>
  <c r="BX660" i="4" s="1"/>
  <c r="AO660" i="4"/>
  <c r="AP660" i="4"/>
  <c r="DA660" i="4" s="1"/>
  <c r="AQ660" i="4"/>
  <c r="DB660" i="4" s="1"/>
  <c r="AR660" i="4"/>
  <c r="DC660" i="4" s="1"/>
  <c r="AU660" i="4"/>
  <c r="DF660" i="4" s="1"/>
  <c r="AV660" i="4"/>
  <c r="DG660" i="4" s="1"/>
  <c r="AW660" i="4"/>
  <c r="DH660" i="4" s="1"/>
  <c r="AX660" i="4"/>
  <c r="DI660" i="4" s="1"/>
  <c r="AY660" i="4"/>
  <c r="DJ660" i="4" s="1"/>
  <c r="BB660" i="4"/>
  <c r="DM660" i="4" s="1"/>
  <c r="BO888" i="4"/>
  <c r="BO801" i="4"/>
  <c r="BN699" i="4"/>
  <c r="BU699" i="4"/>
  <c r="CB699" i="4"/>
  <c r="AE660" i="4"/>
  <c r="C660" i="4"/>
  <c r="D660" i="4"/>
  <c r="BO660" i="4" s="1"/>
  <c r="BO661" i="4" s="1"/>
  <c r="Q660" i="4"/>
  <c r="CB660" i="4" s="1"/>
  <c r="X660" i="4"/>
  <c r="CI660" i="4" s="1"/>
  <c r="Y660" i="4"/>
  <c r="CJ660" i="4" s="1"/>
  <c r="AS660" i="4"/>
  <c r="DD660" i="4" s="1"/>
  <c r="AT660" i="4"/>
  <c r="DE660" i="4" s="1"/>
  <c r="J660" i="4"/>
  <c r="BU660" i="4" s="1"/>
  <c r="BU661"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BN925" i="4"/>
  <c r="CB919" i="4"/>
  <c r="CC898" i="4"/>
  <c r="CB887" i="4"/>
  <c r="BV885" i="4"/>
  <c r="BV875" i="4"/>
  <c r="CB865" i="4"/>
  <c r="BN811" i="4"/>
  <c r="BN800" i="4"/>
  <c r="CC909" i="4"/>
  <c r="BN904" i="4"/>
  <c r="CB898"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N849" i="4"/>
  <c r="BU849"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N838"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BU843"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BN721" i="4"/>
  <c r="BU721"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BU578" i="4"/>
  <c r="CB578" i="4"/>
  <c r="BN578"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77" i="4"/>
  <c r="CB577" i="4"/>
  <c r="BU534" i="4"/>
  <c r="CB534" i="4"/>
  <c r="BN534" i="4"/>
  <c r="BN575" i="4"/>
  <c r="BU575" i="4"/>
  <c r="CB591" i="4"/>
  <c r="BU589" i="4"/>
  <c r="CB589" i="4"/>
  <c r="CB553" i="4"/>
  <c r="CB503" i="4"/>
  <c r="BN503" i="4"/>
  <c r="BU503" i="4"/>
  <c r="CB658" i="4"/>
  <c r="CB576" i="4"/>
  <c r="BN564" i="4"/>
  <c r="BU564" i="4"/>
  <c r="BV658" i="4"/>
  <c r="BW658" i="4" s="1"/>
  <c r="BX658" i="4" s="1"/>
  <c r="BY658" i="4" s="1"/>
  <c r="BZ658" i="4" s="1"/>
  <c r="CA658" i="4" s="1"/>
  <c r="DT660" i="4"/>
  <c r="EZ660" i="4"/>
  <c r="CO660" i="4"/>
  <c r="CP660" i="4"/>
  <c r="CR660" i="4"/>
  <c r="DX660" i="4"/>
  <c r="CS660" i="4"/>
  <c r="CS661" i="4" s="1"/>
  <c r="BN660" i="4"/>
  <c r="BN661" i="4" s="1"/>
  <c r="CT660" i="4"/>
  <c r="CT661" i="4" s="1"/>
  <c r="CU660" i="4"/>
  <c r="CU661" i="4" s="1"/>
  <c r="BP660" i="4"/>
  <c r="BP661" i="4" s="1"/>
  <c r="BQ660" i="4"/>
  <c r="EB660" i="4" s="1"/>
  <c r="EC660" i="4"/>
  <c r="BT660" i="4"/>
  <c r="CZ660" i="4"/>
  <c r="FL660" i="4"/>
  <c r="BU522" i="4"/>
  <c r="CB522" i="4"/>
  <c r="BU471" i="4"/>
  <c r="CB471" i="4"/>
  <c r="BN509" i="4"/>
  <c r="BU509" i="4"/>
  <c r="CB485" i="4"/>
  <c r="C549" i="4"/>
  <c r="CB493" i="4"/>
  <c r="BN491" i="4"/>
  <c r="BU491" i="4"/>
  <c r="CB491" i="4"/>
  <c r="BU450" i="4"/>
  <c r="CB450" i="4"/>
  <c r="BN450" i="4"/>
  <c r="BN531" i="4"/>
  <c r="BU531" i="4"/>
  <c r="BU520" i="4"/>
  <c r="BN499" i="4"/>
  <c r="BU499" i="4"/>
  <c r="BU512" i="4"/>
  <c r="CB512" i="4"/>
  <c r="BU523" i="4"/>
  <c r="CB523" i="4"/>
  <c r="BN510" i="4"/>
  <c r="BU510" i="4"/>
  <c r="BN448" i="4"/>
  <c r="BU448" i="4"/>
  <c r="CB448" i="4"/>
  <c r="BN572" i="4"/>
  <c r="BU502" i="4"/>
  <c r="CB502" i="4"/>
  <c r="BN583" i="4"/>
  <c r="BN541" i="4"/>
  <c r="BU541" i="4"/>
  <c r="BN518" i="4"/>
  <c r="C535" i="4"/>
  <c r="BN524" i="4"/>
  <c r="BU429" i="4"/>
  <c r="CB429" i="4"/>
  <c r="BN429" i="4"/>
  <c r="BU544" i="4"/>
  <c r="CB544" i="4"/>
  <c r="CB514" i="4"/>
  <c r="BN521" i="4"/>
  <c r="BU521" i="4"/>
  <c r="BU500" i="4"/>
  <c r="CB500" i="4"/>
  <c r="BU493" i="4"/>
  <c r="CB501" i="4"/>
  <c r="BN530" i="4"/>
  <c r="BU530" i="4"/>
  <c r="CB509" i="4"/>
  <c r="BU485" i="4"/>
  <c r="C573" i="4"/>
  <c r="BU525" i="4"/>
  <c r="CB531" i="4"/>
  <c r="BN498" i="4"/>
  <c r="BU498" i="4"/>
  <c r="C595" i="4"/>
  <c r="C563" i="4"/>
  <c r="BN522" i="4"/>
  <c r="BU483" i="4"/>
  <c r="CB483" i="4"/>
  <c r="C547" i="4"/>
  <c r="BU511" i="4"/>
  <c r="CB511"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BU472" i="4"/>
  <c r="CB472" i="4"/>
  <c r="BN449" i="4"/>
  <c r="BU449" i="4"/>
  <c r="BU337" i="4"/>
  <c r="BN337" i="4"/>
  <c r="CB337"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DC260" i="4"/>
  <c r="CH261" i="4"/>
  <c r="EU257" i="4"/>
  <c r="EU258" i="4" s="1"/>
  <c r="EV258" i="4" s="1"/>
  <c r="EW258" i="4" s="1"/>
  <c r="EX258" i="4" s="1"/>
  <c r="EY258" i="4" s="1"/>
  <c r="EZ258" i="4" s="1"/>
  <c r="DZ258" i="4"/>
  <c r="EA258" i="4" s="1"/>
  <c r="EB258" i="4" s="1"/>
  <c r="EC258" i="4" s="1"/>
  <c r="ED258" i="4" s="1"/>
  <c r="EE258" i="4" s="1"/>
  <c r="EE261" i="4" s="1"/>
  <c r="BN307" i="4"/>
  <c r="BU305" i="4"/>
  <c r="CB305" i="4"/>
  <c r="DB260" i="4"/>
  <c r="CG261" i="4"/>
  <c r="DK260" i="4"/>
  <c r="C318" i="4"/>
  <c r="DA260" i="4"/>
  <c r="CF261"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CR261" i="4"/>
  <c r="BO261" i="4"/>
  <c r="CW258" i="4"/>
  <c r="DR257" i="4"/>
  <c r="BQ263" i="4"/>
  <c r="EZ260" i="4"/>
  <c r="EY260" i="4"/>
  <c r="CH279" i="4"/>
  <c r="BN320" i="4"/>
  <c r="DH260" i="4"/>
  <c r="DG260" i="4"/>
  <c r="DF260" i="4"/>
  <c r="ET260" i="4"/>
  <c r="CJ260" i="4"/>
  <c r="CP258" i="4"/>
  <c r="CP261" i="4" s="1"/>
  <c r="BZ260" i="4"/>
  <c r="BY260" i="4"/>
  <c r="D264" i="4"/>
  <c r="B264" i="4" s="1"/>
  <c r="K260" i="4"/>
  <c r="CH263" i="4"/>
  <c r="BT279" i="4"/>
  <c r="AU6" i="1"/>
  <c r="G50" i="1"/>
  <c r="AP49" i="1"/>
  <c r="GZ53" i="1" a="1"/>
  <c r="GZ53" i="1" s="1"/>
  <c r="B53" i="1"/>
  <c r="GZ42" i="1" a="1"/>
  <c r="GZ42" i="1" s="1"/>
  <c r="GZ50" i="1" a="1"/>
  <c r="GZ50" i="1" s="1"/>
  <c r="AT6" i="1"/>
  <c r="GZ35" i="1" a="1"/>
  <c r="GZ35" i="1" s="1"/>
  <c r="GZ36" i="1" a="1"/>
  <c r="GZ36" i="1" s="1"/>
  <c r="GZ37" i="1" a="1"/>
  <c r="GZ37" i="1" s="1"/>
  <c r="GZ38" i="1" a="1"/>
  <c r="GZ38" i="1" s="1"/>
  <c r="GZ40" i="1" a="1"/>
  <c r="GZ40" i="1" s="1"/>
  <c r="GZ41" i="1" a="1"/>
  <c r="GZ41" i="1" s="1"/>
  <c r="GZ44" i="1" a="1"/>
  <c r="GZ44" i="1" s="1"/>
  <c r="GZ45" i="1" a="1"/>
  <c r="GZ45" i="1" s="1"/>
  <c r="GZ31" i="1" a="1"/>
  <c r="GZ31" i="1" s="1"/>
  <c r="GZ47" i="1" a="1"/>
  <c r="GZ47" i="1" s="1"/>
  <c r="GZ33" i="1" a="1"/>
  <c r="GZ33" i="1" s="1"/>
  <c r="GZ34" i="1" a="1"/>
  <c r="GZ34" i="1" s="1"/>
  <c r="GZ32" i="1" a="1"/>
  <c r="GZ32" i="1" s="1"/>
  <c r="B31" i="1"/>
  <c r="GZ43" i="1" a="1"/>
  <c r="GZ43" i="1" s="1"/>
  <c r="GZ39" i="1" a="1"/>
  <c r="GZ39" i="1" s="1"/>
  <c r="GZ49" i="1" a="1"/>
  <c r="GZ49" i="1" s="1"/>
  <c r="GZ46" i="1" a="1"/>
  <c r="GZ46" i="1" s="1"/>
  <c r="GZ48" i="1" a="1"/>
  <c r="GZ48" i="1" s="1"/>
  <c r="X51" i="1" a="1"/>
  <c r="X51" i="1" s="1"/>
  <c r="X52" i="1" s="1"/>
  <c r="X53" i="1" s="1"/>
  <c r="GZ30" i="1" a="1"/>
  <c r="GZ30" i="1" s="1"/>
  <c r="GZ51" i="1" a="1"/>
  <c r="GZ51" i="1" s="1"/>
  <c r="GZ52" i="1" a="1"/>
  <c r="GZ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U6" i="1"/>
  <c r="IU9" i="1" s="1"/>
  <c r="IU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CZ58" i="1"/>
  <c r="DA58" i="1"/>
  <c r="DP58" i="1"/>
  <c r="DR58" i="1"/>
  <c r="DS58" i="1"/>
  <c r="DT58" i="1"/>
  <c r="DU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O58" i="1"/>
  <c r="EA58" i="1"/>
  <c r="DZ58" i="1"/>
  <c r="DY58" i="1"/>
  <c r="CL130" i="7"/>
  <c r="AQ128" i="7"/>
  <c r="AR128" i="7"/>
  <c r="DV58" i="1"/>
  <c r="DW58" i="1"/>
  <c r="DX58" i="1"/>
  <c r="BC128" i="7"/>
  <c r="BD128" i="7"/>
  <c r="CO121" i="7"/>
  <c r="CK131" i="7"/>
  <c r="CK114" i="8"/>
  <c r="AZ116" i="7"/>
  <c r="GT24" i="1"/>
  <c r="S24" i="1" a="1"/>
  <c r="S24" i="1" s="1"/>
  <c r="R24" i="1" s="1" a="1"/>
  <c r="R24" i="1" s="1"/>
  <c r="Q24" i="1" s="1" a="1"/>
  <c r="Q24" i="1" s="1"/>
  <c r="P24" i="1" s="1" a="1"/>
  <c r="P24" i="1" s="1"/>
  <c r="O24" i="1" s="1" a="1"/>
  <c r="O24" i="1" s="1"/>
  <c r="N24" i="1" s="1" a="1"/>
  <c r="N24" i="1" s="1"/>
  <c r="M24" i="1" s="1" a="1"/>
  <c r="M24" i="1" s="1"/>
  <c r="L24" i="1" s="1" a="1"/>
  <c r="L24" i="1" s="1"/>
  <c r="K24" i="1" s="1" a="1"/>
  <c r="K24" i="1" s="1"/>
  <c r="GS24" i="1"/>
  <c r="EF58" i="1"/>
  <c r="EG58" i="1"/>
  <c r="II58" i="1"/>
  <c r="IK58" i="1"/>
  <c r="IL58" i="1"/>
  <c r="IQ58" i="1"/>
  <c r="EB58" i="1"/>
  <c r="IT58" i="1"/>
  <c r="EC58" i="1"/>
  <c r="ED58" i="1"/>
  <c r="EE58" i="1"/>
  <c r="GO58" i="1"/>
  <c r="B58" i="1"/>
  <c r="B59" i="1"/>
  <c r="B60" i="1"/>
  <c r="B61" i="1"/>
  <c r="B62" i="1"/>
  <c r="B63" i="1"/>
  <c r="B64" i="1"/>
  <c r="B65" i="1"/>
  <c r="B66" i="1"/>
  <c r="B67" i="1"/>
  <c r="B68" i="1"/>
  <c r="DQ58" i="1"/>
  <c r="DB58" i="1"/>
  <c r="EH58" i="1"/>
  <c r="DC58" i="1"/>
  <c r="EI58" i="1"/>
  <c r="DD58" i="1"/>
  <c r="EP58" i="1"/>
  <c r="DE58" i="1"/>
  <c r="EQ58" i="1"/>
  <c r="AE58" i="1"/>
  <c r="DF58" i="1"/>
  <c r="GM58" i="1"/>
  <c r="AF58" i="1"/>
  <c r="DG58" i="1"/>
  <c r="AG58" i="1"/>
  <c r="DH58" i="1"/>
  <c r="DI58" i="1"/>
  <c r="GS58" i="1"/>
  <c r="IJ58" i="1"/>
  <c r="DJ58" i="1"/>
  <c r="GT58" i="1"/>
  <c r="DK58" i="1"/>
  <c r="DL58" i="1"/>
  <c r="DM58" i="1"/>
  <c r="DN58" i="1"/>
  <c r="IR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GZ57" i="1" a="1"/>
  <c r="GZ57" i="1" s="1"/>
  <c r="AN125" i="8"/>
  <c r="BX131" i="8"/>
  <c r="CK130" i="7"/>
  <c r="CM130" i="7"/>
  <c r="JO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6"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AB97" i="7"/>
  <c r="BB119" i="7"/>
  <c r="CI119" i="7"/>
  <c r="U123" i="7"/>
  <c r="K44" i="7"/>
  <c r="K52" i="7" s="1"/>
  <c r="K56" i="7" s="1"/>
  <c r="AP109" i="7"/>
  <c r="BA116" i="7"/>
  <c r="CK119" i="7"/>
  <c r="M135" i="7"/>
  <c r="AO117" i="7"/>
  <c r="BZ104" i="7"/>
  <c r="AR109" i="7"/>
  <c r="BX109" i="7"/>
  <c r="AQ117" i="7"/>
  <c r="AP121" i="7"/>
  <c r="BV121" i="7"/>
  <c r="M134" i="7"/>
  <c r="BI97"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D6" i="1"/>
  <c r="GD9" i="1" s="1"/>
  <c r="H77" i="4"/>
  <c r="H79" i="4"/>
  <c r="H78" i="4"/>
  <c r="CV661" i="4" l="1"/>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BU991" i="4"/>
  <c r="BN991" i="4"/>
  <c r="CB991"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DD661"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C975" i="4"/>
  <c r="CB575" i="4"/>
  <c r="BN330" i="4"/>
  <c r="BU330" i="4"/>
  <c r="C730" i="4"/>
  <c r="CB330" i="4"/>
  <c r="CB997" i="4"/>
  <c r="C989" i="4"/>
  <c r="BN589"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DC261" i="4"/>
  <c r="DX260"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A663" i="4"/>
  <c r="CB661" i="4"/>
  <c r="EM660" i="4"/>
  <c r="ES660" i="4"/>
  <c r="CH661" i="4"/>
  <c r="CB329" i="4"/>
  <c r="BN329" i="4"/>
  <c r="BU329" i="4"/>
  <c r="C729" i="4"/>
  <c r="CZ661" i="4"/>
  <c r="DU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DR661"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BZ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AO53" i="1"/>
  <c r="CJ53" i="1"/>
  <c r="CI53" i="1"/>
  <c r="GX31" i="1"/>
  <c r="JE34" i="1"/>
  <c r="JG34" i="1"/>
  <c r="JF34" i="1"/>
  <c r="JG33" i="1"/>
  <c r="JE33" i="1"/>
  <c r="JF33" i="1"/>
  <c r="JG36" i="1"/>
  <c r="JE36" i="1"/>
  <c r="JF36" i="1"/>
  <c r="JG35" i="1"/>
  <c r="JF35" i="1"/>
  <c r="JE35" i="1"/>
  <c r="JG38" i="1"/>
  <c r="JE38" i="1"/>
  <c r="JF38" i="1"/>
  <c r="JG40" i="1"/>
  <c r="JF40" i="1"/>
  <c r="JE40" i="1"/>
  <c r="JF41" i="1"/>
  <c r="JG41" i="1"/>
  <c r="JE41" i="1"/>
  <c r="JG50" i="1"/>
  <c r="JF50" i="1"/>
  <c r="JE50" i="1"/>
  <c r="JG37" i="1"/>
  <c r="JF37" i="1"/>
  <c r="JE37" i="1"/>
  <c r="JF39" i="1"/>
  <c r="JE39" i="1"/>
  <c r="JG39" i="1"/>
  <c r="JE43" i="1"/>
  <c r="JG43" i="1"/>
  <c r="JF43" i="1"/>
  <c r="JE44" i="1"/>
  <c r="JG44" i="1"/>
  <c r="JF44" i="1"/>
  <c r="JG46" i="1"/>
  <c r="JF46" i="1"/>
  <c r="JE46" i="1"/>
  <c r="JG32" i="1"/>
  <c r="JF32" i="1"/>
  <c r="JE32" i="1"/>
  <c r="JF49" i="1"/>
  <c r="JE49" i="1"/>
  <c r="JG49" i="1"/>
  <c r="JG45" i="1"/>
  <c r="JF45" i="1"/>
  <c r="JE45" i="1"/>
  <c r="JE48" i="1"/>
  <c r="JG48" i="1"/>
  <c r="JF48" i="1"/>
  <c r="JG42" i="1"/>
  <c r="JF42" i="1"/>
  <c r="JE42" i="1"/>
  <c r="JG47" i="1"/>
  <c r="JF47" i="1"/>
  <c r="JE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U58" i="1" s="1"/>
  <c r="J24" i="1" a="1"/>
  <c r="J24" i="1" s="1"/>
  <c r="I24" i="1" s="1" a="1"/>
  <c r="I24" i="1" s="1"/>
  <c r="H24" i="1" s="1" a="1"/>
  <c r="H24" i="1" s="1"/>
  <c r="IU24" i="1" s="1"/>
  <c r="G22" i="1"/>
  <c r="AH23" i="1" s="1"/>
  <c r="AI23" i="1" s="1"/>
  <c r="BZ58" i="1"/>
  <c r="BH96" i="8"/>
  <c r="D243" i="4"/>
  <c r="D242" i="4"/>
  <c r="D241" i="4"/>
  <c r="G82" i="1" a="1"/>
  <c r="G82" i="1" s="1"/>
  <c r="AC82" i="1"/>
  <c r="Q124" i="8"/>
  <c r="D124" i="8" s="1"/>
  <c r="D139" i="8"/>
  <c r="GZ58" i="1" a="1"/>
  <c r="GZ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AC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P124"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BN724" i="4" l="1"/>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S25" i="1" s="1"/>
  <c r="AT33" i="1"/>
  <c r="AP34" i="1" s="1"/>
  <c r="B33" i="1"/>
  <c r="GX33" i="1" s="1"/>
  <c r="I346" i="4"/>
  <c r="B346" i="4" s="1"/>
  <c r="B345" i="4"/>
  <c r="BT345" i="4"/>
  <c r="F681" i="4"/>
  <c r="BX681" i="4" s="1"/>
  <c r="CE281" i="4"/>
  <c r="CG281" i="4" s="1"/>
  <c r="BX281" i="4"/>
  <c r="CA281" i="4" s="1"/>
  <c r="F282" i="4"/>
  <c r="F283" i="4" s="1"/>
  <c r="I745" i="4"/>
  <c r="BT745" i="4" s="1"/>
  <c r="CA345" i="4"/>
  <c r="AQ53" i="1"/>
  <c r="BQ281" i="4"/>
  <c r="BT281" i="4" s="1"/>
  <c r="GX32" i="1"/>
  <c r="GX53" i="1" s="1"/>
  <c r="BS680" i="4"/>
  <c r="BZ680" i="4"/>
  <c r="CB725" i="4"/>
  <c r="BN725" i="4"/>
  <c r="BU725" i="4"/>
  <c r="CB975" i="4"/>
  <c r="BU975" i="4"/>
  <c r="BN975" i="4"/>
  <c r="EF258" i="4"/>
  <c r="EF661" i="4" s="1"/>
  <c r="FA257" i="4"/>
  <c r="EH661"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DX261" i="4"/>
  <c r="ES260"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E31" i="1"/>
  <c r="JF31" i="1"/>
  <c r="JG31" i="1"/>
  <c r="AP50" i="1"/>
  <c r="BZ48" i="1"/>
  <c r="BZ46" i="1"/>
  <c r="BZ35" i="1"/>
  <c r="BZ33" i="1"/>
  <c r="BZ39" i="1"/>
  <c r="DP48" i="1"/>
  <c r="DO48" i="1"/>
  <c r="DN48" i="1"/>
  <c r="DM48" i="1"/>
  <c r="DL48" i="1"/>
  <c r="DK48" i="1"/>
  <c r="DJ48" i="1"/>
  <c r="DI48" i="1"/>
  <c r="DH48" i="1"/>
  <c r="DG48" i="1"/>
  <c r="DF48" i="1"/>
  <c r="DE48" i="1"/>
  <c r="DD48" i="1"/>
  <c r="EI48" i="1"/>
  <c r="DC48" i="1"/>
  <c r="DY48" i="1"/>
  <c r="DX48" i="1"/>
  <c r="DW48" i="1"/>
  <c r="DT48" i="1"/>
  <c r="EH48" i="1"/>
  <c r="EG48" i="1"/>
  <c r="DU48" i="1"/>
  <c r="DS48" i="1"/>
  <c r="DR48" i="1"/>
  <c r="DQ48" i="1"/>
  <c r="DB48" i="1"/>
  <c r="DA48" i="1"/>
  <c r="CZ48" i="1"/>
  <c r="DZ48" i="1"/>
  <c r="EF48" i="1"/>
  <c r="EE48" i="1"/>
  <c r="ED48" i="1"/>
  <c r="EC48" i="1"/>
  <c r="EB48" i="1"/>
  <c r="EA48" i="1"/>
  <c r="DV48" i="1"/>
  <c r="EE37" i="1"/>
  <c r="EC37" i="1"/>
  <c r="DT37" i="1"/>
  <c r="DO37" i="1"/>
  <c r="DM37" i="1"/>
  <c r="DL37" i="1"/>
  <c r="DJ37" i="1"/>
  <c r="DH37" i="1"/>
  <c r="DG37" i="1"/>
  <c r="DE37" i="1"/>
  <c r="DC37" i="1"/>
  <c r="DB37" i="1"/>
  <c r="DA37" i="1"/>
  <c r="CZ37" i="1"/>
  <c r="EI37" i="1"/>
  <c r="EH37" i="1"/>
  <c r="EG37" i="1"/>
  <c r="EF37" i="1"/>
  <c r="DF37" i="1"/>
  <c r="DW37" i="1"/>
  <c r="DV37" i="1"/>
  <c r="DU37" i="1"/>
  <c r="DS37" i="1"/>
  <c r="DR37" i="1"/>
  <c r="DQ37" i="1"/>
  <c r="DP37" i="1"/>
  <c r="DN37" i="1"/>
  <c r="DK37" i="1"/>
  <c r="DI37" i="1"/>
  <c r="DD37" i="1"/>
  <c r="ED37" i="1"/>
  <c r="EB37" i="1"/>
  <c r="EA37" i="1"/>
  <c r="DZ37" i="1"/>
  <c r="DY37" i="1"/>
  <c r="DX37" i="1"/>
  <c r="IN49" i="1"/>
  <c r="AD43" i="1"/>
  <c r="IU43" i="1"/>
  <c r="IT43" i="1"/>
  <c r="IR43" i="1"/>
  <c r="II43" i="1"/>
  <c r="IK43" i="1"/>
  <c r="AE43" i="1"/>
  <c r="IJ43" i="1"/>
  <c r="AC43" i="1"/>
  <c r="AG43" i="1"/>
  <c r="IS43" i="1"/>
  <c r="IQ43" i="1"/>
  <c r="IL43" i="1"/>
  <c r="AF43" i="1"/>
  <c r="GO41" i="1"/>
  <c r="GN41" i="1"/>
  <c r="GM41" i="1"/>
  <c r="EQ41" i="1"/>
  <c r="EP41" i="1"/>
  <c r="EQ47" i="1"/>
  <c r="EP47" i="1"/>
  <c r="GN47" i="1"/>
  <c r="GM47" i="1"/>
  <c r="GO47" i="1"/>
  <c r="GS49" i="1"/>
  <c r="GT49" i="1"/>
  <c r="IN43" i="1"/>
  <c r="EP45" i="1"/>
  <c r="GN45" i="1"/>
  <c r="GM45" i="1"/>
  <c r="EQ45" i="1"/>
  <c r="GO45" i="1"/>
  <c r="AG45" i="1"/>
  <c r="AF45" i="1"/>
  <c r="AE45" i="1"/>
  <c r="AC45" i="1"/>
  <c r="IU45" i="1"/>
  <c r="IT45" i="1"/>
  <c r="IS45" i="1"/>
  <c r="IR45" i="1"/>
  <c r="IQ45" i="1"/>
  <c r="IL45" i="1"/>
  <c r="IK45" i="1"/>
  <c r="IJ45" i="1"/>
  <c r="AD45" i="1"/>
  <c r="II45" i="1"/>
  <c r="EQ49" i="1"/>
  <c r="EP49" i="1"/>
  <c r="GO49" i="1"/>
  <c r="GN49" i="1"/>
  <c r="GM49" i="1"/>
  <c r="BZ45" i="1"/>
  <c r="IN40" i="1"/>
  <c r="IN48" i="1"/>
  <c r="IJ47" i="1"/>
  <c r="II47" i="1"/>
  <c r="AC47" i="1"/>
  <c r="IU47" i="1"/>
  <c r="IT47" i="1"/>
  <c r="IS47" i="1"/>
  <c r="IR47" i="1"/>
  <c r="IQ47" i="1"/>
  <c r="IL47" i="1"/>
  <c r="IK47" i="1"/>
  <c r="AE47" i="1"/>
  <c r="AD47" i="1"/>
  <c r="AG47" i="1"/>
  <c r="AF47" i="1"/>
  <c r="GT46" i="1"/>
  <c r="GS46" i="1"/>
  <c r="GS43" i="1"/>
  <c r="GT43" i="1"/>
  <c r="EI39" i="1"/>
  <c r="DC39" i="1"/>
  <c r="EH39" i="1"/>
  <c r="DB39" i="1"/>
  <c r="EG39" i="1"/>
  <c r="DA39" i="1"/>
  <c r="ED39" i="1"/>
  <c r="DW39" i="1"/>
  <c r="DR39" i="1"/>
  <c r="DQ39" i="1"/>
  <c r="DP39" i="1"/>
  <c r="DO39" i="1"/>
  <c r="DM39" i="1"/>
  <c r="EA39" i="1"/>
  <c r="DZ39" i="1"/>
  <c r="DY39" i="1"/>
  <c r="DX39" i="1"/>
  <c r="DU39" i="1"/>
  <c r="DT39" i="1"/>
  <c r="DS39" i="1"/>
  <c r="DN39" i="1"/>
  <c r="DL39" i="1"/>
  <c r="DK39" i="1"/>
  <c r="DJ39" i="1"/>
  <c r="DI39" i="1"/>
  <c r="DH39" i="1"/>
  <c r="EF39" i="1"/>
  <c r="EE39" i="1"/>
  <c r="EC39" i="1"/>
  <c r="EB39" i="1"/>
  <c r="DV39" i="1"/>
  <c r="DG39" i="1"/>
  <c r="DF39" i="1"/>
  <c r="DE39" i="1"/>
  <c r="CZ39" i="1"/>
  <c r="DD39" i="1"/>
  <c r="IN47" i="1"/>
  <c r="GO42" i="1"/>
  <c r="GN42" i="1"/>
  <c r="GM42" i="1"/>
  <c r="EQ42" i="1"/>
  <c r="EP42" i="1"/>
  <c r="GT45" i="1"/>
  <c r="GS45" i="1"/>
  <c r="AG42" i="1"/>
  <c r="AF42" i="1"/>
  <c r="IU42" i="1"/>
  <c r="IS42" i="1"/>
  <c r="IR42" i="1"/>
  <c r="IQ42" i="1"/>
  <c r="AD42" i="1"/>
  <c r="IT42" i="1"/>
  <c r="IL42" i="1"/>
  <c r="IK42" i="1"/>
  <c r="AE42" i="1"/>
  <c r="IJ42" i="1"/>
  <c r="AC42" i="1"/>
  <c r="II42" i="1"/>
  <c r="IL49" i="1"/>
  <c r="IK49" i="1"/>
  <c r="IJ49" i="1"/>
  <c r="II49" i="1"/>
  <c r="IU49" i="1"/>
  <c r="IT49" i="1"/>
  <c r="IS49" i="1"/>
  <c r="IR49" i="1"/>
  <c r="IQ49" i="1"/>
  <c r="AD49" i="1"/>
  <c r="AG49" i="1"/>
  <c r="AF49" i="1"/>
  <c r="AE49" i="1"/>
  <c r="AC49" i="1"/>
  <c r="BZ42" i="1"/>
  <c r="EG43" i="1"/>
  <c r="DA43" i="1"/>
  <c r="EF43" i="1"/>
  <c r="CZ43" i="1"/>
  <c r="EB43" i="1"/>
  <c r="DQ43" i="1"/>
  <c r="DP43" i="1"/>
  <c r="DO43" i="1"/>
  <c r="DL43" i="1"/>
  <c r="DZ43" i="1"/>
  <c r="DY43" i="1"/>
  <c r="DX43" i="1"/>
  <c r="DU43" i="1"/>
  <c r="DE43" i="1"/>
  <c r="DD43" i="1"/>
  <c r="DC43" i="1"/>
  <c r="DB43" i="1"/>
  <c r="EI43" i="1"/>
  <c r="DV43" i="1"/>
  <c r="DT43" i="1"/>
  <c r="DS43" i="1"/>
  <c r="DR43" i="1"/>
  <c r="DN43" i="1"/>
  <c r="DM43" i="1"/>
  <c r="DK43" i="1"/>
  <c r="DJ43" i="1"/>
  <c r="DI43" i="1"/>
  <c r="DH43" i="1"/>
  <c r="DG43" i="1"/>
  <c r="DF43" i="1"/>
  <c r="EA43" i="1"/>
  <c r="EH43" i="1"/>
  <c r="EE43" i="1"/>
  <c r="ED43" i="1"/>
  <c r="EC43" i="1"/>
  <c r="DW43" i="1"/>
  <c r="EP36" i="1"/>
  <c r="GO36" i="1"/>
  <c r="GN36" i="1"/>
  <c r="EQ36" i="1"/>
  <c r="GM36" i="1"/>
  <c r="GT42" i="1"/>
  <c r="GS42" i="1"/>
  <c r="GT32" i="1"/>
  <c r="GS32" i="1"/>
  <c r="DN47" i="1"/>
  <c r="DM47" i="1"/>
  <c r="DL47" i="1"/>
  <c r="DK47" i="1"/>
  <c r="DJ47" i="1"/>
  <c r="DI47" i="1"/>
  <c r="DH47" i="1"/>
  <c r="DG47" i="1"/>
  <c r="DF47" i="1"/>
  <c r="DE47" i="1"/>
  <c r="DD47" i="1"/>
  <c r="EI47" i="1"/>
  <c r="DC47" i="1"/>
  <c r="EG47" i="1"/>
  <c r="DA47" i="1"/>
  <c r="EH47" i="1"/>
  <c r="EF47" i="1"/>
  <c r="EC47" i="1"/>
  <c r="EA47" i="1"/>
  <c r="DZ47" i="1"/>
  <c r="DY47" i="1"/>
  <c r="DX47" i="1"/>
  <c r="DW47" i="1"/>
  <c r="DV47" i="1"/>
  <c r="DU47" i="1"/>
  <c r="DT47" i="1"/>
  <c r="DS47" i="1"/>
  <c r="DR47" i="1"/>
  <c r="DQ47" i="1"/>
  <c r="DP47" i="1"/>
  <c r="DO47" i="1"/>
  <c r="DB47" i="1"/>
  <c r="CZ47" i="1"/>
  <c r="EE47" i="1"/>
  <c r="ED47" i="1"/>
  <c r="EB47" i="1"/>
  <c r="DT50" i="1"/>
  <c r="DS50" i="1"/>
  <c r="DR50" i="1"/>
  <c r="DQ50" i="1"/>
  <c r="DP50" i="1"/>
  <c r="DO50" i="1"/>
  <c r="DN50" i="1"/>
  <c r="DM50" i="1"/>
  <c r="DL50" i="1"/>
  <c r="DK50" i="1"/>
  <c r="DJ50" i="1"/>
  <c r="DI50" i="1"/>
  <c r="DH50" i="1"/>
  <c r="DG50" i="1"/>
  <c r="DV50" i="1"/>
  <c r="DY50" i="1"/>
  <c r="DX50" i="1"/>
  <c r="DW50" i="1"/>
  <c r="DE50" i="1"/>
  <c r="EG50" i="1"/>
  <c r="EF50" i="1"/>
  <c r="EE50" i="1"/>
  <c r="ED50" i="1"/>
  <c r="EC50" i="1"/>
  <c r="EB50" i="1"/>
  <c r="EA50" i="1"/>
  <c r="DZ50" i="1"/>
  <c r="DU50" i="1"/>
  <c r="DF50" i="1"/>
  <c r="DD50" i="1"/>
  <c r="DC50" i="1"/>
  <c r="DB50" i="1"/>
  <c r="DA50" i="1"/>
  <c r="EI50" i="1"/>
  <c r="EH50" i="1"/>
  <c r="CZ50" i="1"/>
  <c r="IN42" i="1"/>
  <c r="BZ47" i="1"/>
  <c r="EE42" i="1"/>
  <c r="ED42" i="1"/>
  <c r="DZ42" i="1"/>
  <c r="DM42" i="1"/>
  <c r="DL42" i="1"/>
  <c r="DK42" i="1"/>
  <c r="DR42" i="1"/>
  <c r="DQ42" i="1"/>
  <c r="DP42" i="1"/>
  <c r="DJ42" i="1"/>
  <c r="EI42" i="1"/>
  <c r="EH42" i="1"/>
  <c r="EF42" i="1"/>
  <c r="EC42" i="1"/>
  <c r="EB42" i="1"/>
  <c r="EA42" i="1"/>
  <c r="DY42" i="1"/>
  <c r="DX42" i="1"/>
  <c r="DW42" i="1"/>
  <c r="DV42" i="1"/>
  <c r="DB42" i="1"/>
  <c r="DA42" i="1"/>
  <c r="CZ42" i="1"/>
  <c r="DG42" i="1"/>
  <c r="DF42" i="1"/>
  <c r="DE42" i="1"/>
  <c r="DD42" i="1"/>
  <c r="DC42" i="1"/>
  <c r="EG42" i="1"/>
  <c r="DU42" i="1"/>
  <c r="DT42" i="1"/>
  <c r="DS42" i="1"/>
  <c r="DO42" i="1"/>
  <c r="DN42" i="1"/>
  <c r="DI42" i="1"/>
  <c r="DH42" i="1"/>
  <c r="IN45" i="1"/>
  <c r="IS46" i="1"/>
  <c r="IR46" i="1"/>
  <c r="IU46" i="1"/>
  <c r="IT46" i="1"/>
  <c r="IQ46" i="1"/>
  <c r="AG46" i="1"/>
  <c r="AF46" i="1"/>
  <c r="AE46" i="1"/>
  <c r="AD46" i="1"/>
  <c r="AC46" i="1"/>
  <c r="IL46" i="1"/>
  <c r="IK46" i="1"/>
  <c r="IJ46" i="1"/>
  <c r="II46" i="1"/>
  <c r="GO44" i="1"/>
  <c r="GN44" i="1"/>
  <c r="GM44" i="1"/>
  <c r="EQ44" i="1"/>
  <c r="EP44" i="1"/>
  <c r="IR35" i="1"/>
  <c r="AD35" i="1"/>
  <c r="II35" i="1"/>
  <c r="IU35" i="1"/>
  <c r="IT35" i="1"/>
  <c r="IS35" i="1"/>
  <c r="IQ35" i="1"/>
  <c r="IL35" i="1"/>
  <c r="IK35" i="1"/>
  <c r="IJ35" i="1"/>
  <c r="AG35" i="1"/>
  <c r="AF35" i="1"/>
  <c r="AE35" i="1"/>
  <c r="AC35" i="1"/>
  <c r="GT48" i="1"/>
  <c r="GS48" i="1"/>
  <c r="AF44" i="1"/>
  <c r="II44" i="1"/>
  <c r="AG44" i="1"/>
  <c r="AE44" i="1"/>
  <c r="AD44" i="1"/>
  <c r="GW44" i="1" s="1"/>
  <c r="AC44" i="1"/>
  <c r="IU44" i="1"/>
  <c r="IT44" i="1"/>
  <c r="IS44" i="1"/>
  <c r="IR44" i="1"/>
  <c r="IQ44" i="1"/>
  <c r="IL44" i="1"/>
  <c r="IK44" i="1"/>
  <c r="IJ44" i="1"/>
  <c r="EQ32" i="1"/>
  <c r="EP32" i="1"/>
  <c r="GO32" i="1"/>
  <c r="GN32" i="1"/>
  <c r="GM32" i="1"/>
  <c r="IK32" i="1"/>
  <c r="IQ32" i="1"/>
  <c r="AG32" i="1"/>
  <c r="AF32" i="1"/>
  <c r="AE32" i="1"/>
  <c r="AD32" i="1"/>
  <c r="AC32" i="1"/>
  <c r="IL32" i="1"/>
  <c r="IJ32" i="1"/>
  <c r="II32" i="1"/>
  <c r="IU32" i="1"/>
  <c r="IT32" i="1"/>
  <c r="IS32" i="1"/>
  <c r="IR32" i="1"/>
  <c r="DJ45" i="1"/>
  <c r="DI45" i="1"/>
  <c r="DH45" i="1"/>
  <c r="DE45" i="1"/>
  <c r="DD45" i="1"/>
  <c r="EI45" i="1"/>
  <c r="DC45" i="1"/>
  <c r="EH45" i="1"/>
  <c r="DB45" i="1"/>
  <c r="EG45" i="1"/>
  <c r="DA45" i="1"/>
  <c r="EF45" i="1"/>
  <c r="CZ45" i="1"/>
  <c r="EE45" i="1"/>
  <c r="EC45" i="1"/>
  <c r="EB45" i="1"/>
  <c r="DZ45" i="1"/>
  <c r="DY45" i="1"/>
  <c r="DX45" i="1"/>
  <c r="DU45" i="1"/>
  <c r="ED45" i="1"/>
  <c r="EA45" i="1"/>
  <c r="DW45" i="1"/>
  <c r="DV45" i="1"/>
  <c r="DO45" i="1"/>
  <c r="DN45" i="1"/>
  <c r="DM45" i="1"/>
  <c r="DT45" i="1"/>
  <c r="DS45" i="1"/>
  <c r="DR45" i="1"/>
  <c r="DQ45" i="1"/>
  <c r="DP45" i="1"/>
  <c r="DL45" i="1"/>
  <c r="DK45" i="1"/>
  <c r="DG45" i="1"/>
  <c r="DF45" i="1"/>
  <c r="DR49" i="1"/>
  <c r="DQ49" i="1"/>
  <c r="DP49" i="1"/>
  <c r="DO49" i="1"/>
  <c r="DN49" i="1"/>
  <c r="DM49" i="1"/>
  <c r="DL49" i="1"/>
  <c r="DK49" i="1"/>
  <c r="DJ49" i="1"/>
  <c r="DI49" i="1"/>
  <c r="DH49" i="1"/>
  <c r="DG49" i="1"/>
  <c r="DF49" i="1"/>
  <c r="DE49" i="1"/>
  <c r="DT49" i="1"/>
  <c r="DS49" i="1"/>
  <c r="DD49" i="1"/>
  <c r="DA49" i="1"/>
  <c r="EH49" i="1"/>
  <c r="EG49" i="1"/>
  <c r="EF49" i="1"/>
  <c r="EE49" i="1"/>
  <c r="ED49" i="1"/>
  <c r="EC49" i="1"/>
  <c r="EB49" i="1"/>
  <c r="EA49" i="1"/>
  <c r="DZ49" i="1"/>
  <c r="DY49" i="1"/>
  <c r="DX49" i="1"/>
  <c r="DW49" i="1"/>
  <c r="DV49" i="1"/>
  <c r="DU49" i="1"/>
  <c r="DC49" i="1"/>
  <c r="DB49" i="1"/>
  <c r="CZ49" i="1"/>
  <c r="EI49" i="1"/>
  <c r="BZ44" i="1"/>
  <c r="GT50" i="1"/>
  <c r="GS50" i="1"/>
  <c r="GS47" i="1"/>
  <c r="GT47" i="1"/>
  <c r="GS38" i="1"/>
  <c r="GT38" i="1"/>
  <c r="GT39" i="1"/>
  <c r="GS39" i="1"/>
  <c r="EQ48" i="1"/>
  <c r="EP48" i="1"/>
  <c r="GO48" i="1"/>
  <c r="GN48" i="1"/>
  <c r="GM48" i="1"/>
  <c r="GN43" i="1"/>
  <c r="GO43" i="1"/>
  <c r="GM43" i="1"/>
  <c r="EQ43" i="1"/>
  <c r="EP43" i="1"/>
  <c r="EQ39" i="1"/>
  <c r="EP39" i="1"/>
  <c r="GO39" i="1"/>
  <c r="GN39" i="1"/>
  <c r="GM39" i="1"/>
  <c r="IL48" i="1"/>
  <c r="IK48" i="1"/>
  <c r="IJ48" i="1"/>
  <c r="II48" i="1"/>
  <c r="AD48" i="1"/>
  <c r="AC48" i="1"/>
  <c r="IU48" i="1"/>
  <c r="IT48" i="1"/>
  <c r="IS48" i="1"/>
  <c r="IR48" i="1"/>
  <c r="IQ48" i="1"/>
  <c r="AG48" i="1"/>
  <c r="AF48" i="1"/>
  <c r="AE48" i="1"/>
  <c r="AF39" i="1"/>
  <c r="IU39" i="1"/>
  <c r="AE39" i="1"/>
  <c r="AD39" i="1"/>
  <c r="GW39" i="1" s="1"/>
  <c r="AC39" i="1"/>
  <c r="IL39" i="1"/>
  <c r="IK39" i="1"/>
  <c r="IJ39" i="1"/>
  <c r="II39" i="1"/>
  <c r="IT39" i="1"/>
  <c r="IS39" i="1"/>
  <c r="IR39" i="1"/>
  <c r="IQ39" i="1"/>
  <c r="AG39" i="1"/>
  <c r="IN44" i="1"/>
  <c r="IN37" i="1"/>
  <c r="EQ40" i="1"/>
  <c r="EP40" i="1"/>
  <c r="GO40" i="1"/>
  <c r="GN40" i="1"/>
  <c r="GM40" i="1"/>
  <c r="BZ36" i="1"/>
  <c r="EP34" i="1"/>
  <c r="GO34" i="1"/>
  <c r="GN34" i="1"/>
  <c r="GM34" i="1"/>
  <c r="EQ34" i="1"/>
  <c r="GT33" i="1"/>
  <c r="GS33" i="1"/>
  <c r="IK34" i="1"/>
  <c r="IQ34" i="1"/>
  <c r="IJ34" i="1"/>
  <c r="IS34" i="1"/>
  <c r="IU34" i="1"/>
  <c r="IT34" i="1"/>
  <c r="IR34" i="1"/>
  <c r="IL34" i="1"/>
  <c r="II34" i="1"/>
  <c r="AG34" i="1"/>
  <c r="AF34" i="1"/>
  <c r="AE34" i="1"/>
  <c r="AD34" i="1"/>
  <c r="GW34" i="1" s="1"/>
  <c r="AC34" i="1"/>
  <c r="IN36" i="1"/>
  <c r="IK40" i="1"/>
  <c r="IJ40" i="1"/>
  <c r="II40" i="1"/>
  <c r="IU40" i="1"/>
  <c r="AG40" i="1"/>
  <c r="IT40" i="1"/>
  <c r="AF40" i="1"/>
  <c r="AE40" i="1"/>
  <c r="IS40" i="1"/>
  <c r="AD40" i="1"/>
  <c r="IR40" i="1"/>
  <c r="AC40" i="1"/>
  <c r="IQ40" i="1"/>
  <c r="IL40" i="1"/>
  <c r="IN50" i="1"/>
  <c r="AG38" i="1"/>
  <c r="IQ38" i="1"/>
  <c r="IL38" i="1"/>
  <c r="IK38" i="1"/>
  <c r="IJ38" i="1"/>
  <c r="II38" i="1"/>
  <c r="AF38" i="1"/>
  <c r="AD38" i="1"/>
  <c r="GW38" i="1" s="1"/>
  <c r="AC38" i="1"/>
  <c r="AE38" i="1"/>
  <c r="IS38" i="1"/>
  <c r="IU38" i="1"/>
  <c r="IT38" i="1"/>
  <c r="IR38" i="1"/>
  <c r="GN38" i="1"/>
  <c r="GO38" i="1"/>
  <c r="EQ38" i="1"/>
  <c r="GM38" i="1"/>
  <c r="EP38" i="1"/>
  <c r="IN35" i="1"/>
  <c r="DT35" i="1"/>
  <c r="DQ35" i="1"/>
  <c r="DE35" i="1"/>
  <c r="DD35" i="1"/>
  <c r="DC35" i="1"/>
  <c r="EI35" i="1"/>
  <c r="DA35" i="1"/>
  <c r="EH35" i="1"/>
  <c r="CZ35" i="1"/>
  <c r="EG35" i="1"/>
  <c r="EF35" i="1"/>
  <c r="ED35" i="1"/>
  <c r="EC35" i="1"/>
  <c r="EB35" i="1"/>
  <c r="EA35" i="1"/>
  <c r="DZ35" i="1"/>
  <c r="DG35" i="1"/>
  <c r="DO35" i="1"/>
  <c r="DN35" i="1"/>
  <c r="DM35" i="1"/>
  <c r="DL35" i="1"/>
  <c r="DK35" i="1"/>
  <c r="DJ35" i="1"/>
  <c r="DI35" i="1"/>
  <c r="DH35" i="1"/>
  <c r="DF35" i="1"/>
  <c r="DB35" i="1"/>
  <c r="EE35" i="1"/>
  <c r="DY35" i="1"/>
  <c r="DX35" i="1"/>
  <c r="DW35" i="1"/>
  <c r="DV35" i="1"/>
  <c r="DU35" i="1"/>
  <c r="DS35" i="1"/>
  <c r="DR35" i="1"/>
  <c r="DP35" i="1"/>
  <c r="EG38" i="1"/>
  <c r="DA38" i="1"/>
  <c r="EE38" i="1"/>
  <c r="DL38" i="1"/>
  <c r="DG38" i="1"/>
  <c r="DF38" i="1"/>
  <c r="DE38" i="1"/>
  <c r="DD38" i="1"/>
  <c r="EA38" i="1"/>
  <c r="DZ38" i="1"/>
  <c r="DV38" i="1"/>
  <c r="DT38" i="1"/>
  <c r="DS38" i="1"/>
  <c r="DQ38" i="1"/>
  <c r="DP38" i="1"/>
  <c r="DN38" i="1"/>
  <c r="EI38" i="1"/>
  <c r="EH38" i="1"/>
  <c r="EF38" i="1"/>
  <c r="CZ38" i="1"/>
  <c r="EC38" i="1"/>
  <c r="EB38" i="1"/>
  <c r="DY38" i="1"/>
  <c r="DX38" i="1"/>
  <c r="DW38" i="1"/>
  <c r="DU38" i="1"/>
  <c r="DR38" i="1"/>
  <c r="DO38" i="1"/>
  <c r="DM38" i="1"/>
  <c r="DK38" i="1"/>
  <c r="DJ38" i="1"/>
  <c r="DI38" i="1"/>
  <c r="DH38" i="1"/>
  <c r="DC38" i="1"/>
  <c r="DB38" i="1"/>
  <c r="ED38" i="1"/>
  <c r="EQ50" i="1"/>
  <c r="EP50" i="1"/>
  <c r="GO50" i="1"/>
  <c r="GN50" i="1"/>
  <c r="GM50" i="1"/>
  <c r="BZ40" i="1"/>
  <c r="GT35" i="1"/>
  <c r="GS35" i="1"/>
  <c r="GO31" i="1"/>
  <c r="GN31" i="1"/>
  <c r="GM31" i="1"/>
  <c r="EQ31" i="1"/>
  <c r="EP31" i="1"/>
  <c r="IJ31" i="1"/>
  <c r="AE31" i="1"/>
  <c r="II31" i="1"/>
  <c r="AD31" i="1"/>
  <c r="AC31" i="1"/>
  <c r="IU31" i="1"/>
  <c r="IT31" i="1"/>
  <c r="IS31" i="1"/>
  <c r="IR31" i="1"/>
  <c r="IQ31" i="1"/>
  <c r="IL31" i="1"/>
  <c r="AG31" i="1"/>
  <c r="IK31" i="1"/>
  <c r="AF31" i="1"/>
  <c r="IR41" i="1"/>
  <c r="IQ41" i="1"/>
  <c r="IJ41" i="1"/>
  <c r="II41" i="1"/>
  <c r="IU41" i="1"/>
  <c r="IT41" i="1"/>
  <c r="IS41" i="1"/>
  <c r="IL41" i="1"/>
  <c r="IK41" i="1"/>
  <c r="AG41" i="1"/>
  <c r="AE41" i="1"/>
  <c r="AD41" i="1"/>
  <c r="GW41" i="1" s="1"/>
  <c r="AF41" i="1"/>
  <c r="AC41" i="1"/>
  <c r="DE40" i="1"/>
  <c r="DD40" i="1"/>
  <c r="EI40" i="1"/>
  <c r="DC40" i="1"/>
  <c r="EF40" i="1"/>
  <c r="CZ40" i="1"/>
  <c r="DA40" i="1"/>
  <c r="EE40" i="1"/>
  <c r="ED40" i="1"/>
  <c r="EC40" i="1"/>
  <c r="EB40" i="1"/>
  <c r="DZ40" i="1"/>
  <c r="EH40" i="1"/>
  <c r="EG40" i="1"/>
  <c r="EA40" i="1"/>
  <c r="DY40" i="1"/>
  <c r="DX40" i="1"/>
  <c r="DW40" i="1"/>
  <c r="DV40" i="1"/>
  <c r="DU40" i="1"/>
  <c r="DT40" i="1"/>
  <c r="DS40" i="1"/>
  <c r="DP40" i="1"/>
  <c r="DO40" i="1"/>
  <c r="DN40" i="1"/>
  <c r="DM40" i="1"/>
  <c r="DL40" i="1"/>
  <c r="DK40" i="1"/>
  <c r="DJ40" i="1"/>
  <c r="DI40" i="1"/>
  <c r="DH40" i="1"/>
  <c r="DG40" i="1"/>
  <c r="DF40" i="1"/>
  <c r="DB40" i="1"/>
  <c r="DR40" i="1"/>
  <c r="DQ40" i="1"/>
  <c r="BZ41" i="1"/>
  <c r="EC41" i="1"/>
  <c r="DM41" i="1"/>
  <c r="DL41" i="1"/>
  <c r="DW41" i="1"/>
  <c r="DV41" i="1"/>
  <c r="DU41" i="1"/>
  <c r="DR41" i="1"/>
  <c r="EI41" i="1"/>
  <c r="EG41" i="1"/>
  <c r="ED41" i="1"/>
  <c r="EB41" i="1"/>
  <c r="EA41" i="1"/>
  <c r="DZ41" i="1"/>
  <c r="DY41" i="1"/>
  <c r="DX41" i="1"/>
  <c r="DT41" i="1"/>
  <c r="EH41" i="1"/>
  <c r="EF41" i="1"/>
  <c r="EE41" i="1"/>
  <c r="DS41" i="1"/>
  <c r="DQ41" i="1"/>
  <c r="DP41" i="1"/>
  <c r="DO41" i="1"/>
  <c r="DN41" i="1"/>
  <c r="DK41" i="1"/>
  <c r="DJ41" i="1"/>
  <c r="DI41" i="1"/>
  <c r="DH41" i="1"/>
  <c r="DG41" i="1"/>
  <c r="DF41" i="1"/>
  <c r="DE41" i="1"/>
  <c r="DD41" i="1"/>
  <c r="DC41" i="1"/>
  <c r="DB41" i="1"/>
  <c r="DA41" i="1"/>
  <c r="CZ41" i="1"/>
  <c r="BZ50" i="1"/>
  <c r="BZ49" i="1"/>
  <c r="BZ32" i="1"/>
  <c r="EI44" i="1"/>
  <c r="DC44" i="1"/>
  <c r="EH44" i="1"/>
  <c r="DB44" i="1"/>
  <c r="EG44" i="1"/>
  <c r="DA44" i="1"/>
  <c r="ED44" i="1"/>
  <c r="EC44" i="1"/>
  <c r="EB44" i="1"/>
  <c r="EA44" i="1"/>
  <c r="DX44" i="1"/>
  <c r="DK44" i="1"/>
  <c r="DJ44" i="1"/>
  <c r="DI44" i="1"/>
  <c r="DF44" i="1"/>
  <c r="EF44" i="1"/>
  <c r="EE44" i="1"/>
  <c r="DZ44" i="1"/>
  <c r="DY44" i="1"/>
  <c r="DW44" i="1"/>
  <c r="DV44" i="1"/>
  <c r="DU44" i="1"/>
  <c r="DT44" i="1"/>
  <c r="DS44" i="1"/>
  <c r="DR44" i="1"/>
  <c r="DG44" i="1"/>
  <c r="DE44" i="1"/>
  <c r="DD44" i="1"/>
  <c r="CZ44" i="1"/>
  <c r="DL44" i="1"/>
  <c r="DQ44" i="1"/>
  <c r="DP44" i="1"/>
  <c r="DO44" i="1"/>
  <c r="DN44" i="1"/>
  <c r="DM44" i="1"/>
  <c r="DH44" i="1"/>
  <c r="BZ43" i="1"/>
  <c r="GS37" i="1"/>
  <c r="GT37" i="1"/>
  <c r="BZ38" i="1"/>
  <c r="IN31" i="1"/>
  <c r="DF31" i="1"/>
  <c r="DD31" i="1"/>
  <c r="EG31" i="1"/>
  <c r="DA31" i="1"/>
  <c r="DE31" i="1"/>
  <c r="DC31" i="1"/>
  <c r="DB31" i="1"/>
  <c r="CZ31" i="1"/>
  <c r="EI31" i="1"/>
  <c r="EH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GT40" i="1"/>
  <c r="GS40" i="1"/>
  <c r="BZ34" i="1"/>
  <c r="EQ46" i="1"/>
  <c r="EP46" i="1"/>
  <c r="GO46" i="1"/>
  <c r="GN46" i="1"/>
  <c r="GM46" i="1"/>
  <c r="IN32" i="1"/>
  <c r="IN41" i="1"/>
  <c r="IN33" i="1"/>
  <c r="DH32" i="1"/>
  <c r="DF32" i="1"/>
  <c r="EI32" i="1"/>
  <c r="DC32" i="1"/>
  <c r="DO32" i="1"/>
  <c r="DI32" i="1"/>
  <c r="DG32" i="1"/>
  <c r="DE32" i="1"/>
  <c r="DD32" i="1"/>
  <c r="DB32" i="1"/>
  <c r="DA32" i="1"/>
  <c r="CZ32" i="1"/>
  <c r="EH32" i="1"/>
  <c r="EG32" i="1"/>
  <c r="EF32" i="1"/>
  <c r="EE32" i="1"/>
  <c r="ED32" i="1"/>
  <c r="EC32" i="1"/>
  <c r="EB32" i="1"/>
  <c r="EA32" i="1"/>
  <c r="DZ32" i="1"/>
  <c r="DY32" i="1"/>
  <c r="DX32" i="1"/>
  <c r="DW32" i="1"/>
  <c r="DV32" i="1"/>
  <c r="DU32" i="1"/>
  <c r="DT32" i="1"/>
  <c r="DS32" i="1"/>
  <c r="DR32" i="1"/>
  <c r="DQ32" i="1"/>
  <c r="DP32" i="1"/>
  <c r="DN32" i="1"/>
  <c r="DM32" i="1"/>
  <c r="DL32" i="1"/>
  <c r="DK32" i="1"/>
  <c r="DJ32" i="1"/>
  <c r="IN46" i="1"/>
  <c r="GT41" i="1"/>
  <c r="GS41" i="1"/>
  <c r="IN38" i="1"/>
  <c r="EP33" i="1"/>
  <c r="GO33" i="1"/>
  <c r="GN33" i="1"/>
  <c r="GM33" i="1"/>
  <c r="EQ33" i="1"/>
  <c r="IN34" i="1"/>
  <c r="DL46" i="1"/>
  <c r="DK46" i="1"/>
  <c r="DJ46" i="1"/>
  <c r="DI46" i="1"/>
  <c r="DG46" i="1"/>
  <c r="DF46" i="1"/>
  <c r="DE46" i="1"/>
  <c r="DD46" i="1"/>
  <c r="EI46" i="1"/>
  <c r="DC46" i="1"/>
  <c r="EH46" i="1"/>
  <c r="DB46" i="1"/>
  <c r="EG46" i="1"/>
  <c r="DA46" i="1"/>
  <c r="DU46" i="1"/>
  <c r="DT46" i="1"/>
  <c r="DS46" i="1"/>
  <c r="DP46" i="1"/>
  <c r="DV46" i="1"/>
  <c r="DR46" i="1"/>
  <c r="DO46" i="1"/>
  <c r="DN46" i="1"/>
  <c r="DM46" i="1"/>
  <c r="DH46" i="1"/>
  <c r="CZ46" i="1"/>
  <c r="EF46" i="1"/>
  <c r="EC46" i="1"/>
  <c r="EE46" i="1"/>
  <c r="ED46" i="1"/>
  <c r="EB46" i="1"/>
  <c r="EA46" i="1"/>
  <c r="DZ46" i="1"/>
  <c r="DY46" i="1"/>
  <c r="DX46" i="1"/>
  <c r="DW46" i="1"/>
  <c r="DQ46" i="1"/>
  <c r="IJ33" i="1"/>
  <c r="IU33" i="1"/>
  <c r="IT33" i="1"/>
  <c r="AG33" i="1"/>
  <c r="IS33" i="1"/>
  <c r="AF33" i="1"/>
  <c r="IR33" i="1"/>
  <c r="AE33" i="1"/>
  <c r="IQ33" i="1"/>
  <c r="AD33" i="1"/>
  <c r="AC33" i="1"/>
  <c r="IL33" i="1"/>
  <c r="IK33" i="1"/>
  <c r="II33" i="1"/>
  <c r="GS31" i="1"/>
  <c r="GT31" i="1"/>
  <c r="IJ36" i="1"/>
  <c r="AG36" i="1"/>
  <c r="AE36" i="1"/>
  <c r="IL36" i="1"/>
  <c r="IK36" i="1"/>
  <c r="II36" i="1"/>
  <c r="IU36" i="1"/>
  <c r="IT36" i="1"/>
  <c r="IS36" i="1"/>
  <c r="IR36" i="1"/>
  <c r="IQ36" i="1"/>
  <c r="AF36" i="1"/>
  <c r="AD36" i="1"/>
  <c r="AC36" i="1"/>
  <c r="BZ31" i="1"/>
  <c r="GO37" i="1"/>
  <c r="EQ37" i="1"/>
  <c r="GN37" i="1"/>
  <c r="GM37" i="1"/>
  <c r="EP37" i="1"/>
  <c r="AG37" i="1"/>
  <c r="AE37" i="1"/>
  <c r="IU37" i="1"/>
  <c r="IQ37" i="1"/>
  <c r="AD37" i="1"/>
  <c r="GW37" i="1" s="1"/>
  <c r="IT37" i="1"/>
  <c r="AF37" i="1"/>
  <c r="AC37" i="1"/>
  <c r="IS37" i="1"/>
  <c r="IR37" i="1"/>
  <c r="IL37" i="1"/>
  <c r="IK37" i="1"/>
  <c r="IJ37" i="1"/>
  <c r="II37" i="1"/>
  <c r="DG36" i="1"/>
  <c r="DE36" i="1"/>
  <c r="DH36" i="1"/>
  <c r="DD36" i="1"/>
  <c r="DC36" i="1"/>
  <c r="EI36" i="1"/>
  <c r="DA36" i="1"/>
  <c r="EC36" i="1"/>
  <c r="EB36" i="1"/>
  <c r="EA36" i="1"/>
  <c r="DZ36" i="1"/>
  <c r="DY36" i="1"/>
  <c r="DX36" i="1"/>
  <c r="DW36" i="1"/>
  <c r="DV36" i="1"/>
  <c r="DT36" i="1"/>
  <c r="DS36" i="1"/>
  <c r="DR36" i="1"/>
  <c r="DQ36" i="1"/>
  <c r="DP36" i="1"/>
  <c r="EE36" i="1"/>
  <c r="EH36" i="1"/>
  <c r="EG36" i="1"/>
  <c r="EF36" i="1"/>
  <c r="ED36" i="1"/>
  <c r="DU36" i="1"/>
  <c r="DO36" i="1"/>
  <c r="DN36" i="1"/>
  <c r="DM36" i="1"/>
  <c r="DL36" i="1"/>
  <c r="DK36" i="1"/>
  <c r="DJ36" i="1"/>
  <c r="DI36" i="1"/>
  <c r="DF36" i="1"/>
  <c r="DB36" i="1"/>
  <c r="CZ36" i="1"/>
  <c r="GT34" i="1"/>
  <c r="GS34" i="1"/>
  <c r="GO35" i="1"/>
  <c r="EQ35" i="1"/>
  <c r="GN35" i="1"/>
  <c r="EP35" i="1"/>
  <c r="GM35" i="1"/>
  <c r="BZ37" i="1"/>
  <c r="IL50" i="1"/>
  <c r="IK50" i="1"/>
  <c r="IJ50" i="1"/>
  <c r="II50" i="1"/>
  <c r="IR50" i="1"/>
  <c r="IT50" i="1"/>
  <c r="AG50" i="1"/>
  <c r="AF50" i="1"/>
  <c r="AE50" i="1"/>
  <c r="IS50" i="1"/>
  <c r="IQ50" i="1"/>
  <c r="IU50" i="1"/>
  <c r="AD50" i="1"/>
  <c r="GW50" i="1" s="1"/>
  <c r="AC50" i="1"/>
  <c r="DJ33" i="1"/>
  <c r="DH33" i="1"/>
  <c r="DE33" i="1"/>
  <c r="DQ33" i="1"/>
  <c r="DW33" i="1"/>
  <c r="DV33" i="1"/>
  <c r="DU33" i="1"/>
  <c r="DT33" i="1"/>
  <c r="DS33" i="1"/>
  <c r="DR33" i="1"/>
  <c r="DP33" i="1"/>
  <c r="DO33" i="1"/>
  <c r="DN33" i="1"/>
  <c r="DM33" i="1"/>
  <c r="DL33" i="1"/>
  <c r="DK33" i="1"/>
  <c r="DI33" i="1"/>
  <c r="DG33" i="1"/>
  <c r="DF33" i="1"/>
  <c r="DD33" i="1"/>
  <c r="DC33" i="1"/>
  <c r="DB33" i="1"/>
  <c r="DA33" i="1"/>
  <c r="CZ33" i="1"/>
  <c r="EI33" i="1"/>
  <c r="EH33" i="1"/>
  <c r="EG33" i="1"/>
  <c r="EF33" i="1"/>
  <c r="EE33" i="1"/>
  <c r="ED33" i="1"/>
  <c r="EC33" i="1"/>
  <c r="EB33" i="1"/>
  <c r="EA33" i="1"/>
  <c r="DZ33" i="1"/>
  <c r="DY33" i="1"/>
  <c r="DX33" i="1"/>
  <c r="DQ34" i="1"/>
  <c r="DP34" i="1"/>
  <c r="DL34" i="1"/>
  <c r="DJ34" i="1"/>
  <c r="DH34" i="1"/>
  <c r="DG34" i="1"/>
  <c r="DF34" i="1"/>
  <c r="DS34" i="1"/>
  <c r="EI34" i="1"/>
  <c r="EH34" i="1"/>
  <c r="EG34" i="1"/>
  <c r="EF34" i="1"/>
  <c r="EE34" i="1"/>
  <c r="ED34" i="1"/>
  <c r="EC34" i="1"/>
  <c r="EB34" i="1"/>
  <c r="EA34" i="1"/>
  <c r="DZ34" i="1"/>
  <c r="DY34" i="1"/>
  <c r="DX34" i="1"/>
  <c r="DW34" i="1"/>
  <c r="DV34" i="1"/>
  <c r="DU34" i="1"/>
  <c r="DT34" i="1"/>
  <c r="DR34" i="1"/>
  <c r="DO34" i="1"/>
  <c r="DN34" i="1"/>
  <c r="DM34" i="1"/>
  <c r="DK34" i="1"/>
  <c r="DI34" i="1"/>
  <c r="DE34" i="1"/>
  <c r="DD34" i="1"/>
  <c r="DC34" i="1"/>
  <c r="DB34" i="1"/>
  <c r="DA34" i="1"/>
  <c r="CZ34" i="1"/>
  <c r="IN39" i="1"/>
  <c r="GS44" i="1"/>
  <c r="GT44" i="1"/>
  <c r="GT36" i="1"/>
  <c r="GS36" i="1"/>
  <c r="V51" i="1" a="1"/>
  <c r="V51" i="1" s="1"/>
  <c r="V52" i="1" s="1"/>
  <c r="V53" i="1" s="1"/>
  <c r="GV58" i="1"/>
  <c r="GD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C124" i="8"/>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FJ661" i="4" l="1"/>
  <c r="FA258" i="4"/>
  <c r="FA661" i="4" s="1"/>
  <c r="BN994" i="4"/>
  <c r="BU994" i="4"/>
  <c r="CB994" i="4"/>
  <c r="CB966" i="4"/>
  <c r="BU966" i="4"/>
  <c r="BN966" i="4"/>
  <c r="FH258" i="4"/>
  <c r="FH661" i="4" s="1"/>
  <c r="BN984" i="4"/>
  <c r="CB984" i="4"/>
  <c r="BU984" i="4"/>
  <c r="CB735" i="4"/>
  <c r="BN735" i="4"/>
  <c r="BU735" i="4"/>
  <c r="BN740" i="4"/>
  <c r="BU740" i="4"/>
  <c r="CB740" i="4"/>
  <c r="IU25" i="1"/>
  <c r="AC25" i="1"/>
  <c r="AE25" i="1"/>
  <c r="IT25" i="1"/>
  <c r="AD25" i="1"/>
  <c r="IR25" i="1"/>
  <c r="IQ25" i="1"/>
  <c r="IL25" i="1"/>
  <c r="II25" i="1"/>
  <c r="AG25" i="1"/>
  <c r="AF25" i="1"/>
  <c r="IK25" i="1"/>
  <c r="IJ25" i="1"/>
  <c r="G25" i="1" a="1"/>
  <c r="G25" i="1" s="1"/>
  <c r="AT34" i="1"/>
  <c r="AP35" i="1" s="1"/>
  <c r="B34" i="1"/>
  <c r="B35" i="1" s="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FN260" i="4"/>
  <c r="ES261"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W45" i="1"/>
  <c r="GW35" i="1"/>
  <c r="GW31" i="1"/>
  <c r="GW36" i="1"/>
  <c r="GW42" i="1"/>
  <c r="GW43" i="1"/>
  <c r="GW40" i="1"/>
  <c r="GW49" i="1"/>
  <c r="GW33" i="1"/>
  <c r="GW32" i="1"/>
  <c r="GW46" i="1"/>
  <c r="GW47" i="1"/>
  <c r="GW48" i="1"/>
  <c r="U51" i="1" a="1"/>
  <c r="U51" i="1" s="1"/>
  <c r="U52" i="1" s="1"/>
  <c r="U53" i="1" s="1"/>
  <c r="B124" i="8"/>
  <c r="BZ23" i="1"/>
  <c r="BZ57" i="1"/>
  <c r="BZ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L24" i="1"/>
  <c r="IK24" i="1"/>
  <c r="IJ24" i="1"/>
  <c r="II24" i="1"/>
  <c r="IL23" i="1"/>
  <c r="IK23" i="1"/>
  <c r="IJ23" i="1"/>
  <c r="II23" i="1"/>
  <c r="FM261" i="4" l="1"/>
  <c r="FA261" i="4"/>
  <c r="AT35" i="1"/>
  <c r="AP36" i="1" s="1"/>
  <c r="GX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GX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L5" i="1"/>
  <c r="IL76" i="1" s="1"/>
  <c r="IK5" i="1"/>
  <c r="IK76" i="1" s="1"/>
  <c r="IJ5" i="1"/>
  <c r="IJ76" i="1" s="1"/>
  <c r="D6" i="4"/>
  <c r="AJ79" i="1" s="1"/>
  <c r="AJ80" i="1" s="1"/>
  <c r="AG24" i="1"/>
  <c r="AF24" i="1"/>
  <c r="AE24" i="1"/>
  <c r="AD24" i="1"/>
  <c r="AG23" i="1"/>
  <c r="AF23" i="1"/>
  <c r="AE23" i="1"/>
  <c r="AD23" i="1"/>
  <c r="EI24" i="1"/>
  <c r="EH24" i="1"/>
  <c r="EG24" i="1"/>
  <c r="EF24" i="1"/>
  <c r="EA24" i="1"/>
  <c r="DZ24" i="1"/>
  <c r="DY24" i="1"/>
  <c r="DX24" i="1"/>
  <c r="DW24" i="1"/>
  <c r="DV24" i="1"/>
  <c r="DU24" i="1"/>
  <c r="DT24" i="1"/>
  <c r="DO24" i="1"/>
  <c r="DN24" i="1"/>
  <c r="DM24" i="1"/>
  <c r="DL24" i="1"/>
  <c r="DK24" i="1"/>
  <c r="DJ24" i="1"/>
  <c r="DI24" i="1"/>
  <c r="DH24" i="1"/>
  <c r="DC24" i="1"/>
  <c r="DB24" i="1"/>
  <c r="DA24" i="1"/>
  <c r="CZ24" i="1"/>
  <c r="EI23" i="1"/>
  <c r="EH23" i="1"/>
  <c r="EG23" i="1"/>
  <c r="EF23" i="1"/>
  <c r="EA23" i="1"/>
  <c r="DZ23" i="1"/>
  <c r="DY23" i="1"/>
  <c r="DX23" i="1"/>
  <c r="DW23" i="1"/>
  <c r="DV23" i="1"/>
  <c r="DU23" i="1"/>
  <c r="DT23" i="1"/>
  <c r="DO23" i="1"/>
  <c r="DN23" i="1"/>
  <c r="DM23" i="1"/>
  <c r="DL23" i="1"/>
  <c r="DK23" i="1"/>
  <c r="DJ23" i="1"/>
  <c r="DI23" i="1"/>
  <c r="DH23" i="1"/>
  <c r="DC23" i="1"/>
  <c r="DB23" i="1"/>
  <c r="DA23" i="1"/>
  <c r="CZ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AT36" i="1" l="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T53" i="1"/>
  <c r="GS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GX36" i="1"/>
  <c r="S51" i="1" a="1"/>
  <c r="S51" i="1" s="1"/>
  <c r="S52" i="1" s="1"/>
  <c r="S53" i="1" s="1"/>
  <c r="GT51" i="1"/>
  <c r="GS51" i="1"/>
  <c r="T59" i="1" a="1"/>
  <c r="T59" i="1" s="1"/>
  <c r="EE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S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D23" i="1"/>
  <c r="DQ23" i="1"/>
  <c r="K229" i="4"/>
  <c r="O229" i="4" s="1"/>
  <c r="L229" i="4"/>
  <c r="P229" i="4" s="1"/>
  <c r="M229" i="4"/>
  <c r="Q229" i="4" s="1"/>
  <c r="N229" i="4"/>
  <c r="R229" i="4" s="1"/>
  <c r="EC23" i="1"/>
  <c r="DE23" i="1"/>
  <c r="DF23" i="1"/>
  <c r="DG23" i="1"/>
  <c r="DR23" i="1"/>
  <c r="IJ6" i="1"/>
  <c r="IJ9" i="1" s="1"/>
  <c r="IK6" i="1"/>
  <c r="IK9" i="1" s="1"/>
  <c r="IL6" i="1"/>
  <c r="IL9" i="1" s="1"/>
  <c r="O49" i="4"/>
  <c r="N49" i="4"/>
  <c r="M49" i="4"/>
  <c r="L49" i="4"/>
  <c r="GV5" i="1"/>
  <c r="GV76" i="1" s="1"/>
  <c r="GU5" i="1"/>
  <c r="GU76" i="1" s="1"/>
  <c r="DK5" i="1"/>
  <c r="DK76" i="1" s="1"/>
  <c r="DJ5" i="1"/>
  <c r="DJ76" i="1" s="1"/>
  <c r="DI5" i="1"/>
  <c r="DI76" i="1" s="1"/>
  <c r="DH5" i="1"/>
  <c r="DH76" i="1" s="1"/>
  <c r="DG5" i="1"/>
  <c r="DG6" i="1" s="1"/>
  <c r="DG9" i="1" s="1"/>
  <c r="DF5" i="1"/>
  <c r="DF6" i="1" s="1"/>
  <c r="DF9" i="1" s="1"/>
  <c r="DE5" i="1"/>
  <c r="DE6" i="1" s="1"/>
  <c r="DE9" i="1" s="1"/>
  <c r="DD5" i="1"/>
  <c r="DD6" i="1" s="1"/>
  <c r="DD9" i="1" s="1"/>
  <c r="DC5" i="1"/>
  <c r="DC6" i="1" s="1"/>
  <c r="DC9" i="1" s="1"/>
  <c r="DB5" i="1"/>
  <c r="DB6" i="1" s="1"/>
  <c r="DB9" i="1" s="1"/>
  <c r="DA5" i="1"/>
  <c r="DA6" i="1" s="1"/>
  <c r="DA9" i="1" s="1"/>
  <c r="CZ5" i="1"/>
  <c r="CZ6" i="1" s="1"/>
  <c r="CZ9" i="1" s="1"/>
  <c r="DW5" i="1"/>
  <c r="DW76" i="1" s="1"/>
  <c r="DV5" i="1"/>
  <c r="DV76" i="1" s="1"/>
  <c r="DU5" i="1"/>
  <c r="DU76" i="1" s="1"/>
  <c r="DT5" i="1"/>
  <c r="DT76" i="1" s="1"/>
  <c r="DS5" i="1"/>
  <c r="DS6" i="1" s="1"/>
  <c r="DS9" i="1" s="1"/>
  <c r="DR5" i="1"/>
  <c r="DR6" i="1" s="1"/>
  <c r="DR9" i="1" s="1"/>
  <c r="DQ5" i="1"/>
  <c r="DQ6" i="1" s="1"/>
  <c r="DQ9" i="1" s="1"/>
  <c r="DP5" i="1"/>
  <c r="DP6" i="1" s="1"/>
  <c r="DP9" i="1" s="1"/>
  <c r="DO5" i="1"/>
  <c r="DO6" i="1" s="1"/>
  <c r="DO9" i="1" s="1"/>
  <c r="DN5" i="1"/>
  <c r="DN6" i="1" s="1"/>
  <c r="DN9" i="1" s="1"/>
  <c r="DM5" i="1"/>
  <c r="DM6" i="1" s="1"/>
  <c r="DM9" i="1" s="1"/>
  <c r="DL5" i="1"/>
  <c r="DL6" i="1" s="1"/>
  <c r="DL9" i="1" s="1"/>
  <c r="G234" i="4"/>
  <c r="G233" i="4"/>
  <c r="J232" i="4"/>
  <c r="N232" i="4" s="1"/>
  <c r="I232" i="4"/>
  <c r="M232" i="4" s="1"/>
  <c r="H232" i="4"/>
  <c r="G232" i="4"/>
  <c r="K232" i="4" s="1"/>
  <c r="J231" i="4"/>
  <c r="I231" i="4"/>
  <c r="H231" i="4"/>
  <c r="G231" i="4"/>
  <c r="EQ24" i="1"/>
  <c r="EP24" i="1"/>
  <c r="EQ23" i="1"/>
  <c r="G79" i="4"/>
  <c r="G78" i="4"/>
  <c r="G77" i="4"/>
  <c r="EP23" i="1"/>
  <c r="G78" i="6"/>
  <c r="G77" i="6"/>
  <c r="G76" i="6"/>
  <c r="EI5" i="1"/>
  <c r="EI76" i="1" s="1"/>
  <c r="EH5" i="1"/>
  <c r="EH76" i="1" s="1"/>
  <c r="EG5" i="1"/>
  <c r="EG6" i="1" s="1"/>
  <c r="EG9" i="1" s="1"/>
  <c r="EF5" i="1"/>
  <c r="EF6" i="1" s="1"/>
  <c r="EF9" i="1" s="1"/>
  <c r="EE5" i="1"/>
  <c r="EE6" i="1" s="1"/>
  <c r="EE9" i="1" s="1"/>
  <c r="ED5" i="1"/>
  <c r="ED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G57" i="1" s="1"/>
  <c r="I230" i="4"/>
  <c r="DR24" i="1" s="1"/>
  <c r="H230" i="4"/>
  <c r="DE57" i="1" s="1"/>
  <c r="G230" i="4"/>
  <c r="K230" i="4" s="1"/>
  <c r="O230" i="4" s="1"/>
  <c r="G222" i="4"/>
  <c r="K222" i="4" s="1"/>
  <c r="O222" i="4" s="1"/>
  <c r="P222" i="4" s="1"/>
  <c r="Q222" i="4" s="1"/>
  <c r="R222" i="4" s="1"/>
  <c r="D222" i="4"/>
  <c r="E222" i="4" s="1"/>
  <c r="F222" i="4" s="1"/>
  <c r="G209" i="4"/>
  <c r="F209" i="4"/>
  <c r="E209" i="4"/>
  <c r="D209" i="4"/>
  <c r="IP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P31" i="1"/>
  <c r="IP33" i="1"/>
  <c r="IP42" i="1"/>
  <c r="IP35" i="1"/>
  <c r="IP34" i="1"/>
  <c r="IP47" i="1"/>
  <c r="IP39" i="1"/>
  <c r="IP48" i="1"/>
  <c r="IP44" i="1"/>
  <c r="IP41" i="1"/>
  <c r="IP38" i="1"/>
  <c r="IP37" i="1"/>
  <c r="IP46" i="1"/>
  <c r="IP36" i="1"/>
  <c r="IP45" i="1"/>
  <c r="IP40" i="1"/>
  <c r="IP43" i="1"/>
  <c r="IP32" i="1"/>
  <c r="IP49" i="1"/>
  <c r="IP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GX37" i="1"/>
  <c r="R51" i="1" a="1"/>
  <c r="R51" i="1" s="1"/>
  <c r="R52" i="1" s="1"/>
  <c r="R53" i="1" s="1"/>
  <c r="C10" i="4"/>
  <c r="F10" i="4" s="1"/>
  <c r="FH90" i="4"/>
  <c r="ET90" i="4"/>
  <c r="EF90" i="4"/>
  <c r="DR90" i="4"/>
  <c r="DD90" i="4"/>
  <c r="CP90" i="4"/>
  <c r="BF90" i="4"/>
  <c r="W90" i="4"/>
  <c r="DG24" i="1"/>
  <c r="DF24" i="1"/>
  <c r="DE24" i="1"/>
  <c r="DS24" i="1"/>
  <c r="EE24" i="1"/>
  <c r="ED24" i="1"/>
  <c r="EC24" i="1"/>
  <c r="DS57" i="1"/>
  <c r="EE57" i="1"/>
  <c r="DQ24" i="1"/>
  <c r="DR57" i="1"/>
  <c r="ED57" i="1"/>
  <c r="DF57" i="1"/>
  <c r="DQ57" i="1"/>
  <c r="EC57" i="1"/>
  <c r="DD23" i="1"/>
  <c r="DP57" i="1"/>
  <c r="DD57" i="1"/>
  <c r="EB57" i="1"/>
  <c r="S59" i="1" a="1"/>
  <c r="S59" i="1" s="1"/>
  <c r="GT59" i="1"/>
  <c r="GS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P24" i="1"/>
  <c r="DP23" i="1"/>
  <c r="DD24" i="1"/>
  <c r="EB24" i="1"/>
  <c r="EB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V6" i="1"/>
  <c r="GV9" i="1" s="1"/>
  <c r="DH6" i="1"/>
  <c r="DH9" i="1" s="1"/>
  <c r="GU6" i="1"/>
  <c r="GU9" i="1" s="1"/>
  <c r="DI6" i="1"/>
  <c r="DI9" i="1" s="1"/>
  <c r="DJ6" i="1"/>
  <c r="DJ9" i="1" s="1"/>
  <c r="ED6" i="1"/>
  <c r="ED9" i="1" s="1"/>
  <c r="DV6" i="1"/>
  <c r="DV9" i="1" s="1"/>
  <c r="DK6" i="1"/>
  <c r="DK9" i="1" s="1"/>
  <c r="DT6" i="1"/>
  <c r="DT9" i="1" s="1"/>
  <c r="DU6" i="1"/>
  <c r="DU9" i="1" s="1"/>
  <c r="DW6" i="1"/>
  <c r="DW9" i="1" s="1"/>
  <c r="CZ76" i="1"/>
  <c r="DA76" i="1"/>
  <c r="DB76" i="1"/>
  <c r="DC76" i="1"/>
  <c r="DD76" i="1"/>
  <c r="DE76" i="1"/>
  <c r="DF76" i="1"/>
  <c r="DG76" i="1"/>
  <c r="EH6" i="1"/>
  <c r="EH9" i="1" s="1"/>
  <c r="EI6" i="1"/>
  <c r="EI9" i="1" s="1"/>
  <c r="EE76" i="1"/>
  <c r="DL76" i="1"/>
  <c r="DM76" i="1"/>
  <c r="DN76" i="1"/>
  <c r="DO76" i="1"/>
  <c r="DP76" i="1"/>
  <c r="DQ76" i="1"/>
  <c r="DR76" i="1"/>
  <c r="DS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F76" i="1"/>
  <c r="EG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P5" i="1"/>
  <c r="IP6" i="1" s="1"/>
  <c r="IP9" i="1" s="1"/>
  <c r="C218" i="4"/>
  <c r="H218" i="4" s="1"/>
  <c r="C216" i="4"/>
  <c r="C215" i="4"/>
  <c r="GW5" i="1"/>
  <c r="GW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P30" i="1"/>
  <c r="GP36" i="1"/>
  <c r="GP47" i="1"/>
  <c r="GP34" i="1"/>
  <c r="GP33" i="1"/>
  <c r="GP48" i="1"/>
  <c r="GP39" i="1"/>
  <c r="GP41" i="1"/>
  <c r="GP31" i="1"/>
  <c r="GP42" i="1"/>
  <c r="GP32" i="1"/>
  <c r="GP45" i="1"/>
  <c r="GP40" i="1"/>
  <c r="GP43" i="1"/>
  <c r="GP35" i="1"/>
  <c r="GP44" i="1"/>
  <c r="GP46" i="1"/>
  <c r="GP49" i="1"/>
  <c r="GP50" i="1"/>
  <c r="GP37" i="1"/>
  <c r="GP38" i="1"/>
  <c r="CF750" i="4"/>
  <c r="BR750" i="4"/>
  <c r="BY750" i="4"/>
  <c r="BZ268" i="4"/>
  <c r="CA268" i="4"/>
  <c r="BS667" i="4"/>
  <c r="BT667" i="4"/>
  <c r="CD668" i="4"/>
  <c r="CF668" i="4" s="1"/>
  <c r="CE668" i="4"/>
  <c r="B39" i="1"/>
  <c r="GX38" i="1"/>
  <c r="Q51" i="1" a="1"/>
  <c r="Q51" i="1" s="1"/>
  <c r="Q52" i="1" s="1"/>
  <c r="Q53" i="1" s="1"/>
  <c r="IP57" i="1"/>
  <c r="IP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P58" i="1"/>
  <c r="GP57" i="1"/>
  <c r="R59" i="1" a="1"/>
  <c r="R59" i="1" s="1"/>
  <c r="Q107" i="6"/>
  <c r="P107" i="6" s="1"/>
  <c r="Q128" i="6"/>
  <c r="D128" i="6" s="1"/>
  <c r="D133" i="6"/>
  <c r="K226" i="8"/>
  <c r="DH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I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P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P23" i="1"/>
  <c r="GP24" i="1"/>
  <c r="GW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GX39" i="1"/>
  <c r="P51" i="1" a="1"/>
  <c r="P51" i="1" s="1"/>
  <c r="P52" i="1" s="1"/>
  <c r="P53" i="1" s="1"/>
  <c r="R225" i="8"/>
  <c r="N225" i="8"/>
  <c r="R226" i="4"/>
  <c r="R227" i="4" s="1"/>
  <c r="F225" i="8"/>
  <c r="J225" i="8"/>
  <c r="F224" i="8"/>
  <c r="R224" i="8"/>
  <c r="N224" i="8"/>
  <c r="N226" i="7"/>
  <c r="DW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T60" i="1"/>
  <c r="GS60" i="1"/>
  <c r="GS61" i="1"/>
  <c r="GT61" i="1"/>
  <c r="GT62" i="1"/>
  <c r="GS62" i="1"/>
  <c r="R226" i="7"/>
  <c r="Q59" i="1" a="1"/>
  <c r="Q59" i="1" s="1"/>
  <c r="C226" i="4"/>
  <c r="C227" i="4" s="1"/>
  <c r="H10" i="4"/>
  <c r="F226" i="8"/>
  <c r="DC4" i="1" s="1"/>
  <c r="N226" i="8"/>
  <c r="DK4" i="1" s="1"/>
  <c r="H226" i="8"/>
  <c r="DE4" i="1" s="1"/>
  <c r="D226" i="8"/>
  <c r="DA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J4" i="1" s="1"/>
  <c r="BU147" i="8"/>
  <c r="BT150" i="8"/>
  <c r="BT148" i="8"/>
  <c r="BT149" i="8" s="1"/>
  <c r="AB148" i="7"/>
  <c r="AB149" i="7" s="1"/>
  <c r="AC147" i="7"/>
  <c r="AB150" i="7"/>
  <c r="AB153" i="7"/>
  <c r="CX148" i="7"/>
  <c r="CX149" i="7" s="1"/>
  <c r="CY147" i="7"/>
  <c r="CX150" i="7"/>
  <c r="C226" i="8"/>
  <c r="CZ4" i="1" s="1"/>
  <c r="BU147" i="7"/>
  <c r="BT150" i="7"/>
  <c r="BT153" i="7"/>
  <c r="BT152" i="7"/>
  <c r="BT148" i="7"/>
  <c r="BT149" i="7" s="1"/>
  <c r="P121" i="6"/>
  <c r="C121" i="6" s="1"/>
  <c r="BF153" i="8"/>
  <c r="BF152" i="8"/>
  <c r="BF150" i="8"/>
  <c r="BF148" i="8"/>
  <c r="BF149" i="8" s="1"/>
  <c r="BG147" i="8"/>
  <c r="E226" i="8"/>
  <c r="DB4" i="1" s="1"/>
  <c r="G226" i="8"/>
  <c r="DD4" i="1" s="1"/>
  <c r="I226" i="8"/>
  <c r="DF4" i="1" s="1"/>
  <c r="DN150" i="7"/>
  <c r="DN148" i="7"/>
  <c r="DN149" i="7" s="1"/>
  <c r="DO147" i="7"/>
  <c r="P226" i="8"/>
  <c r="F226" i="7"/>
  <c r="DO4" i="1" s="1"/>
  <c r="O226" i="8"/>
  <c r="D225" i="7"/>
  <c r="E224" i="7"/>
  <c r="E226" i="7" s="1"/>
  <c r="DN4" i="1" s="1"/>
  <c r="H225" i="7"/>
  <c r="L225" i="7"/>
  <c r="M224" i="7"/>
  <c r="M226" i="7" s="1"/>
  <c r="DV4" i="1" s="1"/>
  <c r="P225" i="7"/>
  <c r="I224" i="7"/>
  <c r="I226" i="7" s="1"/>
  <c r="DR4" i="1" s="1"/>
  <c r="Q224" i="7"/>
  <c r="Q226" i="7" s="1"/>
  <c r="DN148" i="8"/>
  <c r="DN149" i="8" s="1"/>
  <c r="DN150" i="8"/>
  <c r="DO147" i="8"/>
  <c r="J226" i="7"/>
  <c r="DS4" i="1" s="1"/>
  <c r="C225" i="7"/>
  <c r="C226" i="7" s="1"/>
  <c r="DL4" i="1" s="1"/>
  <c r="K225" i="7"/>
  <c r="K226" i="7" s="1"/>
  <c r="DT4" i="1" s="1"/>
  <c r="D224" i="7"/>
  <c r="G225" i="7"/>
  <c r="G226" i="7" s="1"/>
  <c r="DP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P5" i="1"/>
  <c r="GP76" i="1" s="1"/>
  <c r="IN24" i="1"/>
  <c r="IN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6" i="1" s="1"/>
  <c r="NV5" i="1"/>
  <c r="NV76" i="1" s="1"/>
  <c r="NU5" i="1"/>
  <c r="NU76" i="1" s="1"/>
  <c r="NT5" i="1"/>
  <c r="NT76"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6"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6" i="1" s="1"/>
  <c r="MP5" i="1"/>
  <c r="MP76" i="1" s="1"/>
  <c r="MO5" i="1"/>
  <c r="MO76" i="1" s="1"/>
  <c r="MN5" i="1"/>
  <c r="MN76"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6" i="1" s="1"/>
  <c r="LU5" i="1"/>
  <c r="LU6" i="1" s="1"/>
  <c r="LU9" i="1" s="1"/>
  <c r="LT5" i="1"/>
  <c r="LT6" i="1" s="1"/>
  <c r="LT9" i="1" s="1"/>
  <c r="LS5" i="1"/>
  <c r="LS6" i="1" s="1"/>
  <c r="LS9" i="1" s="1"/>
  <c r="LR5" i="1"/>
  <c r="LR6" i="1" s="1"/>
  <c r="LR9" i="1" s="1"/>
  <c r="LQ5" i="1"/>
  <c r="LQ6" i="1" s="1"/>
  <c r="LQ9" i="1" s="1"/>
  <c r="LP5" i="1"/>
  <c r="LP6" i="1" s="1"/>
  <c r="LP9" i="1" s="1"/>
  <c r="LO5" i="1"/>
  <c r="LO76" i="1" s="1"/>
  <c r="LN5" i="1"/>
  <c r="LN6" i="1" s="1"/>
  <c r="LN9" i="1" s="1"/>
  <c r="LM5" i="1"/>
  <c r="LM6" i="1" s="1"/>
  <c r="LM9" i="1" s="1"/>
  <c r="LL5" i="1"/>
  <c r="LL76" i="1" s="1"/>
  <c r="LK5" i="1"/>
  <c r="LK76" i="1" s="1"/>
  <c r="LJ5" i="1"/>
  <c r="LJ76" i="1" s="1"/>
  <c r="LI5" i="1"/>
  <c r="LI76" i="1" s="1"/>
  <c r="DE148" i="4"/>
  <c r="CP148" i="4"/>
  <c r="CA148" i="4"/>
  <c r="BL148" i="4"/>
  <c r="AW148" i="4"/>
  <c r="AH148" i="4"/>
  <c r="S148" i="4"/>
  <c r="D148" i="4"/>
  <c r="JO5" i="1"/>
  <c r="JO76" i="1" s="1"/>
  <c r="BF99" i="4"/>
  <c r="BF98" i="4"/>
  <c r="X98" i="4"/>
  <c r="X99" i="4"/>
  <c r="LH5" i="1"/>
  <c r="LH76" i="1" s="1"/>
  <c r="LG5" i="1"/>
  <c r="LG76" i="1" s="1"/>
  <c r="LF5" i="1"/>
  <c r="LE5" i="1"/>
  <c r="LE76" i="1" s="1"/>
  <c r="LD5" i="1"/>
  <c r="LD76" i="1" s="1"/>
  <c r="LC5" i="1"/>
  <c r="LC76" i="1" s="1"/>
  <c r="LB5" i="1"/>
  <c r="LB76" i="1" s="1"/>
  <c r="LA5" i="1"/>
  <c r="LA76" i="1" s="1"/>
  <c r="KZ5" i="1"/>
  <c r="KZ76" i="1" s="1"/>
  <c r="KY5" i="1"/>
  <c r="KY76" i="1" s="1"/>
  <c r="KX5" i="1"/>
  <c r="KX6" i="1" s="1"/>
  <c r="KX9" i="1" s="1"/>
  <c r="KW5" i="1"/>
  <c r="KW6" i="1" s="1"/>
  <c r="KW9" i="1" s="1"/>
  <c r="KV5" i="1"/>
  <c r="KV76" i="1" s="1"/>
  <c r="KU5" i="1"/>
  <c r="KU76" i="1" s="1"/>
  <c r="KT5" i="1"/>
  <c r="KT76" i="1" s="1"/>
  <c r="KS5" i="1"/>
  <c r="KS76" i="1" s="1"/>
  <c r="KR5" i="1"/>
  <c r="KR76" i="1" s="1"/>
  <c r="KQ5" i="1"/>
  <c r="KQ6" i="1" s="1"/>
  <c r="KQ9" i="1" s="1"/>
  <c r="KP5" i="1"/>
  <c r="KP76" i="1" s="1"/>
  <c r="KO5" i="1"/>
  <c r="KO76" i="1" s="1"/>
  <c r="KN5" i="1"/>
  <c r="KN76" i="1" s="1"/>
  <c r="KM5" i="1"/>
  <c r="KM6" i="1" s="1"/>
  <c r="KM9" i="1" s="1"/>
  <c r="KL5" i="1"/>
  <c r="KL6" i="1" s="1"/>
  <c r="KL9" i="1" s="1"/>
  <c r="KK5" i="1"/>
  <c r="KK6" i="1" s="1"/>
  <c r="KK9" i="1" s="1"/>
  <c r="KJ5" i="1"/>
  <c r="KI5" i="1"/>
  <c r="KH5" i="1"/>
  <c r="KG5" i="1"/>
  <c r="KF5" i="1"/>
  <c r="KE5" i="1"/>
  <c r="KD5" i="1"/>
  <c r="KD6" i="1" s="1"/>
  <c r="KD9" i="1" s="1"/>
  <c r="KC5" i="1"/>
  <c r="KC6" i="1" s="1"/>
  <c r="KC9" i="1" s="1"/>
  <c r="KB5" i="1"/>
  <c r="KB76" i="1" s="1"/>
  <c r="KA5" i="1"/>
  <c r="KA76" i="1" s="1"/>
  <c r="JZ5" i="1"/>
  <c r="JY5" i="1"/>
  <c r="JY6" i="1" s="1"/>
  <c r="JY9" i="1" s="1"/>
  <c r="JX5" i="1"/>
  <c r="JX6" i="1" s="1"/>
  <c r="JX9" i="1" s="1"/>
  <c r="JW5" i="1"/>
  <c r="JW76" i="1" s="1"/>
  <c r="JV5" i="1"/>
  <c r="JV76" i="1" s="1"/>
  <c r="JU5" i="1"/>
  <c r="JU76" i="1" s="1"/>
  <c r="JT5" i="1"/>
  <c r="JT76" i="1" s="1"/>
  <c r="JS5" i="1"/>
  <c r="JS76" i="1" s="1"/>
  <c r="JR5" i="1"/>
  <c r="JR6" i="1" s="1"/>
  <c r="JR9" i="1" s="1"/>
  <c r="JQ5" i="1"/>
  <c r="JQ6" i="1" s="1"/>
  <c r="JQ9" i="1" s="1"/>
  <c r="JP5" i="1"/>
  <c r="JP6" i="1" s="1"/>
  <c r="JP9" i="1" s="1"/>
  <c r="BT751" i="4" l="1"/>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GX40" i="1"/>
  <c r="O51" i="1" a="1"/>
  <c r="O51" i="1" s="1"/>
  <c r="O52" i="1" s="1"/>
  <c r="O53" i="1" s="1"/>
  <c r="J226" i="8"/>
  <c r="DG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T63" i="1"/>
  <c r="GS63" i="1"/>
  <c r="P59" i="1" a="1"/>
  <c r="P59" i="1" s="1"/>
  <c r="DN151" i="7"/>
  <c r="DN151" i="8"/>
  <c r="B125" i="6"/>
  <c r="L226" i="7"/>
  <c r="DU4" i="1" s="1"/>
  <c r="H226" i="7"/>
  <c r="DQ4" i="1" s="1"/>
  <c r="D226" i="7"/>
  <c r="DM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F4" i="1"/>
  <c r="EB4" i="1"/>
  <c r="DX4" i="1"/>
  <c r="EA4" i="1"/>
  <c r="AD97" i="6"/>
  <c r="BM97" i="6" s="1"/>
  <c r="DZ4" i="1"/>
  <c r="AC93" i="6"/>
  <c r="BK93" i="6"/>
  <c r="IP23" i="1"/>
  <c r="IP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6" i="1"/>
  <c r="LQ76" i="1"/>
  <c r="LR76" i="1"/>
  <c r="MR76" i="1"/>
  <c r="MS76" i="1"/>
  <c r="MT76" i="1"/>
  <c r="MU76" i="1"/>
  <c r="MV76" i="1"/>
  <c r="MW76" i="1"/>
  <c r="MX76" i="1"/>
  <c r="NY76" i="1"/>
  <c r="NZ76" i="1"/>
  <c r="OA76" i="1"/>
  <c r="OB76" i="1"/>
  <c r="LO6" i="1"/>
  <c r="LO9" i="1" s="1"/>
  <c r="OC76" i="1"/>
  <c r="LV6" i="1"/>
  <c r="LV9" i="1" s="1"/>
  <c r="GP6" i="1"/>
  <c r="GP9" i="1" s="1"/>
  <c r="KV6" i="1"/>
  <c r="KV9" i="1" s="1"/>
  <c r="KY6" i="1"/>
  <c r="KY9" i="1" s="1"/>
  <c r="NB6" i="1"/>
  <c r="NB9" i="1" s="1"/>
  <c r="KZ6" i="1"/>
  <c r="KZ9" i="1" s="1"/>
  <c r="LA6" i="1"/>
  <c r="LA9" i="1" s="1"/>
  <c r="LC6" i="1"/>
  <c r="LC9" i="1" s="1"/>
  <c r="LM76" i="1"/>
  <c r="LD6" i="1"/>
  <c r="LD9" i="1" s="1"/>
  <c r="LN76" i="1"/>
  <c r="S153" i="4"/>
  <c r="BG99" i="4"/>
  <c r="BG98" i="4"/>
  <c r="MN6" i="1"/>
  <c r="MN9" i="1" s="1"/>
  <c r="MO6" i="1"/>
  <c r="MO9" i="1" s="1"/>
  <c r="MP6" i="1"/>
  <c r="MP9" i="1" s="1"/>
  <c r="MQ6" i="1"/>
  <c r="MQ9" i="1" s="1"/>
  <c r="NX76" i="1"/>
  <c r="NV6" i="1"/>
  <c r="NV9" i="1" s="1"/>
  <c r="OD76" i="1"/>
  <c r="NU6" i="1"/>
  <c r="NU9" i="1" s="1"/>
  <c r="NW6" i="1"/>
  <c r="NW9" i="1" s="1"/>
  <c r="LI6" i="1"/>
  <c r="LI9" i="1" s="1"/>
  <c r="LJ6" i="1"/>
  <c r="LJ9" i="1" s="1"/>
  <c r="LK6" i="1"/>
  <c r="LK9" i="1" s="1"/>
  <c r="KR6" i="1"/>
  <c r="KR9" i="1" s="1"/>
  <c r="LL6" i="1"/>
  <c r="LL9" i="1" s="1"/>
  <c r="KT6" i="1"/>
  <c r="KT9" i="1" s="1"/>
  <c r="NT6" i="1"/>
  <c r="NT9" i="1" s="1"/>
  <c r="KU6" i="1"/>
  <c r="KU9" i="1" s="1"/>
  <c r="KS6" i="1"/>
  <c r="KS9" i="1" s="1"/>
  <c r="LS76" i="1"/>
  <c r="MY76" i="1"/>
  <c r="OE76" i="1"/>
  <c r="LT76" i="1"/>
  <c r="MZ76" i="1"/>
  <c r="LU76" i="1"/>
  <c r="NA76" i="1"/>
  <c r="LW76" i="1"/>
  <c r="NC76" i="1"/>
  <c r="LX76" i="1"/>
  <c r="ND76" i="1"/>
  <c r="LY76" i="1"/>
  <c r="NE76" i="1"/>
  <c r="LZ76" i="1"/>
  <c r="NF76" i="1"/>
  <c r="MA76" i="1"/>
  <c r="NG76" i="1"/>
  <c r="MB76" i="1"/>
  <c r="NH76" i="1"/>
  <c r="MC76" i="1"/>
  <c r="NI76" i="1"/>
  <c r="NJ76" i="1"/>
  <c r="ME76" i="1"/>
  <c r="NK76" i="1"/>
  <c r="MD76" i="1"/>
  <c r="MF76" i="1"/>
  <c r="NL76" i="1"/>
  <c r="MG76" i="1"/>
  <c r="NM76" i="1"/>
  <c r="MH76" i="1"/>
  <c r="NN76" i="1"/>
  <c r="MI76" i="1"/>
  <c r="NO76" i="1"/>
  <c r="MJ76" i="1"/>
  <c r="NP76" i="1"/>
  <c r="MK76" i="1"/>
  <c r="NQ76" i="1"/>
  <c r="LH6" i="1"/>
  <c r="LH9" i="1" s="1"/>
  <c r="ML76" i="1"/>
  <c r="NR76" i="1"/>
  <c r="MM76" i="1"/>
  <c r="NS76" i="1"/>
  <c r="KN6" i="1"/>
  <c r="KN9" i="1" s="1"/>
  <c r="KO6" i="1"/>
  <c r="KO9" i="1" s="1"/>
  <c r="JO6" i="1"/>
  <c r="JO9" i="1" s="1"/>
  <c r="LB6" i="1"/>
  <c r="LB9" i="1" s="1"/>
  <c r="JX76" i="1"/>
  <c r="JY76" i="1"/>
  <c r="KC76" i="1"/>
  <c r="JS6" i="1"/>
  <c r="JS9" i="1" s="1"/>
  <c r="KD76" i="1"/>
  <c r="JV6" i="1"/>
  <c r="JV9" i="1" s="1"/>
  <c r="JW6" i="1"/>
  <c r="JW9" i="1" s="1"/>
  <c r="KB6" i="1"/>
  <c r="KB9" i="1" s="1"/>
  <c r="KP6" i="1"/>
  <c r="KP9" i="1" s="1"/>
  <c r="KH76" i="1"/>
  <c r="KH6" i="1"/>
  <c r="KH9" i="1" s="1"/>
  <c r="JZ76" i="1"/>
  <c r="JZ6" i="1"/>
  <c r="JZ9" i="1" s="1"/>
  <c r="KE76" i="1"/>
  <c r="KE6" i="1"/>
  <c r="KE9" i="1" s="1"/>
  <c r="KI6" i="1"/>
  <c r="KI9" i="1" s="1"/>
  <c r="KI76" i="1"/>
  <c r="LF76" i="1"/>
  <c r="LF6" i="1"/>
  <c r="LF9" i="1" s="1"/>
  <c r="JT6" i="1"/>
  <c r="JT9" i="1" s="1"/>
  <c r="KF76" i="1"/>
  <c r="KF6" i="1"/>
  <c r="KF9" i="1" s="1"/>
  <c r="KJ6" i="1"/>
  <c r="KJ9" i="1" s="1"/>
  <c r="KJ76" i="1"/>
  <c r="JU6" i="1"/>
  <c r="JU9" i="1" s="1"/>
  <c r="KG76" i="1"/>
  <c r="KG6" i="1"/>
  <c r="KG9" i="1" s="1"/>
  <c r="KK76" i="1"/>
  <c r="KL76" i="1"/>
  <c r="KM76" i="1"/>
  <c r="KA6" i="1"/>
  <c r="KA9" i="1" s="1"/>
  <c r="LG6" i="1"/>
  <c r="LG9" i="1" s="1"/>
  <c r="KQ76" i="1"/>
  <c r="JQ76" i="1"/>
  <c r="KW76" i="1"/>
  <c r="JR76" i="1"/>
  <c r="KX76" i="1"/>
  <c r="JP76" i="1"/>
  <c r="AT41" i="1" l="1"/>
  <c r="AP42" i="1" s="1"/>
  <c r="CA353" i="4"/>
  <c r="CH353" i="4"/>
  <c r="BT353" i="4"/>
  <c r="I354" i="4"/>
  <c r="BT354" i="4" s="1"/>
  <c r="CH752" i="4"/>
  <c r="CA752" i="4"/>
  <c r="I753" i="4"/>
  <c r="BT753" i="4" s="1"/>
  <c r="B290" i="4"/>
  <c r="JP30" i="1"/>
  <c r="JP34" i="1"/>
  <c r="JP45" i="1"/>
  <c r="JP35" i="1"/>
  <c r="JP46" i="1"/>
  <c r="JP49" i="1"/>
  <c r="JP39" i="1"/>
  <c r="JP44" i="1"/>
  <c r="JP40" i="1"/>
  <c r="JP38" i="1"/>
  <c r="JP37" i="1"/>
  <c r="JP31" i="1"/>
  <c r="JP36" i="1"/>
  <c r="JP32" i="1"/>
  <c r="JP50" i="1"/>
  <c r="JP33" i="1"/>
  <c r="JP47" i="1"/>
  <c r="JP42" i="1"/>
  <c r="JP48" i="1"/>
  <c r="JP41" i="1"/>
  <c r="JP43" i="1"/>
  <c r="B675" i="4"/>
  <c r="CB675" i="4"/>
  <c r="BN675" i="4"/>
  <c r="BU675" i="4"/>
  <c r="CF354" i="4"/>
  <c r="BR354" i="4"/>
  <c r="BY354" i="4"/>
  <c r="G754" i="4"/>
  <c r="NC30" i="1"/>
  <c r="NC43" i="1"/>
  <c r="NC44" i="1"/>
  <c r="NC45" i="1"/>
  <c r="NC50" i="1"/>
  <c r="NC42" i="1"/>
  <c r="NC41" i="1"/>
  <c r="NC48" i="1"/>
  <c r="NC32" i="1"/>
  <c r="NC40" i="1"/>
  <c r="NC38" i="1"/>
  <c r="NC35" i="1"/>
  <c r="NC33" i="1"/>
  <c r="NC36" i="1"/>
  <c r="NC34" i="1"/>
  <c r="NC31" i="1"/>
  <c r="NC49" i="1"/>
  <c r="NC46" i="1"/>
  <c r="NC37" i="1"/>
  <c r="NC47" i="1"/>
  <c r="NC39" i="1"/>
  <c r="G355" i="4"/>
  <c r="A356" i="4"/>
  <c r="H355" i="4"/>
  <c r="CG271" i="4"/>
  <c r="CH271" i="4"/>
  <c r="KU30" i="1"/>
  <c r="KU36" i="1"/>
  <c r="KU46" i="1"/>
  <c r="KU44" i="1"/>
  <c r="KU39" i="1"/>
  <c r="KU32" i="1"/>
  <c r="KU45" i="1"/>
  <c r="KU49" i="1"/>
  <c r="KU33" i="1"/>
  <c r="KU47" i="1"/>
  <c r="KU34" i="1"/>
  <c r="KU38" i="1"/>
  <c r="KU43" i="1"/>
  <c r="KU42" i="1"/>
  <c r="KU50" i="1"/>
  <c r="KU41" i="1"/>
  <c r="KU40" i="1"/>
  <c r="KU37" i="1"/>
  <c r="KU31" i="1"/>
  <c r="KU35" i="1"/>
  <c r="KU48" i="1"/>
  <c r="BW290" i="4"/>
  <c r="BY290" i="4" s="1"/>
  <c r="CD290" i="4"/>
  <c r="CF290" i="4" s="1"/>
  <c r="BP290" i="4"/>
  <c r="BR290" i="4" s="1"/>
  <c r="E690" i="4"/>
  <c r="BR753" i="4"/>
  <c r="BY753" i="4"/>
  <c r="CF753" i="4"/>
  <c r="A292" i="4"/>
  <c r="E291" i="4"/>
  <c r="BP689" i="4"/>
  <c r="BR689" i="4" s="1"/>
  <c r="BW689" i="4"/>
  <c r="BY689" i="4" s="1"/>
  <c r="CD689" i="4"/>
  <c r="CF689" i="4" s="1"/>
  <c r="B689" i="4"/>
  <c r="LJ30" i="1"/>
  <c r="LJ37" i="1"/>
  <c r="LJ44" i="1"/>
  <c r="LJ45" i="1"/>
  <c r="LJ39" i="1"/>
  <c r="LJ33" i="1"/>
  <c r="LJ48" i="1"/>
  <c r="LJ35" i="1"/>
  <c r="LJ38" i="1"/>
  <c r="LJ43" i="1"/>
  <c r="LJ31" i="1"/>
  <c r="LJ46" i="1"/>
  <c r="LJ49" i="1"/>
  <c r="LJ42" i="1"/>
  <c r="LJ41" i="1"/>
  <c r="LJ40" i="1"/>
  <c r="LJ32" i="1"/>
  <c r="LJ36" i="1"/>
  <c r="LJ50" i="1"/>
  <c r="LJ47" i="1"/>
  <c r="LJ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30" i="1"/>
  <c r="KF46" i="1"/>
  <c r="KF37" i="1"/>
  <c r="KF44" i="1"/>
  <c r="KF40" i="1"/>
  <c r="KF31" i="1"/>
  <c r="KF49" i="1"/>
  <c r="KF42" i="1"/>
  <c r="KF47" i="1"/>
  <c r="KF48" i="1"/>
  <c r="KF45" i="1"/>
  <c r="KF33" i="1"/>
  <c r="KF32" i="1"/>
  <c r="KF50" i="1"/>
  <c r="KF36" i="1"/>
  <c r="KF35" i="1"/>
  <c r="KF41" i="1"/>
  <c r="KF43" i="1"/>
  <c r="KF39" i="1"/>
  <c r="KF34" i="1"/>
  <c r="KF38" i="1"/>
  <c r="BS753" i="4"/>
  <c r="BZ753" i="4"/>
  <c r="CG753" i="4"/>
  <c r="NQ30" i="1"/>
  <c r="NQ33" i="1"/>
  <c r="NQ32" i="1"/>
  <c r="NQ50" i="1"/>
  <c r="NQ39" i="1"/>
  <c r="NQ48" i="1"/>
  <c r="NQ34" i="1"/>
  <c r="NQ35" i="1"/>
  <c r="NQ43" i="1"/>
  <c r="NQ31" i="1"/>
  <c r="NQ47" i="1"/>
  <c r="NQ46" i="1"/>
  <c r="NQ38" i="1"/>
  <c r="NQ44" i="1"/>
  <c r="NQ41" i="1"/>
  <c r="NQ45" i="1"/>
  <c r="NQ40" i="1"/>
  <c r="NQ37" i="1"/>
  <c r="NQ36" i="1"/>
  <c r="NQ49" i="1"/>
  <c r="NQ42" i="1"/>
  <c r="DW53" i="1"/>
  <c r="DV53" i="1"/>
  <c r="DU53" i="1"/>
  <c r="DT53" i="1"/>
  <c r="DS53" i="1"/>
  <c r="DR53" i="1"/>
  <c r="DQ53" i="1"/>
  <c r="DP53" i="1"/>
  <c r="DJ53" i="1"/>
  <c r="DO53" i="1"/>
  <c r="DI53" i="1"/>
  <c r="DN53" i="1"/>
  <c r="DH53" i="1"/>
  <c r="DM53" i="1"/>
  <c r="DG53" i="1"/>
  <c r="DL53" i="1"/>
  <c r="DF53" i="1"/>
  <c r="DK53" i="1"/>
  <c r="DE53" i="1"/>
  <c r="DD53" i="1"/>
  <c r="EI53" i="1"/>
  <c r="DC53" i="1"/>
  <c r="EH53" i="1"/>
  <c r="DB53" i="1"/>
  <c r="EG53" i="1"/>
  <c r="DA53" i="1"/>
  <c r="EF53" i="1"/>
  <c r="CZ53" i="1"/>
  <c r="EE53" i="1"/>
  <c r="GP53" i="1"/>
  <c r="ED53" i="1"/>
  <c r="EC53" i="1"/>
  <c r="EB53" i="1"/>
  <c r="EA53" i="1"/>
  <c r="DZ53" i="1"/>
  <c r="DY53" i="1"/>
  <c r="DX53" i="1"/>
  <c r="BS670" i="4"/>
  <c r="BT670" i="4"/>
  <c r="LI30" i="1"/>
  <c r="LI44" i="1"/>
  <c r="LI47" i="1"/>
  <c r="LI38" i="1"/>
  <c r="LI50" i="1"/>
  <c r="LI39" i="1"/>
  <c r="LI33" i="1"/>
  <c r="LI48" i="1"/>
  <c r="LI31" i="1"/>
  <c r="LI46" i="1"/>
  <c r="LI49" i="1"/>
  <c r="LI40" i="1"/>
  <c r="LI37" i="1"/>
  <c r="LI42" i="1"/>
  <c r="LI41" i="1"/>
  <c r="LI45" i="1"/>
  <c r="LI32" i="1"/>
  <c r="LI43" i="1"/>
  <c r="LI36" i="1"/>
  <c r="LI35" i="1"/>
  <c r="LI34" i="1"/>
  <c r="MM30" i="1"/>
  <c r="MM39" i="1"/>
  <c r="MM33" i="1"/>
  <c r="MM43" i="1"/>
  <c r="MM31" i="1"/>
  <c r="MM44" i="1"/>
  <c r="MM34" i="1"/>
  <c r="MM46" i="1"/>
  <c r="MM42" i="1"/>
  <c r="MM47" i="1"/>
  <c r="MM37" i="1"/>
  <c r="MM45" i="1"/>
  <c r="MM49" i="1"/>
  <c r="MM38" i="1"/>
  <c r="MM32" i="1"/>
  <c r="MM50" i="1"/>
  <c r="MM48" i="1"/>
  <c r="MM35" i="1"/>
  <c r="MM36" i="1"/>
  <c r="MM41" i="1"/>
  <c r="MM40" i="1"/>
  <c r="KE30" i="1"/>
  <c r="KE41" i="1"/>
  <c r="KE31" i="1"/>
  <c r="KE40" i="1"/>
  <c r="KE49" i="1"/>
  <c r="KE43" i="1"/>
  <c r="KE47" i="1"/>
  <c r="KE48" i="1"/>
  <c r="KE42" i="1"/>
  <c r="KE45" i="1"/>
  <c r="KE39" i="1"/>
  <c r="KE33" i="1"/>
  <c r="KE50" i="1"/>
  <c r="KE32" i="1"/>
  <c r="KE36" i="1"/>
  <c r="KE38" i="1"/>
  <c r="KE35" i="1"/>
  <c r="KE44" i="1"/>
  <c r="KE46" i="1"/>
  <c r="KE37" i="1"/>
  <c r="KE34" i="1"/>
  <c r="BP671" i="4"/>
  <c r="BR671" i="4" s="1"/>
  <c r="BQ671" i="4"/>
  <c r="LY30" i="1"/>
  <c r="LY48" i="1"/>
  <c r="LY37" i="1"/>
  <c r="LY33" i="1"/>
  <c r="LY44" i="1"/>
  <c r="LY31" i="1"/>
  <c r="LY36" i="1"/>
  <c r="LY35" i="1"/>
  <c r="LY40" i="1"/>
  <c r="LY49" i="1"/>
  <c r="LY39" i="1"/>
  <c r="LY46" i="1"/>
  <c r="LY45" i="1"/>
  <c r="LY47" i="1"/>
  <c r="LY38" i="1"/>
  <c r="LY43" i="1"/>
  <c r="LY41" i="1"/>
  <c r="LY32" i="1"/>
  <c r="LY34" i="1"/>
  <c r="LY42" i="1"/>
  <c r="LY50" i="1"/>
  <c r="CD671" i="4"/>
  <c r="CF671" i="4" s="1"/>
  <c r="CE671" i="4"/>
  <c r="BZ670" i="4"/>
  <c r="CA670" i="4"/>
  <c r="BW671" i="4"/>
  <c r="BY671" i="4" s="1"/>
  <c r="BX671" i="4"/>
  <c r="CG688" i="4"/>
  <c r="CH688" i="4"/>
  <c r="CH670" i="4"/>
  <c r="CG670" i="4"/>
  <c r="JQ30" i="1"/>
  <c r="JQ40" i="1"/>
  <c r="JQ45" i="1"/>
  <c r="JQ35" i="1"/>
  <c r="JQ49" i="1"/>
  <c r="JQ37" i="1"/>
  <c r="JQ44" i="1"/>
  <c r="JQ39" i="1"/>
  <c r="JQ38" i="1"/>
  <c r="JQ31" i="1"/>
  <c r="JQ47" i="1"/>
  <c r="JQ36" i="1"/>
  <c r="JQ46" i="1"/>
  <c r="JQ50" i="1"/>
  <c r="JQ43" i="1"/>
  <c r="JQ33" i="1"/>
  <c r="JQ48" i="1"/>
  <c r="JQ42" i="1"/>
  <c r="JQ34" i="1"/>
  <c r="JQ32" i="1"/>
  <c r="JQ41" i="1"/>
  <c r="MN30" i="1"/>
  <c r="MN31" i="1"/>
  <c r="MN43" i="1"/>
  <c r="MN34" i="1"/>
  <c r="MN39" i="1"/>
  <c r="MN41" i="1"/>
  <c r="MN45" i="1"/>
  <c r="MN40" i="1"/>
  <c r="MN37" i="1"/>
  <c r="MN50" i="1"/>
  <c r="MN38" i="1"/>
  <c r="MN32" i="1"/>
  <c r="MN42" i="1"/>
  <c r="MN49" i="1"/>
  <c r="MN44" i="1"/>
  <c r="MN35" i="1"/>
  <c r="MN36" i="1"/>
  <c r="MN47" i="1"/>
  <c r="MN46" i="1"/>
  <c r="MN48" i="1"/>
  <c r="MN33" i="1"/>
  <c r="NB30" i="1"/>
  <c r="NB44" i="1"/>
  <c r="NB39" i="1"/>
  <c r="NB33" i="1"/>
  <c r="NB43" i="1"/>
  <c r="NB42" i="1"/>
  <c r="NB45" i="1"/>
  <c r="NB50" i="1"/>
  <c r="NB41" i="1"/>
  <c r="NB40" i="1"/>
  <c r="NB48" i="1"/>
  <c r="NB32" i="1"/>
  <c r="NB38" i="1"/>
  <c r="NB35" i="1"/>
  <c r="NB36" i="1"/>
  <c r="NB47" i="1"/>
  <c r="NB34" i="1"/>
  <c r="NB31" i="1"/>
  <c r="NB49" i="1"/>
  <c r="NB46" i="1"/>
  <c r="NB37" i="1"/>
  <c r="BZ688" i="4"/>
  <c r="CA688" i="4"/>
  <c r="BZ271" i="4"/>
  <c r="CA271" i="4"/>
  <c r="LX30" i="1"/>
  <c r="LX42" i="1"/>
  <c r="LX50" i="1"/>
  <c r="LX40" i="1"/>
  <c r="LX48" i="1"/>
  <c r="LX37" i="1"/>
  <c r="LX33" i="1"/>
  <c r="LX31" i="1"/>
  <c r="LX39" i="1"/>
  <c r="LX36" i="1"/>
  <c r="LX35" i="1"/>
  <c r="LX44" i="1"/>
  <c r="LX34" i="1"/>
  <c r="LX43" i="1"/>
  <c r="LX49" i="1"/>
  <c r="LX46" i="1"/>
  <c r="LX45" i="1"/>
  <c r="LX38" i="1"/>
  <c r="LX47" i="1"/>
  <c r="LX41" i="1"/>
  <c r="LX32" i="1"/>
  <c r="BT688" i="4"/>
  <c r="BS688" i="4"/>
  <c r="NR30" i="1"/>
  <c r="NR32" i="1"/>
  <c r="NR34" i="1"/>
  <c r="NR50" i="1"/>
  <c r="NR48" i="1"/>
  <c r="NR31" i="1"/>
  <c r="NR38" i="1"/>
  <c r="NR43" i="1"/>
  <c r="NR41" i="1"/>
  <c r="NR37" i="1"/>
  <c r="NR44" i="1"/>
  <c r="NR39" i="1"/>
  <c r="NR47" i="1"/>
  <c r="NR46" i="1"/>
  <c r="NR49" i="1"/>
  <c r="NR45" i="1"/>
  <c r="NR40" i="1"/>
  <c r="NR36" i="1"/>
  <c r="NR42" i="1"/>
  <c r="NR35" i="1"/>
  <c r="NR33" i="1"/>
  <c r="CB276" i="4"/>
  <c r="BN276" i="4"/>
  <c r="BU276" i="4"/>
  <c r="C676" i="4"/>
  <c r="KT30" i="1"/>
  <c r="KT48" i="1"/>
  <c r="KT42" i="1"/>
  <c r="KT44" i="1"/>
  <c r="KT46" i="1"/>
  <c r="KT32" i="1"/>
  <c r="KT45" i="1"/>
  <c r="KT33" i="1"/>
  <c r="KT49" i="1"/>
  <c r="KT37" i="1"/>
  <c r="KT39" i="1"/>
  <c r="KT47" i="1"/>
  <c r="KT34" i="1"/>
  <c r="KT38" i="1"/>
  <c r="KT43" i="1"/>
  <c r="KT36" i="1"/>
  <c r="KT41" i="1"/>
  <c r="KT40" i="1"/>
  <c r="KT50" i="1"/>
  <c r="KT31" i="1"/>
  <c r="KT35" i="1"/>
  <c r="A278" i="4"/>
  <c r="C278" i="4" s="1"/>
  <c r="C277" i="4"/>
  <c r="CG354" i="4"/>
  <c r="BS354" i="4"/>
  <c r="BZ354" i="4"/>
  <c r="H754" i="4"/>
  <c r="B42" i="1"/>
  <c r="GX41" i="1"/>
  <c r="Q60" i="1" a="1"/>
  <c r="Q60" i="1" s="1"/>
  <c r="Q61" i="1" s="1" a="1"/>
  <c r="Q61" i="1" s="1"/>
  <c r="N51" i="1" a="1"/>
  <c r="N51" i="1" s="1"/>
  <c r="N52" i="1" s="1"/>
  <c r="N53" i="1" s="1"/>
  <c r="DT51" i="1"/>
  <c r="DS51" i="1"/>
  <c r="DR51" i="1"/>
  <c r="DL51" i="1"/>
  <c r="DQ51" i="1"/>
  <c r="DK51" i="1"/>
  <c r="DP51" i="1"/>
  <c r="DU51" i="1"/>
  <c r="DJ51" i="1"/>
  <c r="DO51" i="1"/>
  <c r="DI51" i="1"/>
  <c r="DN51" i="1"/>
  <c r="DH51" i="1"/>
  <c r="DM51" i="1"/>
  <c r="DG51" i="1"/>
  <c r="DF51" i="1"/>
  <c r="DE51" i="1"/>
  <c r="DD51" i="1"/>
  <c r="EI51" i="1"/>
  <c r="DC51" i="1"/>
  <c r="EH51" i="1"/>
  <c r="DB51" i="1"/>
  <c r="EG51" i="1"/>
  <c r="DA51" i="1"/>
  <c r="EF51" i="1"/>
  <c r="CZ51" i="1"/>
  <c r="EE51" i="1"/>
  <c r="GP51" i="1"/>
  <c r="ED51" i="1"/>
  <c r="EC51" i="1"/>
  <c r="EB51" i="1"/>
  <c r="DV51" i="1"/>
  <c r="EA51" i="1"/>
  <c r="DZ51" i="1"/>
  <c r="DY51" i="1"/>
  <c r="DX51" i="1"/>
  <c r="DW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E58" i="1"/>
  <c r="KE23" i="1"/>
  <c r="MN58" i="1"/>
  <c r="MN23" i="1"/>
  <c r="JP58" i="1"/>
  <c r="JP23" i="1"/>
  <c r="NC58" i="1"/>
  <c r="NC23" i="1"/>
  <c r="KT58" i="1"/>
  <c r="KT23" i="1"/>
  <c r="LI58" i="1"/>
  <c r="LI23" i="1"/>
  <c r="LX58" i="1"/>
  <c r="LX23" i="1"/>
  <c r="KU58" i="1"/>
  <c r="KU23" i="1"/>
  <c r="LY58" i="1"/>
  <c r="LY23" i="1"/>
  <c r="JQ58" i="1"/>
  <c r="JQ23" i="1"/>
  <c r="NB58" i="1"/>
  <c r="NB23" i="1"/>
  <c r="LJ58" i="1"/>
  <c r="LJ23" i="1"/>
  <c r="NQ58" i="1"/>
  <c r="NQ23" i="1"/>
  <c r="MM58" i="1"/>
  <c r="MM23" i="1"/>
  <c r="KF58" i="1"/>
  <c r="KF23" i="1"/>
  <c r="NR58" i="1"/>
  <c r="NR23" i="1"/>
  <c r="GT64" i="1"/>
  <c r="GS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C4" i="1"/>
  <c r="DF149" i="4"/>
  <c r="DF150" i="4" s="1"/>
  <c r="NS4" i="1" s="1"/>
  <c r="CQ149" i="4"/>
  <c r="CQ150" i="4" s="1"/>
  <c r="ND4" i="1" s="1"/>
  <c r="AX152" i="4"/>
  <c r="AX149" i="4"/>
  <c r="AX150" i="4" s="1"/>
  <c r="LK4" i="1" s="1"/>
  <c r="T150" i="4"/>
  <c r="KG4" i="1" s="1"/>
  <c r="KE24" i="1"/>
  <c r="NB24" i="1"/>
  <c r="MN24" i="1"/>
  <c r="KT24" i="1"/>
  <c r="NQ24" i="1"/>
  <c r="JP24" i="1"/>
  <c r="LI24" i="1"/>
  <c r="LY24" i="1"/>
  <c r="LJ24" i="1"/>
  <c r="MM24" i="1"/>
  <c r="KF24" i="1"/>
  <c r="NR24" i="1"/>
  <c r="KU24" i="1"/>
  <c r="JQ24" i="1"/>
  <c r="NC24" i="1"/>
  <c r="LX24"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LI25" i="1" s="1"/>
  <c r="AV152" i="6"/>
  <c r="C154" i="4"/>
  <c r="JP25" i="1" s="1"/>
  <c r="C152" i="6"/>
  <c r="BM154" i="4"/>
  <c r="BM152" i="6"/>
  <c r="R196" i="4"/>
  <c r="DD152" i="6"/>
  <c r="U152" i="6"/>
  <c r="T191" i="4"/>
  <c r="CQ152" i="6"/>
  <c r="AX152" i="6"/>
  <c r="T196" i="4"/>
  <c r="DF152" i="6"/>
  <c r="T186" i="4"/>
  <c r="CB152" i="6"/>
  <c r="S196" i="4"/>
  <c r="DE152" i="6"/>
  <c r="AH154" i="4"/>
  <c r="KU25" i="1" s="1"/>
  <c r="AH152" i="6"/>
  <c r="S154" i="4"/>
  <c r="KF25" i="1" s="1"/>
  <c r="S152" i="6"/>
  <c r="AG154" i="4"/>
  <c r="KT25" i="1" s="1"/>
  <c r="AG152" i="6"/>
  <c r="R154" i="4"/>
  <c r="KE25" i="1" s="1"/>
  <c r="R152" i="6"/>
  <c r="S186" i="4"/>
  <c r="CA152" i="6"/>
  <c r="BN152" i="6"/>
  <c r="E154" i="4"/>
  <c r="E152" i="6"/>
  <c r="R186" i="4"/>
  <c r="BZ152" i="6"/>
  <c r="BL154" i="4"/>
  <c r="LY25" i="1" s="1"/>
  <c r="BL152" i="6"/>
  <c r="D154" i="4"/>
  <c r="JQ25" i="1" s="1"/>
  <c r="D152" i="6"/>
  <c r="U191" i="4"/>
  <c r="CR152" i="6"/>
  <c r="AJ152" i="6"/>
  <c r="S191" i="4"/>
  <c r="CP152" i="6"/>
  <c r="AI154" i="4"/>
  <c r="AI152" i="6"/>
  <c r="T154" i="4"/>
  <c r="T152" i="6"/>
  <c r="AW154" i="4"/>
  <c r="LJ25" i="1" s="1"/>
  <c r="AW152" i="6"/>
  <c r="BK152" i="6"/>
  <c r="R191" i="4"/>
  <c r="CO152" i="6"/>
  <c r="Z98" i="4"/>
  <c r="Z99" i="4"/>
  <c r="BA148" i="6"/>
  <c r="BA149" i="6" s="1"/>
  <c r="BA152" i="6"/>
  <c r="BA151" i="6"/>
  <c r="BB147" i="6"/>
  <c r="BB150" i="6" s="1"/>
  <c r="BA150" i="6"/>
  <c r="ED4" i="1"/>
  <c r="P226" i="6"/>
  <c r="J226" i="6"/>
  <c r="EE4" i="1" s="1"/>
  <c r="DY4" i="1"/>
  <c r="EG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H9" i="1"/>
  <c r="IH5" i="1"/>
  <c r="IH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30" i="1"/>
  <c r="LK50" i="1"/>
  <c r="LK45" i="1"/>
  <c r="LK39" i="1"/>
  <c r="LK33" i="1"/>
  <c r="LK49" i="1"/>
  <c r="LK38" i="1"/>
  <c r="LK41" i="1"/>
  <c r="LK48" i="1"/>
  <c r="LK42" i="1"/>
  <c r="LK36" i="1"/>
  <c r="LK43" i="1"/>
  <c r="LK31" i="1"/>
  <c r="LK47" i="1"/>
  <c r="LK46" i="1"/>
  <c r="LK37" i="1"/>
  <c r="LK40" i="1"/>
  <c r="LK34" i="1"/>
  <c r="LK32" i="1"/>
  <c r="LK35" i="1"/>
  <c r="LK44" i="1"/>
  <c r="ND30" i="1"/>
  <c r="ND50" i="1"/>
  <c r="ND42" i="1"/>
  <c r="ND45" i="1"/>
  <c r="ND48" i="1"/>
  <c r="ND40" i="1"/>
  <c r="ND32" i="1"/>
  <c r="ND41" i="1"/>
  <c r="ND38" i="1"/>
  <c r="ND35" i="1"/>
  <c r="ND36" i="1"/>
  <c r="ND34" i="1"/>
  <c r="ND31" i="1"/>
  <c r="ND49" i="1"/>
  <c r="ND46" i="1"/>
  <c r="ND47" i="1"/>
  <c r="ND37" i="1"/>
  <c r="ND39" i="1"/>
  <c r="ND43" i="1"/>
  <c r="ND33" i="1"/>
  <c r="ND44" i="1"/>
  <c r="CE273" i="4"/>
  <c r="CD273" i="4"/>
  <c r="CF273" i="4" s="1"/>
  <c r="KG30" i="1"/>
  <c r="KG49" i="1"/>
  <c r="KG42" i="1"/>
  <c r="KG46" i="1"/>
  <c r="KG45" i="1"/>
  <c r="KG47" i="1"/>
  <c r="KG35" i="1"/>
  <c r="KG48" i="1"/>
  <c r="KG33" i="1"/>
  <c r="KG32" i="1"/>
  <c r="KG36" i="1"/>
  <c r="KG43" i="1"/>
  <c r="KG41" i="1"/>
  <c r="KG44" i="1"/>
  <c r="KG34" i="1"/>
  <c r="KG37" i="1"/>
  <c r="KG38" i="1"/>
  <c r="KG31" i="1"/>
  <c r="KG39" i="1"/>
  <c r="KG40" i="1"/>
  <c r="KG50" i="1"/>
  <c r="BX273" i="4"/>
  <c r="BW273" i="4"/>
  <c r="BY273" i="4" s="1"/>
  <c r="EY30" i="1"/>
  <c r="EY46" i="1"/>
  <c r="EY34" i="1"/>
  <c r="EY44" i="1"/>
  <c r="EY38" i="1"/>
  <c r="EY48" i="1"/>
  <c r="EY36" i="1"/>
  <c r="EY37" i="1"/>
  <c r="EY32" i="1"/>
  <c r="EY41" i="1"/>
  <c r="EY33" i="1"/>
  <c r="EY43" i="1"/>
  <c r="EY39" i="1"/>
  <c r="EY47" i="1"/>
  <c r="EY49" i="1"/>
  <c r="EY40" i="1"/>
  <c r="EY35" i="1"/>
  <c r="EY45" i="1"/>
  <c r="EY50" i="1"/>
  <c r="EY31" i="1"/>
  <c r="EY42" i="1"/>
  <c r="BP273" i="4"/>
  <c r="BR273" i="4" s="1"/>
  <c r="BQ273" i="4"/>
  <c r="LZ30" i="1"/>
  <c r="LZ48" i="1"/>
  <c r="LZ34" i="1"/>
  <c r="LZ40" i="1"/>
  <c r="LZ33" i="1"/>
  <c r="LZ44" i="1"/>
  <c r="LZ31" i="1"/>
  <c r="LZ46" i="1"/>
  <c r="LZ35" i="1"/>
  <c r="LZ36" i="1"/>
  <c r="LZ39" i="1"/>
  <c r="LZ43" i="1"/>
  <c r="LZ49" i="1"/>
  <c r="LZ37" i="1"/>
  <c r="LZ41" i="1"/>
  <c r="LZ47" i="1"/>
  <c r="LZ45" i="1"/>
  <c r="LZ32" i="1"/>
  <c r="LZ38" i="1"/>
  <c r="LZ42" i="1"/>
  <c r="LZ50" i="1"/>
  <c r="NS30" i="1"/>
  <c r="NS50" i="1"/>
  <c r="NS31" i="1"/>
  <c r="NS48" i="1"/>
  <c r="NS43" i="1"/>
  <c r="NS47" i="1"/>
  <c r="NS42" i="1"/>
  <c r="NS39" i="1"/>
  <c r="NS46" i="1"/>
  <c r="NS49" i="1"/>
  <c r="NS45" i="1"/>
  <c r="NS37" i="1"/>
  <c r="NS44" i="1"/>
  <c r="NS40" i="1"/>
  <c r="NS36" i="1"/>
  <c r="NS33" i="1"/>
  <c r="NS41" i="1"/>
  <c r="NS35" i="1"/>
  <c r="NS38" i="1"/>
  <c r="NS32" i="1"/>
  <c r="NS34" i="1"/>
  <c r="BS671" i="4"/>
  <c r="BT671" i="4"/>
  <c r="BO274" i="4"/>
  <c r="BV274" i="4"/>
  <c r="CC274" i="4"/>
  <c r="D275" i="4"/>
  <c r="D674" i="4"/>
  <c r="B274" i="4"/>
  <c r="KV30" i="1"/>
  <c r="KV35" i="1"/>
  <c r="KV39" i="1"/>
  <c r="KV46" i="1"/>
  <c r="KV47" i="1"/>
  <c r="KV34" i="1"/>
  <c r="KV38" i="1"/>
  <c r="KV42" i="1"/>
  <c r="KV37" i="1"/>
  <c r="KV49" i="1"/>
  <c r="KV45" i="1"/>
  <c r="KV33" i="1"/>
  <c r="KV44" i="1"/>
  <c r="KV32" i="1"/>
  <c r="KV43" i="1"/>
  <c r="KV50" i="1"/>
  <c r="KV36" i="1"/>
  <c r="KV31" i="1"/>
  <c r="KV40" i="1"/>
  <c r="KV41" i="1"/>
  <c r="KV48" i="1"/>
  <c r="FD30" i="1"/>
  <c r="FD43" i="1"/>
  <c r="FD39" i="1"/>
  <c r="FD34" i="1"/>
  <c r="FD45" i="1"/>
  <c r="FD38" i="1"/>
  <c r="FD41" i="1"/>
  <c r="FD50" i="1"/>
  <c r="FD48" i="1"/>
  <c r="FD36" i="1"/>
  <c r="FD44" i="1"/>
  <c r="FD49" i="1"/>
  <c r="FD32" i="1"/>
  <c r="FD33" i="1"/>
  <c r="FD47" i="1"/>
  <c r="FD46" i="1"/>
  <c r="FD35" i="1"/>
  <c r="FD40" i="1"/>
  <c r="FD31" i="1"/>
  <c r="FD37" i="1"/>
  <c r="FD42" i="1"/>
  <c r="BS272" i="4"/>
  <c r="BT272" i="4"/>
  <c r="JR30" i="1"/>
  <c r="JR49" i="1"/>
  <c r="JR35" i="1"/>
  <c r="JR33" i="1"/>
  <c r="JR44" i="1"/>
  <c r="JR31" i="1"/>
  <c r="JR40" i="1"/>
  <c r="JR37" i="1"/>
  <c r="JR34" i="1"/>
  <c r="JR39" i="1"/>
  <c r="JR36" i="1"/>
  <c r="JR50" i="1"/>
  <c r="JR46" i="1"/>
  <c r="JR48" i="1"/>
  <c r="JR38" i="1"/>
  <c r="JR32" i="1"/>
  <c r="JR42" i="1"/>
  <c r="JR41" i="1"/>
  <c r="JR47" i="1"/>
  <c r="JR43" i="1"/>
  <c r="JR45" i="1"/>
  <c r="BZ671" i="4"/>
  <c r="CA671" i="4"/>
  <c r="BZ272" i="4"/>
  <c r="CA272" i="4"/>
  <c r="IN53" i="1"/>
  <c r="MO30" i="1"/>
  <c r="MO38" i="1"/>
  <c r="MO40" i="1"/>
  <c r="MO39" i="1"/>
  <c r="MO32" i="1"/>
  <c r="MO49" i="1"/>
  <c r="MO37" i="1"/>
  <c r="MO34" i="1"/>
  <c r="MO45" i="1"/>
  <c r="MO36" i="1"/>
  <c r="MO47" i="1"/>
  <c r="MO35" i="1"/>
  <c r="MO44" i="1"/>
  <c r="MO48" i="1"/>
  <c r="MO41" i="1"/>
  <c r="MO46" i="1"/>
  <c r="MO43" i="1"/>
  <c r="MO42" i="1"/>
  <c r="MO33" i="1"/>
  <c r="MO50" i="1"/>
  <c r="MO31" i="1"/>
  <c r="CG671" i="4"/>
  <c r="CH671" i="4"/>
  <c r="BQ690" i="4"/>
  <c r="BX690" i="4"/>
  <c r="CE690" i="4"/>
  <c r="CG290" i="4"/>
  <c r="CH290" i="4"/>
  <c r="BZ290" i="4"/>
  <c r="CA290" i="4"/>
  <c r="BS290" i="4"/>
  <c r="BT290" i="4"/>
  <c r="B43" i="1"/>
  <c r="GX42" i="1"/>
  <c r="M51" i="1" a="1"/>
  <c r="M51" i="1" s="1"/>
  <c r="M52" i="1" s="1"/>
  <c r="M53" i="1" s="1"/>
  <c r="JG53" i="1" s="1"/>
  <c r="IN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X25" i="1" s="1"/>
  <c r="AY153" i="8"/>
  <c r="AY153" i="7"/>
  <c r="U153" i="7"/>
  <c r="U153" i="8"/>
  <c r="BS153" i="8"/>
  <c r="BS153" i="7"/>
  <c r="F153" i="7"/>
  <c r="F153" i="8"/>
  <c r="F153" i="6"/>
  <c r="BD153" i="7"/>
  <c r="BD153" i="8"/>
  <c r="AW153" i="8"/>
  <c r="AW153" i="7"/>
  <c r="AJ153" i="8"/>
  <c r="AJ153" i="7"/>
  <c r="BN153" i="7"/>
  <c r="BN153" i="8"/>
  <c r="I153" i="7"/>
  <c r="I153" i="8"/>
  <c r="AH153" i="7"/>
  <c r="AH153" i="8"/>
  <c r="AX154" i="4"/>
  <c r="LK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D25" i="1"/>
  <c r="LK24" i="1"/>
  <c r="MO58" i="1"/>
  <c r="MO23" i="1"/>
  <c r="KG25" i="1"/>
  <c r="KG58" i="1"/>
  <c r="KG23" i="1"/>
  <c r="LK58" i="1"/>
  <c r="LK23" i="1"/>
  <c r="LZ58" i="1"/>
  <c r="LZ23" i="1"/>
  <c r="KV25" i="1"/>
  <c r="KV58" i="1"/>
  <c r="KV23" i="1"/>
  <c r="ND58" i="1"/>
  <c r="ND23" i="1"/>
  <c r="NS58" i="1"/>
  <c r="NS23" i="1"/>
  <c r="JR25" i="1"/>
  <c r="JR58" i="1"/>
  <c r="JR23" i="1"/>
  <c r="GS65" i="1"/>
  <c r="GT65" i="1"/>
  <c r="EY58" i="1"/>
  <c r="EY57" i="1"/>
  <c r="FD58" i="1"/>
  <c r="FD57" i="1"/>
  <c r="DE59" i="1"/>
  <c r="DD59" i="1"/>
  <c r="EI59" i="1"/>
  <c r="DC59" i="1"/>
  <c r="EH59" i="1"/>
  <c r="DB59" i="1"/>
  <c r="EG59" i="1"/>
  <c r="DA59" i="1"/>
  <c r="EF59" i="1"/>
  <c r="CZ59" i="1"/>
  <c r="EE59" i="1"/>
  <c r="ED59" i="1"/>
  <c r="EC59" i="1"/>
  <c r="EB59" i="1"/>
  <c r="EA59" i="1"/>
  <c r="DZ59" i="1"/>
  <c r="O60" i="1" a="1"/>
  <c r="O60" i="1" s="1"/>
  <c r="O61" i="1" s="1" a="1"/>
  <c r="O61" i="1" s="1"/>
  <c r="DY59" i="1"/>
  <c r="DX59" i="1"/>
  <c r="DW59" i="1"/>
  <c r="DV59" i="1"/>
  <c r="DU59" i="1"/>
  <c r="DT59" i="1"/>
  <c r="DS59" i="1"/>
  <c r="DR59" i="1"/>
  <c r="GP59" i="1"/>
  <c r="DQ59" i="1"/>
  <c r="DP59" i="1"/>
  <c r="DO59" i="1"/>
  <c r="DN59" i="1"/>
  <c r="DM59" i="1"/>
  <c r="DL59" i="1"/>
  <c r="N59" i="1" a="1"/>
  <c r="N59" i="1" s="1"/>
  <c r="DK59" i="1"/>
  <c r="DJ59" i="1"/>
  <c r="DI59" i="1"/>
  <c r="DH59" i="1"/>
  <c r="DG59" i="1"/>
  <c r="DF59" i="1"/>
  <c r="DJ150" i="6"/>
  <c r="DE154" i="4"/>
  <c r="NR25" i="1" s="1"/>
  <c r="DE153" i="8"/>
  <c r="DE153" i="7"/>
  <c r="CO154" i="4"/>
  <c r="NB25" i="1" s="1"/>
  <c r="CO153" i="7"/>
  <c r="CO153" i="8"/>
  <c r="CS153" i="6"/>
  <c r="CS153" i="7"/>
  <c r="CS153" i="8"/>
  <c r="DJ153" i="7"/>
  <c r="DJ153" i="8"/>
  <c r="CW153" i="7"/>
  <c r="CW153" i="8"/>
  <c r="CV153" i="8"/>
  <c r="CV153" i="7"/>
  <c r="CP154" i="4"/>
  <c r="NC25" i="1" s="1"/>
  <c r="CP153" i="7"/>
  <c r="CP153" i="8"/>
  <c r="CQ154" i="4"/>
  <c r="ND25" i="1" s="1"/>
  <c r="CQ153" i="7"/>
  <c r="CQ153" i="8"/>
  <c r="CT153" i="7"/>
  <c r="CT153" i="8"/>
  <c r="CT153" i="6"/>
  <c r="CH153" i="7"/>
  <c r="CH153" i="8"/>
  <c r="CR153" i="8"/>
  <c r="CR153" i="7"/>
  <c r="DD154" i="4"/>
  <c r="NQ25" i="1" s="1"/>
  <c r="DD153" i="8"/>
  <c r="DD153" i="7"/>
  <c r="CE153" i="7"/>
  <c r="CE153" i="8"/>
  <c r="DK153" i="8"/>
  <c r="DK153" i="7"/>
  <c r="CB154" i="4"/>
  <c r="MO25" i="1" s="1"/>
  <c r="CB153" i="7"/>
  <c r="CB153" i="8"/>
  <c r="DH153" i="8"/>
  <c r="DH153" i="7"/>
  <c r="DH153" i="6"/>
  <c r="DL153" i="8"/>
  <c r="DL153" i="7"/>
  <c r="BZ154" i="4"/>
  <c r="MM25" i="1" s="1"/>
  <c r="BZ153" i="8"/>
  <c r="BZ153" i="7"/>
  <c r="CF153" i="7"/>
  <c r="CF153" i="8"/>
  <c r="CI153" i="7"/>
  <c r="CI153" i="8"/>
  <c r="DG153" i="6"/>
  <c r="DG153" i="7"/>
  <c r="DG153" i="8"/>
  <c r="DF154" i="4"/>
  <c r="NS25" i="1" s="1"/>
  <c r="DF153" i="7"/>
  <c r="DF153" i="8"/>
  <c r="CA154" i="4"/>
  <c r="MN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LZ25" i="1"/>
  <c r="EY25" i="1"/>
  <c r="KG24" i="1"/>
  <c r="JR24" i="1"/>
  <c r="MO24" i="1"/>
  <c r="KV24" i="1"/>
  <c r="LZ24" i="1"/>
  <c r="ND24" i="1"/>
  <c r="NS24"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H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D5" i="1"/>
  <c r="ID6" i="1" s="1"/>
  <c r="ID9" i="1" s="1"/>
  <c r="IC5" i="1"/>
  <c r="IC6" i="1" s="1"/>
  <c r="IC9" i="1" s="1"/>
  <c r="IB5" i="1"/>
  <c r="IB6" i="1" s="1"/>
  <c r="IB9" i="1" s="1"/>
  <c r="IA5" i="1"/>
  <c r="IA6" i="1" s="1"/>
  <c r="IA9" i="1" s="1"/>
  <c r="HZ5" i="1"/>
  <c r="HZ6" i="1" s="1"/>
  <c r="HZ9" i="1" s="1"/>
  <c r="HY5" i="1"/>
  <c r="HY6" i="1" s="1"/>
  <c r="HY9" i="1" s="1"/>
  <c r="HX5" i="1"/>
  <c r="HX76" i="1" s="1"/>
  <c r="HN5" i="1"/>
  <c r="HN76" i="1" s="1"/>
  <c r="HM5" i="1"/>
  <c r="HM76" i="1" s="1"/>
  <c r="HL5" i="1"/>
  <c r="HL76" i="1" s="1"/>
  <c r="HK5" i="1"/>
  <c r="HK6" i="1" s="1"/>
  <c r="HK9" i="1" s="1"/>
  <c r="HJ5" i="1"/>
  <c r="HJ76" i="1" s="1"/>
  <c r="HI5" i="1"/>
  <c r="HI76" i="1" s="1"/>
  <c r="HH5" i="1"/>
  <c r="HH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A4" i="1" s="1"/>
  <c r="HQ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L30" i="1"/>
  <c r="LL33" i="1"/>
  <c r="LL39" i="1"/>
  <c r="LL50" i="1"/>
  <c r="LL42" i="1"/>
  <c r="LL45" i="1"/>
  <c r="LL31" i="1"/>
  <c r="LL41" i="1"/>
  <c r="LL49" i="1"/>
  <c r="LL48" i="1"/>
  <c r="LL40" i="1"/>
  <c r="LL43" i="1"/>
  <c r="LL34" i="1"/>
  <c r="LL32" i="1"/>
  <c r="LL36" i="1"/>
  <c r="LL35" i="1"/>
  <c r="LL38" i="1"/>
  <c r="LL47" i="1"/>
  <c r="LL46" i="1"/>
  <c r="LL37" i="1"/>
  <c r="LL44" i="1"/>
  <c r="KH30" i="1"/>
  <c r="KH45" i="1"/>
  <c r="KH31" i="1"/>
  <c r="KH40" i="1"/>
  <c r="KH47" i="1"/>
  <c r="KH33" i="1"/>
  <c r="KH32" i="1"/>
  <c r="KH48" i="1"/>
  <c r="KH36" i="1"/>
  <c r="KH50" i="1"/>
  <c r="KH39" i="1"/>
  <c r="KH35" i="1"/>
  <c r="KH42" i="1"/>
  <c r="KH43" i="1"/>
  <c r="KH34" i="1"/>
  <c r="KH38" i="1"/>
  <c r="KH37" i="1"/>
  <c r="KH44" i="1"/>
  <c r="KH46" i="1"/>
  <c r="KH41" i="1"/>
  <c r="KH49" i="1"/>
  <c r="CC674" i="4"/>
  <c r="BV674" i="4"/>
  <c r="BO674" i="4"/>
  <c r="BS356" i="4"/>
  <c r="BZ356" i="4"/>
  <c r="CG356" i="4"/>
  <c r="H756" i="4"/>
  <c r="BV275" i="4"/>
  <c r="CC275" i="4"/>
  <c r="D276" i="4"/>
  <c r="BO275" i="4"/>
  <c r="D675" i="4"/>
  <c r="B275" i="4"/>
  <c r="A358" i="4"/>
  <c r="G357" i="4"/>
  <c r="H357" i="4"/>
  <c r="JS30" i="1"/>
  <c r="JS44" i="1"/>
  <c r="JS31" i="1"/>
  <c r="JS40" i="1"/>
  <c r="JS37" i="1"/>
  <c r="JS39" i="1"/>
  <c r="JS46" i="1"/>
  <c r="JS36" i="1"/>
  <c r="JS50" i="1"/>
  <c r="JS35" i="1"/>
  <c r="JS48" i="1"/>
  <c r="JS38" i="1"/>
  <c r="JS32" i="1"/>
  <c r="JS41" i="1"/>
  <c r="JS33" i="1"/>
  <c r="JS42" i="1"/>
  <c r="JS43" i="1"/>
  <c r="JS47" i="1"/>
  <c r="JS45" i="1"/>
  <c r="JS34" i="1"/>
  <c r="JS49" i="1"/>
  <c r="MA30" i="1"/>
  <c r="MA37" i="1"/>
  <c r="MA44" i="1"/>
  <c r="MA31" i="1"/>
  <c r="MA46" i="1"/>
  <c r="MA36" i="1"/>
  <c r="MA49" i="1"/>
  <c r="MA39" i="1"/>
  <c r="MA33" i="1"/>
  <c r="MA47" i="1"/>
  <c r="MA32" i="1"/>
  <c r="MA40" i="1"/>
  <c r="MA45" i="1"/>
  <c r="MA41" i="1"/>
  <c r="MA38" i="1"/>
  <c r="MA34" i="1"/>
  <c r="MA35" i="1"/>
  <c r="MA43" i="1"/>
  <c r="MA42" i="1"/>
  <c r="MA50" i="1"/>
  <c r="MA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30" i="1"/>
  <c r="NT47" i="1"/>
  <c r="NT42" i="1"/>
  <c r="NT43" i="1"/>
  <c r="NT36" i="1"/>
  <c r="NT39" i="1"/>
  <c r="NT38" i="1"/>
  <c r="NT31" i="1"/>
  <c r="NT44" i="1"/>
  <c r="NT46" i="1"/>
  <c r="NT49" i="1"/>
  <c r="NT37" i="1"/>
  <c r="NT40" i="1"/>
  <c r="NT48" i="1"/>
  <c r="NT33" i="1"/>
  <c r="NT41" i="1"/>
  <c r="NT35" i="1"/>
  <c r="NT50" i="1"/>
  <c r="NT32" i="1"/>
  <c r="NT34" i="1"/>
  <c r="NT45" i="1"/>
  <c r="BS672" i="4"/>
  <c r="BT672" i="4"/>
  <c r="CG690" i="4"/>
  <c r="CH690" i="4"/>
  <c r="BW673" i="4"/>
  <c r="BY673" i="4" s="1"/>
  <c r="BX673" i="4"/>
  <c r="NE30" i="1"/>
  <c r="NE44" i="1"/>
  <c r="NE41" i="1"/>
  <c r="NE42" i="1"/>
  <c r="NE48" i="1"/>
  <c r="NE32" i="1"/>
  <c r="NE38" i="1"/>
  <c r="NE40" i="1"/>
  <c r="NE35" i="1"/>
  <c r="NE34" i="1"/>
  <c r="NE45" i="1"/>
  <c r="NE43" i="1"/>
  <c r="NE36" i="1"/>
  <c r="NE31" i="1"/>
  <c r="NE49" i="1"/>
  <c r="NE46" i="1"/>
  <c r="NE47" i="1"/>
  <c r="NE39" i="1"/>
  <c r="NE37" i="1"/>
  <c r="NE33" i="1"/>
  <c r="NE50" i="1"/>
  <c r="CA690" i="4"/>
  <c r="BZ690" i="4"/>
  <c r="BP673" i="4"/>
  <c r="BR673" i="4" s="1"/>
  <c r="BQ673" i="4"/>
  <c r="BT690" i="4"/>
  <c r="BS690" i="4"/>
  <c r="BS273" i="4"/>
  <c r="BT273" i="4"/>
  <c r="CD673" i="4"/>
  <c r="CF673" i="4" s="1"/>
  <c r="CE673" i="4"/>
  <c r="CG672" i="4"/>
  <c r="CH672" i="4"/>
  <c r="BN677" i="4"/>
  <c r="BU677" i="4"/>
  <c r="CB677" i="4"/>
  <c r="B677" i="4"/>
  <c r="BX691" i="4"/>
  <c r="CE691" i="4"/>
  <c r="BQ691" i="4"/>
  <c r="MP30" i="1"/>
  <c r="MP40" i="1"/>
  <c r="MP37" i="1"/>
  <c r="MP44" i="1"/>
  <c r="MP32" i="1"/>
  <c r="MP46" i="1"/>
  <c r="MP47" i="1"/>
  <c r="MP38" i="1"/>
  <c r="MP49" i="1"/>
  <c r="MP36" i="1"/>
  <c r="MP42" i="1"/>
  <c r="MP45" i="1"/>
  <c r="MP35" i="1"/>
  <c r="MP39" i="1"/>
  <c r="MP43" i="1"/>
  <c r="MP41" i="1"/>
  <c r="MP48" i="1"/>
  <c r="MP31" i="1"/>
  <c r="MP33" i="1"/>
  <c r="MP50" i="1"/>
  <c r="MP34" i="1"/>
  <c r="F293" i="4"/>
  <c r="CE292" i="4"/>
  <c r="BQ292" i="4"/>
  <c r="BX292" i="4"/>
  <c r="F692" i="4"/>
  <c r="KW30" i="1"/>
  <c r="KW47" i="1"/>
  <c r="KW44" i="1"/>
  <c r="KW39" i="1"/>
  <c r="KW46" i="1"/>
  <c r="KW49" i="1"/>
  <c r="KW32" i="1"/>
  <c r="KW37" i="1"/>
  <c r="KW34" i="1"/>
  <c r="KW33" i="1"/>
  <c r="KW42" i="1"/>
  <c r="KW45" i="1"/>
  <c r="KW50" i="1"/>
  <c r="KW43" i="1"/>
  <c r="KW36" i="1"/>
  <c r="KW31" i="1"/>
  <c r="KW40" i="1"/>
  <c r="KW48" i="1"/>
  <c r="KW35" i="1"/>
  <c r="KW41" i="1"/>
  <c r="KW38" i="1"/>
  <c r="BW691" i="4"/>
  <c r="BY691" i="4" s="1"/>
  <c r="CD691" i="4"/>
  <c r="CF691" i="4" s="1"/>
  <c r="BP691" i="4"/>
  <c r="BR691" i="4" s="1"/>
  <c r="B691" i="4"/>
  <c r="BZ291" i="4"/>
  <c r="CA291" i="4"/>
  <c r="BS291" i="4"/>
  <c r="BT291" i="4"/>
  <c r="BR755" i="4"/>
  <c r="BY755" i="4"/>
  <c r="CF755" i="4"/>
  <c r="CG291" i="4"/>
  <c r="CH291" i="4"/>
  <c r="B44" i="1"/>
  <c r="GX43" i="1"/>
  <c r="L51" i="1" a="1"/>
  <c r="L51" i="1" s="1"/>
  <c r="L52" i="1" s="1"/>
  <c r="L53" i="1" s="1"/>
  <c r="JF53" i="1" s="1"/>
  <c r="JG51" i="1"/>
  <c r="P62" i="1" a="1"/>
  <c r="P62" i="1" s="1"/>
  <c r="O62" i="1" s="1" a="1"/>
  <c r="O62" i="1" s="1"/>
  <c r="Q63" i="1" a="1"/>
  <c r="Q63" i="1" s="1"/>
  <c r="R64" i="1" a="1"/>
  <c r="R64" i="1" s="1"/>
  <c r="S65" i="1" a="1"/>
  <c r="S65" i="1" s="1"/>
  <c r="S66" i="1" s="1" a="1"/>
  <c r="S66" i="1" s="1"/>
  <c r="KH25" i="1"/>
  <c r="NE25" i="1"/>
  <c r="NE58" i="1"/>
  <c r="NE23" i="1"/>
  <c r="MP58" i="1"/>
  <c r="MP23" i="1"/>
  <c r="KW58" i="1"/>
  <c r="KW23" i="1"/>
  <c r="MP25" i="1"/>
  <c r="LL58" i="1"/>
  <c r="LL23" i="1"/>
  <c r="KH58" i="1"/>
  <c r="KH23" i="1"/>
  <c r="JS58" i="1"/>
  <c r="JS23" i="1"/>
  <c r="MA58" i="1"/>
  <c r="MA23" i="1"/>
  <c r="JS25" i="1"/>
  <c r="NT58" i="1"/>
  <c r="NT23" i="1"/>
  <c r="DM61" i="1"/>
  <c r="DJ61" i="1"/>
  <c r="DI61" i="1"/>
  <c r="DH61" i="1"/>
  <c r="DG61" i="1"/>
  <c r="DF61" i="1"/>
  <c r="DE61" i="1"/>
  <c r="DD61" i="1"/>
  <c r="DC61" i="1"/>
  <c r="EI61" i="1"/>
  <c r="DB61" i="1"/>
  <c r="EH61" i="1"/>
  <c r="DA61" i="1"/>
  <c r="EG61" i="1"/>
  <c r="CZ61" i="1"/>
  <c r="EF61" i="1"/>
  <c r="EE61" i="1"/>
  <c r="ED61" i="1"/>
  <c r="EC61" i="1"/>
  <c r="EB61" i="1"/>
  <c r="EA61" i="1"/>
  <c r="GP61" i="1"/>
  <c r="DZ61" i="1"/>
  <c r="DY61" i="1"/>
  <c r="DX61" i="1"/>
  <c r="DW61" i="1"/>
  <c r="DV61" i="1"/>
  <c r="DU61" i="1"/>
  <c r="DT61" i="1"/>
  <c r="DS61" i="1"/>
  <c r="DR61" i="1"/>
  <c r="DQ61" i="1"/>
  <c r="DP61" i="1"/>
  <c r="DO61" i="1"/>
  <c r="DN61" i="1"/>
  <c r="DL61" i="1"/>
  <c r="DK61" i="1"/>
  <c r="GT66" i="1"/>
  <c r="GS66" i="1"/>
  <c r="EE60" i="1"/>
  <c r="ED60" i="1"/>
  <c r="EC60" i="1"/>
  <c r="EB60" i="1"/>
  <c r="EA60" i="1"/>
  <c r="DZ60" i="1"/>
  <c r="DY60" i="1"/>
  <c r="DX60" i="1"/>
  <c r="DW60" i="1"/>
  <c r="DV60" i="1"/>
  <c r="DU60" i="1"/>
  <c r="DT60" i="1"/>
  <c r="DS60" i="1"/>
  <c r="DR60" i="1"/>
  <c r="GP60" i="1"/>
  <c r="DQ60" i="1"/>
  <c r="DP60" i="1"/>
  <c r="DO60" i="1"/>
  <c r="DN60" i="1"/>
  <c r="DM60" i="1"/>
  <c r="DL60" i="1"/>
  <c r="DK60" i="1"/>
  <c r="DJ60" i="1"/>
  <c r="DI60" i="1"/>
  <c r="DH60" i="1"/>
  <c r="DG60" i="1"/>
  <c r="DF60" i="1"/>
  <c r="DE60" i="1"/>
  <c r="DD60" i="1"/>
  <c r="EI60" i="1"/>
  <c r="DC60" i="1"/>
  <c r="EH60" i="1"/>
  <c r="DB60" i="1"/>
  <c r="EG60" i="1"/>
  <c r="DA60" i="1"/>
  <c r="EF60" i="1"/>
  <c r="CZ60" i="1"/>
  <c r="N60" i="1" a="1"/>
  <c r="N60" i="1" s="1"/>
  <c r="N61" i="1" s="1" a="1"/>
  <c r="N61" i="1" s="1"/>
  <c r="IN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NT25" i="1"/>
  <c r="KW25" i="1"/>
  <c r="LL25" i="1"/>
  <c r="MA25" i="1"/>
  <c r="LL24" i="1"/>
  <c r="KH24" i="1"/>
  <c r="MA24" i="1"/>
  <c r="JS24" i="1"/>
  <c r="NT24" i="1"/>
  <c r="NE24" i="1"/>
  <c r="MP24" i="1"/>
  <c r="KW24"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I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C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D76" i="1"/>
  <c r="BU116" i="4"/>
  <c r="BZ123" i="4"/>
  <c r="BZ125" i="4"/>
  <c r="CK128" i="4"/>
  <c r="BX116" i="4"/>
  <c r="CN118" i="4"/>
  <c r="CM128" i="4"/>
  <c r="BY106" i="4"/>
  <c r="CH114" i="4"/>
  <c r="CI114" i="4"/>
  <c r="CH123" i="4"/>
  <c r="CL132" i="4"/>
  <c r="BU105" i="4"/>
  <c r="HI6" i="1"/>
  <c r="HI9" i="1" s="1"/>
  <c r="HH6" i="1"/>
  <c r="HH9" i="1" s="1"/>
  <c r="HY76" i="1"/>
  <c r="HZ76" i="1"/>
  <c r="IA76" i="1"/>
  <c r="IB76" i="1"/>
  <c r="BT121" i="4"/>
  <c r="BU121" i="4"/>
  <c r="BV121" i="4"/>
  <c r="BW121" i="4"/>
  <c r="BX121" i="4"/>
  <c r="BF95" i="4"/>
  <c r="BF97" i="4" s="1"/>
  <c r="HH4" i="1" s="1"/>
  <c r="HX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L6" i="1"/>
  <c r="HL9" i="1" s="1"/>
  <c r="HJ6" i="1"/>
  <c r="HJ9" i="1" s="1"/>
  <c r="HX6" i="1"/>
  <c r="HX9" i="1" s="1"/>
  <c r="HN6" i="1"/>
  <c r="HN9" i="1" s="1"/>
  <c r="HK76" i="1"/>
  <c r="HM6" i="1"/>
  <c r="HM9" i="1" s="1"/>
  <c r="BI96" i="4"/>
  <c r="BJ96" i="4" s="1"/>
  <c r="BK96" i="4" s="1"/>
  <c r="AC97" i="4"/>
  <c r="HG4" i="1" s="1"/>
  <c r="HW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W5" i="1"/>
  <c r="HW76" i="1" s="1"/>
  <c r="HV5" i="1"/>
  <c r="HV76" i="1" s="1"/>
  <c r="HU5" i="1"/>
  <c r="HU76" i="1" s="1"/>
  <c r="HT5" i="1"/>
  <c r="HT76" i="1" s="1"/>
  <c r="HS5" i="1"/>
  <c r="HS76" i="1" s="1"/>
  <c r="HR5" i="1"/>
  <c r="HR6" i="1" s="1"/>
  <c r="HR9" i="1" s="1"/>
  <c r="HQ5" i="1"/>
  <c r="HQ76" i="1" s="1"/>
  <c r="HG5" i="1"/>
  <c r="HG76" i="1" s="1"/>
  <c r="HF5" i="1"/>
  <c r="HF76" i="1" s="1"/>
  <c r="HE5" i="1"/>
  <c r="HE76" i="1" s="1"/>
  <c r="HD5" i="1"/>
  <c r="HD6" i="1" s="1"/>
  <c r="HD9" i="1" s="1"/>
  <c r="HC5" i="1"/>
  <c r="HC76" i="1" s="1"/>
  <c r="HB5" i="1"/>
  <c r="HB76" i="1" s="1"/>
  <c r="JG24" i="1"/>
  <c r="JF24" i="1"/>
  <c r="JE24" i="1"/>
  <c r="GO24" i="1"/>
  <c r="GN24" i="1"/>
  <c r="GM24" i="1"/>
  <c r="A24" i="1"/>
  <c r="D46" i="3"/>
  <c r="D45" i="3"/>
  <c r="D44" i="3"/>
  <c r="D30" i="3"/>
  <c r="D29" i="3"/>
  <c r="D28" i="3"/>
  <c r="D26" i="3"/>
  <c r="A11" i="1"/>
  <c r="CA356" i="4" l="1"/>
  <c r="AT44" i="1"/>
  <c r="AP45" i="1" s="1"/>
  <c r="CA755" i="4"/>
  <c r="BT755" i="4"/>
  <c r="I756" i="4"/>
  <c r="BT756" i="4" s="1"/>
  <c r="I357" i="4"/>
  <c r="CA357" i="4" s="1"/>
  <c r="CH356" i="4"/>
  <c r="BT356" i="4"/>
  <c r="KI30" i="1"/>
  <c r="KI43" i="1"/>
  <c r="KI33" i="1"/>
  <c r="KI32" i="1"/>
  <c r="KI48" i="1"/>
  <c r="KI39" i="1"/>
  <c r="KI36" i="1"/>
  <c r="KI50" i="1"/>
  <c r="KI35" i="1"/>
  <c r="KI40" i="1"/>
  <c r="KI34" i="1"/>
  <c r="KI38" i="1"/>
  <c r="KI44" i="1"/>
  <c r="KI37" i="1"/>
  <c r="KI46" i="1"/>
  <c r="KI31" i="1"/>
  <c r="KI41" i="1"/>
  <c r="KI47" i="1"/>
  <c r="KI45" i="1"/>
  <c r="KI42" i="1"/>
  <c r="KI49" i="1"/>
  <c r="CE674" i="4"/>
  <c r="CD674" i="4"/>
  <c r="CF674" i="4" s="1"/>
  <c r="BT691" i="4"/>
  <c r="BS691" i="4"/>
  <c r="BZ274" i="4"/>
  <c r="CA274" i="4"/>
  <c r="CH691" i="4"/>
  <c r="CG691" i="4"/>
  <c r="CA691" i="4"/>
  <c r="BZ691" i="4"/>
  <c r="CH274" i="4"/>
  <c r="CG274" i="4"/>
  <c r="BP293" i="4"/>
  <c r="BR293" i="4" s="1"/>
  <c r="BW293" i="4"/>
  <c r="BY293" i="4" s="1"/>
  <c r="CD293" i="4"/>
  <c r="CF293" i="4" s="1"/>
  <c r="E693" i="4"/>
  <c r="MQ30" i="1"/>
  <c r="MQ32" i="1"/>
  <c r="MQ41" i="1"/>
  <c r="MQ46" i="1"/>
  <c r="MQ34" i="1"/>
  <c r="MQ42" i="1"/>
  <c r="MQ49" i="1"/>
  <c r="MQ36" i="1"/>
  <c r="MQ45" i="1"/>
  <c r="MQ38" i="1"/>
  <c r="MQ37" i="1"/>
  <c r="MQ35" i="1"/>
  <c r="MQ39" i="1"/>
  <c r="MQ43" i="1"/>
  <c r="MQ44" i="1"/>
  <c r="MQ48" i="1"/>
  <c r="MQ31" i="1"/>
  <c r="MQ47" i="1"/>
  <c r="MQ33" i="1"/>
  <c r="MQ40" i="1"/>
  <c r="MQ50" i="1"/>
  <c r="A295" i="4"/>
  <c r="E294" i="4"/>
  <c r="B293" i="4"/>
  <c r="BX692" i="4"/>
  <c r="CE692" i="4"/>
  <c r="BQ692" i="4"/>
  <c r="BZ292" i="4"/>
  <c r="CA292" i="4"/>
  <c r="BS292" i="4"/>
  <c r="BT292" i="4"/>
  <c r="CA673" i="4"/>
  <c r="BZ673" i="4"/>
  <c r="CG292" i="4"/>
  <c r="CH292" i="4"/>
  <c r="CG673" i="4"/>
  <c r="CH673" i="4"/>
  <c r="MB30" i="1"/>
  <c r="MB38" i="1"/>
  <c r="MB37" i="1"/>
  <c r="MB31" i="1"/>
  <c r="MB41" i="1"/>
  <c r="MB33" i="1"/>
  <c r="MB47" i="1"/>
  <c r="MB46" i="1"/>
  <c r="MB49" i="1"/>
  <c r="MB39" i="1"/>
  <c r="MB44" i="1"/>
  <c r="MB32" i="1"/>
  <c r="MB40" i="1"/>
  <c r="MB45" i="1"/>
  <c r="MB50" i="1"/>
  <c r="MB42" i="1"/>
  <c r="MB43" i="1"/>
  <c r="MB36" i="1"/>
  <c r="MB48" i="1"/>
  <c r="MB35" i="1"/>
  <c r="MB34" i="1"/>
  <c r="BQ293" i="4"/>
  <c r="BX293" i="4"/>
  <c r="CE293" i="4"/>
  <c r="F294" i="4"/>
  <c r="F693" i="4"/>
  <c r="BW692" i="4"/>
  <c r="BY692" i="4" s="1"/>
  <c r="CD692" i="4"/>
  <c r="CF692" i="4" s="1"/>
  <c r="BP692" i="4"/>
  <c r="BR692" i="4" s="1"/>
  <c r="B692" i="4"/>
  <c r="NF30" i="1"/>
  <c r="NF48" i="1"/>
  <c r="NF42" i="1"/>
  <c r="NF32" i="1"/>
  <c r="NF38" i="1"/>
  <c r="NF43" i="1"/>
  <c r="NF35" i="1"/>
  <c r="NF45" i="1"/>
  <c r="NF36" i="1"/>
  <c r="NF40" i="1"/>
  <c r="NF34" i="1"/>
  <c r="NF41" i="1"/>
  <c r="NF31" i="1"/>
  <c r="NF49" i="1"/>
  <c r="NF47" i="1"/>
  <c r="NF39" i="1"/>
  <c r="NF37" i="1"/>
  <c r="NF46" i="1"/>
  <c r="NF33" i="1"/>
  <c r="NF50" i="1"/>
  <c r="NF44" i="1"/>
  <c r="BS357" i="4"/>
  <c r="BZ357" i="4"/>
  <c r="CG357" i="4"/>
  <c r="H757" i="4"/>
  <c r="BS673" i="4"/>
  <c r="BT673" i="4"/>
  <c r="BR357" i="4"/>
  <c r="BY357" i="4"/>
  <c r="CF357" i="4"/>
  <c r="G757" i="4"/>
  <c r="NU30" i="1"/>
  <c r="NU38" i="1"/>
  <c r="NU42" i="1"/>
  <c r="NU36" i="1"/>
  <c r="NU47" i="1"/>
  <c r="NU39" i="1"/>
  <c r="NU34" i="1"/>
  <c r="NU31" i="1"/>
  <c r="NU37" i="1"/>
  <c r="NU46" i="1"/>
  <c r="NU40" i="1"/>
  <c r="NU50" i="1"/>
  <c r="NU33" i="1"/>
  <c r="NU48" i="1"/>
  <c r="NU44" i="1"/>
  <c r="NU35" i="1"/>
  <c r="NU41" i="1"/>
  <c r="NU45" i="1"/>
  <c r="NU32" i="1"/>
  <c r="NU43" i="1"/>
  <c r="NU49" i="1"/>
  <c r="A359" i="4"/>
  <c r="G358" i="4"/>
  <c r="H358" i="4"/>
  <c r="JT30" i="1"/>
  <c r="JT35" i="1"/>
  <c r="JT40" i="1"/>
  <c r="JT41" i="1"/>
  <c r="JT37" i="1"/>
  <c r="JT36" i="1"/>
  <c r="JT39" i="1"/>
  <c r="JT50" i="1"/>
  <c r="JT47" i="1"/>
  <c r="JT49" i="1"/>
  <c r="JT31" i="1"/>
  <c r="JT38" i="1"/>
  <c r="JT32" i="1"/>
  <c r="JT48" i="1"/>
  <c r="JT33" i="1"/>
  <c r="JT46" i="1"/>
  <c r="JT43" i="1"/>
  <c r="JT42" i="1"/>
  <c r="JT34" i="1"/>
  <c r="JT45" i="1"/>
  <c r="JT44" i="1"/>
  <c r="CC675" i="4"/>
  <c r="BO675" i="4"/>
  <c r="BV675" i="4"/>
  <c r="BQ275" i="4"/>
  <c r="BP275" i="4"/>
  <c r="BR275" i="4" s="1"/>
  <c r="CC276" i="4"/>
  <c r="BO276" i="4"/>
  <c r="BV276" i="4"/>
  <c r="D277" i="4"/>
  <c r="D676" i="4"/>
  <c r="B276" i="4"/>
  <c r="CD275" i="4"/>
  <c r="CF275" i="4" s="1"/>
  <c r="CE275" i="4"/>
  <c r="KX30" i="1"/>
  <c r="KX47" i="1"/>
  <c r="KX49" i="1"/>
  <c r="KX32" i="1"/>
  <c r="KX46" i="1"/>
  <c r="KX33" i="1"/>
  <c r="KX38" i="1"/>
  <c r="KX48" i="1"/>
  <c r="KX44" i="1"/>
  <c r="KX34" i="1"/>
  <c r="KX37" i="1"/>
  <c r="KX45" i="1"/>
  <c r="KX42" i="1"/>
  <c r="KX50" i="1"/>
  <c r="KX43" i="1"/>
  <c r="KX31" i="1"/>
  <c r="KX40" i="1"/>
  <c r="KX35" i="1"/>
  <c r="KX41" i="1"/>
  <c r="KX36" i="1"/>
  <c r="KX39" i="1"/>
  <c r="BS274" i="4"/>
  <c r="BT274" i="4"/>
  <c r="BW275" i="4"/>
  <c r="BY275" i="4" s="1"/>
  <c r="BX275" i="4"/>
  <c r="BS756" i="4"/>
  <c r="BZ756" i="4"/>
  <c r="CG756" i="4"/>
  <c r="BR756" i="4"/>
  <c r="BY756" i="4"/>
  <c r="CF756" i="4"/>
  <c r="LM30" i="1"/>
  <c r="LM45" i="1"/>
  <c r="LM40" i="1"/>
  <c r="LM31" i="1"/>
  <c r="LM41" i="1"/>
  <c r="LM37" i="1"/>
  <c r="LM46" i="1"/>
  <c r="LM49" i="1"/>
  <c r="LM48" i="1"/>
  <c r="LM42" i="1"/>
  <c r="LM43" i="1"/>
  <c r="LM44" i="1"/>
  <c r="LM34" i="1"/>
  <c r="LM32" i="1"/>
  <c r="LM39" i="1"/>
  <c r="LM36" i="1"/>
  <c r="LM35" i="1"/>
  <c r="LM50" i="1"/>
  <c r="LM38" i="1"/>
  <c r="LM33" i="1"/>
  <c r="LM47" i="1"/>
  <c r="BQ674" i="4"/>
  <c r="BP674" i="4"/>
  <c r="BR674" i="4" s="1"/>
  <c r="BX674" i="4"/>
  <c r="BW674" i="4"/>
  <c r="BY674" i="4" s="1"/>
  <c r="B45" i="1"/>
  <c r="GX44" i="1"/>
  <c r="K51" i="1" a="1"/>
  <c r="K51" i="1" s="1"/>
  <c r="K52" i="1" s="1"/>
  <c r="K53" i="1" s="1"/>
  <c r="JE53" i="1" s="1"/>
  <c r="JF51" i="1"/>
  <c r="R65" i="1" a="1"/>
  <c r="R65" i="1" s="1"/>
  <c r="R66" i="1" s="1" a="1"/>
  <c r="R66" i="1" s="1"/>
  <c r="Q64" i="1" a="1"/>
  <c r="Q64" i="1" s="1"/>
  <c r="P63" i="1" a="1"/>
  <c r="P63" i="1" s="1"/>
  <c r="O63" i="1" s="1" a="1"/>
  <c r="O63" i="1" s="1"/>
  <c r="KI25" i="1"/>
  <c r="JT58" i="1"/>
  <c r="JT23" i="1"/>
  <c r="NU25" i="1"/>
  <c r="KX58" i="1"/>
  <c r="KX23" i="1"/>
  <c r="KX25" i="1"/>
  <c r="KI58" i="1"/>
  <c r="KI23" i="1"/>
  <c r="MQ58" i="1"/>
  <c r="MQ23" i="1"/>
  <c r="MB58" i="1"/>
  <c r="MB23" i="1"/>
  <c r="NF25" i="1"/>
  <c r="NF58" i="1"/>
  <c r="NF23" i="1"/>
  <c r="LM25" i="1"/>
  <c r="NU58" i="1"/>
  <c r="NU23" i="1"/>
  <c r="LM58" i="1"/>
  <c r="LM23" i="1"/>
  <c r="IN61" i="1"/>
  <c r="N62" i="1" a="1"/>
  <c r="N62" i="1" s="1"/>
  <c r="GT67" i="1"/>
  <c r="GS67" i="1"/>
  <c r="EC62" i="1"/>
  <c r="DY62" i="1"/>
  <c r="EF62" i="1"/>
  <c r="DZ62" i="1"/>
  <c r="DV62" i="1"/>
  <c r="EB62" i="1"/>
  <c r="EA62" i="1"/>
  <c r="DX62" i="1"/>
  <c r="DW62" i="1"/>
  <c r="DU62" i="1"/>
  <c r="DT62" i="1"/>
  <c r="DS62" i="1"/>
  <c r="DR62" i="1"/>
  <c r="GP62" i="1"/>
  <c r="DQ62" i="1"/>
  <c r="DP62" i="1"/>
  <c r="DO62" i="1"/>
  <c r="DN62" i="1"/>
  <c r="DM62" i="1"/>
  <c r="DL62" i="1"/>
  <c r="DK62" i="1"/>
  <c r="DJ62" i="1"/>
  <c r="DI62" i="1"/>
  <c r="DH62" i="1"/>
  <c r="DG62" i="1"/>
  <c r="DF62" i="1"/>
  <c r="DE62" i="1"/>
  <c r="DD62" i="1"/>
  <c r="DC62" i="1"/>
  <c r="DB62" i="1"/>
  <c r="DA62" i="1"/>
  <c r="CZ62" i="1"/>
  <c r="EI62" i="1"/>
  <c r="EH62" i="1"/>
  <c r="EG62" i="1"/>
  <c r="EE62" i="1"/>
  <c r="ED62" i="1"/>
  <c r="S67" i="1" a="1"/>
  <c r="S67" i="1" s="1"/>
  <c r="JG59" i="1"/>
  <c r="M60" i="1" a="1"/>
  <c r="M60" i="1" s="1"/>
  <c r="L59" i="1" a="1"/>
  <c r="L59" i="1" s="1"/>
  <c r="IN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25" i="1"/>
  <c r="MB25" i="1"/>
  <c r="JT25" i="1"/>
  <c r="MQ24" i="1"/>
  <c r="MB24" i="1"/>
  <c r="NF24" i="1"/>
  <c r="LM24" i="1"/>
  <c r="NU24" i="1"/>
  <c r="JT24" i="1"/>
  <c r="KX24" i="1"/>
  <c r="KI24"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J4" i="1" s="1"/>
  <c r="HZ4" i="1" s="1"/>
  <c r="CJ93" i="4"/>
  <c r="BB93" i="4"/>
  <c r="Y97" i="4"/>
  <c r="HC4" i="1" s="1"/>
  <c r="HS4" i="1" s="1"/>
  <c r="AB97" i="4"/>
  <c r="HF4" i="1" s="1"/>
  <c r="HV4" i="1" s="1"/>
  <c r="Z97" i="4"/>
  <c r="HD4" i="1" s="1"/>
  <c r="HT4" i="1" s="1"/>
  <c r="BG97" i="4"/>
  <c r="HI4" i="1" s="1"/>
  <c r="HY4" i="1" s="1"/>
  <c r="BV93" i="4"/>
  <c r="BW93" i="4" s="1"/>
  <c r="CI127" i="4"/>
  <c r="BU123" i="4"/>
  <c r="AA97" i="4"/>
  <c r="HE4" i="1" s="1"/>
  <c r="HU4" i="1" s="1"/>
  <c r="X97" i="4"/>
  <c r="HB4" i="1" s="1"/>
  <c r="HR4" i="1" s="1"/>
  <c r="CI123" i="4"/>
  <c r="BU127" i="4"/>
  <c r="HQ6" i="1"/>
  <c r="HQ9" i="1" s="1"/>
  <c r="HS6" i="1"/>
  <c r="HS9" i="1" s="1"/>
  <c r="HT6" i="1"/>
  <c r="HT9" i="1" s="1"/>
  <c r="BJ97" i="4"/>
  <c r="HL4" i="1" s="1"/>
  <c r="IB4" i="1" s="1"/>
  <c r="BK97" i="4"/>
  <c r="HM4" i="1" s="1"/>
  <c r="IC4" i="1" s="1"/>
  <c r="BL96" i="4"/>
  <c r="BL97" i="4" s="1"/>
  <c r="HN4" i="1" s="1"/>
  <c r="ID4" i="1" s="1"/>
  <c r="BI97" i="4"/>
  <c r="HK4" i="1" s="1"/>
  <c r="IA4" i="1" s="1"/>
  <c r="HB6" i="1"/>
  <c r="HB9" i="1" s="1"/>
  <c r="HC6" i="1"/>
  <c r="HC9" i="1" s="1"/>
  <c r="HE6" i="1"/>
  <c r="HE9" i="1" s="1"/>
  <c r="HR76" i="1"/>
  <c r="HU6" i="1"/>
  <c r="HU9" i="1" s="1"/>
  <c r="HV6" i="1"/>
  <c r="HV9" i="1" s="1"/>
  <c r="HW6" i="1"/>
  <c r="HW9" i="1" s="1"/>
  <c r="HD76" i="1"/>
  <c r="HF6" i="1"/>
  <c r="HF9" i="1" s="1"/>
  <c r="HG6" i="1"/>
  <c r="HG9" i="1" s="1"/>
  <c r="EQ5" i="1"/>
  <c r="EQ6" i="1" s="1"/>
  <c r="EQ9" i="1" s="1"/>
  <c r="EP5" i="1"/>
  <c r="EP76" i="1" s="1"/>
  <c r="BE153" i="6" l="1"/>
  <c r="BE150" i="6"/>
  <c r="B357" i="4"/>
  <c r="AT45" i="1"/>
  <c r="AP46" i="1" s="1"/>
  <c r="I358" i="4"/>
  <c r="B358" i="4" s="1"/>
  <c r="CH357" i="4"/>
  <c r="I757" i="4"/>
  <c r="CA757" i="4" s="1"/>
  <c r="BT357" i="4"/>
  <c r="CH756" i="4"/>
  <c r="CA756" i="4"/>
  <c r="BE148" i="6"/>
  <c r="BE149" i="6" s="1"/>
  <c r="BE151" i="6"/>
  <c r="BY757" i="4"/>
  <c r="CF757" i="4"/>
  <c r="BR757" i="4"/>
  <c r="LN30" i="1"/>
  <c r="LN31" i="1"/>
  <c r="LN48" i="1"/>
  <c r="LN41" i="1"/>
  <c r="LN39" i="1"/>
  <c r="LN40" i="1"/>
  <c r="LN43" i="1"/>
  <c r="LN34" i="1"/>
  <c r="LN32" i="1"/>
  <c r="LN49" i="1"/>
  <c r="LN37" i="1"/>
  <c r="LN42" i="1"/>
  <c r="LN38" i="1"/>
  <c r="LN36" i="1"/>
  <c r="LN35" i="1"/>
  <c r="LN50" i="1"/>
  <c r="LN33" i="1"/>
  <c r="LN44" i="1"/>
  <c r="LN46" i="1"/>
  <c r="LN47" i="1"/>
  <c r="LN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30" i="1"/>
  <c r="NV39" i="1"/>
  <c r="NV37" i="1"/>
  <c r="NV44" i="1"/>
  <c r="NV50" i="1"/>
  <c r="NV34" i="1"/>
  <c r="NV43" i="1"/>
  <c r="NV31" i="1"/>
  <c r="NV47" i="1"/>
  <c r="NV38" i="1"/>
  <c r="NV40" i="1"/>
  <c r="NV46" i="1"/>
  <c r="NV41" i="1"/>
  <c r="NV33" i="1"/>
  <c r="NV45" i="1"/>
  <c r="NV32" i="1"/>
  <c r="NV48" i="1"/>
  <c r="NV35" i="1"/>
  <c r="NV49" i="1"/>
  <c r="NV42" i="1"/>
  <c r="NV36" i="1"/>
  <c r="MC30" i="1"/>
  <c r="MC47" i="1"/>
  <c r="MC49" i="1"/>
  <c r="MC35" i="1"/>
  <c r="MC39" i="1"/>
  <c r="MC46" i="1"/>
  <c r="MC42" i="1"/>
  <c r="MC44" i="1"/>
  <c r="MC41" i="1"/>
  <c r="MC32" i="1"/>
  <c r="MC50" i="1"/>
  <c r="MC45" i="1"/>
  <c r="MC37" i="1"/>
  <c r="MC40" i="1"/>
  <c r="MC34" i="1"/>
  <c r="MC43" i="1"/>
  <c r="MC48" i="1"/>
  <c r="MC36" i="1"/>
  <c r="MC31" i="1"/>
  <c r="MC33" i="1"/>
  <c r="MC38" i="1"/>
  <c r="CD276" i="4"/>
  <c r="CF276" i="4" s="1"/>
  <c r="CE276" i="4"/>
  <c r="NG30" i="1"/>
  <c r="NG42" i="1"/>
  <c r="NG38" i="1"/>
  <c r="NG43" i="1"/>
  <c r="NG35" i="1"/>
  <c r="NG45" i="1"/>
  <c r="NG36" i="1"/>
  <c r="NG39" i="1"/>
  <c r="NG41" i="1"/>
  <c r="NG31" i="1"/>
  <c r="NG49" i="1"/>
  <c r="NG33" i="1"/>
  <c r="NG40" i="1"/>
  <c r="NG47" i="1"/>
  <c r="NG37" i="1"/>
  <c r="NG46" i="1"/>
  <c r="NG50" i="1"/>
  <c r="NG34" i="1"/>
  <c r="NG48" i="1"/>
  <c r="NG44" i="1"/>
  <c r="NG32" i="1"/>
  <c r="MR30" i="1"/>
  <c r="MR42" i="1"/>
  <c r="MR36" i="1"/>
  <c r="MR45" i="1"/>
  <c r="MR49" i="1"/>
  <c r="MR35" i="1"/>
  <c r="MR34" i="1"/>
  <c r="MR39" i="1"/>
  <c r="MR47" i="1"/>
  <c r="MR48" i="1"/>
  <c r="MR31" i="1"/>
  <c r="MR33" i="1"/>
  <c r="MR43" i="1"/>
  <c r="MR40" i="1"/>
  <c r="MR50" i="1"/>
  <c r="MR32" i="1"/>
  <c r="MR38" i="1"/>
  <c r="MR46" i="1"/>
  <c r="MR37" i="1"/>
  <c r="MR44" i="1"/>
  <c r="MR41" i="1"/>
  <c r="CG674" i="4"/>
  <c r="CH674" i="4"/>
  <c r="BW675" i="4"/>
  <c r="BY675" i="4" s="1"/>
  <c r="BX675" i="4"/>
  <c r="BS275" i="4"/>
  <c r="BT275" i="4"/>
  <c r="JU30" i="1"/>
  <c r="JU39" i="1"/>
  <c r="JU36" i="1"/>
  <c r="JU50" i="1"/>
  <c r="JU44" i="1"/>
  <c r="JU47" i="1"/>
  <c r="JU31" i="1"/>
  <c r="JU41" i="1"/>
  <c r="JU38" i="1"/>
  <c r="JU32" i="1"/>
  <c r="JU35" i="1"/>
  <c r="JU48" i="1"/>
  <c r="JU33" i="1"/>
  <c r="JU43" i="1"/>
  <c r="JU49" i="1"/>
  <c r="JU46" i="1"/>
  <c r="JU34" i="1"/>
  <c r="JU42" i="1"/>
  <c r="JU45" i="1"/>
  <c r="JU37" i="1"/>
  <c r="JU40" i="1"/>
  <c r="D278" i="4"/>
  <c r="BO277" i="4"/>
  <c r="BV277" i="4"/>
  <c r="CC277" i="4"/>
  <c r="D677" i="4"/>
  <c r="B277" i="4"/>
  <c r="BP276" i="4"/>
  <c r="BR276" i="4" s="1"/>
  <c r="BQ276" i="4"/>
  <c r="KJ30" i="1"/>
  <c r="KJ33" i="1"/>
  <c r="KJ48" i="1"/>
  <c r="KJ39" i="1"/>
  <c r="KJ36" i="1"/>
  <c r="KJ50" i="1"/>
  <c r="KJ40" i="1"/>
  <c r="KJ34" i="1"/>
  <c r="KJ38" i="1"/>
  <c r="KJ32" i="1"/>
  <c r="KJ35" i="1"/>
  <c r="KJ46" i="1"/>
  <c r="KJ37" i="1"/>
  <c r="KJ44" i="1"/>
  <c r="KJ31" i="1"/>
  <c r="KJ47" i="1"/>
  <c r="KJ41" i="1"/>
  <c r="KJ45" i="1"/>
  <c r="KJ42" i="1"/>
  <c r="KJ49" i="1"/>
  <c r="KJ43" i="1"/>
  <c r="KY30" i="1"/>
  <c r="KY32" i="1"/>
  <c r="KY46" i="1"/>
  <c r="KY48" i="1"/>
  <c r="KY38" i="1"/>
  <c r="KY37" i="1"/>
  <c r="KY33" i="1"/>
  <c r="KY50" i="1"/>
  <c r="KY40" i="1"/>
  <c r="KY45" i="1"/>
  <c r="KY47" i="1"/>
  <c r="KY44" i="1"/>
  <c r="KY31" i="1"/>
  <c r="KY42" i="1"/>
  <c r="KY43" i="1"/>
  <c r="KY36" i="1"/>
  <c r="KY35" i="1"/>
  <c r="KY41" i="1"/>
  <c r="KY34" i="1"/>
  <c r="KY39" i="1"/>
  <c r="KY49" i="1"/>
  <c r="B46" i="1"/>
  <c r="GX45" i="1"/>
  <c r="J51" i="1" a="1"/>
  <c r="J51" i="1" s="1"/>
  <c r="J52" i="1" s="1"/>
  <c r="J53" i="1" s="1"/>
  <c r="JE51" i="1"/>
  <c r="P64" i="1" a="1"/>
  <c r="P64" i="1" s="1"/>
  <c r="Q65" i="1" a="1"/>
  <c r="Q65" i="1" s="1"/>
  <c r="Q66" i="1" s="1" a="1"/>
  <c r="Q66" i="1" s="1"/>
  <c r="S68" i="1" a="1"/>
  <c r="S68" i="1" s="1"/>
  <c r="NV58" i="1"/>
  <c r="NV23" i="1"/>
  <c r="LN58" i="1"/>
  <c r="LN23" i="1"/>
  <c r="KJ58" i="1"/>
  <c r="KJ23" i="1"/>
  <c r="KY58" i="1"/>
  <c r="KY23" i="1"/>
  <c r="JU58" i="1"/>
  <c r="JU23" i="1"/>
  <c r="JU25" i="1"/>
  <c r="NG25" i="1"/>
  <c r="MR25" i="1"/>
  <c r="MC58" i="1"/>
  <c r="MC23" i="1"/>
  <c r="NG58" i="1"/>
  <c r="NG23" i="1"/>
  <c r="LN25" i="1"/>
  <c r="MR58" i="1"/>
  <c r="MR23" i="1"/>
  <c r="MC25" i="1"/>
  <c r="JG60" i="1"/>
  <c r="M61" i="1" a="1"/>
  <c r="M61" i="1" s="1"/>
  <c r="DY63" i="1"/>
  <c r="DU63" i="1"/>
  <c r="DT63" i="1"/>
  <c r="DO63" i="1"/>
  <c r="DL63" i="1"/>
  <c r="DW63" i="1"/>
  <c r="DV63" i="1"/>
  <c r="DS63" i="1"/>
  <c r="DR63" i="1"/>
  <c r="DQ63" i="1"/>
  <c r="DP63" i="1"/>
  <c r="GP63" i="1"/>
  <c r="DN63" i="1"/>
  <c r="DM63" i="1"/>
  <c r="DK63" i="1"/>
  <c r="DJ63" i="1"/>
  <c r="DI63" i="1"/>
  <c r="DH63" i="1"/>
  <c r="DG63" i="1"/>
  <c r="DF63" i="1"/>
  <c r="DE63" i="1"/>
  <c r="DD63" i="1"/>
  <c r="DC63" i="1"/>
  <c r="DB63" i="1"/>
  <c r="DA63" i="1"/>
  <c r="CZ63" i="1"/>
  <c r="EI63" i="1"/>
  <c r="EH63" i="1"/>
  <c r="EG63" i="1"/>
  <c r="EF63" i="1"/>
  <c r="EE63" i="1"/>
  <c r="ED63" i="1"/>
  <c r="EC63" i="1"/>
  <c r="EB63" i="1"/>
  <c r="EA63" i="1"/>
  <c r="DZ63" i="1"/>
  <c r="DX63" i="1"/>
  <c r="R67" i="1" a="1"/>
  <c r="R67" i="1" s="1"/>
  <c r="GT68" i="1"/>
  <c r="GS68" i="1"/>
  <c r="N63" i="1" a="1"/>
  <c r="N63" i="1" s="1"/>
  <c r="IN62" i="1"/>
  <c r="K59" i="1" a="1"/>
  <c r="K59" i="1" s="1"/>
  <c r="JF59" i="1"/>
  <c r="L60" i="1" a="1"/>
  <c r="L60" i="1" s="1"/>
  <c r="KY25" i="1"/>
  <c r="NV25" i="1"/>
  <c r="KJ25" i="1"/>
  <c r="MR24" i="1"/>
  <c r="JU24" i="1"/>
  <c r="KJ24" i="1"/>
  <c r="LN24" i="1"/>
  <c r="NV24" i="1"/>
  <c r="KY24" i="1"/>
  <c r="NG24" i="1"/>
  <c r="MC24"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Q76" i="1"/>
  <c r="EP6" i="1"/>
  <c r="EP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30" i="1"/>
  <c r="LO31" i="1"/>
  <c r="LO48" i="1"/>
  <c r="LO43" i="1"/>
  <c r="LO39" i="1"/>
  <c r="LO38" i="1"/>
  <c r="LO34" i="1"/>
  <c r="LO32" i="1"/>
  <c r="LO37" i="1"/>
  <c r="LO41" i="1"/>
  <c r="LO49" i="1"/>
  <c r="LO42" i="1"/>
  <c r="LO36" i="1"/>
  <c r="LO50" i="1"/>
  <c r="LO35" i="1"/>
  <c r="LO46" i="1"/>
  <c r="LO33" i="1"/>
  <c r="LO47" i="1"/>
  <c r="LO45" i="1"/>
  <c r="LO44" i="1"/>
  <c r="LO40" i="1"/>
  <c r="BP676" i="4"/>
  <c r="BR676" i="4" s="1"/>
  <c r="BQ676" i="4"/>
  <c r="NW30" i="1"/>
  <c r="NW31" i="1"/>
  <c r="NW43" i="1"/>
  <c r="NW47" i="1"/>
  <c r="NW42" i="1"/>
  <c r="NW44" i="1"/>
  <c r="NW46" i="1"/>
  <c r="NW37" i="1"/>
  <c r="NW40" i="1"/>
  <c r="NW39" i="1"/>
  <c r="NW33" i="1"/>
  <c r="NW32" i="1"/>
  <c r="NW45" i="1"/>
  <c r="NW48" i="1"/>
  <c r="NW35" i="1"/>
  <c r="NW38" i="1"/>
  <c r="NW41" i="1"/>
  <c r="NW50" i="1"/>
  <c r="NW34" i="1"/>
  <c r="NW49" i="1"/>
  <c r="NW36" i="1"/>
  <c r="BT693" i="4"/>
  <c r="BS693" i="4"/>
  <c r="CG276" i="4"/>
  <c r="CH276" i="4"/>
  <c r="CH693" i="4"/>
  <c r="CG693" i="4"/>
  <c r="MS30" i="1"/>
  <c r="MS46" i="1"/>
  <c r="MS36" i="1"/>
  <c r="MS45" i="1"/>
  <c r="MS49" i="1"/>
  <c r="MS35" i="1"/>
  <c r="MS37" i="1"/>
  <c r="MS42" i="1"/>
  <c r="MS34" i="1"/>
  <c r="MS39" i="1"/>
  <c r="MS31" i="1"/>
  <c r="MS48" i="1"/>
  <c r="MS33" i="1"/>
  <c r="MS44" i="1"/>
  <c r="MS43" i="1"/>
  <c r="MS47" i="1"/>
  <c r="MS41" i="1"/>
  <c r="MS40" i="1"/>
  <c r="MS50" i="1"/>
  <c r="MS32" i="1"/>
  <c r="MS38" i="1"/>
  <c r="CA693" i="4"/>
  <c r="BZ693" i="4"/>
  <c r="BZ758" i="4"/>
  <c r="CG758" i="4"/>
  <c r="BS758" i="4"/>
  <c r="BZ359" i="4"/>
  <c r="CG359" i="4"/>
  <c r="BS359" i="4"/>
  <c r="H759" i="4"/>
  <c r="JV30" i="1"/>
  <c r="JV36" i="1"/>
  <c r="JV39" i="1"/>
  <c r="JV34" i="1"/>
  <c r="JV47" i="1"/>
  <c r="JV49" i="1"/>
  <c r="JV31" i="1"/>
  <c r="JV41" i="1"/>
  <c r="JV32" i="1"/>
  <c r="JV46" i="1"/>
  <c r="JV38" i="1"/>
  <c r="JV33" i="1"/>
  <c r="JV48" i="1"/>
  <c r="JV43" i="1"/>
  <c r="JV40" i="1"/>
  <c r="JV37" i="1"/>
  <c r="JV45" i="1"/>
  <c r="JV44" i="1"/>
  <c r="JV35" i="1"/>
  <c r="JV42" i="1"/>
  <c r="JV50" i="1"/>
  <c r="BY359" i="4"/>
  <c r="CF359" i="4"/>
  <c r="BR359" i="4"/>
  <c r="G759" i="4"/>
  <c r="KK30" i="1"/>
  <c r="KK48" i="1"/>
  <c r="KK31" i="1"/>
  <c r="KK33" i="1"/>
  <c r="KK32" i="1"/>
  <c r="KK41" i="1"/>
  <c r="KK36" i="1"/>
  <c r="KK50" i="1"/>
  <c r="KK40" i="1"/>
  <c r="KK37" i="1"/>
  <c r="KK35" i="1"/>
  <c r="KK34" i="1"/>
  <c r="KK38" i="1"/>
  <c r="KK43" i="1"/>
  <c r="KK44" i="1"/>
  <c r="KK46" i="1"/>
  <c r="KK47" i="1"/>
  <c r="KK45" i="1"/>
  <c r="KK42" i="1"/>
  <c r="KK49" i="1"/>
  <c r="KK39" i="1"/>
  <c r="A361" i="4"/>
  <c r="G360" i="4"/>
  <c r="H360" i="4"/>
  <c r="NH30" i="1"/>
  <c r="NH38" i="1"/>
  <c r="NH45" i="1"/>
  <c r="NH43" i="1"/>
  <c r="NH35" i="1"/>
  <c r="NH36" i="1"/>
  <c r="NH41" i="1"/>
  <c r="NH39" i="1"/>
  <c r="NH49" i="1"/>
  <c r="NH31" i="1"/>
  <c r="NH46" i="1"/>
  <c r="NH33" i="1"/>
  <c r="NH47" i="1"/>
  <c r="NH32" i="1"/>
  <c r="NH42" i="1"/>
  <c r="NH37" i="1"/>
  <c r="NH50" i="1"/>
  <c r="NH48" i="1"/>
  <c r="NH44" i="1"/>
  <c r="NH40" i="1"/>
  <c r="NH34" i="1"/>
  <c r="KZ30" i="1"/>
  <c r="KZ48" i="1"/>
  <c r="KZ37" i="1"/>
  <c r="KZ40" i="1"/>
  <c r="KZ33" i="1"/>
  <c r="KZ35" i="1"/>
  <c r="KZ46" i="1"/>
  <c r="KZ50" i="1"/>
  <c r="KZ34" i="1"/>
  <c r="KZ49" i="1"/>
  <c r="KZ44" i="1"/>
  <c r="KZ31" i="1"/>
  <c r="KZ43" i="1"/>
  <c r="KZ42" i="1"/>
  <c r="KZ45" i="1"/>
  <c r="KZ41" i="1"/>
  <c r="KZ38" i="1"/>
  <c r="KZ39" i="1"/>
  <c r="KZ36" i="1"/>
  <c r="KZ32" i="1"/>
  <c r="KZ47" i="1"/>
  <c r="BZ276" i="4"/>
  <c r="CA276" i="4"/>
  <c r="MD30" i="1"/>
  <c r="MD49" i="1"/>
  <c r="MD47" i="1"/>
  <c r="MD48" i="1"/>
  <c r="MD33" i="1"/>
  <c r="MD35" i="1"/>
  <c r="MD40" i="1"/>
  <c r="MD46" i="1"/>
  <c r="MD39" i="1"/>
  <c r="MD38" i="1"/>
  <c r="MD34" i="1"/>
  <c r="MD50" i="1"/>
  <c r="MD41" i="1"/>
  <c r="MD32" i="1"/>
  <c r="MD44" i="1"/>
  <c r="MD42" i="1"/>
  <c r="MD45" i="1"/>
  <c r="MD43" i="1"/>
  <c r="MD36" i="1"/>
  <c r="MD31" i="1"/>
  <c r="MD37" i="1"/>
  <c r="B47" i="1"/>
  <c r="GX46" i="1"/>
  <c r="I51" i="1" a="1"/>
  <c r="I51" i="1" s="1"/>
  <c r="I52" i="1" s="1"/>
  <c r="I53" i="1" s="1"/>
  <c r="O64" i="1" a="1"/>
  <c r="O64" i="1" s="1"/>
  <c r="DN64" i="1" s="1"/>
  <c r="P65" i="1" a="1"/>
  <c r="P65" i="1" s="1"/>
  <c r="P66" i="1" s="1" a="1"/>
  <c r="P66" i="1" s="1"/>
  <c r="R68" i="1" a="1"/>
  <c r="R68" i="1" s="1"/>
  <c r="LO25" i="1"/>
  <c r="KZ25" i="1"/>
  <c r="MD25" i="1"/>
  <c r="JV25" i="1"/>
  <c r="NH25" i="1"/>
  <c r="MS58" i="1"/>
  <c r="MS23" i="1"/>
  <c r="JV58" i="1"/>
  <c r="JV23" i="1"/>
  <c r="NH58" i="1"/>
  <c r="NH23" i="1"/>
  <c r="MS25" i="1"/>
  <c r="KK58" i="1"/>
  <c r="KK23" i="1"/>
  <c r="KZ58" i="1"/>
  <c r="KZ23" i="1"/>
  <c r="MD58" i="1"/>
  <c r="MD23" i="1"/>
  <c r="NW58" i="1"/>
  <c r="NW23" i="1"/>
  <c r="LO58" i="1"/>
  <c r="LO23" i="1"/>
  <c r="GT69" i="1"/>
  <c r="GS69" i="1"/>
  <c r="Q67" i="1" a="1"/>
  <c r="Q67" i="1" s="1"/>
  <c r="IN63" i="1"/>
  <c r="S69" i="1" a="1"/>
  <c r="S69" i="1" s="1"/>
  <c r="M62" i="1" a="1"/>
  <c r="M62" i="1" s="1"/>
  <c r="JG61" i="1"/>
  <c r="JF60" i="1"/>
  <c r="L61" i="1" a="1"/>
  <c r="L61" i="1" s="1"/>
  <c r="JE59" i="1"/>
  <c r="K60" i="1" a="1"/>
  <c r="K60" i="1" s="1"/>
  <c r="J59" i="1" a="1"/>
  <c r="J59" i="1" s="1"/>
  <c r="NW25" i="1"/>
  <c r="KK25" i="1"/>
  <c r="NH24" i="1"/>
  <c r="JV24" i="1"/>
  <c r="KK24" i="1"/>
  <c r="KZ24" i="1"/>
  <c r="MD24" i="1"/>
  <c r="MS24" i="1"/>
  <c r="LO24" i="1"/>
  <c r="NW24"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G23" i="1"/>
  <c r="JF23" i="1"/>
  <c r="JE23" i="1"/>
  <c r="JD7" i="1"/>
  <c r="JC7" i="1"/>
  <c r="JB7" i="1"/>
  <c r="JA7" i="1"/>
  <c r="F87" i="4"/>
  <c r="E87" i="4"/>
  <c r="D87" i="4"/>
  <c r="F86" i="4"/>
  <c r="E86" i="4"/>
  <c r="D86" i="4"/>
  <c r="F85" i="4"/>
  <c r="E85" i="4"/>
  <c r="D85" i="4"/>
  <c r="DK64" i="1" l="1"/>
  <c r="CA758" i="4"/>
  <c r="AT47" i="1"/>
  <c r="AP48" i="1" s="1"/>
  <c r="I360" i="4"/>
  <c r="B360" i="4" s="1"/>
  <c r="CH359" i="4"/>
  <c r="I759" i="4"/>
  <c r="CA759" i="4" s="1"/>
  <c r="BT359" i="4"/>
  <c r="B359" i="4"/>
  <c r="BT758" i="4"/>
  <c r="DA64" i="1"/>
  <c r="DD64" i="1"/>
  <c r="GP64" i="1"/>
  <c r="DG64" i="1"/>
  <c r="EH64" i="1"/>
  <c r="CZ64" i="1"/>
  <c r="DB64" i="1"/>
  <c r="DJ64" i="1"/>
  <c r="DL64" i="1"/>
  <c r="DM64" i="1"/>
  <c r="DX64" i="1"/>
  <c r="ED64" i="1"/>
  <c r="ME30" i="1"/>
  <c r="ME48" i="1"/>
  <c r="ME35" i="1"/>
  <c r="ME39" i="1"/>
  <c r="ME46" i="1"/>
  <c r="ME50" i="1"/>
  <c r="ME42" i="1"/>
  <c r="ME41" i="1"/>
  <c r="ME32" i="1"/>
  <c r="ME44" i="1"/>
  <c r="ME40" i="1"/>
  <c r="ME37" i="1"/>
  <c r="ME45" i="1"/>
  <c r="ME36" i="1"/>
  <c r="ME43" i="1"/>
  <c r="ME38" i="1"/>
  <c r="ME31" i="1"/>
  <c r="ME34" i="1"/>
  <c r="ME33" i="1"/>
  <c r="ME47" i="1"/>
  <c r="ME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H65" i="1" s="1"/>
  <c r="GC53" i="1"/>
  <c r="GB53" i="1"/>
  <c r="GA53" i="1"/>
  <c r="BS277" i="4"/>
  <c r="BT277" i="4"/>
  <c r="BZ295" i="4"/>
  <c r="CA295" i="4"/>
  <c r="DW64" i="1"/>
  <c r="LA30" i="1"/>
  <c r="LA33" i="1"/>
  <c r="LA38" i="1"/>
  <c r="LA50" i="1"/>
  <c r="LA46" i="1"/>
  <c r="LA31" i="1"/>
  <c r="LA44" i="1"/>
  <c r="LA43" i="1"/>
  <c r="LA34" i="1"/>
  <c r="LA45" i="1"/>
  <c r="LA35" i="1"/>
  <c r="LA42" i="1"/>
  <c r="LA40" i="1"/>
  <c r="LA49" i="1"/>
  <c r="LA41" i="1"/>
  <c r="LA36" i="1"/>
  <c r="LA32" i="1"/>
  <c r="LA39" i="1"/>
  <c r="LA47" i="1"/>
  <c r="LA48" i="1"/>
  <c r="LA37" i="1"/>
  <c r="NI30" i="1"/>
  <c r="NI43" i="1"/>
  <c r="NI45" i="1"/>
  <c r="NI35" i="1"/>
  <c r="NI49" i="1"/>
  <c r="NI36" i="1"/>
  <c r="NI41" i="1"/>
  <c r="NI39" i="1"/>
  <c r="NI31" i="1"/>
  <c r="NI34" i="1"/>
  <c r="NI37" i="1"/>
  <c r="NI40" i="1"/>
  <c r="NI47" i="1"/>
  <c r="NI50" i="1"/>
  <c r="NI46" i="1"/>
  <c r="NI48" i="1"/>
  <c r="NI33" i="1"/>
  <c r="NI44" i="1"/>
  <c r="NI32" i="1"/>
  <c r="NI38" i="1"/>
  <c r="NI42" i="1"/>
  <c r="EA64" i="1"/>
  <c r="MT30" i="1"/>
  <c r="MT31" i="1"/>
  <c r="MT35" i="1"/>
  <c r="MT49" i="1"/>
  <c r="MT48" i="1"/>
  <c r="MT37" i="1"/>
  <c r="MT34" i="1"/>
  <c r="MT39" i="1"/>
  <c r="MT33" i="1"/>
  <c r="MT43" i="1"/>
  <c r="MT41" i="1"/>
  <c r="MT40" i="1"/>
  <c r="MT32" i="1"/>
  <c r="MT50" i="1"/>
  <c r="MT38" i="1"/>
  <c r="MT42" i="1"/>
  <c r="MT44" i="1"/>
  <c r="MT46" i="1"/>
  <c r="MT47" i="1"/>
  <c r="MT45" i="1"/>
  <c r="MT36" i="1"/>
  <c r="EF64" i="1"/>
  <c r="JW30" i="1"/>
  <c r="JW41" i="1"/>
  <c r="JW32" i="1"/>
  <c r="JW31" i="1"/>
  <c r="JW38" i="1"/>
  <c r="JW46" i="1"/>
  <c r="JW33" i="1"/>
  <c r="JW34" i="1"/>
  <c r="JW48" i="1"/>
  <c r="JW49" i="1"/>
  <c r="JW40" i="1"/>
  <c r="JW37" i="1"/>
  <c r="JW45" i="1"/>
  <c r="JW50" i="1"/>
  <c r="JW42" i="1"/>
  <c r="JW47" i="1"/>
  <c r="JW35" i="1"/>
  <c r="JW44" i="1"/>
  <c r="JW36" i="1"/>
  <c r="JW39" i="1"/>
  <c r="JW43" i="1"/>
  <c r="EC64" i="1"/>
  <c r="BZ277" i="4"/>
  <c r="CA277" i="4"/>
  <c r="CA694" i="4"/>
  <c r="BZ694" i="4"/>
  <c r="GA30" i="1"/>
  <c r="GA50" i="1"/>
  <c r="GA46" i="1"/>
  <c r="GA41" i="1"/>
  <c r="GA48" i="1"/>
  <c r="GA34" i="1"/>
  <c r="GA32" i="1"/>
  <c r="GA44" i="1"/>
  <c r="GA40" i="1"/>
  <c r="GA37" i="1"/>
  <c r="GA36" i="1"/>
  <c r="GA39" i="1"/>
  <c r="GA45" i="1"/>
  <c r="GA35" i="1"/>
  <c r="GA43" i="1"/>
  <c r="GA33" i="1"/>
  <c r="GA49" i="1"/>
  <c r="GA42" i="1"/>
  <c r="GA38" i="1"/>
  <c r="GA31" i="1"/>
  <c r="GA47" i="1"/>
  <c r="EE64" i="1"/>
  <c r="CG360" i="4"/>
  <c r="BS360" i="4"/>
  <c r="BZ360" i="4"/>
  <c r="H760" i="4"/>
  <c r="BS694" i="4"/>
  <c r="BT694" i="4"/>
  <c r="EG64" i="1"/>
  <c r="DC64" i="1"/>
  <c r="CF360" i="4"/>
  <c r="BR360" i="4"/>
  <c r="BY360" i="4"/>
  <c r="G760" i="4"/>
  <c r="CG694" i="4"/>
  <c r="CH694" i="4"/>
  <c r="EI64" i="1"/>
  <c r="CD296" i="4"/>
  <c r="CF296" i="4" s="1"/>
  <c r="BW296" i="4"/>
  <c r="BY296" i="4" s="1"/>
  <c r="BP296" i="4"/>
  <c r="BR296" i="4" s="1"/>
  <c r="E696" i="4"/>
  <c r="A362" i="4"/>
  <c r="G361" i="4"/>
  <c r="H361" i="4"/>
  <c r="B296" i="4"/>
  <c r="A298" i="4"/>
  <c r="E297" i="4"/>
  <c r="NX30" i="1"/>
  <c r="NX47" i="1"/>
  <c r="NX42" i="1"/>
  <c r="NX45" i="1"/>
  <c r="NX41" i="1"/>
  <c r="NX40" i="1"/>
  <c r="NX32" i="1"/>
  <c r="NX33" i="1"/>
  <c r="NX39" i="1"/>
  <c r="NX48" i="1"/>
  <c r="NX43" i="1"/>
  <c r="NX50" i="1"/>
  <c r="NX35" i="1"/>
  <c r="NX49" i="1"/>
  <c r="NX36" i="1"/>
  <c r="NX34" i="1"/>
  <c r="NX38" i="1"/>
  <c r="NX31" i="1"/>
  <c r="NX46" i="1"/>
  <c r="NX37" i="1"/>
  <c r="NX44" i="1"/>
  <c r="CG277" i="4"/>
  <c r="CH277" i="4"/>
  <c r="GC30" i="1"/>
  <c r="GC46" i="1"/>
  <c r="GC41" i="1"/>
  <c r="GC44" i="1"/>
  <c r="GC48" i="1"/>
  <c r="GC40" i="1"/>
  <c r="GC37" i="1"/>
  <c r="GC34" i="1"/>
  <c r="GC32" i="1"/>
  <c r="GC39" i="1"/>
  <c r="GC45" i="1"/>
  <c r="GC36" i="1"/>
  <c r="GC35" i="1"/>
  <c r="GC43" i="1"/>
  <c r="GC33" i="1"/>
  <c r="GC49" i="1"/>
  <c r="GC42" i="1"/>
  <c r="GC38" i="1"/>
  <c r="GC31" i="1"/>
  <c r="GC47" i="1"/>
  <c r="GC50" i="1"/>
  <c r="CD695" i="4"/>
  <c r="CF695" i="4" s="1"/>
  <c r="B695" i="4"/>
  <c r="BP695" i="4"/>
  <c r="BR695" i="4" s="1"/>
  <c r="BW695" i="4"/>
  <c r="BY695" i="4" s="1"/>
  <c r="KL30" i="1"/>
  <c r="KL41" i="1"/>
  <c r="KL47" i="1"/>
  <c r="KL50" i="1"/>
  <c r="KL37" i="1"/>
  <c r="KL34" i="1"/>
  <c r="KL38" i="1"/>
  <c r="KL43" i="1"/>
  <c r="KL49" i="1"/>
  <c r="KL46" i="1"/>
  <c r="KL36" i="1"/>
  <c r="KL35" i="1"/>
  <c r="KL39" i="1"/>
  <c r="KL44" i="1"/>
  <c r="KL45" i="1"/>
  <c r="KL31" i="1"/>
  <c r="KL42" i="1"/>
  <c r="KL40" i="1"/>
  <c r="KL48" i="1"/>
  <c r="KL33" i="1"/>
  <c r="KL32" i="1"/>
  <c r="CF759" i="4"/>
  <c r="BR759" i="4"/>
  <c r="BY759" i="4"/>
  <c r="CD677" i="4"/>
  <c r="CF677" i="4" s="1"/>
  <c r="CE677" i="4"/>
  <c r="LP30" i="1"/>
  <c r="LP48" i="1"/>
  <c r="LP39" i="1"/>
  <c r="LP35" i="1"/>
  <c r="LP38" i="1"/>
  <c r="LP34" i="1"/>
  <c r="LP32" i="1"/>
  <c r="LP37" i="1"/>
  <c r="LP41" i="1"/>
  <c r="LP49" i="1"/>
  <c r="LP46" i="1"/>
  <c r="LP42" i="1"/>
  <c r="LP33" i="1"/>
  <c r="LP36" i="1"/>
  <c r="LP44" i="1"/>
  <c r="LP47" i="1"/>
  <c r="LP45" i="1"/>
  <c r="LP50" i="1"/>
  <c r="LP40" i="1"/>
  <c r="LP31" i="1"/>
  <c r="LP43" i="1"/>
  <c r="BW677" i="4"/>
  <c r="BY677" i="4" s="1"/>
  <c r="BX677" i="4"/>
  <c r="BP677" i="4"/>
  <c r="BR677" i="4" s="1"/>
  <c r="BQ677" i="4"/>
  <c r="GB30" i="1"/>
  <c r="GB50" i="1"/>
  <c r="GB46" i="1"/>
  <c r="GB48" i="1"/>
  <c r="GB41" i="1"/>
  <c r="GB44" i="1"/>
  <c r="GB40" i="1"/>
  <c r="GB37" i="1"/>
  <c r="GB34" i="1"/>
  <c r="GB32" i="1"/>
  <c r="GB39" i="1"/>
  <c r="GB45" i="1"/>
  <c r="GB36" i="1"/>
  <c r="GB43" i="1"/>
  <c r="GB35" i="1"/>
  <c r="GB33" i="1"/>
  <c r="GB49" i="1"/>
  <c r="GB42" i="1"/>
  <c r="GB38" i="1"/>
  <c r="GB31" i="1"/>
  <c r="GB47" i="1"/>
  <c r="B48" i="1"/>
  <c r="GX47" i="1"/>
  <c r="DH64" i="1"/>
  <c r="DO64" i="1"/>
  <c r="EB64" i="1"/>
  <c r="H51" i="1" a="1"/>
  <c r="H51" i="1" s="1"/>
  <c r="H52" i="1" s="1"/>
  <c r="H53" i="1" s="1"/>
  <c r="GA51" i="1"/>
  <c r="GC51" i="1"/>
  <c r="GB51" i="1"/>
  <c r="N64" i="1" a="1"/>
  <c r="N64" i="1" s="1"/>
  <c r="N65" i="1" s="1" a="1"/>
  <c r="N65" i="1" s="1"/>
  <c r="DP64" i="1"/>
  <c r="DQ64" i="1"/>
  <c r="DR64" i="1"/>
  <c r="DS64" i="1"/>
  <c r="DT64" i="1"/>
  <c r="DU64" i="1"/>
  <c r="DV64" i="1"/>
  <c r="DY64" i="1"/>
  <c r="DZ64" i="1"/>
  <c r="DE64" i="1"/>
  <c r="DF64" i="1"/>
  <c r="DI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E25" i="1"/>
  <c r="NX25" i="1"/>
  <c r="NI25" i="1"/>
  <c r="NX58" i="1"/>
  <c r="NX23" i="1"/>
  <c r="JW58" i="1"/>
  <c r="JW23" i="1"/>
  <c r="NI58" i="1"/>
  <c r="NI23" i="1"/>
  <c r="LP58" i="1"/>
  <c r="LP23" i="1"/>
  <c r="ME58" i="1"/>
  <c r="ME23" i="1"/>
  <c r="MT58" i="1"/>
  <c r="MT23" i="1"/>
  <c r="LA58" i="1"/>
  <c r="LA23" i="1"/>
  <c r="LA25" i="1"/>
  <c r="KL58" i="1"/>
  <c r="KL23" i="1"/>
  <c r="L62" i="1" a="1"/>
  <c r="L62" i="1" s="1"/>
  <c r="JF61" i="1"/>
  <c r="M63" i="1" a="1"/>
  <c r="M63" i="1" s="1"/>
  <c r="JG62" i="1"/>
  <c r="P67" i="1" a="1"/>
  <c r="P67" i="1" s="1"/>
  <c r="EE65" i="1"/>
  <c r="EA65" i="1"/>
  <c r="DY65" i="1"/>
  <c r="DX65" i="1"/>
  <c r="DK65" i="1"/>
  <c r="DG65" i="1"/>
  <c r="DV65" i="1"/>
  <c r="DQ65" i="1"/>
  <c r="DN65" i="1"/>
  <c r="DM65" i="1"/>
  <c r="JE60" i="1"/>
  <c r="K61" i="1" a="1"/>
  <c r="K61" i="1" s="1"/>
  <c r="GA58" i="1"/>
  <c r="GA57" i="1"/>
  <c r="GB58" i="1"/>
  <c r="GB57" i="1"/>
  <c r="GC58" i="1"/>
  <c r="GC57" i="1"/>
  <c r="I59" i="1" a="1"/>
  <c r="I59" i="1" s="1"/>
  <c r="J60" i="1" a="1"/>
  <c r="J60" i="1" s="1"/>
  <c r="JW25" i="1"/>
  <c r="MT25" i="1"/>
  <c r="KL25" i="1"/>
  <c r="LP25" i="1"/>
  <c r="LA24" i="1"/>
  <c r="NX24" i="1"/>
  <c r="KL24" i="1"/>
  <c r="JW24" i="1"/>
  <c r="NI24" i="1"/>
  <c r="ME24" i="1"/>
  <c r="LP24" i="1"/>
  <c r="MT24"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Z24" i="1" a="1"/>
  <c r="GZ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Z23" i="1" a="1"/>
  <c r="GZ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C24" i="1"/>
  <c r="GB24" i="1"/>
  <c r="GA24" i="1"/>
  <c r="H78" i="1"/>
  <c r="AZ105" i="4"/>
  <c r="AY106" i="4"/>
  <c r="AY107" i="4"/>
  <c r="AK107" i="4"/>
  <c r="AR105" i="4"/>
  <c r="AS105" i="4"/>
  <c r="AK108" i="4"/>
  <c r="R107" i="4"/>
  <c r="JG5" i="1"/>
  <c r="JG6" i="1" s="1"/>
  <c r="JG9" i="1" s="1"/>
  <c r="JF5" i="1"/>
  <c r="JF6" i="1" s="1"/>
  <c r="JF9" i="1" s="1"/>
  <c r="JE5" i="1"/>
  <c r="JE6" i="1" s="1"/>
  <c r="JE9" i="1" s="1"/>
  <c r="GC23" i="1"/>
  <c r="GB23" i="1"/>
  <c r="GA23" i="1"/>
  <c r="GA5" i="1"/>
  <c r="GA6" i="1" s="1"/>
  <c r="GA9" i="1" s="1"/>
  <c r="GQ9" i="1"/>
  <c r="GQ5" i="1"/>
  <c r="GQ76" i="1" s="1"/>
  <c r="GO23" i="1"/>
  <c r="GN23" i="1"/>
  <c r="GM23" i="1"/>
  <c r="I760" i="4" l="1"/>
  <c r="CA760" i="4" s="1"/>
  <c r="I361" i="4"/>
  <c r="I761" i="4" s="1"/>
  <c r="CA360" i="4"/>
  <c r="CH360" i="4"/>
  <c r="AT48" i="1"/>
  <c r="AT49" i="1" s="1"/>
  <c r="AT50" i="1" s="1"/>
  <c r="BT360" i="4"/>
  <c r="BT759" i="4"/>
  <c r="CH759" i="4"/>
  <c r="DO65" i="1"/>
  <c r="DP65" i="1"/>
  <c r="O66" i="1" a="1"/>
  <c r="O66" i="1" s="1"/>
  <c r="DW66" i="1" s="1"/>
  <c r="DR65" i="1"/>
  <c r="DS65" i="1"/>
  <c r="DT65" i="1"/>
  <c r="DU65" i="1"/>
  <c r="DW65" i="1"/>
  <c r="DZ65" i="1"/>
  <c r="EB65" i="1"/>
  <c r="DI65" i="1"/>
  <c r="DJ65" i="1"/>
  <c r="DL65" i="1"/>
  <c r="CH695" i="4"/>
  <c r="CG695" i="4"/>
  <c r="CG677" i="4"/>
  <c r="CH677" i="4"/>
  <c r="CD678" i="4"/>
  <c r="CF678" i="4" s="1"/>
  <c r="CE678" i="4"/>
  <c r="BW678" i="4"/>
  <c r="BY678" i="4" s="1"/>
  <c r="BX678" i="4"/>
  <c r="NJ30" i="1"/>
  <c r="NJ49" i="1"/>
  <c r="NJ43" i="1"/>
  <c r="NJ35" i="1"/>
  <c r="NJ41" i="1"/>
  <c r="NJ39" i="1"/>
  <c r="NJ33" i="1"/>
  <c r="NJ45" i="1"/>
  <c r="NJ31" i="1"/>
  <c r="NJ48" i="1"/>
  <c r="NJ46" i="1"/>
  <c r="NJ40" i="1"/>
  <c r="NJ47" i="1"/>
  <c r="NJ50" i="1"/>
  <c r="NJ37" i="1"/>
  <c r="NJ44" i="1"/>
  <c r="NJ34" i="1"/>
  <c r="NJ36" i="1"/>
  <c r="NJ32" i="1"/>
  <c r="NJ38" i="1"/>
  <c r="NJ42" i="1"/>
  <c r="BP678" i="4"/>
  <c r="BR678" i="4" s="1"/>
  <c r="BQ678" i="4"/>
  <c r="CG760" i="4"/>
  <c r="BS760" i="4"/>
  <c r="BZ760" i="4"/>
  <c r="BT760" i="4"/>
  <c r="BS677" i="4"/>
  <c r="BT677" i="4"/>
  <c r="CH361" i="4"/>
  <c r="I362" i="4"/>
  <c r="BT361" i="4"/>
  <c r="BZ677" i="4"/>
  <c r="CA677" i="4"/>
  <c r="IL53" i="1"/>
  <c r="IK53" i="1"/>
  <c r="IJ53" i="1"/>
  <c r="II53" i="1"/>
  <c r="AG53" i="1"/>
  <c r="AF53" i="1"/>
  <c r="AE53" i="1"/>
  <c r="AD53" i="1"/>
  <c r="IU53" i="1"/>
  <c r="AC53" i="1"/>
  <c r="IT53" i="1"/>
  <c r="FD53" i="1"/>
  <c r="IS53" i="1"/>
  <c r="IR53" i="1"/>
  <c r="IQ53" i="1"/>
  <c r="EY53" i="1"/>
  <c r="BP297" i="4"/>
  <c r="BR297" i="4" s="1"/>
  <c r="BW297" i="4"/>
  <c r="BY297" i="4" s="1"/>
  <c r="CD297" i="4"/>
  <c r="CF297" i="4" s="1"/>
  <c r="E697" i="4"/>
  <c r="B297" i="4"/>
  <c r="A299" i="4"/>
  <c r="E298" i="4"/>
  <c r="BS278" i="4"/>
  <c r="BT278" i="4"/>
  <c r="CG361" i="4"/>
  <c r="BS361" i="4"/>
  <c r="BZ361" i="4"/>
  <c r="H761" i="4"/>
  <c r="MF30" i="1"/>
  <c r="MF41" i="1"/>
  <c r="MF46" i="1"/>
  <c r="MF39" i="1"/>
  <c r="MF44" i="1"/>
  <c r="MF42" i="1"/>
  <c r="MF50" i="1"/>
  <c r="MF32" i="1"/>
  <c r="MF40" i="1"/>
  <c r="MF38" i="1"/>
  <c r="MF34" i="1"/>
  <c r="MF49" i="1"/>
  <c r="MF37" i="1"/>
  <c r="MF45" i="1"/>
  <c r="MF43" i="1"/>
  <c r="MF31" i="1"/>
  <c r="MF33" i="1"/>
  <c r="MF36" i="1"/>
  <c r="MF47" i="1"/>
  <c r="MF35" i="1"/>
  <c r="MF48" i="1"/>
  <c r="EC65" i="1"/>
  <c r="CF361" i="4"/>
  <c r="BR361" i="4"/>
  <c r="BY361" i="4"/>
  <c r="G761" i="4"/>
  <c r="ED65" i="1"/>
  <c r="B361" i="4"/>
  <c r="EF65" i="1"/>
  <c r="A363" i="4"/>
  <c r="G362" i="4"/>
  <c r="H362" i="4"/>
  <c r="BZ278" i="4"/>
  <c r="CA278" i="4"/>
  <c r="KM30" i="1"/>
  <c r="KM36" i="1"/>
  <c r="KM40" i="1"/>
  <c r="KM34" i="1"/>
  <c r="KM49" i="1"/>
  <c r="KM46" i="1"/>
  <c r="KM38" i="1"/>
  <c r="KM43" i="1"/>
  <c r="KM35" i="1"/>
  <c r="KM39" i="1"/>
  <c r="KM50" i="1"/>
  <c r="KM45" i="1"/>
  <c r="KM32" i="1"/>
  <c r="KM47" i="1"/>
  <c r="KM44" i="1"/>
  <c r="KM42" i="1"/>
  <c r="KM37" i="1"/>
  <c r="KM41" i="1"/>
  <c r="KM48" i="1"/>
  <c r="KM33" i="1"/>
  <c r="KM31" i="1"/>
  <c r="NY30" i="1"/>
  <c r="NY47" i="1"/>
  <c r="NY45" i="1"/>
  <c r="NY37" i="1"/>
  <c r="NY41" i="1"/>
  <c r="NY32" i="1"/>
  <c r="NY40" i="1"/>
  <c r="NY33" i="1"/>
  <c r="NY48" i="1"/>
  <c r="NY43" i="1"/>
  <c r="NY46" i="1"/>
  <c r="NY50" i="1"/>
  <c r="NY34" i="1"/>
  <c r="NY39" i="1"/>
  <c r="NY36" i="1"/>
  <c r="NY35" i="1"/>
  <c r="NY42" i="1"/>
  <c r="NY49" i="1"/>
  <c r="NY38" i="1"/>
  <c r="NY31" i="1"/>
  <c r="NY44" i="1"/>
  <c r="EG65" i="1"/>
  <c r="BW696" i="4"/>
  <c r="BY696" i="4" s="1"/>
  <c r="CD696" i="4"/>
  <c r="CF696" i="4" s="1"/>
  <c r="BP696" i="4"/>
  <c r="BR696" i="4" s="1"/>
  <c r="B696" i="4"/>
  <c r="EH65" i="1"/>
  <c r="BX696" i="4"/>
  <c r="CE696" i="4"/>
  <c r="BQ696" i="4"/>
  <c r="EI65" i="1"/>
  <c r="BS296" i="4"/>
  <c r="BT296" i="4"/>
  <c r="JX30" i="1"/>
  <c r="JX35" i="1"/>
  <c r="JX33" i="1"/>
  <c r="JX34" i="1"/>
  <c r="JX46" i="1"/>
  <c r="JX40" i="1"/>
  <c r="JX42" i="1"/>
  <c r="JX37" i="1"/>
  <c r="JX48" i="1"/>
  <c r="JX41" i="1"/>
  <c r="JX45" i="1"/>
  <c r="JX49" i="1"/>
  <c r="JX47" i="1"/>
  <c r="JX38" i="1"/>
  <c r="JX44" i="1"/>
  <c r="JX39" i="1"/>
  <c r="JX50" i="1"/>
  <c r="JX31" i="1"/>
  <c r="JX36" i="1"/>
  <c r="JX43" i="1"/>
  <c r="JX32" i="1"/>
  <c r="CZ65" i="1"/>
  <c r="F298" i="4"/>
  <c r="BQ297" i="4"/>
  <c r="BX297" i="4"/>
  <c r="CE297" i="4"/>
  <c r="F697" i="4"/>
  <c r="DA65" i="1"/>
  <c r="BZ296" i="4"/>
  <c r="CA296" i="4"/>
  <c r="LB30" i="1"/>
  <c r="LB44" i="1"/>
  <c r="LB46" i="1"/>
  <c r="LB50" i="1"/>
  <c r="LB34" i="1"/>
  <c r="LB49" i="1"/>
  <c r="LB35" i="1"/>
  <c r="LB43" i="1"/>
  <c r="LB45" i="1"/>
  <c r="LB42" i="1"/>
  <c r="LB31" i="1"/>
  <c r="LB41" i="1"/>
  <c r="LB38" i="1"/>
  <c r="LB32" i="1"/>
  <c r="LB36" i="1"/>
  <c r="LB39" i="1"/>
  <c r="LB48" i="1"/>
  <c r="LB47" i="1"/>
  <c r="LB40" i="1"/>
  <c r="LB33" i="1"/>
  <c r="LB37" i="1"/>
  <c r="DB65" i="1"/>
  <c r="CG296" i="4"/>
  <c r="CH296" i="4"/>
  <c r="DC65" i="1"/>
  <c r="CG278" i="4"/>
  <c r="CH278" i="4"/>
  <c r="GP65" i="1"/>
  <c r="LQ30" i="1"/>
  <c r="LQ33" i="1"/>
  <c r="LQ39" i="1"/>
  <c r="LQ38" i="1"/>
  <c r="LQ34" i="1"/>
  <c r="LQ50" i="1"/>
  <c r="LQ41" i="1"/>
  <c r="LQ32" i="1"/>
  <c r="LQ46" i="1"/>
  <c r="LQ49" i="1"/>
  <c r="LQ37" i="1"/>
  <c r="LQ47" i="1"/>
  <c r="LQ42" i="1"/>
  <c r="LQ45" i="1"/>
  <c r="LQ36" i="1"/>
  <c r="LQ35" i="1"/>
  <c r="LQ44" i="1"/>
  <c r="LQ40" i="1"/>
  <c r="LQ43" i="1"/>
  <c r="LQ31" i="1"/>
  <c r="LQ48" i="1"/>
  <c r="DD65" i="1"/>
  <c r="CF760" i="4"/>
  <c r="BR760" i="4"/>
  <c r="BY760" i="4"/>
  <c r="DE65" i="1"/>
  <c r="MU30" i="1"/>
  <c r="MU49" i="1"/>
  <c r="MU40" i="1"/>
  <c r="MU48" i="1"/>
  <c r="MU37" i="1"/>
  <c r="MU39" i="1"/>
  <c r="MU34" i="1"/>
  <c r="MU38" i="1"/>
  <c r="MU31" i="1"/>
  <c r="MU33" i="1"/>
  <c r="MU41" i="1"/>
  <c r="MU43" i="1"/>
  <c r="MU44" i="1"/>
  <c r="MU50" i="1"/>
  <c r="MU42" i="1"/>
  <c r="MU46" i="1"/>
  <c r="MU47" i="1"/>
  <c r="MU35" i="1"/>
  <c r="MU45" i="1"/>
  <c r="MU32" i="1"/>
  <c r="MU36" i="1"/>
  <c r="DF65" i="1"/>
  <c r="BZ695" i="4"/>
  <c r="CA695" i="4"/>
  <c r="BS695" i="4"/>
  <c r="BT695" i="4"/>
  <c r="B49" i="1"/>
  <c r="GX48" i="1"/>
  <c r="IN64" i="1"/>
  <c r="G51" i="1" a="1"/>
  <c r="G51" i="1" s="1"/>
  <c r="IL51" i="1"/>
  <c r="IU51" i="1"/>
  <c r="IK51" i="1"/>
  <c r="IT51" i="1"/>
  <c r="IJ51" i="1"/>
  <c r="II51" i="1"/>
  <c r="AG51" i="1"/>
  <c r="FD51" i="1"/>
  <c r="AE51" i="1"/>
  <c r="AD51" i="1"/>
  <c r="IS51" i="1"/>
  <c r="IQ51" i="1"/>
  <c r="AF51" i="1"/>
  <c r="AC51" i="1"/>
  <c r="IR51" i="1"/>
  <c r="EY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J25" i="1"/>
  <c r="LB58" i="1"/>
  <c r="LB23" i="1"/>
  <c r="MF58" i="1"/>
  <c r="MF23" i="1"/>
  <c r="LB25" i="1"/>
  <c r="JX58" i="1"/>
  <c r="JX23" i="1"/>
  <c r="LQ58" i="1"/>
  <c r="LQ23" i="1"/>
  <c r="MU58" i="1"/>
  <c r="MU23" i="1"/>
  <c r="NJ58" i="1"/>
  <c r="NJ23" i="1"/>
  <c r="KM58" i="1"/>
  <c r="KM23" i="1"/>
  <c r="NY58" i="1"/>
  <c r="NY23" i="1"/>
  <c r="K62" i="1" a="1"/>
  <c r="K62" i="1" s="1"/>
  <c r="JE61" i="1"/>
  <c r="EA66" i="1"/>
  <c r="EE66" i="1"/>
  <c r="DV66" i="1"/>
  <c r="DS66" i="1"/>
  <c r="EC66" i="1"/>
  <c r="DY66" i="1"/>
  <c r="DX66" i="1"/>
  <c r="DR66" i="1"/>
  <c r="DQ66" i="1"/>
  <c r="DP66" i="1"/>
  <c r="DO66" i="1"/>
  <c r="DN66" i="1"/>
  <c r="DM66" i="1"/>
  <c r="DL66" i="1"/>
  <c r="O67" i="1" a="1"/>
  <c r="O67" i="1" s="1"/>
  <c r="DK66" i="1"/>
  <c r="DJ66" i="1"/>
  <c r="DI66" i="1"/>
  <c r="DH66" i="1"/>
  <c r="DG66" i="1"/>
  <c r="GP66" i="1"/>
  <c r="DF66" i="1"/>
  <c r="DE66" i="1"/>
  <c r="DA66" i="1"/>
  <c r="J61" i="1" a="1"/>
  <c r="J61" i="1" s="1"/>
  <c r="IN65" i="1"/>
  <c r="JG63" i="1"/>
  <c r="M64" i="1" a="1"/>
  <c r="M64" i="1" s="1"/>
  <c r="L63" i="1" a="1"/>
  <c r="L63" i="1" s="1"/>
  <c r="JF62" i="1"/>
  <c r="GZ59" i="1" a="1"/>
  <c r="GZ59" i="1" s="1"/>
  <c r="I60" i="1" a="1"/>
  <c r="I60" i="1" s="1"/>
  <c r="GC59" i="1"/>
  <c r="GB59" i="1"/>
  <c r="GA59" i="1"/>
  <c r="H59" i="1" a="1"/>
  <c r="H59" i="1" s="1"/>
  <c r="JX25" i="1"/>
  <c r="MU25" i="1"/>
  <c r="KM25" i="1"/>
  <c r="LQ25" i="1"/>
  <c r="NY25" i="1"/>
  <c r="MF25" i="1"/>
  <c r="MF24" i="1"/>
  <c r="LQ24" i="1"/>
  <c r="LB24" i="1"/>
  <c r="JX24" i="1"/>
  <c r="NY24" i="1"/>
  <c r="MU24" i="1"/>
  <c r="NJ24" i="1"/>
  <c r="KM24"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Q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Q24" i="1"/>
  <c r="AZ106" i="4"/>
  <c r="AL106" i="4"/>
  <c r="AY108" i="4"/>
  <c r="AR106" i="4"/>
  <c r="AS106" i="4"/>
  <c r="JG76" i="1"/>
  <c r="JE76" i="1"/>
  <c r="JF76" i="1"/>
  <c r="GA76" i="1"/>
  <c r="CA361" i="4" l="1"/>
  <c r="CH760" i="4"/>
  <c r="ED66" i="1"/>
  <c r="EF66" i="1"/>
  <c r="EG66" i="1"/>
  <c r="EI66" i="1"/>
  <c r="N66" i="1" a="1"/>
  <c r="N66" i="1" s="1"/>
  <c r="EB66" i="1"/>
  <c r="EH66" i="1"/>
  <c r="CZ66" i="1"/>
  <c r="DZ66" i="1"/>
  <c r="DB66" i="1"/>
  <c r="DT66" i="1"/>
  <c r="DC66" i="1"/>
  <c r="DU66" i="1"/>
  <c r="DD66" i="1"/>
  <c r="MP53" i="1"/>
  <c r="KT53" i="1"/>
  <c r="LR53" i="1"/>
  <c r="LJ53" i="1"/>
  <c r="LB53" i="1"/>
  <c r="NE53" i="1"/>
  <c r="KL53" i="1"/>
  <c r="JV53" i="1"/>
  <c r="LY53" i="1"/>
  <c r="NU53" i="1"/>
  <c r="MO53" i="1"/>
  <c r="MG53" i="1"/>
  <c r="ND53" i="1"/>
  <c r="LQ53" i="1"/>
  <c r="LI53" i="1"/>
  <c r="LA53" i="1"/>
  <c r="LX53" i="1"/>
  <c r="KK53" i="1"/>
  <c r="JU53" i="1"/>
  <c r="NT53" i="1"/>
  <c r="MV53" i="1"/>
  <c r="MN53" i="1"/>
  <c r="MF53" i="1"/>
  <c r="LP53" i="1"/>
  <c r="KZ53" i="1"/>
  <c r="KJ53" i="1"/>
  <c r="JT53" i="1"/>
  <c r="NS53" i="1"/>
  <c r="NK53" i="1"/>
  <c r="MU53" i="1"/>
  <c r="MM53" i="1"/>
  <c r="ME53" i="1"/>
  <c r="LO53" i="1"/>
  <c r="KY53" i="1"/>
  <c r="KI53" i="1"/>
  <c r="JS53" i="1"/>
  <c r="NC53" i="1"/>
  <c r="NZ53" i="1"/>
  <c r="NR53" i="1"/>
  <c r="NJ53" i="1"/>
  <c r="MT53" i="1"/>
  <c r="MD53" i="1"/>
  <c r="LN53" i="1"/>
  <c r="KX53" i="1"/>
  <c r="NB53" i="1"/>
  <c r="KH53" i="1"/>
  <c r="JR53" i="1"/>
  <c r="NY53" i="1"/>
  <c r="NQ53" i="1"/>
  <c r="NI53" i="1"/>
  <c r="MS53" i="1"/>
  <c r="MC53" i="1"/>
  <c r="LM53" i="1"/>
  <c r="KW53" i="1"/>
  <c r="KG53" i="1"/>
  <c r="JY53" i="1"/>
  <c r="JQ53" i="1"/>
  <c r="NX53" i="1"/>
  <c r="NH53" i="1"/>
  <c r="MR53" i="1"/>
  <c r="MB53" i="1"/>
  <c r="LL53" i="1"/>
  <c r="KV53" i="1"/>
  <c r="KN53" i="1"/>
  <c r="KF53" i="1"/>
  <c r="JX53" i="1"/>
  <c r="JP53" i="1"/>
  <c r="NW53" i="1"/>
  <c r="NG53" i="1"/>
  <c r="MQ53" i="1"/>
  <c r="MA53" i="1"/>
  <c r="LK53" i="1"/>
  <c r="LC53" i="1"/>
  <c r="KU53" i="1"/>
  <c r="KM53" i="1"/>
  <c r="KE53" i="1"/>
  <c r="JW53" i="1"/>
  <c r="NF53" i="1"/>
  <c r="NV53" i="1"/>
  <c r="LZ53" i="1"/>
  <c r="BS696" i="4"/>
  <c r="BT696" i="4"/>
  <c r="BZ696" i="4"/>
  <c r="CA696" i="4"/>
  <c r="GW53" i="1"/>
  <c r="IP53" i="1"/>
  <c r="BZ362" i="4"/>
  <c r="BS362" i="4"/>
  <c r="CG362" i="4"/>
  <c r="H762" i="4"/>
  <c r="BR362" i="4"/>
  <c r="BY362" i="4"/>
  <c r="CF362" i="4"/>
  <c r="G762" i="4"/>
  <c r="B362" i="4"/>
  <c r="A364" i="4"/>
  <c r="G363" i="4"/>
  <c r="H363" i="4"/>
  <c r="MV30" i="1"/>
  <c r="MV48" i="1"/>
  <c r="MV39" i="1"/>
  <c r="MV34" i="1"/>
  <c r="MV37" i="1"/>
  <c r="MV31" i="1"/>
  <c r="MV38" i="1"/>
  <c r="MV33" i="1"/>
  <c r="MV43" i="1"/>
  <c r="MV32" i="1"/>
  <c r="MV41" i="1"/>
  <c r="MV35" i="1"/>
  <c r="MV42" i="1"/>
  <c r="MV50" i="1"/>
  <c r="MV46" i="1"/>
  <c r="MV44" i="1"/>
  <c r="MV47" i="1"/>
  <c r="MV45" i="1"/>
  <c r="MV36" i="1"/>
  <c r="MV40" i="1"/>
  <c r="MV49" i="1"/>
  <c r="BS678" i="4"/>
  <c r="BT678" i="4"/>
  <c r="CH761" i="4"/>
  <c r="BT761" i="4"/>
  <c r="CA761" i="4"/>
  <c r="KN30" i="1"/>
  <c r="KN40" i="1"/>
  <c r="KN34" i="1"/>
  <c r="KN49" i="1"/>
  <c r="KN46" i="1"/>
  <c r="KN37" i="1"/>
  <c r="KN39" i="1"/>
  <c r="KN38" i="1"/>
  <c r="KN43" i="1"/>
  <c r="KN35" i="1"/>
  <c r="KN47" i="1"/>
  <c r="KN36" i="1"/>
  <c r="KN45" i="1"/>
  <c r="KN42" i="1"/>
  <c r="KN50" i="1"/>
  <c r="KN31" i="1"/>
  <c r="KN44" i="1"/>
  <c r="KN48" i="1"/>
  <c r="KN41" i="1"/>
  <c r="KN32" i="1"/>
  <c r="KN33"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30" i="1"/>
  <c r="LR38" i="1"/>
  <c r="LR43" i="1"/>
  <c r="LR34" i="1"/>
  <c r="LR41" i="1"/>
  <c r="LR32" i="1"/>
  <c r="LR49" i="1"/>
  <c r="LR46" i="1"/>
  <c r="LR37" i="1"/>
  <c r="LR36" i="1"/>
  <c r="LR35" i="1"/>
  <c r="LR47" i="1"/>
  <c r="LR45" i="1"/>
  <c r="LR50" i="1"/>
  <c r="LR42" i="1"/>
  <c r="LR44" i="1"/>
  <c r="LR48" i="1"/>
  <c r="LR31" i="1"/>
  <c r="LR33" i="1"/>
  <c r="LR39" i="1"/>
  <c r="LR40" i="1"/>
  <c r="A300" i="4"/>
  <c r="E299" i="4"/>
  <c r="BQ697" i="4"/>
  <c r="CE697" i="4"/>
  <c r="BX697" i="4"/>
  <c r="CH696" i="4"/>
  <c r="CG696" i="4"/>
  <c r="MG30" i="1"/>
  <c r="MG46" i="1"/>
  <c r="MG50" i="1"/>
  <c r="MG42" i="1"/>
  <c r="MG44" i="1"/>
  <c r="MG32" i="1"/>
  <c r="MG40" i="1"/>
  <c r="MG39" i="1"/>
  <c r="MG49" i="1"/>
  <c r="MG34" i="1"/>
  <c r="MG37" i="1"/>
  <c r="MG36" i="1"/>
  <c r="MG45" i="1"/>
  <c r="MG31" i="1"/>
  <c r="MG43" i="1"/>
  <c r="MG38" i="1"/>
  <c r="MG33" i="1"/>
  <c r="MG47" i="1"/>
  <c r="MG41" i="1"/>
  <c r="MG35" i="1"/>
  <c r="MG48" i="1"/>
  <c r="BZ297" i="4"/>
  <c r="CA297" i="4"/>
  <c r="BS297" i="4"/>
  <c r="BT297" i="4"/>
  <c r="F299" i="4"/>
  <c r="BQ298" i="4"/>
  <c r="BX298" i="4"/>
  <c r="CE298" i="4"/>
  <c r="F698" i="4"/>
  <c r="NK30" i="1"/>
  <c r="NK45" i="1"/>
  <c r="NK48" i="1"/>
  <c r="NK46" i="1"/>
  <c r="NK36" i="1"/>
  <c r="NK35" i="1"/>
  <c r="NK40" i="1"/>
  <c r="NK37" i="1"/>
  <c r="NK50" i="1"/>
  <c r="NK47" i="1"/>
  <c r="NK39" i="1"/>
  <c r="NK33" i="1"/>
  <c r="NK32" i="1"/>
  <c r="NK38" i="1"/>
  <c r="NK34" i="1"/>
  <c r="NK49" i="1"/>
  <c r="NK42" i="1"/>
  <c r="NK44" i="1"/>
  <c r="NK31" i="1"/>
  <c r="NK43" i="1"/>
  <c r="NK41" i="1"/>
  <c r="NZ30" i="1"/>
  <c r="NZ37" i="1"/>
  <c r="NZ31" i="1"/>
  <c r="NZ41" i="1"/>
  <c r="NZ32" i="1"/>
  <c r="NZ40" i="1"/>
  <c r="NZ33" i="1"/>
  <c r="NZ39" i="1"/>
  <c r="NZ43" i="1"/>
  <c r="NZ48" i="1"/>
  <c r="NZ34" i="1"/>
  <c r="NZ36" i="1"/>
  <c r="NZ50" i="1"/>
  <c r="NZ35" i="1"/>
  <c r="NZ38" i="1"/>
  <c r="NZ49" i="1"/>
  <c r="NZ44" i="1"/>
  <c r="NZ46" i="1"/>
  <c r="NZ42" i="1"/>
  <c r="NZ47" i="1"/>
  <c r="NZ45" i="1"/>
  <c r="BR761" i="4"/>
  <c r="BY761" i="4"/>
  <c r="CF761" i="4"/>
  <c r="JY30" i="1"/>
  <c r="JY33" i="1"/>
  <c r="JY38" i="1"/>
  <c r="JY37" i="1"/>
  <c r="JY36" i="1"/>
  <c r="JY34" i="1"/>
  <c r="JY40" i="1"/>
  <c r="JY46" i="1"/>
  <c r="JY49" i="1"/>
  <c r="JY47" i="1"/>
  <c r="JY45" i="1"/>
  <c r="JY35" i="1"/>
  <c r="JY31" i="1"/>
  <c r="JY39" i="1"/>
  <c r="JY42" i="1"/>
  <c r="JY48" i="1"/>
  <c r="JY50" i="1"/>
  <c r="JY32" i="1"/>
  <c r="JY44" i="1"/>
  <c r="JY41" i="1"/>
  <c r="JY43" i="1"/>
  <c r="CG297" i="4"/>
  <c r="CH297" i="4"/>
  <c r="LC30" i="1"/>
  <c r="LC34" i="1"/>
  <c r="LC49" i="1"/>
  <c r="LC43" i="1"/>
  <c r="LC35" i="1"/>
  <c r="LC40" i="1"/>
  <c r="LC31" i="1"/>
  <c r="LC39" i="1"/>
  <c r="LC38" i="1"/>
  <c r="LC32" i="1"/>
  <c r="LC36" i="1"/>
  <c r="LC50" i="1"/>
  <c r="LC41" i="1"/>
  <c r="LC37" i="1"/>
  <c r="LC42" i="1"/>
  <c r="LC48" i="1"/>
  <c r="LC33" i="1"/>
  <c r="LC47" i="1"/>
  <c r="LC45" i="1"/>
  <c r="LC44" i="1"/>
  <c r="LC46" i="1"/>
  <c r="CG678" i="4"/>
  <c r="CH678" i="4"/>
  <c r="AT51" i="1"/>
  <c r="G52" i="1"/>
  <c r="G53" i="1" s="1"/>
  <c r="B50" i="1"/>
  <c r="GX49" i="1"/>
  <c r="GW51" i="1"/>
  <c r="IP51" i="1"/>
  <c r="LK51" i="1"/>
  <c r="LC51" i="1"/>
  <c r="KU51" i="1"/>
  <c r="KM51" i="1"/>
  <c r="NG51" i="1"/>
  <c r="KE51" i="1"/>
  <c r="JW51" i="1"/>
  <c r="NF51" i="1"/>
  <c r="NV51" i="1"/>
  <c r="LZ51" i="1"/>
  <c r="MP51" i="1"/>
  <c r="KT51" i="1"/>
  <c r="LR51" i="1"/>
  <c r="LJ51" i="1"/>
  <c r="LB51" i="1"/>
  <c r="KL51" i="1"/>
  <c r="JV51" i="1"/>
  <c r="NU51" i="1"/>
  <c r="JP51" i="1"/>
  <c r="MO51" i="1"/>
  <c r="MG51" i="1"/>
  <c r="LQ51" i="1"/>
  <c r="LI51" i="1"/>
  <c r="LA51" i="1"/>
  <c r="KK51" i="1"/>
  <c r="JU51" i="1"/>
  <c r="NT51" i="1"/>
  <c r="MV51" i="1"/>
  <c r="MN51" i="1"/>
  <c r="MF51" i="1"/>
  <c r="NE51" i="1"/>
  <c r="LP51" i="1"/>
  <c r="KZ51" i="1"/>
  <c r="LY51" i="1"/>
  <c r="KJ51" i="1"/>
  <c r="JT51" i="1"/>
  <c r="NS51" i="1"/>
  <c r="NK51" i="1"/>
  <c r="ND51" i="1"/>
  <c r="MU51" i="1"/>
  <c r="MM51" i="1"/>
  <c r="ME51" i="1"/>
  <c r="LX51" i="1"/>
  <c r="LO51" i="1"/>
  <c r="KY51" i="1"/>
  <c r="KI51" i="1"/>
  <c r="JS51" i="1"/>
  <c r="NC51" i="1"/>
  <c r="NZ51" i="1"/>
  <c r="NR51" i="1"/>
  <c r="NJ51" i="1"/>
  <c r="MT51" i="1"/>
  <c r="MD51" i="1"/>
  <c r="LN51" i="1"/>
  <c r="KX51" i="1"/>
  <c r="NB51" i="1"/>
  <c r="KH51" i="1"/>
  <c r="JR51" i="1"/>
  <c r="NY51" i="1"/>
  <c r="NQ51" i="1"/>
  <c r="NI51" i="1"/>
  <c r="MS51" i="1"/>
  <c r="MC51" i="1"/>
  <c r="LM51" i="1"/>
  <c r="KW51" i="1"/>
  <c r="KG51" i="1"/>
  <c r="JY51" i="1"/>
  <c r="JQ51" i="1"/>
  <c r="NX51" i="1"/>
  <c r="NH51" i="1"/>
  <c r="MR51" i="1"/>
  <c r="MB51" i="1"/>
  <c r="LL51" i="1"/>
  <c r="LD51" i="1"/>
  <c r="KV51" i="1"/>
  <c r="KN51" i="1"/>
  <c r="KF51" i="1"/>
  <c r="JX51" i="1"/>
  <c r="NW51" i="1"/>
  <c r="MQ51" i="1"/>
  <c r="MA51" i="1"/>
  <c r="GO51" i="1"/>
  <c r="GN51" i="1"/>
  <c r="GM51" i="1"/>
  <c r="EQ51" i="1"/>
  <c r="EP51" i="1"/>
  <c r="BZ51" i="1"/>
  <c r="IS52" i="1"/>
  <c r="IK52" i="1"/>
  <c r="IT52" i="1"/>
  <c r="IR52" i="1"/>
  <c r="IL52" i="1"/>
  <c r="FD52" i="1"/>
  <c r="AC52" i="1"/>
  <c r="AD52" i="1"/>
  <c r="IU52" i="1"/>
  <c r="EY52" i="1"/>
  <c r="AE52" i="1"/>
  <c r="AG52" i="1"/>
  <c r="IQ52" i="1"/>
  <c r="II52" i="1"/>
  <c r="AF52" i="1"/>
  <c r="IJ52" i="1"/>
  <c r="G59" i="1" a="1"/>
  <c r="G59" i="1" s="1"/>
  <c r="BZ59" i="1" s="1"/>
  <c r="IU59" i="1"/>
  <c r="P69" i="1" a="1"/>
  <c r="P69" i="1" s="1"/>
  <c r="NK25" i="1"/>
  <c r="JY58" i="1"/>
  <c r="JY23" i="1"/>
  <c r="LR58" i="1"/>
  <c r="LR23" i="1"/>
  <c r="MV58" i="1"/>
  <c r="MV23" i="1"/>
  <c r="LC58" i="1"/>
  <c r="LC23" i="1"/>
  <c r="KN58" i="1"/>
  <c r="KN23" i="1"/>
  <c r="JY25" i="1"/>
  <c r="NK58" i="1"/>
  <c r="NK23" i="1"/>
  <c r="MG58" i="1"/>
  <c r="MG23" i="1"/>
  <c r="NZ58" i="1"/>
  <c r="NZ23" i="1"/>
  <c r="EA67" i="1"/>
  <c r="DY67" i="1"/>
  <c r="DW67" i="1"/>
  <c r="DS67" i="1"/>
  <c r="DR67" i="1"/>
  <c r="DQ67" i="1"/>
  <c r="DP67" i="1"/>
  <c r="DU67" i="1"/>
  <c r="DM67" i="1"/>
  <c r="DH67" i="1"/>
  <c r="DC67" i="1"/>
  <c r="CZ67" i="1"/>
  <c r="EE67" i="1"/>
  <c r="ED67" i="1"/>
  <c r="EC67" i="1"/>
  <c r="EB67" i="1"/>
  <c r="O68" i="1" a="1"/>
  <c r="O68" i="1" s="1"/>
  <c r="DZ67" i="1"/>
  <c r="DX67" i="1"/>
  <c r="DV67" i="1"/>
  <c r="DT67" i="1"/>
  <c r="DO67" i="1"/>
  <c r="DN67" i="1"/>
  <c r="DL67" i="1"/>
  <c r="DK67" i="1"/>
  <c r="DJ67" i="1"/>
  <c r="DI67" i="1"/>
  <c r="DG67" i="1"/>
  <c r="DF67" i="1"/>
  <c r="DE67" i="1"/>
  <c r="DD67" i="1"/>
  <c r="DB67" i="1"/>
  <c r="DA67" i="1"/>
  <c r="GP67" i="1"/>
  <c r="EI67" i="1"/>
  <c r="EH67" i="1"/>
  <c r="EG67" i="1"/>
  <c r="EF67" i="1"/>
  <c r="JF63" i="1"/>
  <c r="L64" i="1" a="1"/>
  <c r="L64" i="1" s="1"/>
  <c r="I61" i="1" a="1"/>
  <c r="I61" i="1" s="1"/>
  <c r="JG64" i="1"/>
  <c r="M65" i="1" a="1"/>
  <c r="M65" i="1" s="1"/>
  <c r="N67" i="1" a="1"/>
  <c r="N67" i="1" s="1"/>
  <c r="IN66" i="1"/>
  <c r="GZ60" i="1" a="1"/>
  <c r="GZ60" i="1" s="1"/>
  <c r="J62" i="1" a="1"/>
  <c r="J62" i="1" s="1"/>
  <c r="JE62" i="1"/>
  <c r="K63" i="1" a="1"/>
  <c r="K63" i="1" s="1"/>
  <c r="GC60" i="1"/>
  <c r="GB60" i="1"/>
  <c r="GA60" i="1"/>
  <c r="AD59" i="1"/>
  <c r="IT59" i="1"/>
  <c r="IS59" i="1"/>
  <c r="IR59" i="1"/>
  <c r="IQ59" i="1"/>
  <c r="IL59" i="1"/>
  <c r="IK59" i="1"/>
  <c r="IJ59" i="1"/>
  <c r="II59" i="1"/>
  <c r="H60" i="1" a="1"/>
  <c r="H60" i="1" s="1"/>
  <c r="IU60" i="1" s="1"/>
  <c r="AG59" i="1"/>
  <c r="AF59" i="1"/>
  <c r="FD59" i="1"/>
  <c r="AE59" i="1"/>
  <c r="EY59" i="1"/>
  <c r="MG25" i="1"/>
  <c r="NZ25" i="1"/>
  <c r="LR25" i="1"/>
  <c r="LC25" i="1"/>
  <c r="MV25" i="1"/>
  <c r="KN25" i="1"/>
  <c r="E119" i="4"/>
  <c r="J119" i="4"/>
  <c r="I119" i="4"/>
  <c r="H119" i="4"/>
  <c r="G119" i="4"/>
  <c r="NK24" i="1"/>
  <c r="MG24" i="1"/>
  <c r="NZ24" i="1"/>
  <c r="LR24" i="1"/>
  <c r="LC24" i="1"/>
  <c r="MV24" i="1"/>
  <c r="JY24" i="1"/>
  <c r="KN24" i="1"/>
  <c r="CZ148" i="4"/>
  <c r="CZ149" i="4" s="1"/>
  <c r="CY153" i="4"/>
  <c r="CY152" i="4"/>
  <c r="CY154" i="4"/>
  <c r="CY151" i="4"/>
  <c r="NL51"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51" i="1" s="1"/>
  <c r="CJ153" i="4"/>
  <c r="CJ150" i="4"/>
  <c r="MW4" i="1" s="1"/>
  <c r="AC148" i="4"/>
  <c r="AC149" i="4" s="1"/>
  <c r="AB153" i="4"/>
  <c r="AB151" i="4"/>
  <c r="KO53" i="1" s="1"/>
  <c r="AB152" i="4"/>
  <c r="AB154" i="4"/>
  <c r="AB150" i="4"/>
  <c r="KO4" i="1" s="1"/>
  <c r="N148" i="4"/>
  <c r="N149" i="4" s="1"/>
  <c r="M154" i="4"/>
  <c r="M153" i="4"/>
  <c r="M151" i="4"/>
  <c r="M152" i="4"/>
  <c r="M150" i="4"/>
  <c r="JZ4" i="1" s="1"/>
  <c r="AR148" i="4"/>
  <c r="AR149" i="4" s="1"/>
  <c r="AQ152" i="4"/>
  <c r="AQ154" i="4"/>
  <c r="AQ153" i="4"/>
  <c r="AQ151" i="4"/>
  <c r="LD53" i="1" s="1"/>
  <c r="AQ150" i="4"/>
  <c r="LD4" i="1" s="1"/>
  <c r="BG148" i="4"/>
  <c r="BG149" i="4" s="1"/>
  <c r="BF151" i="4"/>
  <c r="LS53"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D23" i="1"/>
  <c r="D130" i="4"/>
  <c r="O105" i="4"/>
  <c r="D107" i="4"/>
  <c r="O124" i="4"/>
  <c r="O112" i="4"/>
  <c r="Q120" i="4"/>
  <c r="D111" i="4"/>
  <c r="Q115" i="4"/>
  <c r="O106" i="4"/>
  <c r="Q129" i="4"/>
  <c r="O122" i="4"/>
  <c r="D131" i="4"/>
  <c r="O119" i="4"/>
  <c r="O114" i="4"/>
  <c r="FD24" i="1"/>
  <c r="O113" i="4"/>
  <c r="Q113" i="4"/>
  <c r="F119" i="4"/>
  <c r="IS24" i="1"/>
  <c r="IR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KO51" i="1" l="1"/>
  <c r="AT52" i="1"/>
  <c r="AP53" i="1" s="1"/>
  <c r="AP52" i="1"/>
  <c r="NL53" i="1"/>
  <c r="MH30" i="1"/>
  <c r="MH32" i="1"/>
  <c r="MH40" i="1"/>
  <c r="MH36" i="1"/>
  <c r="MH34" i="1"/>
  <c r="MH49" i="1"/>
  <c r="MH31" i="1"/>
  <c r="MH39" i="1"/>
  <c r="MH44" i="1"/>
  <c r="MH50" i="1"/>
  <c r="MH45" i="1"/>
  <c r="MH43" i="1"/>
  <c r="MH33" i="1"/>
  <c r="MH38" i="1"/>
  <c r="MH47" i="1"/>
  <c r="MH37" i="1"/>
  <c r="MH35" i="1"/>
  <c r="MH48" i="1"/>
  <c r="MH42" i="1"/>
  <c r="MH41" i="1"/>
  <c r="MH46" i="1"/>
  <c r="OA30" i="1"/>
  <c r="OA33" i="1"/>
  <c r="OA39" i="1"/>
  <c r="OA48" i="1"/>
  <c r="OA34" i="1"/>
  <c r="OA38" i="1"/>
  <c r="OA36" i="1"/>
  <c r="OA35" i="1"/>
  <c r="OA50" i="1"/>
  <c r="OA31" i="1"/>
  <c r="OA42" i="1"/>
  <c r="OA46" i="1"/>
  <c r="OA49" i="1"/>
  <c r="OA44" i="1"/>
  <c r="OA47" i="1"/>
  <c r="OA45" i="1"/>
  <c r="OA37" i="1"/>
  <c r="OA41" i="1"/>
  <c r="OA43" i="1"/>
  <c r="OA32" i="1"/>
  <c r="OA40" i="1"/>
  <c r="LS51" i="1"/>
  <c r="BT762" i="4"/>
  <c r="CA762" i="4"/>
  <c r="CH762" i="4"/>
  <c r="MW53" i="1"/>
  <c r="LD30" i="1"/>
  <c r="LD34" i="1"/>
  <c r="LD43" i="1"/>
  <c r="LD40" i="1"/>
  <c r="LD49" i="1"/>
  <c r="LD31" i="1"/>
  <c r="LD41" i="1"/>
  <c r="LD39" i="1"/>
  <c r="LD38" i="1"/>
  <c r="LD32" i="1"/>
  <c r="LD36" i="1"/>
  <c r="LD37" i="1"/>
  <c r="LD33" i="1"/>
  <c r="LD48" i="1"/>
  <c r="LD42" i="1"/>
  <c r="LD47" i="1"/>
  <c r="LD35" i="1"/>
  <c r="LD45" i="1"/>
  <c r="LD44" i="1"/>
  <c r="LD46" i="1"/>
  <c r="LD50" i="1"/>
  <c r="JZ30" i="1"/>
  <c r="JZ37" i="1"/>
  <c r="JZ38" i="1"/>
  <c r="JZ39" i="1"/>
  <c r="JZ41" i="1"/>
  <c r="JZ48" i="1"/>
  <c r="JZ46" i="1"/>
  <c r="JZ49" i="1"/>
  <c r="JZ47" i="1"/>
  <c r="JZ45" i="1"/>
  <c r="JZ31" i="1"/>
  <c r="JZ42" i="1"/>
  <c r="JZ32" i="1"/>
  <c r="JZ50" i="1"/>
  <c r="JZ44" i="1"/>
  <c r="JZ40" i="1"/>
  <c r="JZ36" i="1"/>
  <c r="JZ43" i="1"/>
  <c r="JZ33" i="1"/>
  <c r="JZ35" i="1"/>
  <c r="JZ34" i="1"/>
  <c r="I364" i="4"/>
  <c r="CA363" i="4"/>
  <c r="CH363" i="4"/>
  <c r="BT363" i="4"/>
  <c r="I763" i="4"/>
  <c r="BS363" i="4"/>
  <c r="BZ363" i="4"/>
  <c r="CG363" i="4"/>
  <c r="H763" i="4"/>
  <c r="BQ698" i="4"/>
  <c r="BX698" i="4"/>
  <c r="CE698" i="4"/>
  <c r="BZ697" i="4"/>
  <c r="CA697" i="4"/>
  <c r="BR363" i="4"/>
  <c r="BY363" i="4"/>
  <c r="CF363" i="4"/>
  <c r="G763" i="4"/>
  <c r="EP53" i="1"/>
  <c r="GO53" i="1"/>
  <c r="GN53" i="1"/>
  <c r="GM53" i="1"/>
  <c r="EQ53" i="1"/>
  <c r="BZ53" i="1"/>
  <c r="CG298" i="4"/>
  <c r="CH298" i="4"/>
  <c r="CG697" i="4"/>
  <c r="CH697" i="4"/>
  <c r="A365" i="4"/>
  <c r="G364" i="4"/>
  <c r="H364" i="4"/>
  <c r="BZ298" i="4"/>
  <c r="CA298" i="4"/>
  <c r="BS697" i="4"/>
  <c r="BT697" i="4"/>
  <c r="B363" i="4"/>
  <c r="BS298" i="4"/>
  <c r="BT298" i="4"/>
  <c r="BP299" i="4"/>
  <c r="BR299" i="4" s="1"/>
  <c r="BW299" i="4"/>
  <c r="BY299" i="4" s="1"/>
  <c r="CD299" i="4"/>
  <c r="CF299" i="4" s="1"/>
  <c r="E699" i="4"/>
  <c r="OA53" i="1"/>
  <c r="BQ299" i="4"/>
  <c r="BX299" i="4"/>
  <c r="F300" i="4"/>
  <c r="CE299" i="4"/>
  <c r="F699" i="4"/>
  <c r="B299" i="4"/>
  <c r="BR762" i="4"/>
  <c r="BY762" i="4"/>
  <c r="CF762" i="4"/>
  <c r="A301" i="4"/>
  <c r="E300" i="4"/>
  <c r="KO30" i="1"/>
  <c r="KO49" i="1"/>
  <c r="KO34" i="1"/>
  <c r="KO46" i="1"/>
  <c r="KO37" i="1"/>
  <c r="KO36" i="1"/>
  <c r="KO38" i="1"/>
  <c r="KO43" i="1"/>
  <c r="KO47" i="1"/>
  <c r="KO35" i="1"/>
  <c r="KO32" i="1"/>
  <c r="KO39" i="1"/>
  <c r="KO45" i="1"/>
  <c r="KO50" i="1"/>
  <c r="KO42" i="1"/>
  <c r="KO31" i="1"/>
  <c r="KO44" i="1"/>
  <c r="KO48" i="1"/>
  <c r="KO40" i="1"/>
  <c r="KO33" i="1"/>
  <c r="KO41" i="1"/>
  <c r="OA51" i="1"/>
  <c r="BP698" i="4"/>
  <c r="BR698" i="4" s="1"/>
  <c r="B698" i="4"/>
  <c r="BW698" i="4"/>
  <c r="BY698" i="4" s="1"/>
  <c r="CD698" i="4"/>
  <c r="CF698" i="4" s="1"/>
  <c r="LS30" i="1"/>
  <c r="LS38" i="1"/>
  <c r="LS43" i="1"/>
  <c r="LS34" i="1"/>
  <c r="LS41" i="1"/>
  <c r="LS49" i="1"/>
  <c r="LS42" i="1"/>
  <c r="LS46" i="1"/>
  <c r="LS32" i="1"/>
  <c r="LS47" i="1"/>
  <c r="LS44" i="1"/>
  <c r="LS37" i="1"/>
  <c r="LS50" i="1"/>
  <c r="LS36" i="1"/>
  <c r="LS35" i="1"/>
  <c r="LS40" i="1"/>
  <c r="LS48" i="1"/>
  <c r="LS33" i="1"/>
  <c r="LS31" i="1"/>
  <c r="LS45" i="1"/>
  <c r="LS39" i="1"/>
  <c r="NL30" i="1"/>
  <c r="NL46" i="1"/>
  <c r="NL38" i="1"/>
  <c r="NL50" i="1"/>
  <c r="NL37" i="1"/>
  <c r="NL40" i="1"/>
  <c r="NL45" i="1"/>
  <c r="NL47" i="1"/>
  <c r="NL42" i="1"/>
  <c r="NL33" i="1"/>
  <c r="NL41" i="1"/>
  <c r="NL32" i="1"/>
  <c r="NL34" i="1"/>
  <c r="NL36" i="1"/>
  <c r="NL49" i="1"/>
  <c r="NL43" i="1"/>
  <c r="NL44" i="1"/>
  <c r="NL31" i="1"/>
  <c r="NL35" i="1"/>
  <c r="NL39" i="1"/>
  <c r="NL48" i="1"/>
  <c r="JZ51" i="1"/>
  <c r="BS762" i="4"/>
  <c r="BZ762" i="4"/>
  <c r="CG762" i="4"/>
  <c r="JZ53" i="1"/>
  <c r="MH53" i="1"/>
  <c r="MW30" i="1"/>
  <c r="MW34" i="1"/>
  <c r="MW44" i="1"/>
  <c r="MW37" i="1"/>
  <c r="MW36" i="1"/>
  <c r="MW35" i="1"/>
  <c r="MW39" i="1"/>
  <c r="MW41" i="1"/>
  <c r="MW40" i="1"/>
  <c r="MW46" i="1"/>
  <c r="MW50" i="1"/>
  <c r="MW47" i="1"/>
  <c r="MW45" i="1"/>
  <c r="MW43" i="1"/>
  <c r="MW38" i="1"/>
  <c r="MW32" i="1"/>
  <c r="MW42" i="1"/>
  <c r="MW49" i="1"/>
  <c r="MW31" i="1"/>
  <c r="MW48" i="1"/>
  <c r="MW33" i="1"/>
  <c r="MH51" i="1"/>
  <c r="GX50" i="1"/>
  <c r="AT53" i="1"/>
  <c r="MC52" i="1"/>
  <c r="MA52" i="1"/>
  <c r="ND52" i="1"/>
  <c r="MW52" i="1"/>
  <c r="MU52" i="1"/>
  <c r="ME52" i="1"/>
  <c r="MQ52" i="1"/>
  <c r="MO52" i="1"/>
  <c r="MM52" i="1"/>
  <c r="LC52" i="1"/>
  <c r="LA52" i="1"/>
  <c r="MS52" i="1"/>
  <c r="KW52" i="1"/>
  <c r="KU52" i="1"/>
  <c r="LX52" i="1"/>
  <c r="KY52" i="1"/>
  <c r="LS52" i="1"/>
  <c r="LQ52" i="1"/>
  <c r="LO52" i="1"/>
  <c r="LK52" i="1"/>
  <c r="LI52" i="1"/>
  <c r="LM52" i="1"/>
  <c r="JY52" i="1"/>
  <c r="JW52" i="1"/>
  <c r="JU52" i="1"/>
  <c r="JS52" i="1"/>
  <c r="JQ52" i="1"/>
  <c r="NF52" i="1"/>
  <c r="KM52" i="1"/>
  <c r="KK52" i="1"/>
  <c r="KI52" i="1"/>
  <c r="KG52" i="1"/>
  <c r="KE52" i="1"/>
  <c r="NR52" i="1"/>
  <c r="NL52" i="1"/>
  <c r="NJ52" i="1"/>
  <c r="NH52" i="1"/>
  <c r="LZ52" i="1"/>
  <c r="NC52" i="1"/>
  <c r="KO52" i="1"/>
  <c r="NZ52" i="1"/>
  <c r="NX52" i="1"/>
  <c r="NV52" i="1"/>
  <c r="NT52" i="1"/>
  <c r="MF52" i="1"/>
  <c r="MH52" i="1"/>
  <c r="MD52" i="1"/>
  <c r="MB52" i="1"/>
  <c r="KT52" i="1"/>
  <c r="MT52" i="1"/>
  <c r="MV52" i="1"/>
  <c r="KZ52" i="1"/>
  <c r="MR52" i="1"/>
  <c r="MP52" i="1"/>
  <c r="MN52" i="1"/>
  <c r="LD52" i="1"/>
  <c r="LB52" i="1"/>
  <c r="LN52" i="1"/>
  <c r="KX52" i="1"/>
  <c r="KV52" i="1"/>
  <c r="NE52" i="1"/>
  <c r="JT52" i="1"/>
  <c r="LR52" i="1"/>
  <c r="LP52" i="1"/>
  <c r="NB52" i="1"/>
  <c r="LL52" i="1"/>
  <c r="LJ52" i="1"/>
  <c r="KH52" i="1"/>
  <c r="JZ52" i="1"/>
  <c r="JX52" i="1"/>
  <c r="JV52" i="1"/>
  <c r="NK52" i="1"/>
  <c r="JR52" i="1"/>
  <c r="JP52" i="1"/>
  <c r="LY52" i="1"/>
  <c r="KN52" i="1"/>
  <c r="KL52" i="1"/>
  <c r="KJ52" i="1"/>
  <c r="NY52" i="1"/>
  <c r="KF52" i="1"/>
  <c r="NQ52" i="1"/>
  <c r="NI52" i="1"/>
  <c r="NG52" i="1"/>
  <c r="OA52" i="1"/>
  <c r="NW52" i="1"/>
  <c r="NU52" i="1"/>
  <c r="NS52" i="1"/>
  <c r="MG52" i="1"/>
  <c r="C110" i="4"/>
  <c r="C109" i="4"/>
  <c r="C142" i="4"/>
  <c r="C139" i="4"/>
  <c r="C136" i="4"/>
  <c r="C137" i="4"/>
  <c r="C106" i="4"/>
  <c r="C134" i="4"/>
  <c r="C114" i="4"/>
  <c r="C135" i="4"/>
  <c r="C113" i="4"/>
  <c r="C112" i="4"/>
  <c r="H61" i="1" a="1"/>
  <c r="H61" i="1" s="1"/>
  <c r="C105" i="4"/>
  <c r="KO25" i="1"/>
  <c r="LS25" i="1"/>
  <c r="JZ25" i="1"/>
  <c r="NL25" i="1"/>
  <c r="LS58" i="1"/>
  <c r="LS23" i="1"/>
  <c r="NL58" i="1"/>
  <c r="NL23" i="1"/>
  <c r="KO58" i="1"/>
  <c r="KO23" i="1"/>
  <c r="MH58" i="1"/>
  <c r="MH23" i="1"/>
  <c r="OA58" i="1"/>
  <c r="OA23" i="1"/>
  <c r="LD58" i="1"/>
  <c r="LD23" i="1"/>
  <c r="MW58" i="1"/>
  <c r="MW23" i="1"/>
  <c r="JZ58" i="1"/>
  <c r="JZ23" i="1"/>
  <c r="J63" i="1" a="1"/>
  <c r="J63" i="1" s="1"/>
  <c r="GZ61" i="1" a="1"/>
  <c r="GZ61" i="1" s="1"/>
  <c r="DY68" i="1"/>
  <c r="DX68" i="1"/>
  <c r="DW68" i="1"/>
  <c r="DV68" i="1"/>
  <c r="DU68" i="1"/>
  <c r="DT68" i="1"/>
  <c r="DS68" i="1"/>
  <c r="DR68" i="1"/>
  <c r="DQ68" i="1"/>
  <c r="DP68" i="1"/>
  <c r="DO68" i="1"/>
  <c r="DN68" i="1"/>
  <c r="DM68" i="1"/>
  <c r="DL68" i="1"/>
  <c r="DG68" i="1"/>
  <c r="DC68" i="1"/>
  <c r="ED68" i="1"/>
  <c r="O69" i="1" a="1"/>
  <c r="O69" i="1" s="1"/>
  <c r="DK68" i="1"/>
  <c r="DH68" i="1"/>
  <c r="DF68" i="1"/>
  <c r="EI68" i="1"/>
  <c r="EH68" i="1"/>
  <c r="EG68" i="1"/>
  <c r="EF68" i="1"/>
  <c r="EE68" i="1"/>
  <c r="EC68" i="1"/>
  <c r="EB68" i="1"/>
  <c r="GP68" i="1"/>
  <c r="EA68" i="1"/>
  <c r="DZ68" i="1"/>
  <c r="DJ68" i="1"/>
  <c r="DI68" i="1"/>
  <c r="DE68" i="1"/>
  <c r="DD68" i="1"/>
  <c r="DB68" i="1"/>
  <c r="DA68" i="1"/>
  <c r="CZ68" i="1"/>
  <c r="JE63" i="1"/>
  <c r="K64" i="1" a="1"/>
  <c r="K64" i="1" s="1"/>
  <c r="IN67" i="1"/>
  <c r="N68" i="1" a="1"/>
  <c r="N68" i="1" s="1"/>
  <c r="M66" i="1" a="1"/>
  <c r="M66" i="1" s="1"/>
  <c r="JG65" i="1"/>
  <c r="I62" i="1" a="1"/>
  <c r="I62" i="1" s="1"/>
  <c r="GC61" i="1"/>
  <c r="GB61" i="1"/>
  <c r="GA61" i="1"/>
  <c r="L65" i="1" a="1"/>
  <c r="L65" i="1" s="1"/>
  <c r="JF64" i="1"/>
  <c r="IT60" i="1"/>
  <c r="IS60" i="1"/>
  <c r="IR60" i="1"/>
  <c r="IQ60" i="1"/>
  <c r="IL60" i="1"/>
  <c r="IK60" i="1"/>
  <c r="IJ60" i="1"/>
  <c r="II60" i="1"/>
  <c r="AG60" i="1"/>
  <c r="AF60" i="1"/>
  <c r="AE60" i="1"/>
  <c r="AD60" i="1"/>
  <c r="FD60" i="1"/>
  <c r="EY60" i="1"/>
  <c r="EQ59" i="1"/>
  <c r="EP59" i="1"/>
  <c r="AB59" i="1"/>
  <c r="GO59" i="1"/>
  <c r="GN59" i="1"/>
  <c r="GM59" i="1"/>
  <c r="G60" i="1" a="1"/>
  <c r="G60" i="1" s="1"/>
  <c r="BZ60" i="1" s="1"/>
  <c r="NL59" i="1"/>
  <c r="MF59" i="1"/>
  <c r="KZ59" i="1"/>
  <c r="JT59" i="1"/>
  <c r="NK59" i="1"/>
  <c r="ME59" i="1"/>
  <c r="KY59" i="1"/>
  <c r="JS59" i="1"/>
  <c r="NJ59" i="1"/>
  <c r="MD59" i="1"/>
  <c r="KX59" i="1"/>
  <c r="JR59" i="1"/>
  <c r="NI59" i="1"/>
  <c r="MC59" i="1"/>
  <c r="KW59" i="1"/>
  <c r="JQ59" i="1"/>
  <c r="NH59" i="1"/>
  <c r="MB59" i="1"/>
  <c r="KV59" i="1"/>
  <c r="JP59" i="1"/>
  <c r="NG59" i="1"/>
  <c r="MA59" i="1"/>
  <c r="KU59" i="1"/>
  <c r="NF59" i="1"/>
  <c r="LZ59" i="1"/>
  <c r="KT59" i="1"/>
  <c r="NE59" i="1"/>
  <c r="LY59" i="1"/>
  <c r="ND59" i="1"/>
  <c r="LX59" i="1"/>
  <c r="NC59" i="1"/>
  <c r="NB59" i="1"/>
  <c r="KO59" i="1"/>
  <c r="KN59" i="1"/>
  <c r="LS59" i="1"/>
  <c r="KM59" i="1"/>
  <c r="MX59" i="1"/>
  <c r="LR59" i="1"/>
  <c r="KL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KE59" i="1"/>
  <c r="NV59" i="1"/>
  <c r="MP59" i="1"/>
  <c r="LJ59" i="1"/>
  <c r="NU59" i="1"/>
  <c r="MO59" i="1"/>
  <c r="LI59" i="1"/>
  <c r="NT59" i="1"/>
  <c r="MN59" i="1"/>
  <c r="NS59" i="1"/>
  <c r="MM59" i="1"/>
  <c r="NR59" i="1"/>
  <c r="JZ59" i="1"/>
  <c r="NQ59" i="1"/>
  <c r="JY59" i="1"/>
  <c r="LD59" i="1"/>
  <c r="JX59" i="1"/>
  <c r="MI59" i="1"/>
  <c r="LC59" i="1"/>
  <c r="JW59" i="1"/>
  <c r="MH59" i="1"/>
  <c r="LB59" i="1"/>
  <c r="JV59" i="1"/>
  <c r="NM59" i="1"/>
  <c r="MG59" i="1"/>
  <c r="LA59" i="1"/>
  <c r="JU59" i="1"/>
  <c r="IP59" i="1"/>
  <c r="OA25" i="1"/>
  <c r="MW25" i="1"/>
  <c r="LD25" i="1"/>
  <c r="MH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24" i="1"/>
  <c r="MW24" i="1"/>
  <c r="LS24" i="1"/>
  <c r="MH24" i="1"/>
  <c r="OA24" i="1"/>
  <c r="LD24" i="1"/>
  <c r="JZ24" i="1"/>
  <c r="NL24" i="1"/>
  <c r="C123" i="4"/>
  <c r="E123" i="4"/>
  <c r="E116" i="4"/>
  <c r="E120" i="4"/>
  <c r="BW148" i="4"/>
  <c r="BW149" i="4" s="1"/>
  <c r="BV153" i="4"/>
  <c r="BV152" i="4"/>
  <c r="BV154" i="4"/>
  <c r="BV151" i="4"/>
  <c r="MI52" i="1" s="1"/>
  <c r="BV150" i="4"/>
  <c r="MI4" i="1" s="1"/>
  <c r="AS148" i="4"/>
  <c r="AS149" i="4" s="1"/>
  <c r="AR152" i="4"/>
  <c r="AR154" i="4"/>
  <c r="AR153" i="4"/>
  <c r="AR151" i="4"/>
  <c r="LE52" i="1" s="1"/>
  <c r="AR150" i="4"/>
  <c r="LE4" i="1" s="1"/>
  <c r="DA148" i="4"/>
  <c r="DA149" i="4" s="1"/>
  <c r="CZ153" i="4"/>
  <c r="CZ151" i="4"/>
  <c r="NM52" i="1" s="1"/>
  <c r="CZ152" i="4"/>
  <c r="CZ154" i="4"/>
  <c r="CZ150" i="4"/>
  <c r="NM4" i="1" s="1"/>
  <c r="O148" i="4"/>
  <c r="O149" i="4" s="1"/>
  <c r="N154" i="4"/>
  <c r="N153" i="4"/>
  <c r="N151" i="4"/>
  <c r="N152" i="4"/>
  <c r="N150" i="4"/>
  <c r="KA4" i="1" s="1"/>
  <c r="BH148" i="4"/>
  <c r="BH149" i="4" s="1"/>
  <c r="BG154" i="4"/>
  <c r="BG151" i="4"/>
  <c r="LT52" i="1" s="1"/>
  <c r="BG153" i="4"/>
  <c r="BG152" i="4"/>
  <c r="BG150" i="4"/>
  <c r="LT4" i="1" s="1"/>
  <c r="DP148" i="4"/>
  <c r="DP149" i="4" s="1"/>
  <c r="DO154" i="4"/>
  <c r="DO151" i="4"/>
  <c r="OB52" i="1" s="1"/>
  <c r="DO153" i="4"/>
  <c r="DO152" i="4"/>
  <c r="DO150" i="4"/>
  <c r="OB4" i="1" s="1"/>
  <c r="AD148" i="4"/>
  <c r="AD149" i="4" s="1"/>
  <c r="AC153" i="4"/>
  <c r="AC151" i="4"/>
  <c r="KP52"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Y23" i="1"/>
  <c r="B120" i="4"/>
  <c r="B115" i="4"/>
  <c r="B116" i="4"/>
  <c r="B129" i="4"/>
  <c r="B106" i="4"/>
  <c r="B108" i="4"/>
  <c r="B109" i="4"/>
  <c r="B131" i="4"/>
  <c r="B114" i="4"/>
  <c r="B105" i="4"/>
  <c r="B113" i="4"/>
  <c r="B122" i="4"/>
  <c r="B132" i="4"/>
  <c r="B110" i="4"/>
  <c r="IT24" i="1"/>
  <c r="C119" i="4"/>
  <c r="B112" i="4"/>
  <c r="EY24" i="1"/>
  <c r="B24" i="1"/>
  <c r="C117" i="4"/>
  <c r="B117" i="4"/>
  <c r="B111" i="4"/>
  <c r="B123" i="4"/>
  <c r="B107" i="4"/>
  <c r="B128" i="4"/>
  <c r="B118" i="4"/>
  <c r="C125" i="4"/>
  <c r="B125" i="4"/>
  <c r="IT23" i="1"/>
  <c r="IS23" i="1"/>
  <c r="IR23" i="1"/>
  <c r="C126" i="4"/>
  <c r="B126" i="4"/>
  <c r="B124" i="4"/>
  <c r="B127" i="4"/>
  <c r="B121" i="4"/>
  <c r="AZ108" i="4"/>
  <c r="AL108" i="4"/>
  <c r="AY110" i="4"/>
  <c r="AK110" i="4"/>
  <c r="AR108" i="4"/>
  <c r="AS108" i="4"/>
  <c r="IG9" i="1"/>
  <c r="II5" i="1"/>
  <c r="II76" i="1" s="1"/>
  <c r="IG5" i="1"/>
  <c r="IG76" i="1" s="1"/>
  <c r="IF5" i="1"/>
  <c r="IF6" i="1" s="1"/>
  <c r="IE5" i="1"/>
  <c r="IE6" i="1" s="1"/>
  <c r="HA5" i="1"/>
  <c r="HA76" i="1" s="1"/>
  <c r="HP5" i="1"/>
  <c r="HP76" i="1" s="1"/>
  <c r="A302" i="4" l="1"/>
  <c r="E301" i="4"/>
  <c r="KA30" i="1"/>
  <c r="KA50" i="1"/>
  <c r="KA41" i="1"/>
  <c r="KA40" i="1"/>
  <c r="KA43" i="1"/>
  <c r="KA34" i="1"/>
  <c r="KA48" i="1"/>
  <c r="KA31" i="1"/>
  <c r="KA39" i="1"/>
  <c r="KA42" i="1"/>
  <c r="KA46" i="1"/>
  <c r="KA49" i="1"/>
  <c r="KA47" i="1"/>
  <c r="KA45" i="1"/>
  <c r="KA44" i="1"/>
  <c r="KA36" i="1"/>
  <c r="KA33" i="1"/>
  <c r="KA32" i="1"/>
  <c r="KA35" i="1"/>
  <c r="KA38" i="1"/>
  <c r="KA37" i="1"/>
  <c r="KA53" i="1"/>
  <c r="KA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52" i="1"/>
  <c r="BR763" i="4"/>
  <c r="BY763" i="4"/>
  <c r="CF763" i="4"/>
  <c r="KP30" i="1"/>
  <c r="KP47" i="1"/>
  <c r="KP38" i="1"/>
  <c r="KP43" i="1"/>
  <c r="KP35" i="1"/>
  <c r="KP39" i="1"/>
  <c r="KP42" i="1"/>
  <c r="KP45" i="1"/>
  <c r="KP50" i="1"/>
  <c r="KP31" i="1"/>
  <c r="KP44" i="1"/>
  <c r="KP40" i="1"/>
  <c r="KP34" i="1"/>
  <c r="KP48" i="1"/>
  <c r="KP37" i="1"/>
  <c r="KP32" i="1"/>
  <c r="KP33" i="1"/>
  <c r="KP41" i="1"/>
  <c r="KP49" i="1"/>
  <c r="KP46" i="1"/>
  <c r="KP36" i="1"/>
  <c r="KP53" i="1"/>
  <c r="KP51" i="1"/>
  <c r="BT763" i="4"/>
  <c r="CA763" i="4"/>
  <c r="CH763" i="4"/>
  <c r="NM30" i="1"/>
  <c r="NM45" i="1"/>
  <c r="NM50" i="1"/>
  <c r="NM40" i="1"/>
  <c r="NM34" i="1"/>
  <c r="NM42" i="1"/>
  <c r="NM41" i="1"/>
  <c r="NM47" i="1"/>
  <c r="NM49" i="1"/>
  <c r="NM33" i="1"/>
  <c r="NM37" i="1"/>
  <c r="NM32" i="1"/>
  <c r="NM36" i="1"/>
  <c r="NM43" i="1"/>
  <c r="NM31" i="1"/>
  <c r="NM35" i="1"/>
  <c r="NM39" i="1"/>
  <c r="NM48" i="1"/>
  <c r="NM46" i="1"/>
  <c r="NM38" i="1"/>
  <c r="NM44" i="1"/>
  <c r="NM51" i="1"/>
  <c r="NM53" i="1"/>
  <c r="MX30" i="1"/>
  <c r="MX34" i="1"/>
  <c r="MX44" i="1"/>
  <c r="MX31" i="1"/>
  <c r="MX38" i="1"/>
  <c r="MX37" i="1"/>
  <c r="MX39" i="1"/>
  <c r="MX49" i="1"/>
  <c r="MX42" i="1"/>
  <c r="MX46" i="1"/>
  <c r="MX43" i="1"/>
  <c r="MX36" i="1"/>
  <c r="MX35" i="1"/>
  <c r="MX41" i="1"/>
  <c r="MX50" i="1"/>
  <c r="MX47" i="1"/>
  <c r="MX45" i="1"/>
  <c r="MX40" i="1"/>
  <c r="MX32" i="1"/>
  <c r="MX48" i="1"/>
  <c r="MX33" i="1"/>
  <c r="MX53" i="1"/>
  <c r="MX51" i="1"/>
  <c r="MI30" i="1"/>
  <c r="MI40" i="1"/>
  <c r="MI49" i="1"/>
  <c r="MI44" i="1"/>
  <c r="MI36" i="1"/>
  <c r="MI31" i="1"/>
  <c r="MI45" i="1"/>
  <c r="MI34" i="1"/>
  <c r="MI39" i="1"/>
  <c r="MI42" i="1"/>
  <c r="MI37" i="1"/>
  <c r="MI33" i="1"/>
  <c r="MI43" i="1"/>
  <c r="MI38" i="1"/>
  <c r="MI50" i="1"/>
  <c r="MI47" i="1"/>
  <c r="MI35" i="1"/>
  <c r="MI48" i="1"/>
  <c r="MI41" i="1"/>
  <c r="MI46" i="1"/>
  <c r="MI32" i="1"/>
  <c r="MI51" i="1"/>
  <c r="MI53" i="1"/>
  <c r="MX52" i="1"/>
  <c r="BS364" i="4"/>
  <c r="BZ364" i="4"/>
  <c r="CG364" i="4"/>
  <c r="H764" i="4"/>
  <c r="OB30" i="1"/>
  <c r="OB48" i="1"/>
  <c r="OB39" i="1"/>
  <c r="OB42" i="1"/>
  <c r="OB41" i="1"/>
  <c r="OB38" i="1"/>
  <c r="OB36" i="1"/>
  <c r="OB32" i="1"/>
  <c r="OB34" i="1"/>
  <c r="OB35" i="1"/>
  <c r="OB50" i="1"/>
  <c r="OB31" i="1"/>
  <c r="OB46" i="1"/>
  <c r="OB44" i="1"/>
  <c r="OB47" i="1"/>
  <c r="OB45" i="1"/>
  <c r="OB49" i="1"/>
  <c r="OB40" i="1"/>
  <c r="OB43" i="1"/>
  <c r="OB33" i="1"/>
  <c r="OB37" i="1"/>
  <c r="OB51" i="1"/>
  <c r="OB53" i="1"/>
  <c r="BR364" i="4"/>
  <c r="BY364" i="4"/>
  <c r="CF364" i="4"/>
  <c r="G764" i="4"/>
  <c r="CG698" i="4"/>
  <c r="CH698" i="4"/>
  <c r="LE30" i="1"/>
  <c r="LE40" i="1"/>
  <c r="LE31" i="1"/>
  <c r="LE39" i="1"/>
  <c r="LE34" i="1"/>
  <c r="LE50" i="1"/>
  <c r="LE38" i="1"/>
  <c r="LE32" i="1"/>
  <c r="LE36" i="1"/>
  <c r="LE37" i="1"/>
  <c r="LE43" i="1"/>
  <c r="LE33" i="1"/>
  <c r="LE48" i="1"/>
  <c r="LE49" i="1"/>
  <c r="LE35" i="1"/>
  <c r="LE47" i="1"/>
  <c r="LE44" i="1"/>
  <c r="LE46" i="1"/>
  <c r="LE45" i="1"/>
  <c r="LE42" i="1"/>
  <c r="LE41" i="1"/>
  <c r="LE53" i="1"/>
  <c r="LE51" i="1"/>
  <c r="B364" i="4"/>
  <c r="BZ698" i="4"/>
  <c r="CA698" i="4"/>
  <c r="A366" i="4"/>
  <c r="G365" i="4"/>
  <c r="H365" i="4"/>
  <c r="BS698" i="4"/>
  <c r="BT698" i="4"/>
  <c r="BS763" i="4"/>
  <c r="BZ763" i="4"/>
  <c r="CG763" i="4"/>
  <c r="BW300" i="4"/>
  <c r="BY300" i="4" s="1"/>
  <c r="CD300" i="4"/>
  <c r="CF300" i="4" s="1"/>
  <c r="BP300" i="4"/>
  <c r="BR300" i="4" s="1"/>
  <c r="E700" i="4"/>
  <c r="LT30" i="1"/>
  <c r="LT49" i="1"/>
  <c r="LT41" i="1"/>
  <c r="LT46" i="1"/>
  <c r="LT32" i="1"/>
  <c r="LT47" i="1"/>
  <c r="LT36" i="1"/>
  <c r="LT34" i="1"/>
  <c r="LT37" i="1"/>
  <c r="LT50" i="1"/>
  <c r="LT42" i="1"/>
  <c r="LT33" i="1"/>
  <c r="LT44" i="1"/>
  <c r="LT35" i="1"/>
  <c r="LT48" i="1"/>
  <c r="LT31" i="1"/>
  <c r="LT40" i="1"/>
  <c r="LT45" i="1"/>
  <c r="LT39" i="1"/>
  <c r="LT38" i="1"/>
  <c r="LT43" i="1"/>
  <c r="LT53" i="1"/>
  <c r="LT51" i="1"/>
  <c r="B300" i="4"/>
  <c r="GX51" i="1"/>
  <c r="GX52" i="1"/>
  <c r="IK61" i="1"/>
  <c r="IU61" i="1"/>
  <c r="IR61" i="1"/>
  <c r="IJ61" i="1"/>
  <c r="IL61" i="1"/>
  <c r="MX25" i="1"/>
  <c r="H62" i="1" a="1"/>
  <c r="H62" i="1" s="1"/>
  <c r="G61" i="1" a="1"/>
  <c r="G61" i="1" s="1"/>
  <c r="IS61" i="1"/>
  <c r="IT61" i="1"/>
  <c r="NM25" i="1"/>
  <c r="LT25" i="1"/>
  <c r="EY61" i="1"/>
  <c r="MI25" i="1"/>
  <c r="FD61" i="1"/>
  <c r="IQ61" i="1"/>
  <c r="AD61" i="1"/>
  <c r="AE61" i="1"/>
  <c r="KP25" i="1"/>
  <c r="AF61" i="1"/>
  <c r="AG61" i="1"/>
  <c r="OB25" i="1"/>
  <c r="KA25" i="1"/>
  <c r="II61" i="1"/>
  <c r="LE25" i="1"/>
  <c r="KP58" i="1"/>
  <c r="KP23" i="1"/>
  <c r="GZ62" i="1" a="1"/>
  <c r="GZ62" i="1" s="1"/>
  <c r="NM58" i="1"/>
  <c r="NM23" i="1"/>
  <c r="LE58" i="1"/>
  <c r="LE23" i="1"/>
  <c r="LT58" i="1"/>
  <c r="LT23" i="1"/>
  <c r="MI58" i="1"/>
  <c r="MI23" i="1"/>
  <c r="MX58" i="1"/>
  <c r="MX23" i="1"/>
  <c r="OB58" i="1"/>
  <c r="OB23" i="1"/>
  <c r="KA58" i="1"/>
  <c r="KA23" i="1"/>
  <c r="L66" i="1" a="1"/>
  <c r="L66" i="1" s="1"/>
  <c r="JF65" i="1"/>
  <c r="I63" i="1" a="1"/>
  <c r="I63" i="1" s="1"/>
  <c r="GC62" i="1"/>
  <c r="GB62" i="1"/>
  <c r="GA62" i="1"/>
  <c r="JG66" i="1"/>
  <c r="M67" i="1" a="1"/>
  <c r="M67" i="1" s="1"/>
  <c r="IN68" i="1"/>
  <c r="N69" i="1" a="1"/>
  <c r="N69" i="1" s="1"/>
  <c r="DU69" i="1"/>
  <c r="DT69" i="1"/>
  <c r="DS69" i="1"/>
  <c r="DR69" i="1"/>
  <c r="DQ69" i="1"/>
  <c r="DP69" i="1"/>
  <c r="DO69" i="1"/>
  <c r="DN69" i="1"/>
  <c r="DM69" i="1"/>
  <c r="DL69" i="1"/>
  <c r="DK69" i="1"/>
  <c r="DJ69" i="1"/>
  <c r="DI69" i="1"/>
  <c r="DH69" i="1"/>
  <c r="EF69" i="1"/>
  <c r="CZ69" i="1"/>
  <c r="EB69" i="1"/>
  <c r="DX69" i="1"/>
  <c r="DV69" i="1"/>
  <c r="DD69" i="1"/>
  <c r="EG69" i="1"/>
  <c r="DE69" i="1"/>
  <c r="GP69" i="1"/>
  <c r="DC69" i="1"/>
  <c r="DB69" i="1"/>
  <c r="DA69" i="1"/>
  <c r="EI69" i="1"/>
  <c r="EH69" i="1"/>
  <c r="EE69" i="1"/>
  <c r="ED69" i="1"/>
  <c r="EC69" i="1"/>
  <c r="EA69" i="1"/>
  <c r="DZ69" i="1"/>
  <c r="DY69" i="1"/>
  <c r="DW69" i="1"/>
  <c r="DG69" i="1"/>
  <c r="DF69" i="1"/>
  <c r="JE64" i="1"/>
  <c r="K65" i="1" a="1"/>
  <c r="K65" i="1" s="1"/>
  <c r="GX61" i="1"/>
  <c r="GX65" i="1"/>
  <c r="GX62" i="1"/>
  <c r="J64" i="1" a="1"/>
  <c r="J64" i="1" s="1"/>
  <c r="GX66" i="1"/>
  <c r="GX63" i="1"/>
  <c r="GX64" i="1"/>
  <c r="GX67" i="1"/>
  <c r="OA61" i="1"/>
  <c r="MU61" i="1"/>
  <c r="LO61" i="1"/>
  <c r="KI61" i="1"/>
  <c r="NW61" i="1"/>
  <c r="MQ61" i="1"/>
  <c r="NR61" i="1"/>
  <c r="MJ61" i="1"/>
  <c r="LC61" i="1"/>
  <c r="JV61" i="1"/>
  <c r="NM61" i="1"/>
  <c r="ME61" i="1"/>
  <c r="KX61" i="1"/>
  <c r="JQ61" i="1"/>
  <c r="NJ61" i="1"/>
  <c r="MB61" i="1"/>
  <c r="KU61" i="1"/>
  <c r="MX61" i="1"/>
  <c r="LL61" i="1"/>
  <c r="KB61" i="1"/>
  <c r="MW61" i="1"/>
  <c r="LK61" i="1"/>
  <c r="KA61" i="1"/>
  <c r="MV61" i="1"/>
  <c r="LJ61" i="1"/>
  <c r="JZ61" i="1"/>
  <c r="MT61" i="1"/>
  <c r="LI61" i="1"/>
  <c r="JY61" i="1"/>
  <c r="OE61" i="1"/>
  <c r="MS61" i="1"/>
  <c r="LH61" i="1"/>
  <c r="JX61" i="1"/>
  <c r="OD61" i="1"/>
  <c r="MR61" i="1"/>
  <c r="LG61" i="1"/>
  <c r="JW61" i="1"/>
  <c r="OC61" i="1"/>
  <c r="MP61" i="1"/>
  <c r="LF61" i="1"/>
  <c r="JU61" i="1"/>
  <c r="OB61" i="1"/>
  <c r="MO61" i="1"/>
  <c r="LE61" i="1"/>
  <c r="JT61" i="1"/>
  <c r="NZ61" i="1"/>
  <c r="MN61" i="1"/>
  <c r="LD61" i="1"/>
  <c r="JS61" i="1"/>
  <c r="NY61" i="1"/>
  <c r="MM61" i="1"/>
  <c r="LB61" i="1"/>
  <c r="JR61" i="1"/>
  <c r="NX61" i="1"/>
  <c r="ML61" i="1"/>
  <c r="LA61" i="1"/>
  <c r="JP61" i="1"/>
  <c r="NV61" i="1"/>
  <c r="MK61" i="1"/>
  <c r="KZ61" i="1"/>
  <c r="NU61" i="1"/>
  <c r="MI61" i="1"/>
  <c r="KY61" i="1"/>
  <c r="NT61" i="1"/>
  <c r="MH61" i="1"/>
  <c r="KW61" i="1"/>
  <c r="NS61" i="1"/>
  <c r="MG61" i="1"/>
  <c r="KV61" i="1"/>
  <c r="NQ61" i="1"/>
  <c r="MF61" i="1"/>
  <c r="KT61" i="1"/>
  <c r="NP61" i="1"/>
  <c r="MD61" i="1"/>
  <c r="KS61" i="1"/>
  <c r="NO61" i="1"/>
  <c r="MC61" i="1"/>
  <c r="KR61" i="1"/>
  <c r="NN61" i="1"/>
  <c r="MA61" i="1"/>
  <c r="KQ61" i="1"/>
  <c r="NL61" i="1"/>
  <c r="LZ61" i="1"/>
  <c r="KP61" i="1"/>
  <c r="NK61" i="1"/>
  <c r="LY61" i="1"/>
  <c r="KO61" i="1"/>
  <c r="NI61" i="1"/>
  <c r="LX61" i="1"/>
  <c r="KN61" i="1"/>
  <c r="NH61" i="1"/>
  <c r="LW61" i="1"/>
  <c r="KM61" i="1"/>
  <c r="NG61" i="1"/>
  <c r="LV61" i="1"/>
  <c r="KL61" i="1"/>
  <c r="NF61" i="1"/>
  <c r="LU61" i="1"/>
  <c r="KK61" i="1"/>
  <c r="NE61" i="1"/>
  <c r="LT61" i="1"/>
  <c r="KJ61" i="1"/>
  <c r="ND61" i="1"/>
  <c r="LS61" i="1"/>
  <c r="KH61" i="1"/>
  <c r="NC61" i="1"/>
  <c r="LR61" i="1"/>
  <c r="KG61" i="1"/>
  <c r="NB61" i="1"/>
  <c r="LQ61" i="1"/>
  <c r="KF61" i="1"/>
  <c r="NA61" i="1"/>
  <c r="LP61" i="1"/>
  <c r="KE61" i="1"/>
  <c r="MZ61" i="1"/>
  <c r="LN61" i="1"/>
  <c r="KD61" i="1"/>
  <c r="MY61" i="1"/>
  <c r="LM61" i="1"/>
  <c r="KC61" i="1"/>
  <c r="GX68" i="1"/>
  <c r="GX69" i="1"/>
  <c r="GV59" i="1"/>
  <c r="GU59" i="1"/>
  <c r="GD59" i="1"/>
  <c r="LT59" i="1"/>
  <c r="NF60" i="1"/>
  <c r="LZ60" i="1"/>
  <c r="KT60" i="1"/>
  <c r="NE60" i="1"/>
  <c r="LY60" i="1"/>
  <c r="ND60" i="1"/>
  <c r="LX60" i="1"/>
  <c r="NC60" i="1"/>
  <c r="KQ60" i="1"/>
  <c r="NB60" i="1"/>
  <c r="KP60" i="1"/>
  <c r="LU60" i="1"/>
  <c r="KO60" i="1"/>
  <c r="LT60" i="1"/>
  <c r="KN60" i="1"/>
  <c r="MY60" i="1"/>
  <c r="LS60" i="1"/>
  <c r="KM60" i="1"/>
  <c r="MX60" i="1"/>
  <c r="LR60" i="1"/>
  <c r="KL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KE60" i="1"/>
  <c r="NV60" i="1"/>
  <c r="MP60" i="1"/>
  <c r="LJ60" i="1"/>
  <c r="NU60" i="1"/>
  <c r="MO60" i="1"/>
  <c r="LI60" i="1"/>
  <c r="NT60" i="1"/>
  <c r="MN60" i="1"/>
  <c r="KB60" i="1"/>
  <c r="NS60" i="1"/>
  <c r="MM60" i="1"/>
  <c r="KA60" i="1"/>
  <c r="NR60" i="1"/>
  <c r="LF60" i="1"/>
  <c r="JZ60" i="1"/>
  <c r="NQ60" i="1"/>
  <c r="LE60" i="1"/>
  <c r="JY60" i="1"/>
  <c r="LD60" i="1"/>
  <c r="JX60" i="1"/>
  <c r="MI60" i="1"/>
  <c r="LC60" i="1"/>
  <c r="JW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JP60" i="1"/>
  <c r="NG60" i="1"/>
  <c r="MA60" i="1"/>
  <c r="KU60" i="1"/>
  <c r="IP60" i="1"/>
  <c r="LE59" i="1"/>
  <c r="KP59" i="1"/>
  <c r="KA59" i="1"/>
  <c r="GO60" i="1"/>
  <c r="GN60" i="1"/>
  <c r="GM60" i="1"/>
  <c r="AB60" i="1"/>
  <c r="EQ60" i="1"/>
  <c r="EP60" i="1"/>
  <c r="GX60" i="1"/>
  <c r="GX59" i="1"/>
  <c r="GX58" i="1"/>
  <c r="GX25" i="1"/>
  <c r="OB24" i="1"/>
  <c r="MI24" i="1"/>
  <c r="LE24" i="1"/>
  <c r="LT24" i="1"/>
  <c r="KA24" i="1"/>
  <c r="KP24" i="1"/>
  <c r="NM24" i="1"/>
  <c r="MX24"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F9" i="1"/>
  <c r="IE9" i="1"/>
  <c r="IE76" i="1"/>
  <c r="II6" i="1"/>
  <c r="IF76" i="1"/>
  <c r="HA6" i="1"/>
  <c r="HP6" i="1"/>
  <c r="B365" i="4" l="1"/>
  <c r="BS365" i="4"/>
  <c r="BZ365" i="4"/>
  <c r="CG365" i="4"/>
  <c r="H765" i="4"/>
  <c r="CG699" i="4"/>
  <c r="CH699" i="4"/>
  <c r="BR365" i="4"/>
  <c r="BY365" i="4"/>
  <c r="CF365" i="4"/>
  <c r="G765" i="4"/>
  <c r="BR764" i="4"/>
  <c r="BY764" i="4"/>
  <c r="CF764" i="4"/>
  <c r="BZ699" i="4"/>
  <c r="CA699" i="4"/>
  <c r="A367" i="4"/>
  <c r="G366" i="4"/>
  <c r="H366" i="4"/>
  <c r="BT699" i="4"/>
  <c r="BS699" i="4"/>
  <c r="LU30" i="1"/>
  <c r="LU46" i="1"/>
  <c r="LU47" i="1"/>
  <c r="LU32" i="1"/>
  <c r="LU42" i="1"/>
  <c r="LU45" i="1"/>
  <c r="LU50" i="1"/>
  <c r="LU37" i="1"/>
  <c r="LU44" i="1"/>
  <c r="LU48" i="1"/>
  <c r="LU36" i="1"/>
  <c r="LU35" i="1"/>
  <c r="LU33" i="1"/>
  <c r="LU31" i="1"/>
  <c r="LU41" i="1"/>
  <c r="LU40" i="1"/>
  <c r="LU39" i="1"/>
  <c r="LU43" i="1"/>
  <c r="LU38" i="1"/>
  <c r="LU34" i="1"/>
  <c r="LU49" i="1"/>
  <c r="LU53" i="1"/>
  <c r="LU51" i="1"/>
  <c r="LU52" i="1"/>
  <c r="OC30" i="1"/>
  <c r="OC41" i="1"/>
  <c r="OC37" i="1"/>
  <c r="OC40" i="1"/>
  <c r="OC39" i="1"/>
  <c r="OC38" i="1"/>
  <c r="OC34" i="1"/>
  <c r="OC44" i="1"/>
  <c r="OC46" i="1"/>
  <c r="OC36" i="1"/>
  <c r="OC50" i="1"/>
  <c r="OC35" i="1"/>
  <c r="OC47" i="1"/>
  <c r="OC45" i="1"/>
  <c r="OC49" i="1"/>
  <c r="OC42" i="1"/>
  <c r="OC43" i="1"/>
  <c r="OC32" i="1"/>
  <c r="OC31" i="1"/>
  <c r="OC48" i="1"/>
  <c r="OC33" i="1"/>
  <c r="OC51" i="1"/>
  <c r="OC53" i="1"/>
  <c r="OC52" i="1"/>
  <c r="MY30" i="1"/>
  <c r="MY44" i="1"/>
  <c r="MY37" i="1"/>
  <c r="MY49" i="1"/>
  <c r="MY38" i="1"/>
  <c r="MY39" i="1"/>
  <c r="MY40" i="1"/>
  <c r="MY46" i="1"/>
  <c r="MY43" i="1"/>
  <c r="MY42" i="1"/>
  <c r="MY45" i="1"/>
  <c r="MY32" i="1"/>
  <c r="MY47" i="1"/>
  <c r="MY41" i="1"/>
  <c r="MY34" i="1"/>
  <c r="MY48" i="1"/>
  <c r="MY36" i="1"/>
  <c r="MY33" i="1"/>
  <c r="MY35" i="1"/>
  <c r="MY31" i="1"/>
  <c r="MY50" i="1"/>
  <c r="MY51" i="1"/>
  <c r="MY53" i="1"/>
  <c r="MY52" i="1"/>
  <c r="BQ700" i="4"/>
  <c r="BX700" i="4"/>
  <c r="CE700" i="4"/>
  <c r="BP700" i="4"/>
  <c r="BR700" i="4" s="1"/>
  <c r="BW700" i="4"/>
  <c r="BY700" i="4" s="1"/>
  <c r="B700" i="4"/>
  <c r="CD700" i="4"/>
  <c r="CF700" i="4" s="1"/>
  <c r="BX301" i="4"/>
  <c r="CE301" i="4"/>
  <c r="BQ301" i="4"/>
  <c r="F302" i="4"/>
  <c r="F701" i="4"/>
  <c r="MJ30" i="1"/>
  <c r="MJ49" i="1"/>
  <c r="MJ36" i="1"/>
  <c r="MJ31" i="1"/>
  <c r="MJ34" i="1"/>
  <c r="MJ42" i="1"/>
  <c r="MJ33" i="1"/>
  <c r="MJ37" i="1"/>
  <c r="MJ39" i="1"/>
  <c r="MJ38" i="1"/>
  <c r="MJ43" i="1"/>
  <c r="MJ47" i="1"/>
  <c r="MJ44" i="1"/>
  <c r="MJ50" i="1"/>
  <c r="MJ48" i="1"/>
  <c r="MJ41" i="1"/>
  <c r="MJ32" i="1"/>
  <c r="MJ46" i="1"/>
  <c r="MJ40" i="1"/>
  <c r="MJ45" i="1"/>
  <c r="MJ35" i="1"/>
  <c r="MJ53" i="1"/>
  <c r="MJ51" i="1"/>
  <c r="MJ52" i="1"/>
  <c r="NN30" i="1"/>
  <c r="NN36" i="1"/>
  <c r="NN40" i="1"/>
  <c r="NN37" i="1"/>
  <c r="NN45" i="1"/>
  <c r="NN42" i="1"/>
  <c r="NN41" i="1"/>
  <c r="NN47" i="1"/>
  <c r="NN34" i="1"/>
  <c r="NN33" i="1"/>
  <c r="NN50" i="1"/>
  <c r="NN48" i="1"/>
  <c r="NN32" i="1"/>
  <c r="NN44" i="1"/>
  <c r="NN43" i="1"/>
  <c r="NN31" i="1"/>
  <c r="NN49" i="1"/>
  <c r="NN39" i="1"/>
  <c r="NN35" i="1"/>
  <c r="NN46" i="1"/>
  <c r="NN38" i="1"/>
  <c r="NN53" i="1"/>
  <c r="NN51" i="1"/>
  <c r="NN52" i="1"/>
  <c r="CG300" i="4"/>
  <c r="CH300" i="4"/>
  <c r="BS300" i="4"/>
  <c r="BT300" i="4"/>
  <c r="BZ300" i="4"/>
  <c r="CA300" i="4"/>
  <c r="KQ30" i="1"/>
  <c r="KQ38" i="1"/>
  <c r="KQ43" i="1"/>
  <c r="KQ40" i="1"/>
  <c r="KQ45" i="1"/>
  <c r="KQ50" i="1"/>
  <c r="KQ41" i="1"/>
  <c r="KQ31" i="1"/>
  <c r="KQ35" i="1"/>
  <c r="KQ44" i="1"/>
  <c r="KQ42" i="1"/>
  <c r="KQ48" i="1"/>
  <c r="KQ34" i="1"/>
  <c r="KQ33" i="1"/>
  <c r="KQ39" i="1"/>
  <c r="KQ32" i="1"/>
  <c r="KQ49" i="1"/>
  <c r="KQ46" i="1"/>
  <c r="KQ36" i="1"/>
  <c r="KQ37" i="1"/>
  <c r="KQ47" i="1"/>
  <c r="KQ53" i="1"/>
  <c r="KQ51" i="1"/>
  <c r="KQ52" i="1"/>
  <c r="BT764" i="4"/>
  <c r="CA764" i="4"/>
  <c r="CH764" i="4"/>
  <c r="LF30" i="1"/>
  <c r="LF49" i="1"/>
  <c r="LF43" i="1"/>
  <c r="LF34" i="1"/>
  <c r="LF41" i="1"/>
  <c r="LF32" i="1"/>
  <c r="LF36" i="1"/>
  <c r="LF35" i="1"/>
  <c r="LF50" i="1"/>
  <c r="LF37" i="1"/>
  <c r="LF48" i="1"/>
  <c r="LF39" i="1"/>
  <c r="LF33" i="1"/>
  <c r="LF38" i="1"/>
  <c r="LF42" i="1"/>
  <c r="LF44" i="1"/>
  <c r="LF47" i="1"/>
  <c r="LF46" i="1"/>
  <c r="LF45" i="1"/>
  <c r="LF40" i="1"/>
  <c r="LF31" i="1"/>
  <c r="LF51" i="1"/>
  <c r="LF53" i="1"/>
  <c r="LF52" i="1"/>
  <c r="CD301" i="4"/>
  <c r="CF301" i="4" s="1"/>
  <c r="BP301" i="4"/>
  <c r="BR301" i="4" s="1"/>
  <c r="BW301" i="4"/>
  <c r="BY301" i="4" s="1"/>
  <c r="E701" i="4"/>
  <c r="KB30" i="1"/>
  <c r="KB41" i="1"/>
  <c r="KB47" i="1"/>
  <c r="KB34" i="1"/>
  <c r="KB40" i="1"/>
  <c r="KB48" i="1"/>
  <c r="KB49" i="1"/>
  <c r="KB31" i="1"/>
  <c r="KB39" i="1"/>
  <c r="KB46" i="1"/>
  <c r="KB45" i="1"/>
  <c r="KB42" i="1"/>
  <c r="KB44" i="1"/>
  <c r="KB50" i="1"/>
  <c r="KB36" i="1"/>
  <c r="KB33" i="1"/>
  <c r="KB32" i="1"/>
  <c r="KB35" i="1"/>
  <c r="KB43" i="1"/>
  <c r="KB38" i="1"/>
  <c r="KB37" i="1"/>
  <c r="KB51" i="1"/>
  <c r="KB53" i="1"/>
  <c r="KB52" i="1"/>
  <c r="BS764" i="4"/>
  <c r="BZ764" i="4"/>
  <c r="CG764" i="4"/>
  <c r="B301" i="4"/>
  <c r="BT365" i="4"/>
  <c r="CA365" i="4"/>
  <c r="CH365" i="4"/>
  <c r="I366" i="4"/>
  <c r="I765" i="4"/>
  <c r="A303" i="4"/>
  <c r="E302" i="4"/>
  <c r="AG62" i="1"/>
  <c r="IU62" i="1"/>
  <c r="BZ61" i="1"/>
  <c r="GO61" i="1"/>
  <c r="EQ61" i="1"/>
  <c r="IL62" i="1"/>
  <c r="IR62" i="1"/>
  <c r="EY62" i="1"/>
  <c r="II62" i="1"/>
  <c r="FD62" i="1"/>
  <c r="AE62" i="1"/>
  <c r="GM61" i="1"/>
  <c r="G62" i="1" a="1"/>
  <c r="G62" i="1" s="1"/>
  <c r="IJ62" i="1"/>
  <c r="IK62" i="1"/>
  <c r="IQ62" i="1"/>
  <c r="IS62" i="1"/>
  <c r="IT62" i="1"/>
  <c r="AD62" i="1"/>
  <c r="AF62" i="1"/>
  <c r="OC60" i="1"/>
  <c r="NN60" i="1"/>
  <c r="IP61" i="1"/>
  <c r="MJ60" i="1"/>
  <c r="KQ59" i="1"/>
  <c r="GN61" i="1"/>
  <c r="AB61" i="1"/>
  <c r="EP61" i="1"/>
  <c r="LF58" i="1"/>
  <c r="LF23" i="1"/>
  <c r="KQ58" i="1"/>
  <c r="KQ23" i="1"/>
  <c r="NN58" i="1"/>
  <c r="NN23" i="1"/>
  <c r="KB58" i="1"/>
  <c r="KB23" i="1"/>
  <c r="LU58" i="1"/>
  <c r="LU23" i="1"/>
  <c r="OC58" i="1"/>
  <c r="OC23" i="1"/>
  <c r="MJ58" i="1"/>
  <c r="MJ23" i="1"/>
  <c r="MY58" i="1"/>
  <c r="MY23" i="1"/>
  <c r="J65" i="1" a="1"/>
  <c r="J65" i="1" s="1"/>
  <c r="IN69" i="1"/>
  <c r="M68" i="1" a="1"/>
  <c r="M68" i="1" s="1"/>
  <c r="JG67" i="1"/>
  <c r="I64" i="1" a="1"/>
  <c r="I64" i="1" s="1"/>
  <c r="GB63" i="1"/>
  <c r="GA63" i="1"/>
  <c r="GC63" i="1"/>
  <c r="JO61" i="1"/>
  <c r="L67" i="1" a="1"/>
  <c r="L67" i="1" s="1"/>
  <c r="JF66" i="1"/>
  <c r="GZ63" i="1" a="1"/>
  <c r="GZ63" i="1" s="1"/>
  <c r="NW62" i="1"/>
  <c r="MQ62" i="1"/>
  <c r="LK62" i="1"/>
  <c r="KE62" i="1"/>
  <c r="NS62" i="1"/>
  <c r="MM62" i="1"/>
  <c r="LG62" i="1"/>
  <c r="KA62" i="1"/>
  <c r="NH62" i="1"/>
  <c r="LZ62" i="1"/>
  <c r="KR62" i="1"/>
  <c r="NC62" i="1"/>
  <c r="LU62" i="1"/>
  <c r="KM62" i="1"/>
  <c r="MZ62" i="1"/>
  <c r="LR62" i="1"/>
  <c r="KJ62" i="1"/>
  <c r="OC62" i="1"/>
  <c r="MR62" i="1"/>
  <c r="LE62" i="1"/>
  <c r="JT62" i="1"/>
  <c r="OB62" i="1"/>
  <c r="MP62" i="1"/>
  <c r="LD62" i="1"/>
  <c r="JS62" i="1"/>
  <c r="OA62" i="1"/>
  <c r="MO62" i="1"/>
  <c r="LC62" i="1"/>
  <c r="JR62" i="1"/>
  <c r="NZ62" i="1"/>
  <c r="MN62" i="1"/>
  <c r="LB62" i="1"/>
  <c r="JQ62" i="1"/>
  <c r="NY62" i="1"/>
  <c r="ML62" i="1"/>
  <c r="LA62" i="1"/>
  <c r="JP62" i="1"/>
  <c r="NX62" i="1"/>
  <c r="MK62" i="1"/>
  <c r="KZ62" i="1"/>
  <c r="NV62" i="1"/>
  <c r="MJ62" i="1"/>
  <c r="KY62" i="1"/>
  <c r="NU62" i="1"/>
  <c r="MI62" i="1"/>
  <c r="KX62" i="1"/>
  <c r="NT62" i="1"/>
  <c r="MH62" i="1"/>
  <c r="KW62" i="1"/>
  <c r="NR62" i="1"/>
  <c r="MG62" i="1"/>
  <c r="KV62" i="1"/>
  <c r="NQ62" i="1"/>
  <c r="MF62" i="1"/>
  <c r="KU62" i="1"/>
  <c r="NP62" i="1"/>
  <c r="ME62" i="1"/>
  <c r="KT62" i="1"/>
  <c r="NO62" i="1"/>
  <c r="MD62" i="1"/>
  <c r="KS62" i="1"/>
  <c r="NN62" i="1"/>
  <c r="MC62" i="1"/>
  <c r="KQ62" i="1"/>
  <c r="NM62" i="1"/>
  <c r="MB62" i="1"/>
  <c r="KP62" i="1"/>
  <c r="NL62" i="1"/>
  <c r="MA62" i="1"/>
  <c r="KO62" i="1"/>
  <c r="NK62" i="1"/>
  <c r="LY62" i="1"/>
  <c r="KN62" i="1"/>
  <c r="NJ62" i="1"/>
  <c r="LX62" i="1"/>
  <c r="KL62" i="1"/>
  <c r="NI62" i="1"/>
  <c r="LW62" i="1"/>
  <c r="KK62" i="1"/>
  <c r="NG62" i="1"/>
  <c r="LV62" i="1"/>
  <c r="KI62" i="1"/>
  <c r="NF62" i="1"/>
  <c r="LT62" i="1"/>
  <c r="KH62" i="1"/>
  <c r="NE62" i="1"/>
  <c r="LS62" i="1"/>
  <c r="KG62" i="1"/>
  <c r="ND62" i="1"/>
  <c r="LQ62" i="1"/>
  <c r="KF62" i="1"/>
  <c r="NB62" i="1"/>
  <c r="LP62" i="1"/>
  <c r="KD62" i="1"/>
  <c r="NA62" i="1"/>
  <c r="LO62" i="1"/>
  <c r="KC62" i="1"/>
  <c r="MY62" i="1"/>
  <c r="LN62" i="1"/>
  <c r="KB62" i="1"/>
  <c r="MX62" i="1"/>
  <c r="LM62" i="1"/>
  <c r="JZ62" i="1"/>
  <c r="MW62" i="1"/>
  <c r="LL62" i="1"/>
  <c r="JY62" i="1"/>
  <c r="MV62" i="1"/>
  <c r="LJ62" i="1"/>
  <c r="JX62" i="1"/>
  <c r="MU62" i="1"/>
  <c r="LI62" i="1"/>
  <c r="JW62" i="1"/>
  <c r="OE62" i="1"/>
  <c r="MT62" i="1"/>
  <c r="LH62" i="1"/>
  <c r="JV62" i="1"/>
  <c r="OD62" i="1"/>
  <c r="MS62" i="1"/>
  <c r="LF62" i="1"/>
  <c r="JU62" i="1"/>
  <c r="H63" i="1" a="1"/>
  <c r="H63" i="1" s="1"/>
  <c r="K66" i="1" a="1"/>
  <c r="K66" i="1" s="1"/>
  <c r="JE65" i="1"/>
  <c r="OC25" i="1"/>
  <c r="OC59" i="1"/>
  <c r="NN25" i="1"/>
  <c r="NN59" i="1"/>
  <c r="GV60" i="1"/>
  <c r="GU60" i="1"/>
  <c r="GD60" i="1"/>
  <c r="MJ25" i="1"/>
  <c r="MJ59" i="1"/>
  <c r="LF25" i="1"/>
  <c r="LF59" i="1"/>
  <c r="KB25" i="1"/>
  <c r="KB59" i="1"/>
  <c r="MY25" i="1"/>
  <c r="MY59" i="1"/>
  <c r="LU25" i="1"/>
  <c r="LU59" i="1"/>
  <c r="KQ25" i="1"/>
  <c r="MJ24" i="1"/>
  <c r="LF24" i="1"/>
  <c r="MY24" i="1"/>
  <c r="NN24" i="1"/>
  <c r="KB24" i="1"/>
  <c r="LU24" i="1"/>
  <c r="KQ24" i="1"/>
  <c r="OC24"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I9" i="1"/>
  <c r="HA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30" i="1"/>
  <c r="KR50" i="1"/>
  <c r="KR31" i="1"/>
  <c r="KR35" i="1"/>
  <c r="KR39" i="1"/>
  <c r="KR36" i="1"/>
  <c r="KR48" i="1"/>
  <c r="KR44" i="1"/>
  <c r="KR34" i="1"/>
  <c r="KR41" i="1"/>
  <c r="KR40" i="1"/>
  <c r="KR32" i="1"/>
  <c r="KR42" i="1"/>
  <c r="KR37" i="1"/>
  <c r="KR33" i="1"/>
  <c r="KR49" i="1"/>
  <c r="KR46" i="1"/>
  <c r="KR45" i="1"/>
  <c r="KR47" i="1"/>
  <c r="KR38" i="1"/>
  <c r="KR43" i="1"/>
  <c r="KR51" i="1"/>
  <c r="KR53" i="1"/>
  <c r="KR52" i="1"/>
  <c r="CE302" i="4"/>
  <c r="F303" i="4"/>
  <c r="BQ302" i="4"/>
  <c r="BX302" i="4"/>
  <c r="F702" i="4"/>
  <c r="OD30" i="1"/>
  <c r="OD41" i="1"/>
  <c r="OD42" i="1"/>
  <c r="OD40" i="1"/>
  <c r="OD38" i="1"/>
  <c r="OD34" i="1"/>
  <c r="OD49" i="1"/>
  <c r="OD44" i="1"/>
  <c r="OD46" i="1"/>
  <c r="OD36" i="1"/>
  <c r="OD35" i="1"/>
  <c r="OD50" i="1"/>
  <c r="OD31" i="1"/>
  <c r="OD47" i="1"/>
  <c r="OD45" i="1"/>
  <c r="OD32" i="1"/>
  <c r="OD43" i="1"/>
  <c r="OD48" i="1"/>
  <c r="OD33" i="1"/>
  <c r="OD37" i="1"/>
  <c r="OD39" i="1"/>
  <c r="OD53" i="1"/>
  <c r="OD51" i="1"/>
  <c r="OD52" i="1"/>
  <c r="BS301" i="4"/>
  <c r="BT301" i="4"/>
  <c r="BR765" i="4"/>
  <c r="BY765" i="4"/>
  <c r="CF765" i="4"/>
  <c r="MZ30" i="1"/>
  <c r="MZ31" i="1"/>
  <c r="MZ49" i="1"/>
  <c r="MZ46" i="1"/>
  <c r="MZ37" i="1"/>
  <c r="MZ39" i="1"/>
  <c r="MZ33" i="1"/>
  <c r="MZ47" i="1"/>
  <c r="MZ45" i="1"/>
  <c r="MZ36" i="1"/>
  <c r="MZ42" i="1"/>
  <c r="MZ43" i="1"/>
  <c r="MZ41" i="1"/>
  <c r="MZ50" i="1"/>
  <c r="MZ44" i="1"/>
  <c r="MZ32" i="1"/>
  <c r="MZ48" i="1"/>
  <c r="MZ38" i="1"/>
  <c r="MZ35" i="1"/>
  <c r="MZ40" i="1"/>
  <c r="MZ34" i="1"/>
  <c r="MZ53" i="1"/>
  <c r="MZ51" i="1"/>
  <c r="MZ52" i="1"/>
  <c r="MK30" i="1"/>
  <c r="MK50" i="1"/>
  <c r="MK34" i="1"/>
  <c r="MK45" i="1"/>
  <c r="MK42" i="1"/>
  <c r="MK33" i="1"/>
  <c r="MK44" i="1"/>
  <c r="MK38" i="1"/>
  <c r="MK31" i="1"/>
  <c r="MK39" i="1"/>
  <c r="MK43" i="1"/>
  <c r="MK47" i="1"/>
  <c r="MK35" i="1"/>
  <c r="MK37" i="1"/>
  <c r="MK48" i="1"/>
  <c r="MK32" i="1"/>
  <c r="MK41" i="1"/>
  <c r="MK40" i="1"/>
  <c r="MK46" i="1"/>
  <c r="MK36" i="1"/>
  <c r="MK49" i="1"/>
  <c r="MK53" i="1"/>
  <c r="MK51" i="1"/>
  <c r="MK52" i="1"/>
  <c r="CG301" i="4"/>
  <c r="CH301" i="4"/>
  <c r="KC30" i="1"/>
  <c r="KC48" i="1"/>
  <c r="KC39" i="1"/>
  <c r="KC38" i="1"/>
  <c r="KC34" i="1"/>
  <c r="KC40" i="1"/>
  <c r="KC47" i="1"/>
  <c r="KC37" i="1"/>
  <c r="KC31" i="1"/>
  <c r="KC42" i="1"/>
  <c r="KC49" i="1"/>
  <c r="KC46" i="1"/>
  <c r="KC50" i="1"/>
  <c r="KC33" i="1"/>
  <c r="KC36" i="1"/>
  <c r="KC32" i="1"/>
  <c r="KC44" i="1"/>
  <c r="KC35" i="1"/>
  <c r="KC41" i="1"/>
  <c r="KC45" i="1"/>
  <c r="KC43" i="1"/>
  <c r="KC51" i="1"/>
  <c r="KC53" i="1"/>
  <c r="KC52" i="1"/>
  <c r="BZ301" i="4"/>
  <c r="CA301" i="4"/>
  <c r="CH700" i="4"/>
  <c r="CG700" i="4"/>
  <c r="BS765" i="4"/>
  <c r="BZ765" i="4"/>
  <c r="CG765" i="4"/>
  <c r="LG30" i="1"/>
  <c r="LG34" i="1"/>
  <c r="LG43" i="1"/>
  <c r="LG32" i="1"/>
  <c r="LG36" i="1"/>
  <c r="LG41" i="1"/>
  <c r="LG49" i="1"/>
  <c r="LG50" i="1"/>
  <c r="LG42" i="1"/>
  <c r="LG33" i="1"/>
  <c r="LG38" i="1"/>
  <c r="LG35" i="1"/>
  <c r="LG39" i="1"/>
  <c r="LG48" i="1"/>
  <c r="LG44" i="1"/>
  <c r="LG46" i="1"/>
  <c r="LG47" i="1"/>
  <c r="LG45" i="1"/>
  <c r="LG31" i="1"/>
  <c r="LG40" i="1"/>
  <c r="LG37" i="1"/>
  <c r="LG51" i="1"/>
  <c r="LG53" i="1"/>
  <c r="LG52" i="1"/>
  <c r="CA700" i="4"/>
  <c r="BZ700" i="4"/>
  <c r="BT700" i="4"/>
  <c r="BS700" i="4"/>
  <c r="NO30" i="1"/>
  <c r="NO45" i="1"/>
  <c r="NO42" i="1"/>
  <c r="NO43" i="1"/>
  <c r="NO35" i="1"/>
  <c r="NO47" i="1"/>
  <c r="NO33" i="1"/>
  <c r="NO40" i="1"/>
  <c r="NO32" i="1"/>
  <c r="NO34" i="1"/>
  <c r="NO36" i="1"/>
  <c r="NO41" i="1"/>
  <c r="NO50" i="1"/>
  <c r="NO31" i="1"/>
  <c r="NO39" i="1"/>
  <c r="NO49" i="1"/>
  <c r="NO46" i="1"/>
  <c r="NO38" i="1"/>
  <c r="NO48" i="1"/>
  <c r="NO44" i="1"/>
  <c r="NO37" i="1"/>
  <c r="NO53" i="1"/>
  <c r="NO51" i="1"/>
  <c r="NO52" i="1"/>
  <c r="LV30" i="1"/>
  <c r="LV47" i="1"/>
  <c r="LV32" i="1"/>
  <c r="LV41" i="1"/>
  <c r="LV42" i="1"/>
  <c r="LV40" i="1"/>
  <c r="LV45" i="1"/>
  <c r="LV50" i="1"/>
  <c r="LV35" i="1"/>
  <c r="LV39" i="1"/>
  <c r="LV37" i="1"/>
  <c r="LV48" i="1"/>
  <c r="LV33" i="1"/>
  <c r="LV36" i="1"/>
  <c r="LV44" i="1"/>
  <c r="LV31" i="1"/>
  <c r="LV43" i="1"/>
  <c r="LV38" i="1"/>
  <c r="LV34" i="1"/>
  <c r="LV49" i="1"/>
  <c r="LV46" i="1"/>
  <c r="LV53" i="1"/>
  <c r="LV51" i="1"/>
  <c r="LV52" i="1"/>
  <c r="CD302" i="4"/>
  <c r="CF302" i="4" s="1"/>
  <c r="BP302" i="4"/>
  <c r="BR302" i="4" s="1"/>
  <c r="BW302" i="4"/>
  <c r="BY302" i="4" s="1"/>
  <c r="E702" i="4"/>
  <c r="G63" i="1" a="1"/>
  <c r="G63" i="1" s="1"/>
  <c r="IU63" i="1"/>
  <c r="AB62" i="1"/>
  <c r="GV62" i="1" s="1"/>
  <c r="GO62" i="1"/>
  <c r="BZ62" i="1"/>
  <c r="GM62" i="1"/>
  <c r="GN62" i="1"/>
  <c r="EQ62" i="1"/>
  <c r="IP62" i="1"/>
  <c r="EP62" i="1"/>
  <c r="GU61" i="1"/>
  <c r="GV61" i="1"/>
  <c r="GD61" i="1"/>
  <c r="MK60" i="1"/>
  <c r="KC60" i="1"/>
  <c r="NO60" i="1"/>
  <c r="LG60" i="1"/>
  <c r="KC59" i="1"/>
  <c r="MZ60" i="1"/>
  <c r="LV60" i="1"/>
  <c r="KR60" i="1"/>
  <c r="MK59" i="1"/>
  <c r="OD60" i="1"/>
  <c r="KR59" i="1"/>
  <c r="MZ58" i="1"/>
  <c r="MZ23" i="1"/>
  <c r="KR58" i="1"/>
  <c r="KR23" i="1"/>
  <c r="OD58" i="1"/>
  <c r="OD23" i="1"/>
  <c r="LG58" i="1"/>
  <c r="LG23" i="1"/>
  <c r="LV58" i="1"/>
  <c r="LV23" i="1"/>
  <c r="NO58" i="1"/>
  <c r="NO23" i="1"/>
  <c r="GZ64" i="1" a="1"/>
  <c r="GZ64" i="1" s="1"/>
  <c r="MK58" i="1"/>
  <c r="MK23" i="1"/>
  <c r="KC58" i="1"/>
  <c r="KC23" i="1"/>
  <c r="M69" i="1" a="1"/>
  <c r="M69" i="1" s="1"/>
  <c r="JG69" i="1" s="1"/>
  <c r="JG68" i="1"/>
  <c r="J66" i="1" a="1"/>
  <c r="J66" i="1" s="1"/>
  <c r="L68" i="1" a="1"/>
  <c r="L68" i="1" s="1"/>
  <c r="JF67" i="1"/>
  <c r="JO62" i="1"/>
  <c r="JE66" i="1"/>
  <c r="K67" i="1" a="1"/>
  <c r="K67" i="1" s="1"/>
  <c r="IT63" i="1"/>
  <c r="IS63" i="1"/>
  <c r="IR63" i="1"/>
  <c r="II63" i="1"/>
  <c r="H64" i="1" a="1"/>
  <c r="H64" i="1" s="1"/>
  <c r="FD63" i="1"/>
  <c r="EY63" i="1"/>
  <c r="AG63" i="1"/>
  <c r="AF63" i="1"/>
  <c r="AE63" i="1"/>
  <c r="AD63" i="1"/>
  <c r="IQ63" i="1"/>
  <c r="IL63" i="1"/>
  <c r="IK63" i="1"/>
  <c r="IJ63" i="1"/>
  <c r="I65" i="1" a="1"/>
  <c r="I65" i="1" s="1"/>
  <c r="GC64" i="1"/>
  <c r="GB64" i="1"/>
  <c r="GA64" i="1"/>
  <c r="OD25" i="1"/>
  <c r="OD59" i="1"/>
  <c r="LG25" i="1"/>
  <c r="LG59" i="1"/>
  <c r="MZ25" i="1"/>
  <c r="MZ59" i="1"/>
  <c r="LV25" i="1"/>
  <c r="LV59" i="1"/>
  <c r="NO25" i="1"/>
  <c r="NO59" i="1"/>
  <c r="MK25" i="1"/>
  <c r="KC25" i="1"/>
  <c r="KR25" i="1"/>
  <c r="KR24" i="1"/>
  <c r="OD24" i="1"/>
  <c r="MZ24" i="1"/>
  <c r="LG24" i="1"/>
  <c r="MK24" i="1"/>
  <c r="NO24" i="1"/>
  <c r="LV24" i="1"/>
  <c r="KC24"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GD62" i="1" l="1"/>
  <c r="GU62" i="1"/>
  <c r="B367" i="4"/>
  <c r="F304" i="4"/>
  <c r="BQ303" i="4"/>
  <c r="BX303" i="4"/>
  <c r="CE303" i="4"/>
  <c r="F703" i="4"/>
  <c r="CG302" i="4"/>
  <c r="CH302" i="4"/>
  <c r="A369" i="4"/>
  <c r="G368" i="4"/>
  <c r="H368" i="4"/>
  <c r="BR766" i="4"/>
  <c r="BY766" i="4"/>
  <c r="CF766" i="4"/>
  <c r="ML30" i="1"/>
  <c r="ML34" i="1"/>
  <c r="ML39" i="1"/>
  <c r="ML43" i="1"/>
  <c r="ML33" i="1"/>
  <c r="ML45" i="1"/>
  <c r="ML44" i="1"/>
  <c r="ML31" i="1"/>
  <c r="ML40" i="1"/>
  <c r="ML47" i="1"/>
  <c r="ML42" i="1"/>
  <c r="ML49" i="1"/>
  <c r="ML37" i="1"/>
  <c r="ML38" i="1"/>
  <c r="ML32" i="1"/>
  <c r="ML41" i="1"/>
  <c r="ML36" i="1"/>
  <c r="ML35" i="1"/>
  <c r="ML46" i="1"/>
  <c r="ML48" i="1"/>
  <c r="ML50" i="1"/>
  <c r="ML53" i="1"/>
  <c r="ML51" i="1"/>
  <c r="ML52" i="1"/>
  <c r="KS30" i="1"/>
  <c r="KS50" i="1"/>
  <c r="KS31" i="1"/>
  <c r="KS35" i="1"/>
  <c r="KS39" i="1"/>
  <c r="KS36" i="1"/>
  <c r="KS48" i="1"/>
  <c r="KS42" i="1"/>
  <c r="KS44" i="1"/>
  <c r="KS41" i="1"/>
  <c r="KS32" i="1"/>
  <c r="KS37" i="1"/>
  <c r="KS33" i="1"/>
  <c r="KS49" i="1"/>
  <c r="KS46" i="1"/>
  <c r="KS45" i="1"/>
  <c r="KS47" i="1"/>
  <c r="KS34" i="1"/>
  <c r="KS38" i="1"/>
  <c r="KS43" i="1"/>
  <c r="KS40" i="1"/>
  <c r="KS51" i="1"/>
  <c r="KS53" i="1"/>
  <c r="KS52" i="1"/>
  <c r="BS766" i="4"/>
  <c r="BZ766" i="4"/>
  <c r="CG766" i="4"/>
  <c r="OE30" i="1"/>
  <c r="OE34" i="1"/>
  <c r="OE49" i="1"/>
  <c r="OE46" i="1"/>
  <c r="OE44" i="1"/>
  <c r="OE36" i="1"/>
  <c r="OE32" i="1"/>
  <c r="OE47" i="1"/>
  <c r="OE35" i="1"/>
  <c r="OE42" i="1"/>
  <c r="OE48" i="1"/>
  <c r="OE33" i="1"/>
  <c r="OE45" i="1"/>
  <c r="OE43" i="1"/>
  <c r="OE31" i="1"/>
  <c r="OE37" i="1"/>
  <c r="OE39" i="1"/>
  <c r="OE38" i="1"/>
  <c r="OE41" i="1"/>
  <c r="OE40" i="1"/>
  <c r="OE50" i="1"/>
  <c r="OE51" i="1"/>
  <c r="OE53" i="1"/>
  <c r="OE52" i="1"/>
  <c r="BT766" i="4"/>
  <c r="CA766" i="4"/>
  <c r="CH766" i="4"/>
  <c r="CA367" i="4"/>
  <c r="CH367" i="4"/>
  <c r="BT367" i="4"/>
  <c r="I368" i="4"/>
  <c r="I767" i="4"/>
  <c r="KD30" i="1"/>
  <c r="KD34" i="1"/>
  <c r="KD37" i="1"/>
  <c r="KD44" i="1"/>
  <c r="KD40" i="1"/>
  <c r="KD31" i="1"/>
  <c r="KD42" i="1"/>
  <c r="KD49" i="1"/>
  <c r="KD48" i="1"/>
  <c r="KD46" i="1"/>
  <c r="KD39" i="1"/>
  <c r="KD50" i="1"/>
  <c r="KD33" i="1"/>
  <c r="KD47" i="1"/>
  <c r="KD32" i="1"/>
  <c r="KD36" i="1"/>
  <c r="KD41" i="1"/>
  <c r="KD35" i="1"/>
  <c r="KD38" i="1"/>
  <c r="KD45" i="1"/>
  <c r="KD43" i="1"/>
  <c r="KD51" i="1"/>
  <c r="KD53" i="1"/>
  <c r="KD52" i="1"/>
  <c r="LH30" i="1"/>
  <c r="LH35" i="1"/>
  <c r="LH47" i="1"/>
  <c r="LH50" i="1"/>
  <c r="LH45" i="1"/>
  <c r="LH39" i="1"/>
  <c r="LH33" i="1"/>
  <c r="LH41" i="1"/>
  <c r="LH38" i="1"/>
  <c r="LH43" i="1"/>
  <c r="LH48" i="1"/>
  <c r="LH44" i="1"/>
  <c r="LH46" i="1"/>
  <c r="LH49" i="1"/>
  <c r="LH31" i="1"/>
  <c r="LH42" i="1"/>
  <c r="LH40" i="1"/>
  <c r="LH37" i="1"/>
  <c r="LH32" i="1"/>
  <c r="LH34" i="1"/>
  <c r="LH36" i="1"/>
  <c r="LH51" i="1"/>
  <c r="LH53" i="1"/>
  <c r="LH52" i="1"/>
  <c r="NA30" i="1"/>
  <c r="NA37" i="1"/>
  <c r="NA39" i="1"/>
  <c r="NA47" i="1"/>
  <c r="NA32" i="1"/>
  <c r="NA42" i="1"/>
  <c r="NA41" i="1"/>
  <c r="NA45" i="1"/>
  <c r="NA50" i="1"/>
  <c r="NA44" i="1"/>
  <c r="NA43" i="1"/>
  <c r="NA48" i="1"/>
  <c r="NA38" i="1"/>
  <c r="NA33" i="1"/>
  <c r="NA35" i="1"/>
  <c r="NA36" i="1"/>
  <c r="NA34" i="1"/>
  <c r="NA40" i="1"/>
  <c r="NA31" i="1"/>
  <c r="NA49" i="1"/>
  <c r="NA46" i="1"/>
  <c r="NA53" i="1"/>
  <c r="NA51" i="1"/>
  <c r="NA52" i="1"/>
  <c r="BP303" i="4"/>
  <c r="BR303" i="4" s="1"/>
  <c r="BW303" i="4"/>
  <c r="BY303" i="4" s="1"/>
  <c r="CD303" i="4"/>
  <c r="CF303" i="4" s="1"/>
  <c r="E703" i="4"/>
  <c r="NP30" i="1"/>
  <c r="NP43" i="1"/>
  <c r="NP35" i="1"/>
  <c r="NP33" i="1"/>
  <c r="NP37" i="1"/>
  <c r="NP47" i="1"/>
  <c r="NP34" i="1"/>
  <c r="NP42" i="1"/>
  <c r="NP32" i="1"/>
  <c r="NP50" i="1"/>
  <c r="NP39" i="1"/>
  <c r="NP41" i="1"/>
  <c r="NP31" i="1"/>
  <c r="NP46" i="1"/>
  <c r="NP38" i="1"/>
  <c r="NP48" i="1"/>
  <c r="NP44" i="1"/>
  <c r="NP45" i="1"/>
  <c r="NP40" i="1"/>
  <c r="NP49" i="1"/>
  <c r="NP36" i="1"/>
  <c r="NP53" i="1"/>
  <c r="NP51" i="1"/>
  <c r="NP52" i="1"/>
  <c r="CG701" i="4"/>
  <c r="CH701" i="4"/>
  <c r="B303" i="4"/>
  <c r="BW702" i="4"/>
  <c r="BY702" i="4" s="1"/>
  <c r="CD702" i="4"/>
  <c r="CF702" i="4" s="1"/>
  <c r="B702" i="4"/>
  <c r="BP702" i="4"/>
  <c r="BR702" i="4" s="1"/>
  <c r="BZ701" i="4"/>
  <c r="CA701" i="4"/>
  <c r="A305" i="4"/>
  <c r="E304" i="4"/>
  <c r="BX702" i="4"/>
  <c r="CE702" i="4"/>
  <c r="BQ702" i="4"/>
  <c r="BS701" i="4"/>
  <c r="BT701" i="4"/>
  <c r="LW30" i="1"/>
  <c r="LW32" i="1"/>
  <c r="LW41" i="1"/>
  <c r="LW42" i="1"/>
  <c r="LW45" i="1"/>
  <c r="LW50" i="1"/>
  <c r="LW48" i="1"/>
  <c r="LW35" i="1"/>
  <c r="LW36" i="1"/>
  <c r="LW31" i="1"/>
  <c r="LW33" i="1"/>
  <c r="LW44" i="1"/>
  <c r="LW40" i="1"/>
  <c r="LW37" i="1"/>
  <c r="LW43" i="1"/>
  <c r="LW34" i="1"/>
  <c r="LW49" i="1"/>
  <c r="LW39" i="1"/>
  <c r="LW46" i="1"/>
  <c r="LW38" i="1"/>
  <c r="LW47" i="1"/>
  <c r="LW53" i="1"/>
  <c r="LW51" i="1"/>
  <c r="LW52" i="1"/>
  <c r="BZ302" i="4"/>
  <c r="CA302" i="4"/>
  <c r="BZ367" i="4"/>
  <c r="CG367" i="4"/>
  <c r="BS367" i="4"/>
  <c r="H767" i="4"/>
  <c r="BS302" i="4"/>
  <c r="BT302" i="4"/>
  <c r="BY367" i="4"/>
  <c r="CF367" i="4"/>
  <c r="BR367" i="4"/>
  <c r="G767" i="4"/>
  <c r="G64" i="1" a="1"/>
  <c r="G64" i="1" s="1"/>
  <c r="BZ64" i="1" s="1"/>
  <c r="IU64" i="1"/>
  <c r="BZ63" i="1"/>
  <c r="EP63" i="1"/>
  <c r="EQ63" i="1"/>
  <c r="GM63" i="1"/>
  <c r="GN63" i="1"/>
  <c r="GO63" i="1"/>
  <c r="AB63" i="1"/>
  <c r="GD63" i="1" s="1"/>
  <c r="NP60" i="1"/>
  <c r="LW60" i="1"/>
  <c r="KD60" i="1"/>
  <c r="NA60" i="1"/>
  <c r="KS60" i="1"/>
  <c r="ML60" i="1"/>
  <c r="LH60" i="1"/>
  <c r="OE59" i="1"/>
  <c r="ML59" i="1"/>
  <c r="OE60" i="1"/>
  <c r="LH58" i="1"/>
  <c r="LH23" i="1"/>
  <c r="KS58" i="1"/>
  <c r="KS23" i="1"/>
  <c r="NA58" i="1"/>
  <c r="NA23" i="1"/>
  <c r="KD58" i="1"/>
  <c r="KD23" i="1"/>
  <c r="LW58" i="1"/>
  <c r="LW23" i="1"/>
  <c r="ML58" i="1"/>
  <c r="ML23" i="1"/>
  <c r="NP58" i="1"/>
  <c r="NP23" i="1"/>
  <c r="OE58" i="1"/>
  <c r="OE23" i="1"/>
  <c r="JE67" i="1"/>
  <c r="K68" i="1" a="1"/>
  <c r="K68" i="1" s="1"/>
  <c r="GA65" i="1"/>
  <c r="I66" i="1" a="1"/>
  <c r="I66" i="1" s="1"/>
  <c r="GC65" i="1"/>
  <c r="GB65" i="1"/>
  <c r="J67" i="1" a="1"/>
  <c r="J67" i="1" s="1"/>
  <c r="L69" i="1" a="1"/>
  <c r="L69" i="1" s="1"/>
  <c r="JF69" i="1" s="1"/>
  <c r="JF68" i="1"/>
  <c r="NA63" i="1"/>
  <c r="LU63" i="1"/>
  <c r="KO63" i="1"/>
  <c r="OC63" i="1"/>
  <c r="MW63" i="1"/>
  <c r="LQ63" i="1"/>
  <c r="KK63" i="1"/>
  <c r="OA63" i="1"/>
  <c r="MU63" i="1"/>
  <c r="LO63" i="1"/>
  <c r="KI63" i="1"/>
  <c r="NZ63" i="1"/>
  <c r="MT63" i="1"/>
  <c r="LN63" i="1"/>
  <c r="KH63" i="1"/>
  <c r="NE63" i="1"/>
  <c r="LT63" i="1"/>
  <c r="KG63" i="1"/>
  <c r="MZ63" i="1"/>
  <c r="LM63" i="1"/>
  <c r="KC63" i="1"/>
  <c r="NP63" i="1"/>
  <c r="MD63" i="1"/>
  <c r="KR63" i="1"/>
  <c r="NK63" i="1"/>
  <c r="LY63" i="1"/>
  <c r="KL63" i="1"/>
  <c r="NH63" i="1"/>
  <c r="LV63" i="1"/>
  <c r="KE63" i="1"/>
  <c r="NG63" i="1"/>
  <c r="LS63" i="1"/>
  <c r="KD63" i="1"/>
  <c r="NM63" i="1"/>
  <c r="LR63" i="1"/>
  <c r="JX63" i="1"/>
  <c r="NL63" i="1"/>
  <c r="LP63" i="1"/>
  <c r="JW63" i="1"/>
  <c r="NJ63" i="1"/>
  <c r="LL63" i="1"/>
  <c r="JV63" i="1"/>
  <c r="NI63" i="1"/>
  <c r="LK63" i="1"/>
  <c r="JU63" i="1"/>
  <c r="NF63" i="1"/>
  <c r="LJ63" i="1"/>
  <c r="JT63" i="1"/>
  <c r="ND63" i="1"/>
  <c r="LI63" i="1"/>
  <c r="JS63" i="1"/>
  <c r="NC63" i="1"/>
  <c r="LH63" i="1"/>
  <c r="JR63" i="1"/>
  <c r="NB63" i="1"/>
  <c r="LG63" i="1"/>
  <c r="JQ63" i="1"/>
  <c r="MY63" i="1"/>
  <c r="LF63" i="1"/>
  <c r="JP63" i="1"/>
  <c r="MX63" i="1"/>
  <c r="LE63" i="1"/>
  <c r="MV63" i="1"/>
  <c r="LD63" i="1"/>
  <c r="MS63" i="1"/>
  <c r="LC63" i="1"/>
  <c r="MR63" i="1"/>
  <c r="LB63" i="1"/>
  <c r="MQ63" i="1"/>
  <c r="LA63" i="1"/>
  <c r="MP63" i="1"/>
  <c r="KZ63" i="1"/>
  <c r="MO63" i="1"/>
  <c r="KY63" i="1"/>
  <c r="MN63" i="1"/>
  <c r="KX63" i="1"/>
  <c r="MM63" i="1"/>
  <c r="KW63" i="1"/>
  <c r="OE63" i="1"/>
  <c r="ML63" i="1"/>
  <c r="KV63" i="1"/>
  <c r="OD63" i="1"/>
  <c r="MK63" i="1"/>
  <c r="KU63" i="1"/>
  <c r="OB63" i="1"/>
  <c r="MJ63" i="1"/>
  <c r="KT63" i="1"/>
  <c r="NY63" i="1"/>
  <c r="MI63" i="1"/>
  <c r="KS63" i="1"/>
  <c r="NX63" i="1"/>
  <c r="MH63" i="1"/>
  <c r="KQ63" i="1"/>
  <c r="NW63" i="1"/>
  <c r="MG63" i="1"/>
  <c r="KP63" i="1"/>
  <c r="NV63" i="1"/>
  <c r="MF63" i="1"/>
  <c r="KN63" i="1"/>
  <c r="NU63" i="1"/>
  <c r="ME63" i="1"/>
  <c r="KM63" i="1"/>
  <c r="NT63" i="1"/>
  <c r="MC63" i="1"/>
  <c r="KJ63" i="1"/>
  <c r="NS63" i="1"/>
  <c r="MB63" i="1"/>
  <c r="KF63" i="1"/>
  <c r="NR63" i="1"/>
  <c r="MA63" i="1"/>
  <c r="KB63" i="1"/>
  <c r="NQ63" i="1"/>
  <c r="LZ63" i="1"/>
  <c r="KA63" i="1"/>
  <c r="NO63" i="1"/>
  <c r="LX63" i="1"/>
  <c r="JZ63" i="1"/>
  <c r="NN63" i="1"/>
  <c r="LW63" i="1"/>
  <c r="JY63" i="1"/>
  <c r="GZ65" i="1" a="1"/>
  <c r="GZ65" i="1" s="1"/>
  <c r="IP63" i="1"/>
  <c r="AG64" i="1"/>
  <c r="AE64" i="1"/>
  <c r="AD64" i="1"/>
  <c r="H65" i="1" a="1"/>
  <c r="H65" i="1" s="1"/>
  <c r="AF64" i="1"/>
  <c r="IT64" i="1"/>
  <c r="IS64" i="1"/>
  <c r="IR64" i="1"/>
  <c r="IQ64" i="1"/>
  <c r="FD64" i="1"/>
  <c r="IL64" i="1"/>
  <c r="IK64" i="1"/>
  <c r="IJ64" i="1"/>
  <c r="EY64" i="1"/>
  <c r="II64" i="1"/>
  <c r="LW25" i="1"/>
  <c r="LW59" i="1"/>
  <c r="LH25" i="1"/>
  <c r="LH59" i="1"/>
  <c r="KD25" i="1"/>
  <c r="KD59" i="1"/>
  <c r="KS25" i="1"/>
  <c r="KS59" i="1"/>
  <c r="NP25" i="1"/>
  <c r="NP59" i="1"/>
  <c r="NA25" i="1"/>
  <c r="NA59" i="1"/>
  <c r="ML25" i="1"/>
  <c r="OE25" i="1"/>
  <c r="LW24" i="1"/>
  <c r="KD24" i="1"/>
  <c r="NP24" i="1"/>
  <c r="KS24" i="1"/>
  <c r="LH24" i="1"/>
  <c r="NA24" i="1"/>
  <c r="ML24" i="1"/>
  <c r="OE24" i="1"/>
  <c r="AZ112" i="4"/>
  <c r="AL112" i="4"/>
  <c r="AY114" i="4"/>
  <c r="AK114" i="4"/>
  <c r="AR112" i="4"/>
  <c r="AS112" i="4"/>
  <c r="AP5" i="1"/>
  <c r="AP76" i="1" s="1"/>
  <c r="AO5" i="1"/>
  <c r="AO76" i="1" s="1"/>
  <c r="AS5" i="1"/>
  <c r="AS6" i="1" s="1"/>
  <c r="AB64" i="1" l="1"/>
  <c r="EQ64" i="1"/>
  <c r="GN64" i="1"/>
  <c r="GO64" i="1"/>
  <c r="JO51" i="1"/>
  <c r="B368" i="4"/>
  <c r="JO52" i="1"/>
  <c r="JO50" i="1"/>
  <c r="JO31" i="1"/>
  <c r="BS767" i="4"/>
  <c r="BZ767" i="4"/>
  <c r="CG767" i="4"/>
  <c r="BS702" i="4"/>
  <c r="BT702" i="4"/>
  <c r="CH702" i="4"/>
  <c r="CG702" i="4"/>
  <c r="JO53" i="1"/>
  <c r="CA702" i="4"/>
  <c r="BZ702" i="4"/>
  <c r="BP304" i="4"/>
  <c r="BR304" i="4" s="1"/>
  <c r="BW304" i="4"/>
  <c r="BY304" i="4" s="1"/>
  <c r="CD304" i="4"/>
  <c r="CF304" i="4" s="1"/>
  <c r="E704" i="4"/>
  <c r="A306" i="4"/>
  <c r="E305" i="4"/>
  <c r="JO40" i="1"/>
  <c r="B304" i="4"/>
  <c r="JO41" i="1"/>
  <c r="JO38" i="1"/>
  <c r="JO39" i="1"/>
  <c r="BW703" i="4"/>
  <c r="BY703" i="4" s="1"/>
  <c r="BP703" i="4"/>
  <c r="BR703" i="4" s="1"/>
  <c r="CD703" i="4"/>
  <c r="CF703" i="4" s="1"/>
  <c r="B703" i="4"/>
  <c r="JO37" i="1"/>
  <c r="JO43" i="1"/>
  <c r="JO45" i="1"/>
  <c r="JO33" i="1"/>
  <c r="JO48" i="1"/>
  <c r="JO42" i="1"/>
  <c r="JO35" i="1"/>
  <c r="JO47" i="1"/>
  <c r="JO32" i="1"/>
  <c r="CG368" i="4"/>
  <c r="BS368" i="4"/>
  <c r="BZ368" i="4"/>
  <c r="H768" i="4"/>
  <c r="JO36" i="1"/>
  <c r="CF368" i="4"/>
  <c r="BR368" i="4"/>
  <c r="BY368" i="4"/>
  <c r="G768" i="4"/>
  <c r="JO44" i="1"/>
  <c r="JO46" i="1"/>
  <c r="A370" i="4"/>
  <c r="G369" i="4"/>
  <c r="H369" i="4"/>
  <c r="JO49" i="1"/>
  <c r="BY767" i="4"/>
  <c r="CF767" i="4"/>
  <c r="BR767" i="4"/>
  <c r="JO34" i="1"/>
  <c r="JO30" i="1"/>
  <c r="BX703" i="4"/>
  <c r="CE703" i="4"/>
  <c r="BQ703" i="4"/>
  <c r="BT767" i="4"/>
  <c r="CA767" i="4"/>
  <c r="CH767" i="4"/>
  <c r="CG303" i="4"/>
  <c r="CH303" i="4"/>
  <c r="CA368" i="4"/>
  <c r="CH368" i="4"/>
  <c r="BT368" i="4"/>
  <c r="I369" i="4"/>
  <c r="I768" i="4"/>
  <c r="BZ303" i="4"/>
  <c r="CA303" i="4"/>
  <c r="EP64" i="1"/>
  <c r="BS303" i="4"/>
  <c r="BT303" i="4"/>
  <c r="GM64" i="1"/>
  <c r="BQ304" i="4"/>
  <c r="BX304" i="4"/>
  <c r="CE304" i="4"/>
  <c r="F305" i="4"/>
  <c r="F704" i="4"/>
  <c r="G65" i="1" a="1"/>
  <c r="G65" i="1" s="1"/>
  <c r="BZ65" i="1" s="1"/>
  <c r="IU65" i="1"/>
  <c r="GU63" i="1"/>
  <c r="GV63" i="1"/>
  <c r="JO60" i="1"/>
  <c r="JO58" i="1"/>
  <c r="JO23" i="1"/>
  <c r="GU64" i="1"/>
  <c r="GD64" i="1"/>
  <c r="GV64" i="1"/>
  <c r="OC64" i="1"/>
  <c r="MW64" i="1"/>
  <c r="LQ64" i="1"/>
  <c r="KK64" i="1"/>
  <c r="NY64" i="1"/>
  <c r="MS64" i="1"/>
  <c r="LM64" i="1"/>
  <c r="KG64" i="1"/>
  <c r="NW64" i="1"/>
  <c r="MQ64" i="1"/>
  <c r="LK64" i="1"/>
  <c r="KE64" i="1"/>
  <c r="NV64" i="1"/>
  <c r="MP64" i="1"/>
  <c r="LJ64" i="1"/>
  <c r="KD64" i="1"/>
  <c r="NU64" i="1"/>
  <c r="MK64" i="1"/>
  <c r="LA64" i="1"/>
  <c r="JQ64" i="1"/>
  <c r="NQ64" i="1"/>
  <c r="MG64" i="1"/>
  <c r="KW64" i="1"/>
  <c r="OA64" i="1"/>
  <c r="ML64" i="1"/>
  <c r="KY64" i="1"/>
  <c r="NR64" i="1"/>
  <c r="ME64" i="1"/>
  <c r="KS64" i="1"/>
  <c r="NN64" i="1"/>
  <c r="MB64" i="1"/>
  <c r="KP64" i="1"/>
  <c r="NM64" i="1"/>
  <c r="MA64" i="1"/>
  <c r="KO64" i="1"/>
  <c r="MU64" i="1"/>
  <c r="LB64" i="1"/>
  <c r="MT64" i="1"/>
  <c r="KZ64" i="1"/>
  <c r="MR64" i="1"/>
  <c r="KX64" i="1"/>
  <c r="MO64" i="1"/>
  <c r="KV64" i="1"/>
  <c r="MN64" i="1"/>
  <c r="KU64" i="1"/>
  <c r="MM64" i="1"/>
  <c r="KT64" i="1"/>
  <c r="MJ64" i="1"/>
  <c r="KR64" i="1"/>
  <c r="OE64" i="1"/>
  <c r="MI64" i="1"/>
  <c r="KQ64" i="1"/>
  <c r="OD64" i="1"/>
  <c r="MH64" i="1"/>
  <c r="KN64" i="1"/>
  <c r="OB64" i="1"/>
  <c r="MF64" i="1"/>
  <c r="KM64" i="1"/>
  <c r="NZ64" i="1"/>
  <c r="MD64" i="1"/>
  <c r="KL64" i="1"/>
  <c r="NX64" i="1"/>
  <c r="MC64" i="1"/>
  <c r="KJ64" i="1"/>
  <c r="NT64" i="1"/>
  <c r="LZ64" i="1"/>
  <c r="KI64" i="1"/>
  <c r="NS64" i="1"/>
  <c r="LY64" i="1"/>
  <c r="KH64" i="1"/>
  <c r="NP64" i="1"/>
  <c r="LX64" i="1"/>
  <c r="KF64" i="1"/>
  <c r="NO64" i="1"/>
  <c r="LW64" i="1"/>
  <c r="KC64" i="1"/>
  <c r="NL64" i="1"/>
  <c r="LV64" i="1"/>
  <c r="KB64" i="1"/>
  <c r="NK64" i="1"/>
  <c r="LU64" i="1"/>
  <c r="KA64" i="1"/>
  <c r="NJ64" i="1"/>
  <c r="LT64" i="1"/>
  <c r="JZ64" i="1"/>
  <c r="NI64" i="1"/>
  <c r="LS64" i="1"/>
  <c r="JY64" i="1"/>
  <c r="NH64" i="1"/>
  <c r="LR64" i="1"/>
  <c r="JX64" i="1"/>
  <c r="NG64" i="1"/>
  <c r="LP64" i="1"/>
  <c r="JW64" i="1"/>
  <c r="NF64" i="1"/>
  <c r="LO64" i="1"/>
  <c r="JV64" i="1"/>
  <c r="NE64" i="1"/>
  <c r="LN64" i="1"/>
  <c r="JU64" i="1"/>
  <c r="ND64" i="1"/>
  <c r="LL64" i="1"/>
  <c r="JT64" i="1"/>
  <c r="NC64" i="1"/>
  <c r="LI64" i="1"/>
  <c r="JS64" i="1"/>
  <c r="NB64" i="1"/>
  <c r="LH64" i="1"/>
  <c r="JR64" i="1"/>
  <c r="NA64" i="1"/>
  <c r="LG64" i="1"/>
  <c r="JP64" i="1"/>
  <c r="MZ64" i="1"/>
  <c r="LF64" i="1"/>
  <c r="MY64" i="1"/>
  <c r="LE64" i="1"/>
  <c r="MX64" i="1"/>
  <c r="LD64" i="1"/>
  <c r="MV64" i="1"/>
  <c r="LC64" i="1"/>
  <c r="GZ66" i="1" a="1"/>
  <c r="GZ66" i="1" s="1"/>
  <c r="AG65" i="1"/>
  <c r="IT65" i="1"/>
  <c r="FD65" i="1"/>
  <c r="IS65" i="1"/>
  <c r="AF65" i="1"/>
  <c r="EY65" i="1"/>
  <c r="IL65" i="1"/>
  <c r="IK65" i="1"/>
  <c r="IJ65" i="1"/>
  <c r="II65" i="1"/>
  <c r="H66" i="1" a="1"/>
  <c r="H66" i="1" s="1"/>
  <c r="IU66" i="1" s="1"/>
  <c r="AE65" i="1"/>
  <c r="AD65" i="1"/>
  <c r="IR65" i="1"/>
  <c r="IQ65" i="1"/>
  <c r="JO59" i="1"/>
  <c r="JO63" i="1"/>
  <c r="J68" i="1" a="1"/>
  <c r="J68" i="1" s="1"/>
  <c r="GC66" i="1"/>
  <c r="GB66" i="1"/>
  <c r="GA66" i="1"/>
  <c r="I67" i="1" a="1"/>
  <c r="I67" i="1" s="1"/>
  <c r="IP64" i="1"/>
  <c r="K69" i="1" a="1"/>
  <c r="K69" i="1" s="1"/>
  <c r="JE69" i="1" s="1"/>
  <c r="JE68" i="1"/>
  <c r="JO25" i="1"/>
  <c r="JO24" i="1"/>
  <c r="AZ113" i="4"/>
  <c r="AL113" i="4"/>
  <c r="AY115" i="4"/>
  <c r="AK115" i="4"/>
  <c r="AS113" i="4"/>
  <c r="AR113" i="4"/>
  <c r="AS76" i="1"/>
  <c r="AO6" i="1"/>
  <c r="AP6" i="1"/>
  <c r="L24" i="4"/>
  <c r="L23" i="4"/>
  <c r="L22" i="4"/>
  <c r="L21" i="4"/>
  <c r="L20" i="4"/>
  <c r="L19" i="4"/>
  <c r="BZ5" i="1"/>
  <c r="BZ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T5" i="1"/>
  <c r="FT76"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P65" i="1"/>
  <c r="GN65" i="1"/>
  <c r="EQ65" i="1"/>
  <c r="GO65" i="1"/>
  <c r="GM65" i="1"/>
  <c r="J69" i="1" a="1"/>
  <c r="J69" i="1" s="1"/>
  <c r="IS66" i="1"/>
  <c r="IQ66" i="1"/>
  <c r="IR66" i="1"/>
  <c r="IK66" i="1"/>
  <c r="AG66" i="1"/>
  <c r="AF66" i="1"/>
  <c r="AE66" i="1"/>
  <c r="AD66" i="1"/>
  <c r="IT66" i="1"/>
  <c r="FD66" i="1"/>
  <c r="IL66" i="1"/>
  <c r="EY66" i="1"/>
  <c r="IJ66" i="1"/>
  <c r="II66" i="1"/>
  <c r="H67" i="1" a="1"/>
  <c r="H67" i="1" s="1"/>
  <c r="IU67" i="1" s="1"/>
  <c r="IP65" i="1"/>
  <c r="AB65" i="1"/>
  <c r="JO64" i="1"/>
  <c r="NY65" i="1"/>
  <c r="MS65" i="1"/>
  <c r="LM65" i="1"/>
  <c r="KG65" i="1"/>
  <c r="NU65" i="1"/>
  <c r="MO65" i="1"/>
  <c r="LI65" i="1"/>
  <c r="KC65" i="1"/>
  <c r="NS65" i="1"/>
  <c r="MM65" i="1"/>
  <c r="LG65" i="1"/>
  <c r="KA65" i="1"/>
  <c r="NR65" i="1"/>
  <c r="ML65" i="1"/>
  <c r="LF65" i="1"/>
  <c r="JZ65" i="1"/>
  <c r="NE65" i="1"/>
  <c r="LU65" i="1"/>
  <c r="KK65" i="1"/>
  <c r="NA65" i="1"/>
  <c r="LQ65" i="1"/>
  <c r="KF65" i="1"/>
  <c r="MV65" i="1"/>
  <c r="LH65" i="1"/>
  <c r="JT65" i="1"/>
  <c r="OC65" i="1"/>
  <c r="MP65" i="1"/>
  <c r="LA65" i="1"/>
  <c r="NZ65" i="1"/>
  <c r="MJ65" i="1"/>
  <c r="KX65" i="1"/>
  <c r="NX65" i="1"/>
  <c r="MI65" i="1"/>
  <c r="KW65" i="1"/>
  <c r="NP65" i="1"/>
  <c r="LZ65" i="1"/>
  <c r="KI65" i="1"/>
  <c r="NO65" i="1"/>
  <c r="LY65" i="1"/>
  <c r="KH65" i="1"/>
  <c r="NN65" i="1"/>
  <c r="LX65" i="1"/>
  <c r="KE65" i="1"/>
  <c r="NM65" i="1"/>
  <c r="LW65" i="1"/>
  <c r="KD65" i="1"/>
  <c r="NL65" i="1"/>
  <c r="LV65" i="1"/>
  <c r="KB65" i="1"/>
  <c r="NK65" i="1"/>
  <c r="LT65" i="1"/>
  <c r="JY65" i="1"/>
  <c r="NJ65" i="1"/>
  <c r="LS65" i="1"/>
  <c r="JX65" i="1"/>
  <c r="NI65" i="1"/>
  <c r="LR65" i="1"/>
  <c r="JW65" i="1"/>
  <c r="NH65" i="1"/>
  <c r="LP65" i="1"/>
  <c r="JV65" i="1"/>
  <c r="NG65" i="1"/>
  <c r="LO65" i="1"/>
  <c r="JU65" i="1"/>
  <c r="NF65" i="1"/>
  <c r="LN65" i="1"/>
  <c r="JS65" i="1"/>
  <c r="ND65" i="1"/>
  <c r="LL65" i="1"/>
  <c r="JR65" i="1"/>
  <c r="NC65" i="1"/>
  <c r="LK65" i="1"/>
  <c r="JQ65" i="1"/>
  <c r="NB65" i="1"/>
  <c r="LJ65" i="1"/>
  <c r="JP65" i="1"/>
  <c r="MZ65" i="1"/>
  <c r="LE65" i="1"/>
  <c r="MY65" i="1"/>
  <c r="LD65" i="1"/>
  <c r="MX65" i="1"/>
  <c r="LC65" i="1"/>
  <c r="MW65" i="1"/>
  <c r="LB65" i="1"/>
  <c r="MU65" i="1"/>
  <c r="KZ65" i="1"/>
  <c r="MT65" i="1"/>
  <c r="KY65" i="1"/>
  <c r="MR65" i="1"/>
  <c r="KV65" i="1"/>
  <c r="MQ65" i="1"/>
  <c r="KU65" i="1"/>
  <c r="MN65" i="1"/>
  <c r="KT65" i="1"/>
  <c r="MK65" i="1"/>
  <c r="KS65" i="1"/>
  <c r="OE65" i="1"/>
  <c r="MH65" i="1"/>
  <c r="KR65" i="1"/>
  <c r="OD65" i="1"/>
  <c r="MG65" i="1"/>
  <c r="KQ65" i="1"/>
  <c r="OB65" i="1"/>
  <c r="MF65" i="1"/>
  <c r="KP65" i="1"/>
  <c r="OA65" i="1"/>
  <c r="ME65" i="1"/>
  <c r="KO65" i="1"/>
  <c r="NW65" i="1"/>
  <c r="MD65" i="1"/>
  <c r="KN65" i="1"/>
  <c r="NV65" i="1"/>
  <c r="MC65" i="1"/>
  <c r="KM65" i="1"/>
  <c r="NT65" i="1"/>
  <c r="MB65" i="1"/>
  <c r="KL65" i="1"/>
  <c r="NQ65" i="1"/>
  <c r="MA65" i="1"/>
  <c r="KJ65" i="1"/>
  <c r="G66" i="1" a="1"/>
  <c r="G66" i="1" s="1"/>
  <c r="BZ66" i="1" s="1"/>
  <c r="I68" i="1" a="1"/>
  <c r="I68" i="1" s="1"/>
  <c r="GC67" i="1"/>
  <c r="GB67" i="1"/>
  <c r="GA67" i="1"/>
  <c r="GZ67" i="1" a="1"/>
  <c r="GZ67" i="1" s="1"/>
  <c r="AZ114" i="4"/>
  <c r="AL114" i="4"/>
  <c r="AY116" i="4"/>
  <c r="AK116" i="4"/>
  <c r="AR114" i="4"/>
  <c r="AS114" i="4"/>
  <c r="JN76" i="1"/>
  <c r="JN6" i="1"/>
  <c r="BZ6" i="1"/>
  <c r="FT6" i="1"/>
  <c r="F24" i="4"/>
  <c r="F19" i="4"/>
  <c r="FS5" i="1"/>
  <c r="FS76" i="1" s="1"/>
  <c r="JL5" i="1"/>
  <c r="JL76" i="1" s="1"/>
  <c r="JK5" i="1"/>
  <c r="JK76" i="1" s="1"/>
  <c r="JJ5" i="1"/>
  <c r="JJ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Z68" i="1" a="1"/>
  <c r="GZ68" i="1" s="1"/>
  <c r="JO65" i="1"/>
  <c r="GV65" i="1"/>
  <c r="GU65" i="1"/>
  <c r="GD65" i="1"/>
  <c r="IT67" i="1"/>
  <c r="IS67" i="1"/>
  <c r="IQ67" i="1"/>
  <c r="EY67" i="1"/>
  <c r="IL67" i="1"/>
  <c r="FD67" i="1"/>
  <c r="IR67" i="1"/>
  <c r="H68" i="1" a="1"/>
  <c r="H68" i="1" s="1"/>
  <c r="IU68" i="1" s="1"/>
  <c r="II67" i="1"/>
  <c r="AG67" i="1"/>
  <c r="AF67" i="1"/>
  <c r="AE67" i="1"/>
  <c r="AD67" i="1"/>
  <c r="IK67" i="1"/>
  <c r="IJ67" i="1"/>
  <c r="GM66" i="1"/>
  <c r="AB66" i="1"/>
  <c r="GO66" i="1"/>
  <c r="GN66" i="1"/>
  <c r="EQ66" i="1"/>
  <c r="EP66" i="1"/>
  <c r="G67" i="1" a="1"/>
  <c r="G67" i="1" s="1"/>
  <c r="BZ67" i="1" s="1"/>
  <c r="IP66" i="1"/>
  <c r="GC68" i="1"/>
  <c r="GB68" i="1"/>
  <c r="GA68" i="1"/>
  <c r="I69" i="1" a="1"/>
  <c r="I69" i="1" s="1"/>
  <c r="NW66" i="1"/>
  <c r="MQ66" i="1"/>
  <c r="NU66" i="1"/>
  <c r="MO66" i="1"/>
  <c r="LI66" i="1"/>
  <c r="KC66" i="1"/>
  <c r="NQ66" i="1"/>
  <c r="MK66" i="1"/>
  <c r="LE66" i="1"/>
  <c r="JY66" i="1"/>
  <c r="NO66" i="1"/>
  <c r="MI66" i="1"/>
  <c r="LC66" i="1"/>
  <c r="JW66" i="1"/>
  <c r="NN66" i="1"/>
  <c r="MH66" i="1"/>
  <c r="LB66" i="1"/>
  <c r="JV66" i="1"/>
  <c r="OA66" i="1"/>
  <c r="MN66" i="1"/>
  <c r="LA66" i="1"/>
  <c r="JQ66" i="1"/>
  <c r="NV66" i="1"/>
  <c r="MG66" i="1"/>
  <c r="KW66" i="1"/>
  <c r="NE66" i="1"/>
  <c r="LR66" i="1"/>
  <c r="KF66" i="1"/>
  <c r="MZ66" i="1"/>
  <c r="LM66" i="1"/>
  <c r="JZ66" i="1"/>
  <c r="MW66" i="1"/>
  <c r="LJ66" i="1"/>
  <c r="JT66" i="1"/>
  <c r="MV66" i="1"/>
  <c r="LH66" i="1"/>
  <c r="JS66" i="1"/>
  <c r="NB66" i="1"/>
  <c r="LG66" i="1"/>
  <c r="NA66" i="1"/>
  <c r="LF66" i="1"/>
  <c r="MY66" i="1"/>
  <c r="LD66" i="1"/>
  <c r="MX66" i="1"/>
  <c r="KZ66" i="1"/>
  <c r="MU66" i="1"/>
  <c r="KY66" i="1"/>
  <c r="MT66" i="1"/>
  <c r="KX66" i="1"/>
  <c r="MS66" i="1"/>
  <c r="KV66" i="1"/>
  <c r="MR66" i="1"/>
  <c r="KU66" i="1"/>
  <c r="MP66" i="1"/>
  <c r="KT66" i="1"/>
  <c r="MM66" i="1"/>
  <c r="KS66" i="1"/>
  <c r="ML66" i="1"/>
  <c r="KR66" i="1"/>
  <c r="OE66" i="1"/>
  <c r="MJ66" i="1"/>
  <c r="KQ66" i="1"/>
  <c r="OD66" i="1"/>
  <c r="MF66" i="1"/>
  <c r="KP66" i="1"/>
  <c r="OC66" i="1"/>
  <c r="ME66" i="1"/>
  <c r="KO66" i="1"/>
  <c r="OB66" i="1"/>
  <c r="MD66" i="1"/>
  <c r="KN66" i="1"/>
  <c r="NZ66" i="1"/>
  <c r="MC66" i="1"/>
  <c r="KM66" i="1"/>
  <c r="NY66" i="1"/>
  <c r="MB66" i="1"/>
  <c r="KL66" i="1"/>
  <c r="NX66" i="1"/>
  <c r="MA66" i="1"/>
  <c r="KK66" i="1"/>
  <c r="NT66" i="1"/>
  <c r="LZ66" i="1"/>
  <c r="KJ66" i="1"/>
  <c r="NS66" i="1"/>
  <c r="LY66" i="1"/>
  <c r="KI66" i="1"/>
  <c r="NR66" i="1"/>
  <c r="LX66" i="1"/>
  <c r="KH66" i="1"/>
  <c r="NP66" i="1"/>
  <c r="LW66" i="1"/>
  <c r="KG66" i="1"/>
  <c r="NM66" i="1"/>
  <c r="LV66" i="1"/>
  <c r="KE66" i="1"/>
  <c r="NL66" i="1"/>
  <c r="LU66" i="1"/>
  <c r="KD66" i="1"/>
  <c r="NK66" i="1"/>
  <c r="LT66" i="1"/>
  <c r="KB66" i="1"/>
  <c r="NJ66" i="1"/>
  <c r="LS66" i="1"/>
  <c r="KA66" i="1"/>
  <c r="NI66" i="1"/>
  <c r="LQ66" i="1"/>
  <c r="JX66" i="1"/>
  <c r="NH66" i="1"/>
  <c r="LP66" i="1"/>
  <c r="JU66" i="1"/>
  <c r="NG66" i="1"/>
  <c r="LO66" i="1"/>
  <c r="JR66" i="1"/>
  <c r="NF66" i="1"/>
  <c r="LN66" i="1"/>
  <c r="JP66" i="1"/>
  <c r="ND66" i="1"/>
  <c r="LL66" i="1"/>
  <c r="NC66" i="1"/>
  <c r="LK66" i="1"/>
  <c r="AZ115" i="4"/>
  <c r="AL115" i="4"/>
  <c r="AK117" i="4"/>
  <c r="AY117" i="4"/>
  <c r="AS115" i="4"/>
  <c r="AR115" i="4"/>
  <c r="FT9" i="1"/>
  <c r="JN9" i="1"/>
  <c r="BZ9" i="1"/>
  <c r="FS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7" i="1"/>
  <c r="MQ67" i="1"/>
  <c r="LK67" i="1"/>
  <c r="KE67" i="1"/>
  <c r="NV67" i="1"/>
  <c r="MP67" i="1"/>
  <c r="LJ67" i="1"/>
  <c r="NU67" i="1"/>
  <c r="MO67" i="1"/>
  <c r="LI67" i="1"/>
  <c r="KC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J67" i="1"/>
  <c r="MD67" i="1"/>
  <c r="KX67" i="1"/>
  <c r="JR67" i="1"/>
  <c r="NC67" i="1"/>
  <c r="KW67" i="1"/>
  <c r="MY67" i="1"/>
  <c r="KS67" i="1"/>
  <c r="NF67" i="1"/>
  <c r="LH67" i="1"/>
  <c r="MZ67" i="1"/>
  <c r="KQ67" i="1"/>
  <c r="MV67" i="1"/>
  <c r="KN67" i="1"/>
  <c r="MU67" i="1"/>
  <c r="KM67" i="1"/>
  <c r="NH67" i="1"/>
  <c r="KT67" i="1"/>
  <c r="NG67" i="1"/>
  <c r="KR67" i="1"/>
  <c r="NE67" i="1"/>
  <c r="KP67" i="1"/>
  <c r="ND67" i="1"/>
  <c r="KO67" i="1"/>
  <c r="NB67" i="1"/>
  <c r="KL67" i="1"/>
  <c r="NA67" i="1"/>
  <c r="KK67" i="1"/>
  <c r="MX67" i="1"/>
  <c r="KJ67" i="1"/>
  <c r="MW67" i="1"/>
  <c r="KI67" i="1"/>
  <c r="MT67" i="1"/>
  <c r="KH67" i="1"/>
  <c r="MS67" i="1"/>
  <c r="KG67" i="1"/>
  <c r="MR67" i="1"/>
  <c r="KF67" i="1"/>
  <c r="MN67" i="1"/>
  <c r="KD67" i="1"/>
  <c r="MC67" i="1"/>
  <c r="KB67" i="1"/>
  <c r="MB67" i="1"/>
  <c r="JQ67" i="1"/>
  <c r="MA67" i="1"/>
  <c r="JP67" i="1"/>
  <c r="LZ67" i="1"/>
  <c r="LY67" i="1"/>
  <c r="LX67" i="1"/>
  <c r="LW67" i="1"/>
  <c r="LV67" i="1"/>
  <c r="LU67" i="1"/>
  <c r="LT67" i="1"/>
  <c r="OE67" i="1"/>
  <c r="LS67" i="1"/>
  <c r="OD67" i="1"/>
  <c r="LR67" i="1"/>
  <c r="OC67" i="1"/>
  <c r="LQ67" i="1"/>
  <c r="OB67" i="1"/>
  <c r="LP67" i="1"/>
  <c r="OA67" i="1"/>
  <c r="LO67" i="1"/>
  <c r="NZ67" i="1"/>
  <c r="LN67" i="1"/>
  <c r="NY67" i="1"/>
  <c r="LM67" i="1"/>
  <c r="NX67" i="1"/>
  <c r="LL67" i="1"/>
  <c r="NT67" i="1"/>
  <c r="KV67" i="1"/>
  <c r="NI67" i="1"/>
  <c r="KU67" i="1"/>
  <c r="IP67" i="1"/>
  <c r="GZ69" i="1" a="1"/>
  <c r="GZ69" i="1" s="1"/>
  <c r="IT68" i="1"/>
  <c r="FD68" i="1"/>
  <c r="IS68" i="1"/>
  <c r="IR68" i="1"/>
  <c r="IQ68" i="1"/>
  <c r="EY68" i="1"/>
  <c r="IL68" i="1"/>
  <c r="IK68" i="1"/>
  <c r="IJ68" i="1"/>
  <c r="II68" i="1"/>
  <c r="H69" i="1" a="1"/>
  <c r="H69" i="1" s="1"/>
  <c r="IU69" i="1" s="1"/>
  <c r="AG68" i="1"/>
  <c r="AF68" i="1"/>
  <c r="AE68" i="1"/>
  <c r="AD68" i="1"/>
  <c r="GC69" i="1"/>
  <c r="GB69" i="1"/>
  <c r="GA69" i="1"/>
  <c r="JO66" i="1"/>
  <c r="GO67" i="1"/>
  <c r="GM67" i="1"/>
  <c r="G68" i="1" a="1"/>
  <c r="G68" i="1" s="1"/>
  <c r="BZ68" i="1" s="1"/>
  <c r="AB67" i="1"/>
  <c r="EQ67" i="1"/>
  <c r="EP67" i="1"/>
  <c r="GN67" i="1"/>
  <c r="GU66" i="1"/>
  <c r="GV66" i="1"/>
  <c r="GD66" i="1"/>
  <c r="AZ116" i="4"/>
  <c r="AL116" i="4"/>
  <c r="AK118" i="4"/>
  <c r="AY118" i="4"/>
  <c r="AR116" i="4"/>
  <c r="AS116" i="4"/>
  <c r="JJ9" i="1"/>
  <c r="JK9" i="1"/>
  <c r="FS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7" i="1"/>
  <c r="GD67" i="1"/>
  <c r="GU67" i="1"/>
  <c r="GV67"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JP68" i="1"/>
  <c r="NG68" i="1"/>
  <c r="MA68" i="1"/>
  <c r="KU68" i="1"/>
  <c r="NF68" i="1"/>
  <c r="LZ68" i="1"/>
  <c r="KT68" i="1"/>
  <c r="OD68" i="1"/>
  <c r="NZ68" i="1"/>
  <c r="NV68" i="1"/>
  <c r="MP68" i="1"/>
  <c r="LW68" i="1"/>
  <c r="KC68" i="1"/>
  <c r="OE68" i="1"/>
  <c r="LS68" i="1"/>
  <c r="NC68" i="1"/>
  <c r="KR68" i="1"/>
  <c r="MX68" i="1"/>
  <c r="KM68" i="1"/>
  <c r="MU68" i="1"/>
  <c r="KJ68" i="1"/>
  <c r="MT68" i="1"/>
  <c r="KI68" i="1"/>
  <c r="MY68" i="1"/>
  <c r="KG68" i="1"/>
  <c r="MW68" i="1"/>
  <c r="KF68" i="1"/>
  <c r="MV68" i="1"/>
  <c r="KE68" i="1"/>
  <c r="MS68" i="1"/>
  <c r="KD68" i="1"/>
  <c r="MR68" i="1"/>
  <c r="KB68" i="1"/>
  <c r="MQ68" i="1"/>
  <c r="MO68" i="1"/>
  <c r="MN68" i="1"/>
  <c r="LY68" i="1"/>
  <c r="LX68" i="1"/>
  <c r="LV68" i="1"/>
  <c r="LU68" i="1"/>
  <c r="LT68" i="1"/>
  <c r="LR68" i="1"/>
  <c r="LQ68" i="1"/>
  <c r="LP68" i="1"/>
  <c r="LO68" i="1"/>
  <c r="LN68" i="1"/>
  <c r="LM68" i="1"/>
  <c r="OC68" i="1"/>
  <c r="LL68" i="1"/>
  <c r="OB68" i="1"/>
  <c r="LK68" i="1"/>
  <c r="OA68" i="1"/>
  <c r="LJ68" i="1"/>
  <c r="NY68" i="1"/>
  <c r="LI68" i="1"/>
  <c r="NX68" i="1"/>
  <c r="LH68" i="1"/>
  <c r="NW68" i="1"/>
  <c r="KS68" i="1"/>
  <c r="NU68" i="1"/>
  <c r="KQ68" i="1"/>
  <c r="NT68" i="1"/>
  <c r="KP68" i="1"/>
  <c r="NE68" i="1"/>
  <c r="KO68" i="1"/>
  <c r="ND68" i="1"/>
  <c r="KN68" i="1"/>
  <c r="NB68" i="1"/>
  <c r="KL68" i="1"/>
  <c r="NA68" i="1"/>
  <c r="KK68" i="1"/>
  <c r="MZ68" i="1"/>
  <c r="KH68" i="1"/>
  <c r="IP68" i="1"/>
  <c r="IQ69" i="1"/>
  <c r="EY69" i="1"/>
  <c r="IL69" i="1"/>
  <c r="IK69" i="1"/>
  <c r="IJ69" i="1"/>
  <c r="II69" i="1"/>
  <c r="AD69" i="1"/>
  <c r="IT69" i="1"/>
  <c r="FD69" i="1"/>
  <c r="IR69" i="1"/>
  <c r="IS69" i="1"/>
  <c r="AG69" i="1"/>
  <c r="AF69" i="1"/>
  <c r="AE69" i="1"/>
  <c r="G69" i="1" a="1"/>
  <c r="G69" i="1" s="1"/>
  <c r="BZ69" i="1" s="1"/>
  <c r="GN68" i="1"/>
  <c r="EQ68" i="1"/>
  <c r="EP68" i="1"/>
  <c r="GO68" i="1"/>
  <c r="GM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Q69" i="1"/>
  <c r="EP69" i="1"/>
  <c r="GN69" i="1"/>
  <c r="GO69" i="1"/>
  <c r="GM69" i="1"/>
  <c r="AB69" i="1"/>
  <c r="IP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JP69" i="1"/>
  <c r="NG69" i="1"/>
  <c r="MA69" i="1"/>
  <c r="KU69" i="1"/>
  <c r="NF69" i="1"/>
  <c r="LZ69" i="1"/>
  <c r="KT69" i="1"/>
  <c r="NE69" i="1"/>
  <c r="LY69" i="1"/>
  <c r="KS69" i="1"/>
  <c r="ND69" i="1"/>
  <c r="LX69" i="1"/>
  <c r="KR69" i="1"/>
  <c r="NC69" i="1"/>
  <c r="LW69" i="1"/>
  <c r="KQ69" i="1"/>
  <c r="NB69" i="1"/>
  <c r="LV69" i="1"/>
  <c r="KP69" i="1"/>
  <c r="NZ69" i="1"/>
  <c r="MT69" i="1"/>
  <c r="LN69" i="1"/>
  <c r="KH69" i="1"/>
  <c r="NV69" i="1"/>
  <c r="MP69" i="1"/>
  <c r="LJ69" i="1"/>
  <c r="KD69" i="1"/>
  <c r="NR69" i="1"/>
  <c r="ML69" i="1"/>
  <c r="LF69" i="1"/>
  <c r="JZ69" i="1"/>
  <c r="OA69" i="1"/>
  <c r="LL69" i="1"/>
  <c r="NU69" i="1"/>
  <c r="LG69" i="1"/>
  <c r="LU69" i="1"/>
  <c r="LO69" i="1"/>
  <c r="NY69" i="1"/>
  <c r="LE69" i="1"/>
  <c r="NT69" i="1"/>
  <c r="KN69" i="1"/>
  <c r="NS69" i="1"/>
  <c r="KM69" i="1"/>
  <c r="MZ69" i="1"/>
  <c r="KI69" i="1"/>
  <c r="MY69" i="1"/>
  <c r="MX69" i="1"/>
  <c r="MW69" i="1"/>
  <c r="MV69" i="1"/>
  <c r="MU69" i="1"/>
  <c r="MQ69" i="1"/>
  <c r="MO69" i="1"/>
  <c r="MN69" i="1"/>
  <c r="MK69" i="1"/>
  <c r="MJ69" i="1"/>
  <c r="KA69" i="1"/>
  <c r="OE69" i="1"/>
  <c r="JY69" i="1"/>
  <c r="OD69" i="1"/>
  <c r="JX69" i="1"/>
  <c r="OC69" i="1"/>
  <c r="OB69" i="1"/>
  <c r="NX69" i="1"/>
  <c r="NW69" i="1"/>
  <c r="NQ69" i="1"/>
  <c r="NP69" i="1"/>
  <c r="NA69" i="1"/>
  <c r="MS69" i="1"/>
  <c r="MR69" i="1"/>
  <c r="MM69" i="1"/>
  <c r="LT69" i="1"/>
  <c r="LS69" i="1"/>
  <c r="LR69" i="1"/>
  <c r="LQ69" i="1"/>
  <c r="LP69" i="1"/>
  <c r="LM69" i="1"/>
  <c r="LK69" i="1"/>
  <c r="LI69" i="1"/>
  <c r="LH69" i="1"/>
  <c r="LD69" i="1"/>
  <c r="KO69" i="1"/>
  <c r="KL69" i="1"/>
  <c r="KK69" i="1"/>
  <c r="KJ69" i="1"/>
  <c r="KG69" i="1"/>
  <c r="KF69" i="1"/>
  <c r="KE69" i="1"/>
  <c r="KC69" i="1"/>
  <c r="KB69" i="1"/>
  <c r="JO68" i="1"/>
  <c r="GD68" i="1"/>
  <c r="GV68" i="1"/>
  <c r="GU68" i="1"/>
  <c r="AL118" i="4"/>
  <c r="AZ118" i="4"/>
  <c r="AK120" i="4"/>
  <c r="AY120" i="4"/>
  <c r="AR118" i="4"/>
  <c r="AS118" i="4"/>
  <c r="BN5" i="1"/>
  <c r="BN76" i="1" s="1"/>
  <c r="BJ5" i="1"/>
  <c r="BJ76" i="1" s="1"/>
  <c r="BH5" i="1"/>
  <c r="BH76" i="1" s="1"/>
  <c r="BE5" i="1"/>
  <c r="BE76" i="1" s="1"/>
  <c r="CJ13" i="1" l="1"/>
  <c r="AQ13" i="1"/>
  <c r="CJ15" i="1"/>
  <c r="AQ15" i="1"/>
  <c r="CJ14" i="1"/>
  <c r="AQ14" i="1"/>
  <c r="CJ16" i="1"/>
  <c r="AQ16" i="1"/>
  <c r="CJ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9" i="1"/>
  <c r="GD69" i="1"/>
  <c r="GU69" i="1"/>
  <c r="GV69" i="1"/>
  <c r="AL119" i="4"/>
  <c r="AZ119" i="4"/>
  <c r="AK121" i="4"/>
  <c r="AY121" i="4"/>
  <c r="AR119" i="4"/>
  <c r="AS119" i="4"/>
  <c r="BN6" i="1"/>
  <c r="BJ6" i="1"/>
  <c r="BH6" i="1"/>
  <c r="BE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N9" i="1"/>
  <c r="BJ9" i="1"/>
  <c r="BE9" i="1"/>
  <c r="BH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M5" i="1"/>
  <c r="EM76" i="1" s="1"/>
  <c r="EL5" i="1"/>
  <c r="EL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L6" i="1"/>
  <c r="EM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M9" i="1"/>
  <c r="EL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O5" i="1"/>
  <c r="EO76" i="1" s="1"/>
  <c r="EN5" i="1"/>
  <c r="EN76" i="1" s="1"/>
  <c r="G61" i="4"/>
  <c r="G57" i="4"/>
  <c r="G58" i="4" s="1"/>
  <c r="G59" i="4" s="1"/>
  <c r="G53" i="4"/>
  <c r="G54" i="4" s="1"/>
  <c r="G55" i="4" s="1"/>
  <c r="G45" i="4"/>
  <c r="EX5" i="1"/>
  <c r="EX76" i="1" s="1"/>
  <c r="EW5" i="1"/>
  <c r="EW76" i="1" s="1"/>
  <c r="CH5" i="1"/>
  <c r="CH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N6" i="1"/>
  <c r="EO6" i="1"/>
  <c r="EW6" i="1"/>
  <c r="EX6" i="1"/>
  <c r="CH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O9" i="1"/>
  <c r="EN9" i="1"/>
  <c r="EX9" i="1"/>
  <c r="EW9" i="1"/>
  <c r="I46" i="4"/>
  <c r="GD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E50" i="1" s="1"/>
  <c r="J44" i="4"/>
  <c r="IX5" i="1"/>
  <c r="IX76" i="1" s="1"/>
  <c r="GE49" i="1" l="1"/>
  <c r="GE47" i="1"/>
  <c r="GE43" i="1"/>
  <c r="GE39" i="1"/>
  <c r="GE35" i="1"/>
  <c r="GE31" i="1"/>
  <c r="GE53" i="1"/>
  <c r="GE46" i="1"/>
  <c r="GE42" i="1"/>
  <c r="GE38" i="1"/>
  <c r="GE34" i="1"/>
  <c r="GE45" i="1"/>
  <c r="GE41" i="1"/>
  <c r="GE37" i="1"/>
  <c r="GE33" i="1"/>
  <c r="GE48" i="1"/>
  <c r="GE44" i="1"/>
  <c r="GE40" i="1"/>
  <c r="GE36" i="1"/>
  <c r="GE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E52" i="1"/>
  <c r="GE51" i="1"/>
  <c r="GE30" i="1"/>
  <c r="GE62" i="1"/>
  <c r="GE61" i="1"/>
  <c r="GE63" i="1"/>
  <c r="GE64" i="1"/>
  <c r="GE65" i="1"/>
  <c r="GE66" i="1"/>
  <c r="GE67" i="1"/>
  <c r="GE68" i="1"/>
  <c r="GE69" i="1"/>
  <c r="GE57" i="1"/>
  <c r="GE58" i="1"/>
  <c r="GE59" i="1"/>
  <c r="GE60" i="1"/>
  <c r="GE25" i="1"/>
  <c r="GE24" i="1"/>
  <c r="GE23" i="1"/>
  <c r="J60" i="4"/>
  <c r="J61" i="4"/>
  <c r="J62" i="4"/>
  <c r="K44" i="4"/>
  <c r="J52" i="4"/>
  <c r="J56" i="4" s="1"/>
  <c r="K45" i="4"/>
  <c r="J53" i="4"/>
  <c r="J57" i="4" s="1"/>
  <c r="K55" i="4"/>
  <c r="K59" i="4" s="1"/>
  <c r="J54" i="4"/>
  <c r="J58" i="4" s="1"/>
  <c r="K46" i="4"/>
  <c r="IX6" i="1"/>
  <c r="GF49" i="1" l="1"/>
  <c r="GF47" i="1"/>
  <c r="GF43" i="1"/>
  <c r="GF39" i="1"/>
  <c r="GF35" i="1"/>
  <c r="GF31" i="1"/>
  <c r="GF53" i="1"/>
  <c r="GF46" i="1"/>
  <c r="GF42" i="1"/>
  <c r="GF38" i="1"/>
  <c r="GF34" i="1"/>
  <c r="GF45" i="1"/>
  <c r="GF41" i="1"/>
  <c r="GF37" i="1"/>
  <c r="GF33" i="1"/>
  <c r="GF48" i="1"/>
  <c r="GF44" i="1"/>
  <c r="GF40" i="1"/>
  <c r="GF36" i="1"/>
  <c r="GF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W24" i="1"/>
  <c r="GF50" i="1"/>
  <c r="GF52" i="1"/>
  <c r="GF51" i="1"/>
  <c r="GF30" i="1"/>
  <c r="GW57" i="1"/>
  <c r="GW58" i="1"/>
  <c r="GW23" i="1"/>
  <c r="GW59" i="1"/>
  <c r="GW60" i="1"/>
  <c r="GW61" i="1"/>
  <c r="GW62" i="1"/>
  <c r="GW63" i="1"/>
  <c r="GW64" i="1"/>
  <c r="GW65" i="1"/>
  <c r="GW66" i="1"/>
  <c r="GW67" i="1"/>
  <c r="GW68" i="1"/>
  <c r="GW69" i="1"/>
  <c r="GF62" i="1"/>
  <c r="GF61" i="1"/>
  <c r="GF63" i="1"/>
  <c r="GF64" i="1"/>
  <c r="GF65" i="1"/>
  <c r="GF66" i="1"/>
  <c r="GF67" i="1"/>
  <c r="GF68" i="1"/>
  <c r="GF69" i="1"/>
  <c r="GF57" i="1"/>
  <c r="GF58" i="1"/>
  <c r="GF59" i="1"/>
  <c r="GF60" i="1"/>
  <c r="GF25" i="1"/>
  <c r="GF24" i="1"/>
  <c r="GF23"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C5" i="1"/>
  <c r="EC76" i="1" s="1"/>
  <c r="EB5" i="1"/>
  <c r="EB76" i="1" s="1"/>
  <c r="EA5" i="1"/>
  <c r="EA76" i="1" s="1"/>
  <c r="DZ5" i="1"/>
  <c r="DZ76" i="1" s="1"/>
  <c r="DX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A6" i="1"/>
  <c r="EB6" i="1"/>
  <c r="EC6" i="1"/>
  <c r="DZ6" i="1"/>
  <c r="DX76" i="1"/>
  <c r="DX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C9" i="1"/>
  <c r="EB9" i="1"/>
  <c r="EA9" i="1"/>
  <c r="DZ9" i="1"/>
  <c r="DX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O5" i="1"/>
  <c r="IO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IO6" i="1"/>
  <c r="GB5" i="1"/>
  <c r="GB76"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O9" i="1"/>
  <c r="H54" i="4"/>
  <c r="H58" i="4" s="1"/>
  <c r="H62" i="4"/>
  <c r="GB6" i="1"/>
  <c r="GZ5" i="1"/>
  <c r="GZ76" i="1" s="1"/>
  <c r="CB5" i="1"/>
  <c r="CB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400" i="4" s="1"/>
  <c r="BR798" i="4"/>
  <c r="BY798" i="4"/>
  <c r="CF798" i="4"/>
  <c r="GZ6" i="1"/>
  <c r="CB6" i="1"/>
  <c r="BQ336" i="4" l="1"/>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Z9" i="1"/>
  <c r="CB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V5" i="1"/>
  <c r="EV76" i="1" s="1"/>
  <c r="ET5" i="1"/>
  <c r="ET76" i="1" s="1"/>
  <c r="ES5" i="1"/>
  <c r="ES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V6" i="1"/>
  <c r="ES6" i="1"/>
  <c r="ET6" i="1"/>
  <c r="A10" i="1"/>
  <c r="GF5" i="1"/>
  <c r="GF76" i="1" s="1"/>
  <c r="GE5" i="1"/>
  <c r="GE76" i="1" s="1"/>
  <c r="GC5" i="1"/>
  <c r="EU5" i="1"/>
  <c r="EU76" i="1" s="1"/>
  <c r="IV5" i="1"/>
  <c r="IV76" i="1" s="1"/>
  <c r="JH5" i="1"/>
  <c r="JH6" i="1" s="1"/>
  <c r="IY5" i="1"/>
  <c r="IY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C76" i="1"/>
  <c r="GC6" i="1"/>
  <c r="EV9" i="1"/>
  <c r="ET9" i="1"/>
  <c r="ES9" i="1"/>
  <c r="GF6" i="1"/>
  <c r="GE6" i="1"/>
  <c r="EU6" i="1"/>
  <c r="JH76" i="1"/>
  <c r="JH9" i="1"/>
  <c r="IV6" i="1"/>
  <c r="IY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F9" i="1"/>
  <c r="GE9" i="1"/>
  <c r="EU9" i="1"/>
  <c r="IV9" i="1"/>
  <c r="IY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Y5" i="1"/>
  <c r="DY76" i="1" s="1"/>
  <c r="IQ5" i="1"/>
  <c r="IQ76" i="1" s="1"/>
  <c r="IM5" i="1"/>
  <c r="IM76" i="1" s="1"/>
  <c r="CY5" i="1"/>
  <c r="CY76" i="1" s="1"/>
  <c r="ER5" i="1"/>
  <c r="ER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Y6" i="1"/>
  <c r="IQ6" i="1"/>
  <c r="IM6" i="1"/>
  <c r="CY6" i="1"/>
  <c r="ER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Y9" i="1"/>
  <c r="IQ9" i="1"/>
  <c r="IM9" i="1"/>
  <c r="CY9" i="1"/>
  <c r="ER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D5" i="1"/>
  <c r="BD76" i="1" s="1"/>
  <c r="BC5" i="1"/>
  <c r="BC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C6" i="1"/>
  <c r="BD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D9" i="1"/>
  <c r="BC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K5" i="1"/>
  <c r="BK76" i="1" s="1"/>
  <c r="BI5" i="1"/>
  <c r="BI76" i="1" s="1"/>
  <c r="BM5" i="1"/>
  <c r="BM76" i="1" s="1"/>
  <c r="BF5" i="1"/>
  <c r="BF76" i="1" s="1"/>
  <c r="A7" i="1"/>
  <c r="B30" i="1" s="1"/>
  <c r="IS9" i="1"/>
  <c r="IR9" i="1"/>
  <c r="IN9" i="1"/>
  <c r="GR9" i="1"/>
  <c r="GO9" i="1"/>
  <c r="GN9" i="1"/>
  <c r="GM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30" i="1"/>
  <c r="CI30" i="1"/>
  <c r="JD30" i="1"/>
  <c r="AM30" i="1"/>
  <c r="JC30" i="1"/>
  <c r="AL30" i="1"/>
  <c r="JB30" i="1"/>
  <c r="JA30" i="1"/>
  <c r="GR30" i="1"/>
  <c r="GQ30" i="1"/>
  <c r="HP30" i="1"/>
  <c r="CS30" i="1"/>
  <c r="B57" i="1"/>
  <c r="B23" i="1"/>
  <c r="G9" i="1"/>
  <c r="B11" i="1"/>
  <c r="B10" i="1"/>
  <c r="AR10" i="1" s="1"/>
  <c r="B12" i="1"/>
  <c r="AR12" i="1" s="1"/>
  <c r="BK6" i="1"/>
  <c r="BI6" i="1"/>
  <c r="BM6" i="1"/>
  <c r="BF6" i="1"/>
  <c r="AR14" i="1" l="1"/>
  <c r="AR13" i="1"/>
  <c r="AR17" i="1"/>
  <c r="AR15" i="1"/>
  <c r="AR16" i="1"/>
  <c r="AS10" i="1"/>
  <c r="AR11" i="1"/>
  <c r="FD11" i="1"/>
  <c r="AU12" i="1"/>
  <c r="AU13" i="1" s="1"/>
  <c r="AQ10" i="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I57" i="1"/>
  <c r="AU57" i="1"/>
  <c r="BP774" i="4"/>
  <c r="BW774" i="4"/>
  <c r="CD774" i="4"/>
  <c r="BP387" i="4"/>
  <c r="CD387" i="4"/>
  <c r="E391" i="4"/>
  <c r="BW387" i="4"/>
  <c r="E787" i="4"/>
  <c r="BP381" i="4"/>
  <c r="BW381" i="4"/>
  <c r="E385" i="4"/>
  <c r="CD381" i="4"/>
  <c r="E781" i="4"/>
  <c r="BW378" i="4"/>
  <c r="CD378" i="4"/>
  <c r="E382" i="4"/>
  <c r="BP378" i="4"/>
  <c r="E778" i="4"/>
  <c r="CD780" i="4"/>
  <c r="BP780" i="4"/>
  <c r="BW780" i="4"/>
  <c r="IU10" i="1"/>
  <c r="IU12" i="1"/>
  <c r="IU13" i="1" s="1"/>
  <c r="AT12" i="1"/>
  <c r="AT13" i="1" s="1"/>
  <c r="IU11" i="1"/>
  <c r="AT11" i="1"/>
  <c r="HP23" i="1"/>
  <c r="HP25" i="1" s="1"/>
  <c r="JD57" i="1"/>
  <c r="CS50" i="1"/>
  <c r="CS38" i="1"/>
  <c r="CS46" i="1"/>
  <c r="CS31" i="1"/>
  <c r="CS36" i="1"/>
  <c r="CS35" i="1"/>
  <c r="CS41" i="1"/>
  <c r="CS40" i="1"/>
  <c r="CS34" i="1"/>
  <c r="CS33" i="1"/>
  <c r="CS45" i="1"/>
  <c r="CS44" i="1"/>
  <c r="CS39" i="1"/>
  <c r="CS43" i="1"/>
  <c r="CS42" i="1"/>
  <c r="CS47" i="1"/>
  <c r="CS37" i="1"/>
  <c r="CS48" i="1"/>
  <c r="CS32" i="1"/>
  <c r="CS53" i="1" s="1"/>
  <c r="CS49" i="1"/>
  <c r="HO30" i="1" a="1"/>
  <c r="HO30" i="1" s="1"/>
  <c r="HP38" i="1"/>
  <c r="HO38" i="1" s="1" a="1"/>
  <c r="HO38" i="1" s="1"/>
  <c r="HP34" i="1"/>
  <c r="HO34" i="1" s="1" a="1"/>
  <c r="HO34" i="1" s="1"/>
  <c r="HP35" i="1"/>
  <c r="HO35" i="1" s="1" a="1"/>
  <c r="HO35" i="1" s="1"/>
  <c r="HP44" i="1"/>
  <c r="HO44" i="1" s="1" a="1"/>
  <c r="HO44" i="1" s="1"/>
  <c r="HP36" i="1"/>
  <c r="HO36" i="1" s="1" a="1"/>
  <c r="HO36" i="1" s="1"/>
  <c r="HP39" i="1"/>
  <c r="HO39" i="1" s="1" a="1"/>
  <c r="HO39" i="1" s="1"/>
  <c r="HP50" i="1"/>
  <c r="HO50" i="1" s="1" a="1"/>
  <c r="HO50" i="1" s="1"/>
  <c r="HP40" i="1"/>
  <c r="HO40" i="1" s="1" a="1"/>
  <c r="HO40" i="1" s="1"/>
  <c r="HP31" i="1"/>
  <c r="HO31" i="1" s="1" a="1"/>
  <c r="HO31" i="1" s="1"/>
  <c r="HP33" i="1"/>
  <c r="HO33" i="1" s="1" a="1"/>
  <c r="HO33" i="1" s="1"/>
  <c r="HP49" i="1"/>
  <c r="HO49" i="1" s="1" a="1"/>
  <c r="HO49" i="1" s="1"/>
  <c r="HP47" i="1"/>
  <c r="HO47" i="1" s="1" a="1"/>
  <c r="HO47" i="1" s="1"/>
  <c r="HP42" i="1"/>
  <c r="HO42" i="1" s="1" a="1"/>
  <c r="HO42" i="1" s="1"/>
  <c r="HP48" i="1"/>
  <c r="HO48" i="1" s="1" a="1"/>
  <c r="HO48" i="1" s="1"/>
  <c r="HP43" i="1"/>
  <c r="HO43" i="1" s="1" a="1"/>
  <c r="HO43" i="1" s="1"/>
  <c r="HP45" i="1"/>
  <c r="HO45" i="1" s="1" a="1"/>
  <c r="HO45" i="1" s="1"/>
  <c r="HP41" i="1"/>
  <c r="HO41" i="1" s="1" a="1"/>
  <c r="HO41" i="1" s="1"/>
  <c r="HP32" i="1"/>
  <c r="HP37" i="1"/>
  <c r="HO37" i="1" s="1" a="1"/>
  <c r="HO37" i="1" s="1"/>
  <c r="HP46" i="1"/>
  <c r="HO46" i="1" s="1" a="1"/>
  <c r="HO46" i="1" s="1"/>
  <c r="GQ41" i="1"/>
  <c r="GQ46" i="1"/>
  <c r="GQ38" i="1"/>
  <c r="GQ50" i="1"/>
  <c r="GQ36" i="1"/>
  <c r="GQ43" i="1"/>
  <c r="GQ39" i="1"/>
  <c r="GQ34" i="1"/>
  <c r="GQ35" i="1"/>
  <c r="GQ31" i="1"/>
  <c r="GQ33" i="1"/>
  <c r="GQ32" i="1"/>
  <c r="GQ53" i="1" s="1"/>
  <c r="GQ47" i="1"/>
  <c r="GQ48" i="1"/>
  <c r="GQ37" i="1"/>
  <c r="GQ44" i="1"/>
  <c r="GQ49" i="1"/>
  <c r="GQ45" i="1"/>
  <c r="GQ40" i="1"/>
  <c r="GQ42" i="1"/>
  <c r="GR38" i="1"/>
  <c r="GR49" i="1"/>
  <c r="GR43" i="1"/>
  <c r="GR46" i="1"/>
  <c r="GR32" i="1"/>
  <c r="GR53" i="1" s="1"/>
  <c r="GR34" i="1"/>
  <c r="GR45" i="1"/>
  <c r="GR37" i="1"/>
  <c r="GR33" i="1"/>
  <c r="GR35" i="1"/>
  <c r="GR31" i="1"/>
  <c r="GR40" i="1"/>
  <c r="GR42" i="1"/>
  <c r="GR47" i="1"/>
  <c r="GR48" i="1"/>
  <c r="GR41" i="1"/>
  <c r="GR39" i="1"/>
  <c r="GR44" i="1"/>
  <c r="GR50" i="1"/>
  <c r="GR36" i="1"/>
  <c r="JA43" i="1"/>
  <c r="JA44" i="1"/>
  <c r="JA35" i="1"/>
  <c r="JA33" i="1"/>
  <c r="JA34" i="1"/>
  <c r="JA40" i="1"/>
  <c r="JA41" i="1"/>
  <c r="JA36" i="1"/>
  <c r="JA31" i="1"/>
  <c r="JA47" i="1"/>
  <c r="JA37" i="1"/>
  <c r="JA48" i="1"/>
  <c r="JA49" i="1"/>
  <c r="JA50" i="1"/>
  <c r="JA32" i="1"/>
  <c r="JA53" i="1" s="1"/>
  <c r="JA38" i="1"/>
  <c r="JA45" i="1"/>
  <c r="JA42" i="1"/>
  <c r="JA39" i="1"/>
  <c r="JA46" i="1"/>
  <c r="JB43" i="1"/>
  <c r="JB35" i="1"/>
  <c r="JB41" i="1"/>
  <c r="JB33" i="1"/>
  <c r="JB34" i="1"/>
  <c r="JB37" i="1"/>
  <c r="JB39" i="1"/>
  <c r="JB40" i="1"/>
  <c r="JB50" i="1"/>
  <c r="JB36" i="1"/>
  <c r="JB31" i="1"/>
  <c r="JB38" i="1"/>
  <c r="JB47" i="1"/>
  <c r="JB46" i="1"/>
  <c r="JB48" i="1"/>
  <c r="JB49" i="1"/>
  <c r="JB32" i="1"/>
  <c r="JB53" i="1" s="1"/>
  <c r="JB45" i="1"/>
  <c r="JB42" i="1"/>
  <c r="JB44" i="1"/>
  <c r="AL40" i="1"/>
  <c r="AL43" i="1"/>
  <c r="AL33" i="1"/>
  <c r="AL39" i="1"/>
  <c r="AL44" i="1"/>
  <c r="AL36" i="1"/>
  <c r="AL31" i="1"/>
  <c r="AL34" i="1"/>
  <c r="AL38" i="1"/>
  <c r="AL35" i="1"/>
  <c r="AL46" i="1"/>
  <c r="AL48" i="1"/>
  <c r="AL47" i="1"/>
  <c r="AL32" i="1"/>
  <c r="AL53" i="1" s="1"/>
  <c r="AL50" i="1"/>
  <c r="AL45" i="1"/>
  <c r="AL41" i="1"/>
  <c r="AL42" i="1"/>
  <c r="AL49" i="1"/>
  <c r="AL37" i="1"/>
  <c r="JC38" i="1"/>
  <c r="JC44" i="1"/>
  <c r="JC33" i="1"/>
  <c r="JC34" i="1"/>
  <c r="JC39" i="1"/>
  <c r="JC40" i="1"/>
  <c r="JC32" i="1"/>
  <c r="JC53" i="1" s="1"/>
  <c r="JC36" i="1"/>
  <c r="JC41" i="1"/>
  <c r="JC31" i="1"/>
  <c r="JC35" i="1"/>
  <c r="JC50" i="1"/>
  <c r="JC37" i="1"/>
  <c r="JC46" i="1"/>
  <c r="JC48" i="1"/>
  <c r="JC43" i="1"/>
  <c r="JC49" i="1"/>
  <c r="JC45" i="1"/>
  <c r="JC42" i="1"/>
  <c r="JC47" i="1"/>
  <c r="AM33" i="1"/>
  <c r="AM42" i="1"/>
  <c r="AM39" i="1"/>
  <c r="AM44" i="1"/>
  <c r="AM32" i="1"/>
  <c r="AM53" i="1" s="1"/>
  <c r="AM36" i="1"/>
  <c r="AM40" i="1"/>
  <c r="AM31" i="1"/>
  <c r="AM34" i="1"/>
  <c r="AM35" i="1"/>
  <c r="AM46" i="1"/>
  <c r="AM47" i="1"/>
  <c r="AM49" i="1"/>
  <c r="AM45" i="1"/>
  <c r="AM50" i="1"/>
  <c r="AM38" i="1"/>
  <c r="AM41" i="1"/>
  <c r="AM43" i="1"/>
  <c r="AM37" i="1"/>
  <c r="AM48" i="1"/>
  <c r="JD34" i="1"/>
  <c r="JD33" i="1"/>
  <c r="JD35" i="1"/>
  <c r="JD38" i="1"/>
  <c r="JD39" i="1"/>
  <c r="JD32" i="1"/>
  <c r="JD53" i="1" s="1"/>
  <c r="JD40" i="1"/>
  <c r="JD37" i="1"/>
  <c r="JD36" i="1"/>
  <c r="JD31" i="1"/>
  <c r="JD50" i="1"/>
  <c r="JD43" i="1"/>
  <c r="JD45" i="1"/>
  <c r="JD49" i="1"/>
  <c r="JD42" i="1"/>
  <c r="JD41" i="1"/>
  <c r="JD44" i="1"/>
  <c r="JD48" i="1"/>
  <c r="JD46" i="1"/>
  <c r="JD47" i="1"/>
  <c r="CK53" i="1"/>
  <c r="HP51" i="1"/>
  <c r="HO51" i="1" s="1" a="1"/>
  <c r="HO51" i="1" s="1"/>
  <c r="AL57" i="1"/>
  <c r="AM57" i="1"/>
  <c r="CJ57" i="1"/>
  <c r="CS57" i="1"/>
  <c r="JA57" i="1"/>
  <c r="GR57" i="1"/>
  <c r="HP57" i="1"/>
  <c r="HO57" i="1" s="1" a="1"/>
  <c r="HO57" i="1" s="1"/>
  <c r="GQ57" i="1"/>
  <c r="JB57" i="1"/>
  <c r="JC57" i="1"/>
  <c r="CS23" i="1"/>
  <c r="CJ23" i="1"/>
  <c r="CI23" i="1"/>
  <c r="AM23" i="1"/>
  <c r="AL23" i="1"/>
  <c r="GD12" i="1"/>
  <c r="GD13" i="1" s="1"/>
  <c r="OG12" i="1"/>
  <c r="OG13" i="1" s="1"/>
  <c r="GD10" i="1"/>
  <c r="OG10" i="1"/>
  <c r="GD11" i="1"/>
  <c r="OG11" i="1"/>
  <c r="NM10" i="1"/>
  <c r="MG10" i="1"/>
  <c r="LA10" i="1"/>
  <c r="JU10" i="1"/>
  <c r="IO10" i="1"/>
  <c r="HI10" i="1"/>
  <c r="EV10" i="1"/>
  <c r="DP10" i="1"/>
  <c r="CJ10" i="1"/>
  <c r="BD10" i="1"/>
  <c r="KL10" i="1"/>
  <c r="HY10" i="1"/>
  <c r="MJ10" i="1"/>
  <c r="EX10" i="1"/>
  <c r="NL10" i="1"/>
  <c r="MF10" i="1"/>
  <c r="KZ10" i="1"/>
  <c r="JT10" i="1"/>
  <c r="IN10" i="1"/>
  <c r="HH10" i="1"/>
  <c r="GA10" i="1"/>
  <c r="EU10" i="1"/>
  <c r="DO10" i="1"/>
  <c r="CI10" i="1"/>
  <c r="BC10" i="1"/>
  <c r="HZ10" i="1"/>
  <c r="GF10" i="1"/>
  <c r="GE10" i="1"/>
  <c r="NK10" i="1"/>
  <c r="ME10" i="1"/>
  <c r="KY10" i="1"/>
  <c r="JS10" i="1"/>
  <c r="IM10" i="1"/>
  <c r="HG10" i="1"/>
  <c r="ET10" i="1"/>
  <c r="DN10" i="1"/>
  <c r="CH10" i="1"/>
  <c r="OD10" i="1"/>
  <c r="AL10" i="1"/>
  <c r="MW10" i="1"/>
  <c r="HL10" i="1"/>
  <c r="NJ10" i="1"/>
  <c r="MD10" i="1"/>
  <c r="KX10" i="1"/>
  <c r="JR10" i="1"/>
  <c r="IL10" i="1"/>
  <c r="HF10" i="1"/>
  <c r="ES10" i="1"/>
  <c r="DM10" i="1"/>
  <c r="LR10" i="1"/>
  <c r="DA10" i="1"/>
  <c r="LQ10" i="1"/>
  <c r="LB10" i="1"/>
  <c r="NI10" i="1"/>
  <c r="MC10" i="1"/>
  <c r="KW10" i="1"/>
  <c r="JQ10" i="1"/>
  <c r="IK10" i="1"/>
  <c r="HE10" i="1"/>
  <c r="ER10" i="1"/>
  <c r="DL10" i="1"/>
  <c r="MX10" i="1"/>
  <c r="EG10" i="1"/>
  <c r="KK10" i="1"/>
  <c r="MI10" i="1"/>
  <c r="NH10" i="1"/>
  <c r="MB10" i="1"/>
  <c r="KV10" i="1"/>
  <c r="JP10" i="1"/>
  <c r="IJ10" i="1"/>
  <c r="HD10" i="1"/>
  <c r="EQ10" i="1"/>
  <c r="DK10" i="1"/>
  <c r="NG10" i="1"/>
  <c r="MA10" i="1"/>
  <c r="KU10" i="1"/>
  <c r="JO10" i="1"/>
  <c r="II10" i="1"/>
  <c r="HC10" i="1"/>
  <c r="EP10" i="1"/>
  <c r="DJ10" i="1"/>
  <c r="DR10" i="1"/>
  <c r="EW10" i="1"/>
  <c r="NF10" i="1"/>
  <c r="LZ10" i="1"/>
  <c r="KT10" i="1"/>
  <c r="JN10" i="1"/>
  <c r="IH10" i="1"/>
  <c r="HB10" i="1"/>
  <c r="EO10" i="1"/>
  <c r="DI10" i="1"/>
  <c r="NR10" i="1"/>
  <c r="HK10" i="1"/>
  <c r="MH10" i="1"/>
  <c r="HJ10" i="1"/>
  <c r="NE10" i="1"/>
  <c r="LY10" i="1"/>
  <c r="KS10" i="1"/>
  <c r="IG10" i="1"/>
  <c r="HA10" i="1"/>
  <c r="FT10" i="1"/>
  <c r="EN10" i="1"/>
  <c r="DH10" i="1"/>
  <c r="CB10" i="1"/>
  <c r="ML10" i="1"/>
  <c r="JW10" i="1"/>
  <c r="ND10" i="1"/>
  <c r="LX10" i="1"/>
  <c r="KR10" i="1"/>
  <c r="JL10" i="1"/>
  <c r="IF10" i="1"/>
  <c r="GZ10" i="1"/>
  <c r="FS10" i="1"/>
  <c r="EM10" i="1"/>
  <c r="DG10" i="1"/>
  <c r="EF10" i="1"/>
  <c r="JX10" i="1"/>
  <c r="NC10" i="1"/>
  <c r="LW10" i="1"/>
  <c r="KQ10" i="1"/>
  <c r="JK10" i="1"/>
  <c r="IE10" i="1"/>
  <c r="EL10" i="1"/>
  <c r="DF10" i="1"/>
  <c r="BZ10" i="1"/>
  <c r="AP10" i="1"/>
  <c r="IR10" i="1"/>
  <c r="NB10" i="1"/>
  <c r="LV10" i="1"/>
  <c r="KP10" i="1"/>
  <c r="JJ10" i="1"/>
  <c r="ID10" i="1"/>
  <c r="DE10" i="1"/>
  <c r="AO10" i="1"/>
  <c r="NO10" i="1"/>
  <c r="BE10" i="1"/>
  <c r="NA10" i="1"/>
  <c r="LU10" i="1"/>
  <c r="KO10" i="1"/>
  <c r="IC10" i="1"/>
  <c r="GW10" i="1"/>
  <c r="DD10" i="1"/>
  <c r="CZ10" i="1"/>
  <c r="DS10" i="1"/>
  <c r="OF10" i="1"/>
  <c r="MZ10" i="1"/>
  <c r="LT10" i="1"/>
  <c r="KN10" i="1"/>
  <c r="JH10" i="1"/>
  <c r="IB10" i="1"/>
  <c r="GV10" i="1"/>
  <c r="EI10" i="1"/>
  <c r="DC10" i="1"/>
  <c r="AN10" i="1"/>
  <c r="JE10" i="1"/>
  <c r="LF10" i="1"/>
  <c r="IQ10" i="1"/>
  <c r="JV10" i="1"/>
  <c r="OE10" i="1"/>
  <c r="MY10" i="1"/>
  <c r="LS10" i="1"/>
  <c r="KM10" i="1"/>
  <c r="JG10" i="1"/>
  <c r="IA10" i="1"/>
  <c r="GU10" i="1"/>
  <c r="EH10" i="1"/>
  <c r="DB10" i="1"/>
  <c r="AM10" i="1"/>
  <c r="LD10" i="1"/>
  <c r="JF10" i="1"/>
  <c r="OC10" i="1"/>
  <c r="OB10" i="1"/>
  <c r="MV10" i="1"/>
  <c r="LP10" i="1"/>
  <c r="KJ10" i="1"/>
  <c r="HX10" i="1"/>
  <c r="GR10" i="1"/>
  <c r="EE10" i="1"/>
  <c r="CY10" i="1"/>
  <c r="OA10" i="1"/>
  <c r="MU10" i="1"/>
  <c r="LO10" i="1"/>
  <c r="KI10" i="1"/>
  <c r="HW10" i="1"/>
  <c r="GQ10" i="1"/>
  <c r="ED10" i="1"/>
  <c r="NZ10" i="1"/>
  <c r="MT10" i="1"/>
  <c r="LN10" i="1"/>
  <c r="KH10" i="1"/>
  <c r="HV10" i="1"/>
  <c r="GP10" i="1"/>
  <c r="EC10" i="1"/>
  <c r="NY10" i="1"/>
  <c r="MS10" i="1"/>
  <c r="LM10" i="1"/>
  <c r="KG10" i="1"/>
  <c r="HU10" i="1"/>
  <c r="GO10" i="1"/>
  <c r="EB10" i="1"/>
  <c r="NX10" i="1"/>
  <c r="MR10" i="1"/>
  <c r="LL10" i="1"/>
  <c r="KF10" i="1"/>
  <c r="HT10" i="1"/>
  <c r="GN10" i="1"/>
  <c r="EA10" i="1"/>
  <c r="NW10" i="1"/>
  <c r="MQ10" i="1"/>
  <c r="LK10" i="1"/>
  <c r="KE10" i="1"/>
  <c r="IY10" i="1"/>
  <c r="HS10" i="1"/>
  <c r="GM10" i="1"/>
  <c r="DZ10" i="1"/>
  <c r="BN10" i="1"/>
  <c r="NV10" i="1"/>
  <c r="MP10" i="1"/>
  <c r="LJ10" i="1"/>
  <c r="KD10" i="1"/>
  <c r="IX10" i="1"/>
  <c r="HR10" i="1"/>
  <c r="DY10" i="1"/>
  <c r="CS10" i="1"/>
  <c r="NU10" i="1"/>
  <c r="MO10" i="1"/>
  <c r="LI10" i="1"/>
  <c r="KC10" i="1"/>
  <c r="HQ10" i="1"/>
  <c r="FD10" i="1"/>
  <c r="DX10" i="1"/>
  <c r="NT10" i="1"/>
  <c r="MN10" i="1"/>
  <c r="LH10" i="1"/>
  <c r="KB10" i="1"/>
  <c r="IV10" i="1"/>
  <c r="HP10" i="1"/>
  <c r="DW10" i="1"/>
  <c r="NS10" i="1"/>
  <c r="MM10" i="1"/>
  <c r="LG10" i="1"/>
  <c r="KA10" i="1"/>
  <c r="DV10" i="1"/>
  <c r="BJ10" i="1"/>
  <c r="JZ10" i="1"/>
  <c r="HN10" i="1"/>
  <c r="DU10" i="1"/>
  <c r="NP10" i="1"/>
  <c r="LC10" i="1"/>
  <c r="NN10" i="1"/>
  <c r="IP10" i="1"/>
  <c r="DQ10" i="1"/>
  <c r="NQ10" i="1"/>
  <c r="MK10" i="1"/>
  <c r="LE10" i="1"/>
  <c r="JY10" i="1"/>
  <c r="IS10" i="1"/>
  <c r="HM10" i="1"/>
  <c r="DT10" i="1"/>
  <c r="BH10" i="1"/>
  <c r="NS11" i="1"/>
  <c r="MM11" i="1"/>
  <c r="LG11" i="1"/>
  <c r="KA11" i="1"/>
  <c r="DU11" i="1"/>
  <c r="IF11" i="1"/>
  <c r="DZ11" i="1"/>
  <c r="MP11" i="1"/>
  <c r="NR11" i="1"/>
  <c r="ML11" i="1"/>
  <c r="LF11" i="1"/>
  <c r="JZ11" i="1"/>
  <c r="HN11" i="1"/>
  <c r="DT11" i="1"/>
  <c r="BH11" i="1"/>
  <c r="JL11" i="1"/>
  <c r="GN11" i="1"/>
  <c r="NQ11" i="1"/>
  <c r="MK11" i="1"/>
  <c r="LE11" i="1"/>
  <c r="JY11" i="1"/>
  <c r="IS11" i="1"/>
  <c r="HM11" i="1"/>
  <c r="DS11" i="1"/>
  <c r="FS11" i="1"/>
  <c r="LJ11" i="1"/>
  <c r="BJ11" i="1"/>
  <c r="NP11" i="1"/>
  <c r="MJ11" i="1"/>
  <c r="LD11" i="1"/>
  <c r="JX11" i="1"/>
  <c r="IR11" i="1"/>
  <c r="HL11" i="1"/>
  <c r="GF11" i="1"/>
  <c r="EX11" i="1"/>
  <c r="DR11" i="1"/>
  <c r="GZ11" i="1"/>
  <c r="HT11" i="1"/>
  <c r="KC11" i="1"/>
  <c r="NO11" i="1"/>
  <c r="MI11" i="1"/>
  <c r="LC11" i="1"/>
  <c r="JW11" i="1"/>
  <c r="IQ11" i="1"/>
  <c r="HK11" i="1"/>
  <c r="GE11" i="1"/>
  <c r="EW11" i="1"/>
  <c r="DQ11" i="1"/>
  <c r="BE11" i="1"/>
  <c r="EL11" i="1"/>
  <c r="MR11" i="1"/>
  <c r="NU11" i="1"/>
  <c r="NT11" i="1"/>
  <c r="NN11" i="1"/>
  <c r="MH11" i="1"/>
  <c r="LB11" i="1"/>
  <c r="JV11" i="1"/>
  <c r="IP11" i="1"/>
  <c r="HJ11" i="1"/>
  <c r="EV11" i="1"/>
  <c r="DP11" i="1"/>
  <c r="CJ11" i="1"/>
  <c r="BD11" i="1"/>
  <c r="ND11" i="1"/>
  <c r="KF11" i="1"/>
  <c r="NM11" i="1"/>
  <c r="MG11" i="1"/>
  <c r="LA11" i="1"/>
  <c r="JU11" i="1"/>
  <c r="IO11" i="1"/>
  <c r="HI11" i="1"/>
  <c r="EU11" i="1"/>
  <c r="DO11" i="1"/>
  <c r="CI11" i="1"/>
  <c r="BC11" i="1"/>
  <c r="AS11" i="1"/>
  <c r="BN11" i="1"/>
  <c r="NL11" i="1"/>
  <c r="MF11" i="1"/>
  <c r="KZ11" i="1"/>
  <c r="JT11" i="1"/>
  <c r="IN11" i="1"/>
  <c r="HH11" i="1"/>
  <c r="GA11" i="1"/>
  <c r="ET11" i="1"/>
  <c r="DN11" i="1"/>
  <c r="CH11" i="1"/>
  <c r="AN11" i="1"/>
  <c r="LX11" i="1"/>
  <c r="DV11" i="1"/>
  <c r="NK11" i="1"/>
  <c r="ME11" i="1"/>
  <c r="KY11" i="1"/>
  <c r="JS11" i="1"/>
  <c r="IM11" i="1"/>
  <c r="HG11" i="1"/>
  <c r="ES11" i="1"/>
  <c r="DM11" i="1"/>
  <c r="AM11" i="1"/>
  <c r="HQ11" i="1"/>
  <c r="NJ11" i="1"/>
  <c r="MD11" i="1"/>
  <c r="KX11" i="1"/>
  <c r="JR11" i="1"/>
  <c r="IL11" i="1"/>
  <c r="HF11" i="1"/>
  <c r="ER11" i="1"/>
  <c r="DL11" i="1"/>
  <c r="AL11" i="1"/>
  <c r="IX11" i="1"/>
  <c r="DW11" i="1"/>
  <c r="NI11" i="1"/>
  <c r="MC11" i="1"/>
  <c r="KW11" i="1"/>
  <c r="JQ11" i="1"/>
  <c r="IK11" i="1"/>
  <c r="HE11" i="1"/>
  <c r="EQ11" i="1"/>
  <c r="DK11" i="1"/>
  <c r="NX11" i="1"/>
  <c r="KD11" i="1"/>
  <c r="MO11" i="1"/>
  <c r="NH11" i="1"/>
  <c r="MB11" i="1"/>
  <c r="KV11" i="1"/>
  <c r="JP11" i="1"/>
  <c r="IJ11" i="1"/>
  <c r="HD11" i="1"/>
  <c r="EP11" i="1"/>
  <c r="DJ11" i="1"/>
  <c r="DX11" i="1"/>
  <c r="NG11" i="1"/>
  <c r="MA11" i="1"/>
  <c r="KU11" i="1"/>
  <c r="JO11" i="1"/>
  <c r="II11" i="1"/>
  <c r="HC11" i="1"/>
  <c r="EO11" i="1"/>
  <c r="DI11" i="1"/>
  <c r="HR11" i="1"/>
  <c r="IV11" i="1"/>
  <c r="NF11" i="1"/>
  <c r="LZ11" i="1"/>
  <c r="KT11" i="1"/>
  <c r="JN11" i="1"/>
  <c r="IH11" i="1"/>
  <c r="HB11" i="1"/>
  <c r="EN11" i="1"/>
  <c r="DH11" i="1"/>
  <c r="CB11" i="1"/>
  <c r="KR11" i="1"/>
  <c r="LI11" i="1"/>
  <c r="NE11" i="1"/>
  <c r="LY11" i="1"/>
  <c r="KS11" i="1"/>
  <c r="IG11" i="1"/>
  <c r="HA11" i="1"/>
  <c r="FT11" i="1"/>
  <c r="EM11" i="1"/>
  <c r="DG11" i="1"/>
  <c r="NV11" i="1"/>
  <c r="DF11" i="1"/>
  <c r="BZ11" i="1"/>
  <c r="MN11" i="1"/>
  <c r="NC11" i="1"/>
  <c r="LW11" i="1"/>
  <c r="KQ11" i="1"/>
  <c r="JK11" i="1"/>
  <c r="IE11" i="1"/>
  <c r="DE11" i="1"/>
  <c r="LH11" i="1"/>
  <c r="NB11" i="1"/>
  <c r="LV11" i="1"/>
  <c r="KP11" i="1"/>
  <c r="JJ11" i="1"/>
  <c r="ID11" i="1"/>
  <c r="DD11" i="1"/>
  <c r="NA11" i="1"/>
  <c r="LU11" i="1"/>
  <c r="KO11" i="1"/>
  <c r="IC11" i="1"/>
  <c r="GW11" i="1"/>
  <c r="EI11" i="1"/>
  <c r="DC11" i="1"/>
  <c r="OF11" i="1"/>
  <c r="MZ11" i="1"/>
  <c r="LT11" i="1"/>
  <c r="KN11" i="1"/>
  <c r="JH11" i="1"/>
  <c r="IB11" i="1"/>
  <c r="GV11" i="1"/>
  <c r="EH11" i="1"/>
  <c r="DB11" i="1"/>
  <c r="OE11" i="1"/>
  <c r="MY11" i="1"/>
  <c r="LS11" i="1"/>
  <c r="KM11" i="1"/>
  <c r="JG11" i="1"/>
  <c r="IA11" i="1"/>
  <c r="GU11" i="1"/>
  <c r="EG11" i="1"/>
  <c r="DA11" i="1"/>
  <c r="KB11" i="1"/>
  <c r="OD11" i="1"/>
  <c r="MX11" i="1"/>
  <c r="LR11" i="1"/>
  <c r="KL11" i="1"/>
  <c r="JF11" i="1"/>
  <c r="HZ11" i="1"/>
  <c r="EF11" i="1"/>
  <c r="CZ11" i="1"/>
  <c r="OC11" i="1"/>
  <c r="MW11" i="1"/>
  <c r="LQ11" i="1"/>
  <c r="KK11" i="1"/>
  <c r="JE11" i="1"/>
  <c r="HY11" i="1"/>
  <c r="EE11" i="1"/>
  <c r="CY11" i="1"/>
  <c r="OB11" i="1"/>
  <c r="MV11" i="1"/>
  <c r="LP11" i="1"/>
  <c r="KJ11" i="1"/>
  <c r="HX11" i="1"/>
  <c r="GR11" i="1"/>
  <c r="ED11" i="1"/>
  <c r="OA11" i="1"/>
  <c r="MU11" i="1"/>
  <c r="LO11" i="1"/>
  <c r="KI11" i="1"/>
  <c r="HW11" i="1"/>
  <c r="GQ11" i="1"/>
  <c r="EC11" i="1"/>
  <c r="NZ11" i="1"/>
  <c r="MT11" i="1"/>
  <c r="LN11" i="1"/>
  <c r="KH11" i="1"/>
  <c r="HV11" i="1"/>
  <c r="GP11" i="1"/>
  <c r="EB11" i="1"/>
  <c r="NY11" i="1"/>
  <c r="MS11" i="1"/>
  <c r="LM11" i="1"/>
  <c r="KG11" i="1"/>
  <c r="HU11" i="1"/>
  <c r="GO11" i="1"/>
  <c r="EA11" i="1"/>
  <c r="LL11" i="1"/>
  <c r="HP11" i="1"/>
  <c r="NW11" i="1"/>
  <c r="MQ11" i="1"/>
  <c r="LK11" i="1"/>
  <c r="KE11" i="1"/>
  <c r="IY11" i="1"/>
  <c r="HS11" i="1"/>
  <c r="GM11" i="1"/>
  <c r="DY11" i="1"/>
  <c r="CS11" i="1"/>
  <c r="IL12" i="1"/>
  <c r="IL13" i="1" s="1"/>
  <c r="IK12" i="1"/>
  <c r="IK13" i="1" s="1"/>
  <c r="IJ12" i="1"/>
  <c r="IJ13" i="1" s="1"/>
  <c r="GU12" i="1"/>
  <c r="GU13" i="1" s="1"/>
  <c r="GV12" i="1"/>
  <c r="GV13" i="1" s="1"/>
  <c r="DC12" i="1"/>
  <c r="DC13" i="1" s="1"/>
  <c r="DB12" i="1"/>
  <c r="DB13" i="1" s="1"/>
  <c r="DA12" i="1"/>
  <c r="DA13" i="1" s="1"/>
  <c r="CZ12" i="1"/>
  <c r="CZ13" i="1" s="1"/>
  <c r="DD12" i="1"/>
  <c r="DD13" i="1" s="1"/>
  <c r="DK12" i="1"/>
  <c r="DK13" i="1" s="1"/>
  <c r="DJ12" i="1"/>
  <c r="DJ13" i="1" s="1"/>
  <c r="DI12" i="1"/>
  <c r="DI13" i="1" s="1"/>
  <c r="DH12" i="1"/>
  <c r="DH13" i="1" s="1"/>
  <c r="DG12" i="1"/>
  <c r="DG13" i="1" s="1"/>
  <c r="DF12" i="1"/>
  <c r="DF13" i="1" s="1"/>
  <c r="DE12" i="1"/>
  <c r="DE13" i="1" s="1"/>
  <c r="DO12" i="1"/>
  <c r="DO13" i="1" s="1"/>
  <c r="DN12" i="1"/>
  <c r="DN15" i="1" s="1"/>
  <c r="DM12" i="1"/>
  <c r="DM13" i="1" s="1"/>
  <c r="DL12" i="1"/>
  <c r="DL13" i="1" s="1"/>
  <c r="DW12" i="1"/>
  <c r="DW13" i="1" s="1"/>
  <c r="DV12" i="1"/>
  <c r="DV13" i="1" s="1"/>
  <c r="DU12" i="1"/>
  <c r="DU13" i="1" s="1"/>
  <c r="DT12" i="1"/>
  <c r="DT13" i="1" s="1"/>
  <c r="DS12" i="1"/>
  <c r="DS13" i="1" s="1"/>
  <c r="DR12" i="1"/>
  <c r="DR13" i="1" s="1"/>
  <c r="DQ12" i="1"/>
  <c r="DQ13" i="1" s="1"/>
  <c r="DP12" i="1"/>
  <c r="DP13" i="1" s="1"/>
  <c r="EF12" i="1"/>
  <c r="EF13" i="1" s="1"/>
  <c r="EG12" i="1"/>
  <c r="EG13" i="1" s="1"/>
  <c r="EI12" i="1"/>
  <c r="EI17" i="1" s="1"/>
  <c r="EH12" i="1"/>
  <c r="EH13" i="1" s="1"/>
  <c r="EE12" i="1"/>
  <c r="EE13" i="1" s="1"/>
  <c r="ED12" i="1"/>
  <c r="ED13" i="1" s="1"/>
  <c r="GW12" i="1"/>
  <c r="GW13" i="1" s="1"/>
  <c r="IP12" i="1"/>
  <c r="IP13" i="1" s="1"/>
  <c r="GP12" i="1"/>
  <c r="GP13" i="1" s="1"/>
  <c r="JO12" i="1"/>
  <c r="JO13" i="1" s="1"/>
  <c r="NR12" i="1"/>
  <c r="NR13" i="1" s="1"/>
  <c r="ML12" i="1"/>
  <c r="ML13" i="1" s="1"/>
  <c r="NQ12" i="1"/>
  <c r="NQ13" i="1" s="1"/>
  <c r="MK12" i="1"/>
  <c r="MK13" i="1" s="1"/>
  <c r="LY12" i="1"/>
  <c r="LY13" i="1" s="1"/>
  <c r="NP12" i="1"/>
  <c r="NP13" i="1" s="1"/>
  <c r="MJ12" i="1"/>
  <c r="MJ13" i="1" s="1"/>
  <c r="NO12" i="1"/>
  <c r="NO13" i="1" s="1"/>
  <c r="MI12" i="1"/>
  <c r="MI13" i="1" s="1"/>
  <c r="NN12" i="1"/>
  <c r="NN13" i="1" s="1"/>
  <c r="MH12" i="1"/>
  <c r="MH13" i="1" s="1"/>
  <c r="NM12" i="1"/>
  <c r="NM13" i="1" s="1"/>
  <c r="MG12" i="1"/>
  <c r="MG13" i="1" s="1"/>
  <c r="NE12" i="1"/>
  <c r="NE13" i="1" s="1"/>
  <c r="NL12" i="1"/>
  <c r="NL13" i="1" s="1"/>
  <c r="MF12" i="1"/>
  <c r="MF13" i="1" s="1"/>
  <c r="NK12" i="1"/>
  <c r="NK14" i="1" s="1"/>
  <c r="ME12" i="1"/>
  <c r="ME13" i="1" s="1"/>
  <c r="MN12" i="1"/>
  <c r="MN13" i="1" s="1"/>
  <c r="NJ12" i="1"/>
  <c r="NJ13" i="1" s="1"/>
  <c r="MD12" i="1"/>
  <c r="MD13" i="1" s="1"/>
  <c r="NI12" i="1"/>
  <c r="NI13" i="1" s="1"/>
  <c r="MC12" i="1"/>
  <c r="MC13" i="1" s="1"/>
  <c r="NS12" i="1"/>
  <c r="NS13" i="1" s="1"/>
  <c r="NH12" i="1"/>
  <c r="NH13" i="1" s="1"/>
  <c r="MB12" i="1"/>
  <c r="MB13" i="1" s="1"/>
  <c r="NT12" i="1"/>
  <c r="NT13" i="1" s="1"/>
  <c r="NG12" i="1"/>
  <c r="NG13" i="1" s="1"/>
  <c r="MA12" i="1"/>
  <c r="MA13" i="1" s="1"/>
  <c r="NF12" i="1"/>
  <c r="NF13" i="1" s="1"/>
  <c r="LZ12" i="1"/>
  <c r="LZ13" i="1" s="1"/>
  <c r="ND12" i="1"/>
  <c r="ND13" i="1" s="1"/>
  <c r="LX12" i="1"/>
  <c r="LX13" i="1" s="1"/>
  <c r="NC12" i="1"/>
  <c r="NC13" i="1" s="1"/>
  <c r="LW12" i="1"/>
  <c r="LW13" i="1" s="1"/>
  <c r="NB12" i="1"/>
  <c r="NB13" i="1" s="1"/>
  <c r="LV12" i="1"/>
  <c r="LV13" i="1" s="1"/>
  <c r="NA12" i="1"/>
  <c r="NA13" i="1" s="1"/>
  <c r="LU12" i="1"/>
  <c r="LU13" i="1" s="1"/>
  <c r="MZ12" i="1"/>
  <c r="MZ13" i="1" s="1"/>
  <c r="LT12" i="1"/>
  <c r="LT13" i="1" s="1"/>
  <c r="OE12" i="1"/>
  <c r="OE14"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NX12" i="1"/>
  <c r="NX13" i="1" s="1"/>
  <c r="MR12" i="1"/>
  <c r="MR13" i="1" s="1"/>
  <c r="LL12" i="1"/>
  <c r="LL13" i="1" s="1"/>
  <c r="MM12" i="1"/>
  <c r="MM13" i="1" s="1"/>
  <c r="NW12" i="1"/>
  <c r="NW13" i="1" s="1"/>
  <c r="MQ12" i="1"/>
  <c r="MQ13" i="1" s="1"/>
  <c r="LK12" i="1"/>
  <c r="LK13" i="1" s="1"/>
  <c r="NV12" i="1"/>
  <c r="NV13" i="1" s="1"/>
  <c r="MP12" i="1"/>
  <c r="MP13" i="1" s="1"/>
  <c r="LJ12" i="1"/>
  <c r="LJ13" i="1" s="1"/>
  <c r="MO12" i="1"/>
  <c r="MO13" i="1" s="1"/>
  <c r="NU12" i="1"/>
  <c r="NU13" i="1" s="1"/>
  <c r="LI12" i="1"/>
  <c r="LI13" i="1" s="1"/>
  <c r="KT12" i="1"/>
  <c r="KT13" i="1" s="1"/>
  <c r="KS12" i="1"/>
  <c r="KS13" i="1" s="1"/>
  <c r="KR12" i="1"/>
  <c r="KR13" i="1" s="1"/>
  <c r="KQ12" i="1"/>
  <c r="KQ13" i="1" s="1"/>
  <c r="KO12" i="1"/>
  <c r="KO13" i="1" s="1"/>
  <c r="KN12" i="1"/>
  <c r="KN13" i="1" s="1"/>
  <c r="KL12" i="1"/>
  <c r="KL16" i="1" s="1"/>
  <c r="KM12" i="1"/>
  <c r="KM13" i="1" s="1"/>
  <c r="KI12" i="1"/>
  <c r="KI13" i="1" s="1"/>
  <c r="JZ12" i="1"/>
  <c r="JZ13" i="1" s="1"/>
  <c r="JV12" i="1"/>
  <c r="JV13" i="1" s="1"/>
  <c r="KH12" i="1"/>
  <c r="KH13" i="1" s="1"/>
  <c r="KE12" i="1"/>
  <c r="KE13" i="1" s="1"/>
  <c r="LD12" i="1"/>
  <c r="LD13" i="1" s="1"/>
  <c r="KG12" i="1"/>
  <c r="KG13" i="1" s="1"/>
  <c r="JU12" i="1"/>
  <c r="JU13" i="1" s="1"/>
  <c r="KF12" i="1"/>
  <c r="KF13" i="1" s="1"/>
  <c r="LB12" i="1"/>
  <c r="LB13" i="1" s="1"/>
  <c r="JX12" i="1"/>
  <c r="JX13" i="1" s="1"/>
  <c r="KD12" i="1"/>
  <c r="KD13" i="1" s="1"/>
  <c r="KC12" i="1"/>
  <c r="KC13" i="1" s="1"/>
  <c r="LH12" i="1"/>
  <c r="LH13" i="1" s="1"/>
  <c r="KB12" i="1"/>
  <c r="KB14" i="1" s="1"/>
  <c r="LG12" i="1"/>
  <c r="LG13" i="1" s="1"/>
  <c r="KA12" i="1"/>
  <c r="KA13" i="1" s="1"/>
  <c r="LF12" i="1"/>
  <c r="LF13" i="1" s="1"/>
  <c r="LE12" i="1"/>
  <c r="LE13" i="1" s="1"/>
  <c r="JY12" i="1"/>
  <c r="JY13" i="1" s="1"/>
  <c r="LC12" i="1"/>
  <c r="LC13" i="1" s="1"/>
  <c r="JW12" i="1"/>
  <c r="JW13" i="1" s="1"/>
  <c r="LA12" i="1"/>
  <c r="LA13" i="1" s="1"/>
  <c r="JR12" i="1"/>
  <c r="JR13" i="1" s="1"/>
  <c r="JQ12" i="1"/>
  <c r="JQ13" i="1" s="1"/>
  <c r="KY12" i="1"/>
  <c r="KY13" i="1" s="1"/>
  <c r="KX12" i="1"/>
  <c r="KX13" i="1" s="1"/>
  <c r="JT12" i="1"/>
  <c r="JT13" i="1" s="1"/>
  <c r="KZ12" i="1"/>
  <c r="KZ13" i="1" s="1"/>
  <c r="KW12" i="1"/>
  <c r="KW13" i="1" s="1"/>
  <c r="KP12" i="1"/>
  <c r="KP13" i="1" s="1"/>
  <c r="JS12" i="1"/>
  <c r="JS13" i="1" s="1"/>
  <c r="KV12" i="1"/>
  <c r="KV13" i="1" s="1"/>
  <c r="KU12" i="1"/>
  <c r="KU13" i="1" s="1"/>
  <c r="KK12" i="1"/>
  <c r="KK13" i="1" s="1"/>
  <c r="KJ12" i="1"/>
  <c r="KJ13" i="1" s="1"/>
  <c r="IH12" i="1"/>
  <c r="IH13" i="1" s="1"/>
  <c r="JP12" i="1"/>
  <c r="JP13" i="1" s="1"/>
  <c r="IB12" i="1"/>
  <c r="IB13" i="1" s="1"/>
  <c r="HZ12" i="1"/>
  <c r="HZ14" i="1" s="1"/>
  <c r="HY12" i="1"/>
  <c r="HY14" i="1" s="1"/>
  <c r="HX12" i="1"/>
  <c r="HX13" i="1" s="1"/>
  <c r="HN12" i="1"/>
  <c r="HN13" i="1" s="1"/>
  <c r="HM12" i="1"/>
  <c r="HM13" i="1" s="1"/>
  <c r="HL12" i="1"/>
  <c r="HL13" i="1" s="1"/>
  <c r="HK12" i="1"/>
  <c r="HK14" i="1" s="1"/>
  <c r="HJ12" i="1"/>
  <c r="HJ13" i="1" s="1"/>
  <c r="HI12" i="1"/>
  <c r="HI13" i="1" s="1"/>
  <c r="HH12" i="1"/>
  <c r="HH13" i="1" s="1"/>
  <c r="ID12" i="1"/>
  <c r="ID13" i="1" s="1"/>
  <c r="IC12" i="1"/>
  <c r="IC13" i="1" s="1"/>
  <c r="IA12" i="1"/>
  <c r="IA13" i="1" s="1"/>
  <c r="HW12" i="1"/>
  <c r="HW13" i="1" s="1"/>
  <c r="HV12" i="1"/>
  <c r="HV13" i="1" s="1"/>
  <c r="HU12" i="1"/>
  <c r="HU13" i="1" s="1"/>
  <c r="HT12" i="1"/>
  <c r="HT13" i="1" s="1"/>
  <c r="HS12" i="1"/>
  <c r="HS13" i="1" s="1"/>
  <c r="HR12" i="1"/>
  <c r="HR13" i="1" s="1"/>
  <c r="HQ12" i="1"/>
  <c r="HQ13" i="1" s="1"/>
  <c r="HG12" i="1"/>
  <c r="HG13" i="1" s="1"/>
  <c r="HF12" i="1"/>
  <c r="HF13" i="1" s="1"/>
  <c r="HE12" i="1"/>
  <c r="HE13" i="1" s="1"/>
  <c r="HD12" i="1"/>
  <c r="HD13" i="1" s="1"/>
  <c r="HC12" i="1"/>
  <c r="HC15" i="1" s="1"/>
  <c r="HB12" i="1"/>
  <c r="HB13" i="1" s="1"/>
  <c r="EP12" i="1"/>
  <c r="EP13" i="1" s="1"/>
  <c r="EQ12" i="1"/>
  <c r="EQ13" i="1" s="1"/>
  <c r="JF12" i="1"/>
  <c r="JF13" i="1" s="1"/>
  <c r="JE12" i="1"/>
  <c r="JE13" i="1" s="1"/>
  <c r="JG12" i="1"/>
  <c r="JG14" i="1" s="1"/>
  <c r="GQ12" i="1"/>
  <c r="GQ13" i="1" s="1"/>
  <c r="GA12" i="1"/>
  <c r="GA13" i="1" s="1"/>
  <c r="AN12" i="1"/>
  <c r="AN13" i="1" s="1"/>
  <c r="IE12" i="1"/>
  <c r="IE13" i="1" s="1"/>
  <c r="IF12" i="1"/>
  <c r="IF13" i="1" s="1"/>
  <c r="IG12" i="1"/>
  <c r="IG13" i="1" s="1"/>
  <c r="II12" i="1"/>
  <c r="II14" i="1" s="1"/>
  <c r="HA12" i="1"/>
  <c r="HA13" i="1" s="1"/>
  <c r="HP12" i="1"/>
  <c r="HP13" i="1" s="1"/>
  <c r="AP12" i="1"/>
  <c r="AP13" i="1" s="1"/>
  <c r="AO12" i="1"/>
  <c r="AO13" i="1" s="1"/>
  <c r="AS12" i="1"/>
  <c r="AS13" i="1" s="1"/>
  <c r="FT12" i="1"/>
  <c r="FT13" i="1" s="1"/>
  <c r="BZ12" i="1"/>
  <c r="BZ13" i="1" s="1"/>
  <c r="FS12" i="1"/>
  <c r="FS13" i="1" s="1"/>
  <c r="JN12" i="1"/>
  <c r="JN13" i="1" s="1"/>
  <c r="JL12" i="1"/>
  <c r="JL13" i="1" s="1"/>
  <c r="JK12" i="1"/>
  <c r="JK13" i="1" s="1"/>
  <c r="JJ12" i="1"/>
  <c r="JJ13" i="1" s="1"/>
  <c r="DZ12" i="1"/>
  <c r="DZ13" i="1" s="1"/>
  <c r="DY12" i="1"/>
  <c r="DY13" i="1" s="1"/>
  <c r="IY12" i="1"/>
  <c r="IY13" i="1" s="1"/>
  <c r="EM12" i="1"/>
  <c r="EM13" i="1" s="1"/>
  <c r="CB12" i="1"/>
  <c r="CB13" i="1" s="1"/>
  <c r="EW12" i="1"/>
  <c r="EW13" i="1" s="1"/>
  <c r="GF12" i="1"/>
  <c r="GF13" i="1" s="1"/>
  <c r="BJ12" i="1"/>
  <c r="BJ13" i="1" s="1"/>
  <c r="ES12" i="1"/>
  <c r="ES13" i="1" s="1"/>
  <c r="CH12" i="1"/>
  <c r="CH13" i="1" s="1"/>
  <c r="AZ12" i="1"/>
  <c r="AZ13" i="1" s="1"/>
  <c r="EU12" i="1"/>
  <c r="EU13" i="1" s="1"/>
  <c r="AY12" i="1"/>
  <c r="AY13" i="1" s="1"/>
  <c r="GZ12" i="1"/>
  <c r="GZ13" i="1" s="1"/>
  <c r="AX12" i="1"/>
  <c r="AX13" i="1" s="1"/>
  <c r="GR12" i="1"/>
  <c r="GR13" i="1" s="1"/>
  <c r="EB12" i="1"/>
  <c r="EB13" i="1" s="1"/>
  <c r="BH12" i="1"/>
  <c r="BH13" i="1" s="1"/>
  <c r="AW12" i="1"/>
  <c r="AW13" i="1" s="1"/>
  <c r="GO12" i="1"/>
  <c r="GO13" i="1" s="1"/>
  <c r="AV12" i="1"/>
  <c r="AV13" i="1" s="1"/>
  <c r="GN12" i="1"/>
  <c r="GN13" i="1" s="1"/>
  <c r="EC12" i="1"/>
  <c r="EC13" i="1" s="1"/>
  <c r="CS12" i="1"/>
  <c r="CS13" i="1" s="1"/>
  <c r="ER12" i="1"/>
  <c r="ER13" i="1" s="1"/>
  <c r="EN12" i="1"/>
  <c r="EN13" i="1" s="1"/>
  <c r="GM12" i="1"/>
  <c r="GM13" i="1" s="1"/>
  <c r="JH12" i="1"/>
  <c r="JH13" i="1" s="1"/>
  <c r="EV12" i="1"/>
  <c r="EV13" i="1" s="1"/>
  <c r="ET12" i="1"/>
  <c r="ET16" i="1" s="1"/>
  <c r="FD12" i="1"/>
  <c r="FD13" i="1" s="1"/>
  <c r="EA12" i="1"/>
  <c r="EA13" i="1" s="1"/>
  <c r="EX12" i="1"/>
  <c r="EX13" i="1" s="1"/>
  <c r="BD12" i="1"/>
  <c r="BD13" i="1" s="1"/>
  <c r="IQ12" i="1"/>
  <c r="IQ17" i="1" s="1"/>
  <c r="GE12" i="1"/>
  <c r="GE13" i="1" s="1"/>
  <c r="IV12" i="1"/>
  <c r="IV14" i="1" s="1"/>
  <c r="BE12" i="1"/>
  <c r="BE13" i="1" s="1"/>
  <c r="EO12" i="1"/>
  <c r="EO13" i="1" s="1"/>
  <c r="OF12" i="1"/>
  <c r="OF13" i="1" s="1"/>
  <c r="DX12" i="1"/>
  <c r="DX13" i="1" s="1"/>
  <c r="CY12" i="1"/>
  <c r="CY13" i="1" s="1"/>
  <c r="BN12" i="1"/>
  <c r="BN13" i="1" s="1"/>
  <c r="IX12" i="1"/>
  <c r="IX13" i="1" s="1"/>
  <c r="EL12" i="1"/>
  <c r="EL13" i="1" s="1"/>
  <c r="AM12" i="1"/>
  <c r="AM13" i="1" s="1"/>
  <c r="IM12" i="1"/>
  <c r="IM13" i="1" s="1"/>
  <c r="IN12" i="1"/>
  <c r="IN13" i="1" s="1"/>
  <c r="IS12" i="1"/>
  <c r="IS13" i="1" s="1"/>
  <c r="IO12" i="1"/>
  <c r="IO13" i="1" s="1"/>
  <c r="IR12" i="1"/>
  <c r="IR13" i="1" s="1"/>
  <c r="BC12" i="1"/>
  <c r="BC13" i="1" s="1"/>
  <c r="BI9" i="1"/>
  <c r="BI11" i="1" s="1"/>
  <c r="BK9" i="1"/>
  <c r="BK10" i="1" s="1"/>
  <c r="BM9" i="1"/>
  <c r="BM10" i="1" s="1"/>
  <c r="BF9" i="1"/>
  <c r="BF10" i="1" s="1"/>
  <c r="GH5" i="1"/>
  <c r="GG5" i="1"/>
  <c r="BB5" i="1"/>
  <c r="BA5" i="1"/>
  <c r="CR5" i="1"/>
  <c r="CQ5" i="1"/>
  <c r="MN16" i="1" l="1"/>
  <c r="DA16" i="1"/>
  <c r="GV16" i="1"/>
  <c r="LJ17" i="1"/>
  <c r="IA17" i="1"/>
  <c r="JF17" i="1"/>
  <c r="AU25" i="1"/>
  <c r="JL17" i="1"/>
  <c r="DG16" i="1"/>
  <c r="KR17" i="1"/>
  <c r="EM16" i="1"/>
  <c r="HD17" i="1"/>
  <c r="FS16" i="1"/>
  <c r="IJ17" i="1"/>
  <c r="LX16" i="1"/>
  <c r="ND16" i="1"/>
  <c r="DO17" i="1"/>
  <c r="MA16" i="1"/>
  <c r="EU17" i="1"/>
  <c r="NG16" i="1"/>
  <c r="EL17" i="1"/>
  <c r="MZ15" i="1"/>
  <c r="FS17" i="1"/>
  <c r="NO17" i="1"/>
  <c r="IF15" i="1"/>
  <c r="OE13" i="1"/>
  <c r="JK15" i="1"/>
  <c r="II15" i="1"/>
  <c r="HE14" i="1"/>
  <c r="JN15" i="1"/>
  <c r="NF14" i="1"/>
  <c r="HG15" i="1"/>
  <c r="HU14" i="1"/>
  <c r="JR15" i="1"/>
  <c r="ES14" i="1"/>
  <c r="HJ15" i="1"/>
  <c r="KK14" i="1"/>
  <c r="IP15" i="1"/>
  <c r="LQ14" i="1"/>
  <c r="LH15" i="1"/>
  <c r="MN15" i="1"/>
  <c r="LU14" i="1"/>
  <c r="DW15" i="1"/>
  <c r="NA14" i="1"/>
  <c r="JZ15" i="1"/>
  <c r="IH14" i="1"/>
  <c r="HX15" i="1"/>
  <c r="KS14" i="1"/>
  <c r="MC16" i="1"/>
  <c r="KI15" i="1"/>
  <c r="IQ14" i="1"/>
  <c r="DO16" i="1"/>
  <c r="KL15" i="1"/>
  <c r="JV14" i="1"/>
  <c r="NL16" i="1"/>
  <c r="LR15" i="1"/>
  <c r="MK14" i="1"/>
  <c r="OF16" i="1"/>
  <c r="LF17" i="1"/>
  <c r="NQ14" i="1"/>
  <c r="IS16" i="1"/>
  <c r="ML17" i="1"/>
  <c r="LH14" i="1"/>
  <c r="JX16" i="1"/>
  <c r="KD17" i="1"/>
  <c r="MN14" i="1"/>
  <c r="NT16" i="1"/>
  <c r="EU16" i="1"/>
  <c r="BD16" i="1"/>
  <c r="LD16" i="1"/>
  <c r="DZ16" i="1"/>
  <c r="EG16" i="1"/>
  <c r="JG16" i="1"/>
  <c r="KQ15" i="1"/>
  <c r="KT15" i="1"/>
  <c r="MD15" i="1"/>
  <c r="JU15" i="1"/>
  <c r="NT15" i="1"/>
  <c r="EC15" i="1"/>
  <c r="LO15" i="1"/>
  <c r="MX15" i="1"/>
  <c r="NR17" i="1"/>
  <c r="MP17" i="1"/>
  <c r="NZ17" i="1"/>
  <c r="KL17" i="1"/>
  <c r="LX17" i="1"/>
  <c r="JO17" i="1"/>
  <c r="GA17" i="1"/>
  <c r="BD17" i="1"/>
  <c r="EI13" i="1"/>
  <c r="AW14" i="1"/>
  <c r="MR14" i="1"/>
  <c r="MW14" i="1"/>
  <c r="DG14" i="1"/>
  <c r="LY14" i="1"/>
  <c r="LB14" i="1"/>
  <c r="EU14" i="1"/>
  <c r="NT14" i="1"/>
  <c r="GA16" i="1"/>
  <c r="DR16" i="1"/>
  <c r="MJ16" i="1"/>
  <c r="HR16" i="1"/>
  <c r="HY16" i="1"/>
  <c r="KM16" i="1"/>
  <c r="IE16" i="1"/>
  <c r="AV16" i="1"/>
  <c r="BE15" i="1"/>
  <c r="LW15" i="1"/>
  <c r="LZ15" i="1"/>
  <c r="DO15" i="1"/>
  <c r="LA15" i="1"/>
  <c r="DV15" i="1"/>
  <c r="GO15" i="1"/>
  <c r="MU15" i="1"/>
  <c r="OD15" i="1"/>
  <c r="BJ17" i="1"/>
  <c r="NV17" i="1"/>
  <c r="CZ17" i="1"/>
  <c r="LR17" i="1"/>
  <c r="ND17" i="1"/>
  <c r="KU17" i="1"/>
  <c r="HG17" i="1"/>
  <c r="DR17" i="1"/>
  <c r="KL13" i="1"/>
  <c r="HD14" i="1"/>
  <c r="CY14" i="1"/>
  <c r="OC14" i="1"/>
  <c r="IE14" i="1"/>
  <c r="NE14" i="1"/>
  <c r="MH14" i="1"/>
  <c r="EV14" i="1"/>
  <c r="HH14" i="1"/>
  <c r="HG16" i="1"/>
  <c r="EX16" i="1"/>
  <c r="NP16" i="1"/>
  <c r="KC16" i="1"/>
  <c r="KJ16" i="1"/>
  <c r="LS16" i="1"/>
  <c r="JJ16" i="1"/>
  <c r="CB16" i="1"/>
  <c r="DE15" i="1"/>
  <c r="NC15" i="1"/>
  <c r="NF15" i="1"/>
  <c r="GA15" i="1"/>
  <c r="MG15" i="1"/>
  <c r="DZ15" i="1"/>
  <c r="HU15" i="1"/>
  <c r="OA15" i="1"/>
  <c r="MJ15" i="1"/>
  <c r="DX17" i="1"/>
  <c r="BN17" i="1"/>
  <c r="EF17" i="1"/>
  <c r="MX17" i="1"/>
  <c r="GW17" i="1"/>
  <c r="MA17" i="1"/>
  <c r="IM17" i="1"/>
  <c r="EX17" i="1"/>
  <c r="HZ13" i="1"/>
  <c r="GO14" i="1"/>
  <c r="EE14" i="1"/>
  <c r="GU14" i="1"/>
  <c r="NB14" i="1"/>
  <c r="ET14" i="1"/>
  <c r="NN14" i="1"/>
  <c r="IN14" i="1"/>
  <c r="DZ14" i="1"/>
  <c r="IM16" i="1"/>
  <c r="GD16" i="1"/>
  <c r="BH16" i="1"/>
  <c r="LI16" i="1"/>
  <c r="LP16" i="1"/>
  <c r="MY16" i="1"/>
  <c r="KP16" i="1"/>
  <c r="DJ16" i="1"/>
  <c r="DU15" i="1"/>
  <c r="EL15" i="1"/>
  <c r="AX15" i="1"/>
  <c r="KX15" i="1"/>
  <c r="NM15" i="1"/>
  <c r="HR15" i="1"/>
  <c r="KF15" i="1"/>
  <c r="NR15" i="1"/>
  <c r="LE15" i="1"/>
  <c r="FD17" i="1"/>
  <c r="EB17" i="1"/>
  <c r="GR17" i="1"/>
  <c r="OD17" i="1"/>
  <c r="AV17" i="1"/>
  <c r="NG17" i="1"/>
  <c r="JR17" i="1"/>
  <c r="GD17" i="1"/>
  <c r="JG13" i="1"/>
  <c r="KG14" i="1"/>
  <c r="GQ14" i="1"/>
  <c r="IA14" i="1"/>
  <c r="FS14" i="1"/>
  <c r="IL14" i="1"/>
  <c r="JR14" i="1"/>
  <c r="ME14" i="1"/>
  <c r="HR14" i="1"/>
  <c r="JR16" i="1"/>
  <c r="HJ16" i="1"/>
  <c r="DV16" i="1"/>
  <c r="MO16" i="1"/>
  <c r="MV16" i="1"/>
  <c r="OE16" i="1"/>
  <c r="LV16" i="1"/>
  <c r="EP16" i="1"/>
  <c r="ID15" i="1"/>
  <c r="DL15" i="1"/>
  <c r="CH15" i="1"/>
  <c r="OG15" i="1"/>
  <c r="KC15" i="1"/>
  <c r="LL15" i="1"/>
  <c r="BJ15" i="1"/>
  <c r="LF15" i="1"/>
  <c r="HP17" i="1"/>
  <c r="GN17" i="1"/>
  <c r="HX17" i="1"/>
  <c r="AO17" i="1"/>
  <c r="CB17" i="1"/>
  <c r="KX17" i="1"/>
  <c r="HJ17" i="1"/>
  <c r="IV13" i="1"/>
  <c r="DM14" i="1"/>
  <c r="HW14" i="1"/>
  <c r="JF14" i="1"/>
  <c r="KP14" i="1"/>
  <c r="BC14" i="1"/>
  <c r="DT14" i="1"/>
  <c r="DW14" i="1"/>
  <c r="KC14" i="1"/>
  <c r="KX16" i="1"/>
  <c r="IP16" i="1"/>
  <c r="HN16" i="1"/>
  <c r="NU16" i="1"/>
  <c r="OB16" i="1"/>
  <c r="HU16" i="1"/>
  <c r="NB16" i="1"/>
  <c r="HB16" i="1"/>
  <c r="AP15" i="1"/>
  <c r="KO15" i="1"/>
  <c r="ER15" i="1"/>
  <c r="DP15" i="1"/>
  <c r="DS15" i="1"/>
  <c r="LI15" i="1"/>
  <c r="MR15" i="1"/>
  <c r="LG15" i="1"/>
  <c r="FD15" i="1"/>
  <c r="IU17" i="1"/>
  <c r="HT17" i="1"/>
  <c r="KI17" i="1"/>
  <c r="DD17" i="1"/>
  <c r="DJ17" i="1"/>
  <c r="KP17" i="1"/>
  <c r="MD17" i="1"/>
  <c r="IP17" i="1"/>
  <c r="KB13" i="1"/>
  <c r="KU14" i="1"/>
  <c r="KH14" i="1"/>
  <c r="KL14" i="1"/>
  <c r="AT14" i="1"/>
  <c r="DQ14" i="1"/>
  <c r="GF14" i="1"/>
  <c r="JZ14" i="1"/>
  <c r="LI14" i="1"/>
  <c r="MD16" i="1"/>
  <c r="JU16" i="1"/>
  <c r="JY16" i="1"/>
  <c r="NY16" i="1"/>
  <c r="GQ16" i="1"/>
  <c r="HV16" i="1"/>
  <c r="IH16" i="1"/>
  <c r="GW15" i="1"/>
  <c r="NA15" i="1"/>
  <c r="HD15" i="1"/>
  <c r="EV15" i="1"/>
  <c r="GE15" i="1"/>
  <c r="MO15" i="1"/>
  <c r="NX15" i="1"/>
  <c r="NS15" i="1"/>
  <c r="AO15" i="1"/>
  <c r="KA17" i="1"/>
  <c r="IY17" i="1"/>
  <c r="LO17" i="1"/>
  <c r="GV17" i="1"/>
  <c r="EP17" i="1"/>
  <c r="AY17" i="1"/>
  <c r="NJ17" i="1"/>
  <c r="JU17" i="1"/>
  <c r="HY13" i="1"/>
  <c r="NX14" i="1"/>
  <c r="LN14" i="1"/>
  <c r="LR14" i="1"/>
  <c r="BZ14" i="1"/>
  <c r="EW14" i="1"/>
  <c r="HL14" i="1"/>
  <c r="LF14" i="1"/>
  <c r="MO14" i="1"/>
  <c r="NJ16" i="1"/>
  <c r="LA16" i="1"/>
  <c r="LE16" i="1"/>
  <c r="EA16" i="1"/>
  <c r="AM16" i="1"/>
  <c r="LN16" i="1"/>
  <c r="GR16" i="1"/>
  <c r="KS16" i="1"/>
  <c r="IC15" i="1"/>
  <c r="AU15" i="1"/>
  <c r="IJ15" i="1"/>
  <c r="HH15" i="1"/>
  <c r="HK15" i="1"/>
  <c r="NU15" i="1"/>
  <c r="MK15" i="1"/>
  <c r="DD15" i="1"/>
  <c r="LG17" i="1"/>
  <c r="KE17" i="1"/>
  <c r="MU17" i="1"/>
  <c r="IB17" i="1"/>
  <c r="HB17" i="1"/>
  <c r="DM17" i="1"/>
  <c r="LT17" i="1"/>
  <c r="LA17" i="1"/>
  <c r="HC13" i="1"/>
  <c r="AV14" i="1"/>
  <c r="MT14" i="1"/>
  <c r="MX14" i="1"/>
  <c r="DH14" i="1"/>
  <c r="HI14" i="1"/>
  <c r="IR14" i="1"/>
  <c r="ML14" i="1"/>
  <c r="NU14" i="1"/>
  <c r="CH16" i="1"/>
  <c r="MG16" i="1"/>
  <c r="MK16" i="1"/>
  <c r="GM16" i="1"/>
  <c r="DB16" i="1"/>
  <c r="CZ16" i="1"/>
  <c r="AT16" i="1"/>
  <c r="LY16" i="1"/>
  <c r="JH15" i="1"/>
  <c r="DI15" i="1"/>
  <c r="JO15" i="1"/>
  <c r="IN15" i="1"/>
  <c r="IQ15" i="1"/>
  <c r="NQ15" i="1"/>
  <c r="ED15" i="1"/>
  <c r="DA15" i="1"/>
  <c r="GV15" i="1"/>
  <c r="MM17" i="1"/>
  <c r="LK17" i="1"/>
  <c r="OA17" i="1"/>
  <c r="JG17" i="1"/>
  <c r="IH17" i="1"/>
  <c r="ES17" i="1"/>
  <c r="CH17" i="1"/>
  <c r="MG17" i="1"/>
  <c r="II13" i="1"/>
  <c r="JO14" i="1"/>
  <c r="NZ14" i="1"/>
  <c r="OD14" i="1"/>
  <c r="EN14" i="1"/>
  <c r="IO14" i="1"/>
  <c r="JW14" i="1"/>
  <c r="NR14" i="1"/>
  <c r="KX14" i="1"/>
  <c r="DP16" i="1"/>
  <c r="NM16" i="1"/>
  <c r="NQ16" i="1"/>
  <c r="HS16" i="1"/>
  <c r="EH16" i="1"/>
  <c r="AP16" i="1"/>
  <c r="BZ16" i="1"/>
  <c r="NE16" i="1"/>
  <c r="JX15" i="1"/>
  <c r="EO15" i="1"/>
  <c r="KU15" i="1"/>
  <c r="JS15" i="1"/>
  <c r="JV15" i="1"/>
  <c r="EA15" i="1"/>
  <c r="GP15" i="1"/>
  <c r="EG15" i="1"/>
  <c r="IB15" i="1"/>
  <c r="NS17" i="1"/>
  <c r="MQ17" i="1"/>
  <c r="KM17" i="1"/>
  <c r="KS17" i="1"/>
  <c r="HE17" i="1"/>
  <c r="DP17" i="1"/>
  <c r="NM17" i="1"/>
  <c r="DN13" i="1"/>
  <c r="EC14" i="1"/>
  <c r="CZ14" i="1"/>
  <c r="AO14" i="1"/>
  <c r="FT14" i="1"/>
  <c r="JT14" i="1"/>
  <c r="LC14" i="1"/>
  <c r="AZ14" i="1"/>
  <c r="DP14" i="1"/>
  <c r="EV16" i="1"/>
  <c r="OG16" i="1"/>
  <c r="DW16" i="1"/>
  <c r="IX16" i="1"/>
  <c r="HZ16" i="1"/>
  <c r="DE16" i="1"/>
  <c r="DH16" i="1"/>
  <c r="HX16" i="1"/>
  <c r="KN15" i="1"/>
  <c r="HA15" i="1"/>
  <c r="MA15" i="1"/>
  <c r="KY15" i="1"/>
  <c r="LB15" i="1"/>
  <c r="GM15" i="1"/>
  <c r="HV15" i="1"/>
  <c r="HY15" i="1"/>
  <c r="JG15" i="1"/>
  <c r="BH17" i="1"/>
  <c r="NW17" i="1"/>
  <c r="DA17" i="1"/>
  <c r="LS17" i="1"/>
  <c r="LY17" i="1"/>
  <c r="IK17" i="1"/>
  <c r="EV17" i="1"/>
  <c r="OG17" i="1"/>
  <c r="ET13" i="1"/>
  <c r="KV14" i="1"/>
  <c r="EF14" i="1"/>
  <c r="DD14" i="1"/>
  <c r="GZ14" i="1"/>
  <c r="KZ14" i="1"/>
  <c r="MI14" i="1"/>
  <c r="KW14" i="1"/>
  <c r="EA14" i="1"/>
  <c r="HH16" i="1"/>
  <c r="BE16" i="1"/>
  <c r="JZ16" i="1"/>
  <c r="KD16" i="1"/>
  <c r="JE16" i="1"/>
  <c r="GW16" i="1"/>
  <c r="EN16" i="1"/>
  <c r="AW16" i="1"/>
  <c r="LD15" i="1"/>
  <c r="IG15" i="1"/>
  <c r="NG15" i="1"/>
  <c r="ME15" i="1"/>
  <c r="MH15" i="1"/>
  <c r="HS15" i="1"/>
  <c r="KG15" i="1"/>
  <c r="KJ15" i="1"/>
  <c r="KM15" i="1"/>
  <c r="NQ17" i="1"/>
  <c r="EC17" i="1"/>
  <c r="EG17" i="1"/>
  <c r="MY17" i="1"/>
  <c r="NE17" i="1"/>
  <c r="JP17" i="1"/>
  <c r="HH17" i="1"/>
  <c r="JH17" i="1"/>
  <c r="NK13" i="1"/>
  <c r="MS14" i="1"/>
  <c r="GR14" i="1"/>
  <c r="GV14" i="1"/>
  <c r="IF14" i="1"/>
  <c r="MF14" i="1"/>
  <c r="NO14" i="1"/>
  <c r="NI14" i="1"/>
  <c r="GM14" i="1"/>
  <c r="IN16" i="1"/>
  <c r="DS16" i="1"/>
  <c r="ML16" i="1"/>
  <c r="LJ16" i="1"/>
  <c r="KK16" i="1"/>
  <c r="IC16" i="1"/>
  <c r="FT16" i="1"/>
  <c r="DK16" i="1"/>
  <c r="LT15" i="1"/>
  <c r="JL15" i="1"/>
  <c r="AY15" i="1"/>
  <c r="NK15" i="1"/>
  <c r="NN15" i="1"/>
  <c r="IX15" i="1"/>
  <c r="LM15" i="1"/>
  <c r="LP15" i="1"/>
  <c r="LS15" i="1"/>
  <c r="CS17" i="1"/>
  <c r="GO17" i="1"/>
  <c r="HY17" i="1"/>
  <c r="OE17" i="1"/>
  <c r="IC17" i="1"/>
  <c r="KV17" i="1"/>
  <c r="IN17" i="1"/>
  <c r="EM17" i="1"/>
  <c r="AN14" i="1"/>
  <c r="HX14" i="1"/>
  <c r="IB14" i="1"/>
  <c r="JK14" i="1"/>
  <c r="NL14" i="1"/>
  <c r="HG14" i="1"/>
  <c r="CH14" i="1"/>
  <c r="HS14" i="1"/>
  <c r="JS16" i="1"/>
  <c r="GE16" i="1"/>
  <c r="NR16" i="1"/>
  <c r="MP16" i="1"/>
  <c r="LQ16" i="1"/>
  <c r="JH16" i="1"/>
  <c r="GZ16" i="1"/>
  <c r="EQ16" i="1"/>
  <c r="DF15" i="1"/>
  <c r="KR15" i="1"/>
  <c r="DM15" i="1"/>
  <c r="EU15" i="1"/>
  <c r="DT15" i="1"/>
  <c r="KD15" i="1"/>
  <c r="MS15" i="1"/>
  <c r="MV15" i="1"/>
  <c r="MY15" i="1"/>
  <c r="DY17" i="1"/>
  <c r="HU17" i="1"/>
  <c r="KJ17" i="1"/>
  <c r="DF17" i="1"/>
  <c r="ID17" i="1"/>
  <c r="MB17" i="1"/>
  <c r="JS17" i="1"/>
  <c r="BE17" i="1"/>
  <c r="HK13" i="1"/>
  <c r="DK14" i="1"/>
  <c r="KI14" i="1"/>
  <c r="KQ14" i="1"/>
  <c r="OF14" i="1"/>
  <c r="MD14" i="1"/>
  <c r="BJ14" i="1"/>
  <c r="IX14" i="1"/>
  <c r="KY16" i="1"/>
  <c r="HK16" i="1"/>
  <c r="BJ16" i="1"/>
  <c r="NV16" i="1"/>
  <c r="MW16" i="1"/>
  <c r="KN16" i="1"/>
  <c r="IF16" i="1"/>
  <c r="HC16" i="1"/>
  <c r="LU15" i="1"/>
  <c r="LX15" i="1"/>
  <c r="ES15" i="1"/>
  <c r="IM15" i="1"/>
  <c r="GF15" i="1"/>
  <c r="LJ15" i="1"/>
  <c r="NY15" i="1"/>
  <c r="OB15" i="1"/>
  <c r="OE15" i="1"/>
  <c r="HQ17" i="1"/>
  <c r="KF17" i="1"/>
  <c r="LP17" i="1"/>
  <c r="AT17" i="1"/>
  <c r="JJ17" i="1"/>
  <c r="NH17" i="1"/>
  <c r="KY17" i="1"/>
  <c r="DS17" i="1"/>
  <c r="IQ13" i="1"/>
  <c r="DL14" i="1"/>
  <c r="LO14" i="1"/>
  <c r="KM14" i="1"/>
  <c r="LW14" i="1"/>
  <c r="BD14" i="1"/>
  <c r="DU14" i="1"/>
  <c r="DX14" i="1"/>
  <c r="KD14" i="1"/>
  <c r="ME16" i="1"/>
  <c r="IQ16" i="1"/>
  <c r="DX16" i="1"/>
  <c r="BN16" i="1"/>
  <c r="OC16" i="1"/>
  <c r="LT16" i="1"/>
  <c r="JK16" i="1"/>
  <c r="II16" i="1"/>
  <c r="AS15" i="1"/>
  <c r="ND15" i="1"/>
  <c r="HE15" i="1"/>
  <c r="NJ15" i="1"/>
  <c r="HL15" i="1"/>
  <c r="MP15" i="1"/>
  <c r="DX15" i="1"/>
  <c r="AM15" i="1"/>
  <c r="HM17" i="1"/>
  <c r="IV17" i="1"/>
  <c r="LL17" i="1"/>
  <c r="MV17" i="1"/>
  <c r="BZ17" i="1"/>
  <c r="AW17" i="1"/>
  <c r="KN17" i="1"/>
  <c r="ME17" i="1"/>
  <c r="GE17" i="1"/>
  <c r="NG14" i="1"/>
  <c r="KT14" i="1"/>
  <c r="MU14" i="1"/>
  <c r="LS14" i="1"/>
  <c r="NC14" i="1"/>
  <c r="DR14" i="1"/>
  <c r="HM14" i="1"/>
  <c r="FD14" i="1"/>
  <c r="LJ14" i="1"/>
  <c r="AY16" i="1"/>
  <c r="NK16" i="1"/>
  <c r="JV16" i="1"/>
  <c r="FD16" i="1"/>
  <c r="EB16" i="1"/>
  <c r="AN16" i="1"/>
  <c r="MZ16" i="1"/>
  <c r="KQ16" i="1"/>
  <c r="JN16" i="1"/>
  <c r="DG15" i="1"/>
  <c r="AV15" i="1"/>
  <c r="IK15" i="1"/>
  <c r="BC15" i="1"/>
  <c r="IR15" i="1"/>
  <c r="NV15" i="1"/>
  <c r="IU15" i="1"/>
  <c r="DB15" i="1"/>
  <c r="DU17" i="1"/>
  <c r="KB17" i="1"/>
  <c r="MR17" i="1"/>
  <c r="OB17" i="1"/>
  <c r="DH17" i="1"/>
  <c r="DK17" i="1"/>
  <c r="NK17" i="1"/>
  <c r="HK17" i="1"/>
  <c r="NH14" i="1"/>
  <c r="ED14" i="1"/>
  <c r="OA14" i="1"/>
  <c r="MY14" i="1"/>
  <c r="AS14" i="1"/>
  <c r="EX14" i="1"/>
  <c r="IS14" i="1"/>
  <c r="HP14" i="1"/>
  <c r="MP14" i="1"/>
  <c r="GO16" i="1"/>
  <c r="AZ16" i="1"/>
  <c r="LB16" i="1"/>
  <c r="HP16" i="1"/>
  <c r="GN16" i="1"/>
  <c r="DC16" i="1"/>
  <c r="ED16" i="1"/>
  <c r="LW16" i="1"/>
  <c r="KT16" i="1"/>
  <c r="EM15" i="1"/>
  <c r="CB15" i="1"/>
  <c r="JP15" i="1"/>
  <c r="DQ15" i="1"/>
  <c r="JW15" i="1"/>
  <c r="NP15" i="1"/>
  <c r="CY15" i="1"/>
  <c r="EH15" i="1"/>
  <c r="IS17" i="1"/>
  <c r="LH17" i="1"/>
  <c r="NX17" i="1"/>
  <c r="AM17" i="1"/>
  <c r="EN17" i="1"/>
  <c r="EQ17" i="1"/>
  <c r="DG17" i="1"/>
  <c r="DE17" i="1"/>
  <c r="GP14" i="1"/>
  <c r="LL14" i="1"/>
  <c r="EM14" i="1"/>
  <c r="GD14" i="1"/>
  <c r="JX14" i="1"/>
  <c r="IU14" i="1"/>
  <c r="NV14" i="1"/>
  <c r="IK16" i="1"/>
  <c r="DN16" i="1"/>
  <c r="MH16" i="1"/>
  <c r="IU16" i="1"/>
  <c r="HT16" i="1"/>
  <c r="EI16" i="1"/>
  <c r="GP16" i="1"/>
  <c r="NC16" i="1"/>
  <c r="LZ16" i="1"/>
  <c r="FS15" i="1"/>
  <c r="DJ15" i="1"/>
  <c r="KV15" i="1"/>
  <c r="EW15" i="1"/>
  <c r="LC15" i="1"/>
  <c r="JY15" i="1"/>
  <c r="EE15" i="1"/>
  <c r="HZ15" i="1"/>
  <c r="JX17" i="1"/>
  <c r="MN17" i="1"/>
  <c r="ED17" i="1"/>
  <c r="DB17" i="1"/>
  <c r="FT17" i="1"/>
  <c r="HC17" i="1"/>
  <c r="AZ17" i="1"/>
  <c r="NA17" i="1"/>
  <c r="JV17" i="1"/>
  <c r="HC14" i="1"/>
  <c r="EI14" i="1"/>
  <c r="DA14" i="1"/>
  <c r="DE14" i="1"/>
  <c r="JJ14" i="1"/>
  <c r="HJ14" i="1"/>
  <c r="LD14" i="1"/>
  <c r="KA14" i="1"/>
  <c r="DO14" i="1"/>
  <c r="KV16" i="1"/>
  <c r="HF16" i="1"/>
  <c r="NN16" i="1"/>
  <c r="KA16" i="1"/>
  <c r="IY16" i="1"/>
  <c r="GU16" i="1"/>
  <c r="KG16" i="1"/>
  <c r="CY16" i="1"/>
  <c r="NF16" i="1"/>
  <c r="IE15" i="1"/>
  <c r="EP15" i="1"/>
  <c r="MB15" i="1"/>
  <c r="HI15" i="1"/>
  <c r="MI15" i="1"/>
  <c r="ML15" i="1"/>
  <c r="GQ15" i="1"/>
  <c r="JE15" i="1"/>
  <c r="LD17" i="1"/>
  <c r="NT17" i="1"/>
  <c r="GP17" i="1"/>
  <c r="EH17" i="1"/>
  <c r="GZ17" i="1"/>
  <c r="II17" i="1"/>
  <c r="DN17" i="1"/>
  <c r="NB17" i="1"/>
  <c r="LB17" i="1"/>
  <c r="LM14" i="1"/>
  <c r="EG14" i="1"/>
  <c r="GW14" i="1"/>
  <c r="LV14" i="1"/>
  <c r="IP14" i="1"/>
  <c r="MJ14" i="1"/>
  <c r="LG14" i="1"/>
  <c r="NJ14" i="1"/>
  <c r="JP16" i="1"/>
  <c r="JQ16" i="1"/>
  <c r="DT16" i="1"/>
  <c r="LG16" i="1"/>
  <c r="KE16" i="1"/>
  <c r="IA16" i="1"/>
  <c r="LM16" i="1"/>
  <c r="HW16" i="1"/>
  <c r="LL16" i="1"/>
  <c r="JJ15" i="1"/>
  <c r="HB15" i="1"/>
  <c r="NH15" i="1"/>
  <c r="IO15" i="1"/>
  <c r="NO15" i="1"/>
  <c r="BN15" i="1"/>
  <c r="HW15" i="1"/>
  <c r="KK15" i="1"/>
  <c r="MJ17" i="1"/>
  <c r="DZ17" i="1"/>
  <c r="HV17" i="1"/>
  <c r="HZ17" i="1"/>
  <c r="IF17" i="1"/>
  <c r="JN17" i="1"/>
  <c r="ET17" i="1"/>
  <c r="BC17" i="1"/>
  <c r="MH17" i="1"/>
  <c r="CB14" i="1"/>
  <c r="NY14" i="1"/>
  <c r="IC14" i="1"/>
  <c r="AU14" i="1"/>
  <c r="JU14" i="1"/>
  <c r="NP14" i="1"/>
  <c r="MM14" i="1"/>
  <c r="JS14" i="1"/>
  <c r="MR16" i="1"/>
  <c r="NI16" i="1"/>
  <c r="GF16" i="1"/>
  <c r="MM16" i="1"/>
  <c r="LK16" i="1"/>
  <c r="JF16" i="1"/>
  <c r="KH16" i="1"/>
  <c r="NX16" i="1"/>
  <c r="KP15" i="1"/>
  <c r="IH15" i="1"/>
  <c r="AZ15" i="1"/>
  <c r="JT15" i="1"/>
  <c r="KA15" i="1"/>
  <c r="EB15" i="1"/>
  <c r="KH15" i="1"/>
  <c r="LQ15" i="1"/>
  <c r="MZ17" i="1"/>
  <c r="HR17" i="1"/>
  <c r="KG17" i="1"/>
  <c r="JE17" i="1"/>
  <c r="JK17" i="1"/>
  <c r="KT17" i="1"/>
  <c r="HF17" i="1"/>
  <c r="DQ17" i="1"/>
  <c r="NN17" i="1"/>
  <c r="IK14" i="1"/>
  <c r="AY14" i="1"/>
  <c r="KJ14" i="1"/>
  <c r="JH14" i="1"/>
  <c r="DI14" i="1"/>
  <c r="LA14" i="1"/>
  <c r="DN14" i="1"/>
  <c r="NS14" i="1"/>
  <c r="BN14" i="1"/>
  <c r="MT17" i="1"/>
  <c r="HE16" i="1"/>
  <c r="BC16" i="1"/>
  <c r="HL16" i="1"/>
  <c r="NS16" i="1"/>
  <c r="MQ16" i="1"/>
  <c r="DF16" i="1"/>
  <c r="NZ16" i="1"/>
  <c r="MT16" i="1"/>
  <c r="LV15" i="1"/>
  <c r="KS15" i="1"/>
  <c r="KZ15" i="1"/>
  <c r="MM15" i="1"/>
  <c r="GN15" i="1"/>
  <c r="LN15" i="1"/>
  <c r="MW15" i="1"/>
  <c r="NP17" i="1"/>
  <c r="KC17" i="1"/>
  <c r="LM17" i="1"/>
  <c r="KK17" i="1"/>
  <c r="KQ17" i="1"/>
  <c r="LZ17" i="1"/>
  <c r="IL17" i="1"/>
  <c r="EW17" i="1"/>
  <c r="LV17" i="1"/>
  <c r="DC14" i="1"/>
  <c r="IJ14" i="1"/>
  <c r="LP14" i="1"/>
  <c r="KN14" i="1"/>
  <c r="EO14" i="1"/>
  <c r="MG14" i="1"/>
  <c r="HF14" i="1"/>
  <c r="GA14" i="1"/>
  <c r="EB14" i="1"/>
  <c r="ES16" i="1"/>
  <c r="DQ16" i="1"/>
  <c r="IR16" i="1"/>
  <c r="LF16" i="1"/>
  <c r="NW16" i="1"/>
  <c r="LR16" i="1"/>
  <c r="EL16" i="1"/>
  <c r="AU16" i="1"/>
  <c r="AX16" i="1"/>
  <c r="NB15" i="1"/>
  <c r="LY15" i="1"/>
  <c r="ET15" i="1"/>
  <c r="MF15" i="1"/>
  <c r="HM15" i="1"/>
  <c r="HT15" i="1"/>
  <c r="MT15" i="1"/>
  <c r="OC15" i="1"/>
  <c r="DV17" i="1"/>
  <c r="LI17" i="1"/>
  <c r="MS17" i="1"/>
  <c r="LQ17" i="1"/>
  <c r="LW17" i="1"/>
  <c r="NF17" i="1"/>
  <c r="JQ17" i="1"/>
  <c r="HI17" i="1"/>
  <c r="DT17" i="1"/>
  <c r="JP14" i="1"/>
  <c r="EP14" i="1"/>
  <c r="MV14" i="1"/>
  <c r="LT14" i="1"/>
  <c r="HA14" i="1"/>
  <c r="NM14" i="1"/>
  <c r="JQ14" i="1"/>
  <c r="KY14" i="1"/>
  <c r="GN14" i="1"/>
  <c r="MB16" i="1"/>
  <c r="EW16" i="1"/>
  <c r="JW16" i="1"/>
  <c r="CS16" i="1"/>
  <c r="EF16" i="1"/>
  <c r="MX16" i="1"/>
  <c r="ID16" i="1"/>
  <c r="DI16" i="1"/>
  <c r="DL16" i="1"/>
  <c r="AT15" i="1"/>
  <c r="NE15" i="1"/>
  <c r="HF15" i="1"/>
  <c r="NL15" i="1"/>
  <c r="HP15" i="1"/>
  <c r="IY15" i="1"/>
  <c r="NZ15" i="1"/>
  <c r="AN15" i="1"/>
  <c r="HN17" i="1"/>
  <c r="MO17" i="1"/>
  <c r="NY17" i="1"/>
  <c r="MW17" i="1"/>
  <c r="NC17" i="1"/>
  <c r="AP17" i="1"/>
  <c r="KW17" i="1"/>
  <c r="IO17" i="1"/>
  <c r="GF17" i="1"/>
  <c r="HV14" i="1"/>
  <c r="LZ14" i="1"/>
  <c r="OB14" i="1"/>
  <c r="MZ14" i="1"/>
  <c r="IG14" i="1"/>
  <c r="OG14" i="1"/>
  <c r="MC14" i="1"/>
  <c r="HT14" i="1"/>
  <c r="LN17" i="1"/>
  <c r="NH16" i="1"/>
  <c r="HI16" i="1"/>
  <c r="LC16" i="1"/>
  <c r="DY16" i="1"/>
  <c r="KI16" i="1"/>
  <c r="OD16" i="1"/>
  <c r="KO16" i="1"/>
  <c r="EO16" i="1"/>
  <c r="ER16" i="1"/>
  <c r="BZ15" i="1"/>
  <c r="IL15" i="1"/>
  <c r="OF15" i="1"/>
  <c r="CS15" i="1"/>
  <c r="KE15" i="1"/>
  <c r="BH15" i="1"/>
  <c r="DC15" i="1"/>
  <c r="JY17" i="1"/>
  <c r="NU17" i="1"/>
  <c r="CY17" i="1"/>
  <c r="OC17" i="1"/>
  <c r="AU17" i="1"/>
  <c r="KO17" i="1"/>
  <c r="MC17" i="1"/>
  <c r="JT17" i="1"/>
  <c r="HL17" i="1"/>
  <c r="JN14" i="1"/>
  <c r="EQ14" i="1"/>
  <c r="AM14" i="1"/>
  <c r="JL14" i="1"/>
  <c r="IM14" i="1"/>
  <c r="BH14" i="1"/>
  <c r="CS14" i="1"/>
  <c r="IY14" i="1"/>
  <c r="DM16" i="1"/>
  <c r="IO16" i="1"/>
  <c r="MI16" i="1"/>
  <c r="HQ16" i="1"/>
  <c r="LO16" i="1"/>
  <c r="EC16" i="1"/>
  <c r="LU16" i="1"/>
  <c r="HA16" i="1"/>
  <c r="HD16" i="1"/>
  <c r="DH15" i="1"/>
  <c r="AW15" i="1"/>
  <c r="JQ15" i="1"/>
  <c r="BD15" i="1"/>
  <c r="DY15" i="1"/>
  <c r="LK15" i="1"/>
  <c r="HN15" i="1"/>
  <c r="EI15" i="1"/>
  <c r="LE17" i="1"/>
  <c r="EA17" i="1"/>
  <c r="EE17" i="1"/>
  <c r="AN17" i="1"/>
  <c r="DI17" i="1"/>
  <c r="IE17" i="1"/>
  <c r="NI17" i="1"/>
  <c r="KZ17" i="1"/>
  <c r="IR17" i="1"/>
  <c r="DJ14" i="1"/>
  <c r="MA14" i="1"/>
  <c r="DB14" i="1"/>
  <c r="DF14" i="1"/>
  <c r="KR14" i="1"/>
  <c r="BE14" i="1"/>
  <c r="DV14" i="1"/>
  <c r="DY14" i="1"/>
  <c r="KE14" i="1"/>
  <c r="IB16" i="1"/>
  <c r="JT16" i="1"/>
  <c r="NO16" i="1"/>
  <c r="IV16" i="1"/>
  <c r="MU16" i="1"/>
  <c r="KF16" i="1"/>
  <c r="NA16" i="1"/>
  <c r="IG16" i="1"/>
  <c r="IJ16" i="1"/>
  <c r="EN15" i="1"/>
  <c r="DK15" i="1"/>
  <c r="KW15" i="1"/>
  <c r="DR15" i="1"/>
  <c r="HQ15" i="1"/>
  <c r="MQ15" i="1"/>
  <c r="CZ15" i="1"/>
  <c r="GU15" i="1"/>
  <c r="MK17" i="1"/>
  <c r="GM17" i="1"/>
  <c r="GQ17" i="1"/>
  <c r="DC17" i="1"/>
  <c r="EO17" i="1"/>
  <c r="AX17" i="1"/>
  <c r="LU17" i="1"/>
  <c r="MF17" i="1"/>
  <c r="JW17" i="1"/>
  <c r="KF14" i="1"/>
  <c r="AX14" i="1"/>
  <c r="EH14" i="1"/>
  <c r="EL14" i="1"/>
  <c r="LX14" i="1"/>
  <c r="DS14" i="1"/>
  <c r="HN14" i="1"/>
  <c r="HQ14" i="1"/>
  <c r="LK14" i="1"/>
  <c r="IL16" i="1"/>
  <c r="KZ16" i="1"/>
  <c r="DU16" i="1"/>
  <c r="KB16" i="1"/>
  <c r="OA16" i="1"/>
  <c r="AO16" i="1"/>
  <c r="EE16" i="1"/>
  <c r="JL16" i="1"/>
  <c r="JO16" i="1"/>
  <c r="FT15" i="1"/>
  <c r="EQ15" i="1"/>
  <c r="MC15" i="1"/>
  <c r="EX15" i="1"/>
  <c r="IV15" i="1"/>
  <c r="NW15" i="1"/>
  <c r="EF15" i="1"/>
  <c r="IA15" i="1"/>
  <c r="DW17" i="1"/>
  <c r="HS17" i="1"/>
  <c r="HW17" i="1"/>
  <c r="HA17" i="1"/>
  <c r="DL17" i="1"/>
  <c r="AS17" i="1"/>
  <c r="NL17" i="1"/>
  <c r="LC17" i="1"/>
  <c r="AP14" i="1"/>
  <c r="ER14" i="1"/>
  <c r="ID14" i="1"/>
  <c r="ND14" i="1"/>
  <c r="GE14" i="1"/>
  <c r="JY14" i="1"/>
  <c r="MQ14" i="1"/>
  <c r="KW16" i="1"/>
  <c r="MF16" i="1"/>
  <c r="HM16" i="1"/>
  <c r="LH16" i="1"/>
  <c r="MS16" i="1"/>
  <c r="DD16" i="1"/>
  <c r="AS16" i="1"/>
  <c r="KR16" i="1"/>
  <c r="KU16" i="1"/>
  <c r="GZ15" i="1"/>
  <c r="NI15" i="1"/>
  <c r="GD15" i="1"/>
  <c r="KB15" i="1"/>
  <c r="IS15" i="1"/>
  <c r="GR15" i="1"/>
  <c r="JF15" i="1"/>
  <c r="JZ17" i="1"/>
  <c r="IX17" i="1"/>
  <c r="KH17" i="1"/>
  <c r="GU17" i="1"/>
  <c r="IG17" i="1"/>
  <c r="ER17" i="1"/>
  <c r="OF17" i="1"/>
  <c r="MI17" i="1"/>
  <c r="MB14" i="1"/>
  <c r="JE14" i="1"/>
  <c r="KO14" i="1"/>
  <c r="HB14" i="1"/>
  <c r="LE14" i="1"/>
  <c r="NW14" i="1"/>
  <c r="HO23" i="1" a="1"/>
  <c r="HO23" i="1" s="1"/>
  <c r="HP24" i="1"/>
  <c r="HO24" i="1" s="1" a="1"/>
  <c r="HO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O32" i="1" a="1"/>
  <c r="HO32" i="1" s="1"/>
  <c r="HP53" i="1"/>
  <c r="HO53" i="1" s="1" a="1"/>
  <c r="HO53" i="1" s="1"/>
  <c r="HP52" i="1"/>
  <c r="HO52" i="1" s="1" a="1"/>
  <c r="HO52" i="1" s="1"/>
  <c r="AL52" i="1"/>
  <c r="AL51" i="1"/>
  <c r="AM52" i="1"/>
  <c r="AM51" i="1"/>
  <c r="CI52" i="1"/>
  <c r="CI51" i="1"/>
  <c r="CJ52" i="1"/>
  <c r="CJ51" i="1"/>
  <c r="CS52" i="1"/>
  <c r="CS51" i="1"/>
  <c r="HP59" i="1"/>
  <c r="HO59" i="1" s="1" a="1"/>
  <c r="HO59" i="1" s="1"/>
  <c r="HP62" i="1"/>
  <c r="HO62" i="1" s="1" a="1"/>
  <c r="HO62" i="1" s="1"/>
  <c r="HP68" i="1"/>
  <c r="HO68" i="1" s="1" a="1"/>
  <c r="HO68" i="1" s="1"/>
  <c r="HP66" i="1"/>
  <c r="HO66" i="1" s="1" a="1"/>
  <c r="HO66" i="1" s="1"/>
  <c r="HP58" i="1"/>
  <c r="HO58" i="1" s="1" a="1"/>
  <c r="HO58" i="1" s="1"/>
  <c r="HP60" i="1"/>
  <c r="HO60" i="1" s="1" a="1"/>
  <c r="HO60" i="1" s="1"/>
  <c r="HP67" i="1"/>
  <c r="HO67" i="1" s="1" a="1"/>
  <c r="HO67" i="1" s="1"/>
  <c r="HP64" i="1"/>
  <c r="HO64" i="1" s="1" a="1"/>
  <c r="HO64" i="1" s="1"/>
  <c r="HP61" i="1"/>
  <c r="HO61" i="1" s="1" a="1"/>
  <c r="HO61" i="1" s="1"/>
  <c r="HP69" i="1"/>
  <c r="HO69" i="1" s="1" a="1"/>
  <c r="HO69" i="1" s="1"/>
  <c r="HP65" i="1"/>
  <c r="HO65" i="1" s="1" a="1"/>
  <c r="HO65" i="1" s="1"/>
  <c r="HP63" i="1"/>
  <c r="HO63" i="1" s="1" a="1"/>
  <c r="HO63" i="1" s="1"/>
  <c r="AL64" i="1"/>
  <c r="AL68" i="1"/>
  <c r="AL69" i="1"/>
  <c r="AL63" i="1"/>
  <c r="AL65" i="1"/>
  <c r="AL62" i="1"/>
  <c r="AL67" i="1"/>
  <c r="AL66" i="1"/>
  <c r="AL61" i="1"/>
  <c r="AM69" i="1"/>
  <c r="AM64" i="1"/>
  <c r="AM68" i="1"/>
  <c r="AM63" i="1"/>
  <c r="AM62" i="1"/>
  <c r="AM65" i="1"/>
  <c r="AM67" i="1"/>
  <c r="AM66" i="1"/>
  <c r="AM61" i="1"/>
  <c r="CI65" i="1"/>
  <c r="CI61" i="1"/>
  <c r="CI62" i="1"/>
  <c r="CI67" i="1"/>
  <c r="CI69" i="1"/>
  <c r="CI64" i="1"/>
  <c r="CI66" i="1"/>
  <c r="CI68" i="1"/>
  <c r="CI63" i="1"/>
  <c r="CJ67" i="1"/>
  <c r="CJ61" i="1"/>
  <c r="CJ62" i="1"/>
  <c r="CJ64" i="1"/>
  <c r="CJ69" i="1"/>
  <c r="CJ66" i="1"/>
  <c r="CJ63" i="1"/>
  <c r="CJ68" i="1"/>
  <c r="CJ65" i="1"/>
  <c r="CS63" i="1"/>
  <c r="CS69" i="1"/>
  <c r="CS61" i="1"/>
  <c r="CS66" i="1"/>
  <c r="CS65" i="1"/>
  <c r="CS62" i="1"/>
  <c r="CS68" i="1"/>
  <c r="CS67" i="1"/>
  <c r="CS64" i="1"/>
  <c r="AL58" i="1"/>
  <c r="AL24" i="1"/>
  <c r="AL60" i="1"/>
  <c r="AL59" i="1"/>
  <c r="AL25" i="1"/>
  <c r="AM24" i="1"/>
  <c r="AM25" i="1"/>
  <c r="AM58" i="1"/>
  <c r="AM60" i="1"/>
  <c r="AM59" i="1"/>
  <c r="CI24" i="1"/>
  <c r="CI25" i="1"/>
  <c r="CI58" i="1"/>
  <c r="CI59" i="1"/>
  <c r="CI60" i="1"/>
  <c r="CJ59" i="1"/>
  <c r="CJ58" i="1"/>
  <c r="CJ24" i="1"/>
  <c r="CJ60" i="1"/>
  <c r="CJ25" i="1"/>
  <c r="CS59" i="1"/>
  <c r="CS24" i="1"/>
  <c r="CS58" i="1"/>
  <c r="CS60" i="1"/>
  <c r="CS25" i="1"/>
  <c r="BI10" i="1"/>
  <c r="BM11" i="1"/>
  <c r="BF11" i="1"/>
  <c r="BK11" i="1"/>
  <c r="BK12" i="1"/>
  <c r="BK13" i="1" s="1"/>
  <c r="BM12" i="1"/>
  <c r="BM17" i="1" s="1"/>
  <c r="BI12" i="1"/>
  <c r="BI13" i="1" s="1"/>
  <c r="BF12" i="1"/>
  <c r="BF13" i="1" s="1"/>
  <c r="BA76" i="1"/>
  <c r="BB76" i="1"/>
  <c r="CQ76" i="1"/>
  <c r="CR76" i="1"/>
  <c r="GG76" i="1"/>
  <c r="GH76" i="1"/>
  <c r="GH6" i="1"/>
  <c r="GG6" i="1"/>
  <c r="BA6" i="1"/>
  <c r="BB6" i="1"/>
  <c r="CQ6" i="1"/>
  <c r="CR6" i="1"/>
  <c r="BK17" i="1" l="1"/>
  <c r="BF14" i="1"/>
  <c r="BI14" i="1"/>
  <c r="BK14" i="1"/>
  <c r="BF17" i="1"/>
  <c r="BK15" i="1"/>
  <c r="BK16" i="1"/>
  <c r="BI17" i="1"/>
  <c r="BF15" i="1"/>
  <c r="BI15" i="1"/>
  <c r="BM14" i="1"/>
  <c r="BI16" i="1"/>
  <c r="BM13" i="1"/>
  <c r="BM16" i="1"/>
  <c r="BM15" i="1"/>
  <c r="BF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H9" i="1"/>
  <c r="GG9" i="1"/>
  <c r="BA9" i="1"/>
  <c r="BB9" i="1"/>
  <c r="CR9" i="1"/>
  <c r="CQ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CQ10" i="1"/>
  <c r="CQ11" i="1"/>
  <c r="BB11" i="1"/>
  <c r="CR10" i="1"/>
  <c r="CR11" i="1"/>
  <c r="BA11" i="1"/>
  <c r="GH11" i="1"/>
  <c r="GH10" i="1"/>
  <c r="GG11" i="1"/>
  <c r="GG10" i="1"/>
  <c r="BA12" i="1"/>
  <c r="BB12" i="1"/>
  <c r="BB13" i="1" s="1"/>
  <c r="GH12" i="1"/>
  <c r="GH17" i="1" s="1"/>
  <c r="GG12" i="1"/>
  <c r="GG15" i="1" s="1"/>
  <c r="CQ12" i="1"/>
  <c r="CQ13" i="1" s="1"/>
  <c r="CR12" i="1"/>
  <c r="CR13" i="1" s="1"/>
  <c r="GH13" i="1" l="1"/>
  <c r="GH15" i="1"/>
  <c r="GH16" i="1"/>
  <c r="GH14" i="1"/>
  <c r="GG13" i="1"/>
  <c r="GG16" i="1"/>
  <c r="GG17" i="1"/>
  <c r="GG14" i="1"/>
  <c r="BA16" i="1"/>
  <c r="BA14" i="1"/>
  <c r="BB17" i="1"/>
  <c r="BB15" i="1"/>
  <c r="BB14" i="1"/>
  <c r="BB16" i="1"/>
  <c r="CR17" i="1"/>
  <c r="CR15" i="1"/>
  <c r="CR16" i="1"/>
  <c r="CR14" i="1"/>
  <c r="CQ15" i="1"/>
  <c r="CQ14" i="1"/>
  <c r="CQ16" i="1"/>
  <c r="CQ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6" i="1"/>
  <c r="JD6" i="1"/>
  <c r="JI5" i="1"/>
  <c r="HO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6" i="1"/>
  <c r="HO76" i="1"/>
  <c r="JI6" i="1"/>
  <c r="GY5" i="1"/>
  <c r="GX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D13" i="1" s="1"/>
  <c r="JI9" i="1"/>
  <c r="GX76" i="1"/>
  <c r="GY76" i="1"/>
  <c r="HO9" i="1"/>
  <c r="GX6" i="1"/>
  <c r="GY6" i="1"/>
  <c r="JD16" i="1" l="1"/>
  <c r="JD14" i="1"/>
  <c r="JD17" i="1"/>
  <c r="JD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O11" i="1"/>
  <c r="HO10" i="1"/>
  <c r="JI11" i="1"/>
  <c r="JI10" i="1"/>
  <c r="JI12" i="1"/>
  <c r="JI13" i="1" s="1"/>
  <c r="HO12" i="1"/>
  <c r="HO13" i="1" s="1"/>
  <c r="GY9" i="1"/>
  <c r="GX9" i="1"/>
  <c r="JI14" i="1" l="1"/>
  <c r="JI15" i="1"/>
  <c r="JI17" i="1"/>
  <c r="JI16" i="1"/>
  <c r="HO15" i="1"/>
  <c r="HO14" i="1"/>
  <c r="HO16" i="1"/>
  <c r="HO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0" i="1"/>
  <c r="GY11" i="1"/>
  <c r="GX11" i="1"/>
  <c r="GX10" i="1"/>
  <c r="GX12" i="1"/>
  <c r="GX13" i="1" s="1"/>
  <c r="GY12" i="1"/>
  <c r="GY13" i="1" s="1"/>
  <c r="GY17" i="1" l="1"/>
  <c r="GY16" i="1"/>
  <c r="GY15" i="1"/>
  <c r="GX14" i="1"/>
  <c r="GX15" i="1"/>
  <c r="GY14" i="1"/>
  <c r="GX16" i="1"/>
  <c r="GX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Z5" i="1"/>
  <c r="FY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Y76" i="1"/>
  <c r="FZ76" i="1"/>
  <c r="FZ6" i="1"/>
  <c r="FZ9" i="1" s="1"/>
  <c r="FY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10" i="1"/>
  <c r="FZ11" i="1"/>
  <c r="FY9" i="1"/>
  <c r="IR5" i="1"/>
  <c r="IR76" i="1" s="1"/>
  <c r="FE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Y10" i="1"/>
  <c r="FY11" i="1"/>
  <c r="FZ12" i="1"/>
  <c r="FY12" i="1"/>
  <c r="FY13" i="1" s="1"/>
  <c r="FE76" i="1"/>
  <c r="FE6" i="1"/>
  <c r="CJ5" i="1"/>
  <c r="CI5" i="1"/>
  <c r="FZ13" i="1" l="1"/>
  <c r="FZ14" i="1"/>
  <c r="FZ17" i="1"/>
  <c r="FZ16" i="1"/>
  <c r="FZ15" i="1"/>
  <c r="FY17" i="1"/>
  <c r="FY14" i="1"/>
  <c r="FY16" i="1"/>
  <c r="FY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E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E11" i="1"/>
  <c r="FE10" i="1"/>
  <c r="FE12" i="1"/>
  <c r="FE13" i="1" s="1"/>
  <c r="GN5" i="1"/>
  <c r="GN76" i="1" s="1"/>
  <c r="FE16" i="1" l="1"/>
  <c r="FE14" i="1"/>
  <c r="FE17" i="1"/>
  <c r="FE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G5" i="1"/>
  <c r="CF5" i="1"/>
  <c r="CP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F76" i="1"/>
  <c r="CG76" i="1"/>
  <c r="CP76" i="1"/>
  <c r="CF6" i="1"/>
  <c r="CG6" i="1"/>
  <c r="CP6" i="1"/>
  <c r="IN5" i="1"/>
  <c r="EK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G9" i="1"/>
  <c r="CF9" i="1"/>
  <c r="CP9" i="1"/>
  <c r="EK76" i="1"/>
  <c r="IN76" i="1"/>
  <c r="EK6" i="1"/>
  <c r="IS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F11" i="1"/>
  <c r="CF10" i="1"/>
  <c r="CG10" i="1"/>
  <c r="CG11" i="1"/>
  <c r="CP11" i="1"/>
  <c r="CP10" i="1"/>
  <c r="CF12" i="1"/>
  <c r="CF17" i="1" s="1"/>
  <c r="CG12" i="1"/>
  <c r="CG13" i="1" s="1"/>
  <c r="CP12" i="1"/>
  <c r="CP13" i="1" s="1"/>
  <c r="EK9" i="1"/>
  <c r="IS76" i="1"/>
  <c r="IT5" i="1"/>
  <c r="GK5" i="1"/>
  <c r="CF13" i="1" l="1"/>
  <c r="CF14" i="1"/>
  <c r="CF15" i="1"/>
  <c r="CF16" i="1"/>
  <c r="CP16" i="1"/>
  <c r="CP17" i="1"/>
  <c r="CP15" i="1"/>
  <c r="CP14" i="1"/>
  <c r="CG17" i="1"/>
  <c r="CG15" i="1"/>
  <c r="CG16" i="1"/>
  <c r="CG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K11" i="1"/>
  <c r="EK10" i="1"/>
  <c r="EK12" i="1"/>
  <c r="EK13" i="1" s="1"/>
  <c r="GK76" i="1"/>
  <c r="IT76" i="1"/>
  <c r="IT6" i="1"/>
  <c r="GK6" i="1"/>
  <c r="GL5" i="1"/>
  <c r="EK17" i="1" l="1"/>
  <c r="EK14" i="1"/>
  <c r="EK16" i="1"/>
  <c r="EK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GK9" i="1"/>
  <c r="GL76" i="1"/>
  <c r="GL6" i="1"/>
  <c r="BY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K11" i="1"/>
  <c r="GK10" i="1"/>
  <c r="IT11" i="1"/>
  <c r="IT10" i="1"/>
  <c r="GK12" i="1"/>
  <c r="GK15" i="1" s="1"/>
  <c r="IT12" i="1"/>
  <c r="IT13" i="1" s="1"/>
  <c r="GL9" i="1"/>
  <c r="BY76" i="1"/>
  <c r="JM76" i="1"/>
  <c r="BY6" i="1"/>
  <c r="JM6" i="1"/>
  <c r="A76" i="1"/>
  <c r="A6" i="1"/>
  <c r="B7" i="1" s="1"/>
  <c r="A5" i="1"/>
  <c r="CX5" i="1"/>
  <c r="CW5" i="1"/>
  <c r="GK13" i="1" l="1"/>
  <c r="GK16" i="1"/>
  <c r="GK14" i="1"/>
  <c r="GK17" i="1"/>
  <c r="IT15" i="1"/>
  <c r="IT14" i="1"/>
  <c r="IT16" i="1"/>
  <c r="IT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T7" i="1"/>
  <c r="GD7" i="1"/>
  <c r="OG7" i="1"/>
  <c r="GL10" i="1"/>
  <c r="GL11" i="1"/>
  <c r="IL7" i="1"/>
  <c r="IK7" i="1"/>
  <c r="IJ7" i="1"/>
  <c r="EQ7" i="1"/>
  <c r="EP7" i="1"/>
  <c r="GU7" i="1"/>
  <c r="GV7" i="1"/>
  <c r="DK7" i="1"/>
  <c r="DJ7" i="1"/>
  <c r="DI7" i="1"/>
  <c r="DH7" i="1"/>
  <c r="DG7" i="1"/>
  <c r="DF7" i="1"/>
  <c r="DE7" i="1"/>
  <c r="DD7" i="1"/>
  <c r="DC7" i="1"/>
  <c r="DB7" i="1"/>
  <c r="DA7" i="1"/>
  <c r="CZ7" i="1"/>
  <c r="DW7" i="1"/>
  <c r="DV7" i="1"/>
  <c r="DU7" i="1"/>
  <c r="DT7" i="1"/>
  <c r="DS7" i="1"/>
  <c r="DR7" i="1"/>
  <c r="DQ7" i="1"/>
  <c r="DP7" i="1"/>
  <c r="DO7" i="1"/>
  <c r="DN7" i="1"/>
  <c r="DM7" i="1"/>
  <c r="DL7" i="1"/>
  <c r="EI7" i="1"/>
  <c r="EH7" i="1"/>
  <c r="EG7" i="1"/>
  <c r="EF7" i="1"/>
  <c r="EE7" i="1"/>
  <c r="ED7" i="1"/>
  <c r="GW7" i="1"/>
  <c r="IP7" i="1"/>
  <c r="GP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H7" i="1"/>
  <c r="JP7" i="1"/>
  <c r="ID7" i="1"/>
  <c r="IC7" i="1"/>
  <c r="IB7" i="1"/>
  <c r="HH7" i="1"/>
  <c r="IA7" i="1"/>
  <c r="HI7" i="1"/>
  <c r="HZ7" i="1"/>
  <c r="HY7" i="1"/>
  <c r="HM7" i="1"/>
  <c r="HX7" i="1"/>
  <c r="HK7" i="1"/>
  <c r="HJ7" i="1"/>
  <c r="HL7" i="1"/>
  <c r="HN7" i="1"/>
  <c r="HV7" i="1"/>
  <c r="HQ7" i="1"/>
  <c r="HR7" i="1"/>
  <c r="HW7" i="1"/>
  <c r="HU7" i="1"/>
  <c r="HS7" i="1"/>
  <c r="HT7" i="1"/>
  <c r="HD7" i="1"/>
  <c r="HE7" i="1"/>
  <c r="HC7" i="1"/>
  <c r="HG7" i="1"/>
  <c r="HF7" i="1"/>
  <c r="HB7" i="1"/>
  <c r="JG7" i="1"/>
  <c r="JF7" i="1"/>
  <c r="JE7" i="1"/>
  <c r="GQ23" i="1"/>
  <c r="GA7" i="1"/>
  <c r="AN7" i="1"/>
  <c r="II7" i="1"/>
  <c r="IF7" i="1"/>
  <c r="IG7" i="1"/>
  <c r="IE7" i="1"/>
  <c r="HA7" i="1"/>
  <c r="AS7" i="1"/>
  <c r="AP7" i="1"/>
  <c r="AO7" i="1"/>
  <c r="AO57" i="1" s="1"/>
  <c r="FT7" i="1"/>
  <c r="FS7" i="1"/>
  <c r="JN7" i="1"/>
  <c r="JL7" i="1"/>
  <c r="JK7" i="1"/>
  <c r="JJ7" i="1"/>
  <c r="GL12" i="1"/>
  <c r="GL13" i="1" s="1"/>
  <c r="BJ7" i="1"/>
  <c r="BN7" i="1"/>
  <c r="BE7" i="1"/>
  <c r="BH7" i="1"/>
  <c r="EM7" i="1"/>
  <c r="EL7" i="1"/>
  <c r="EO7" i="1"/>
  <c r="EN7" i="1"/>
  <c r="CH7" i="1"/>
  <c r="EX7" i="1"/>
  <c r="EW7" i="1"/>
  <c r="IX7" i="1"/>
  <c r="EC7" i="1"/>
  <c r="EB7" i="1"/>
  <c r="EA7" i="1"/>
  <c r="DZ7" i="1"/>
  <c r="IO7" i="1"/>
  <c r="DX7" i="1"/>
  <c r="GZ7" i="1"/>
  <c r="OF7" i="1"/>
  <c r="CB7" i="1"/>
  <c r="EV7" i="1"/>
  <c r="CR7" i="1"/>
  <c r="CP7" i="1"/>
  <c r="CQ7" i="1"/>
  <c r="ET7" i="1"/>
  <c r="ES7" i="1"/>
  <c r="BY9" i="1"/>
  <c r="JM9" i="1"/>
  <c r="GE7" i="1"/>
  <c r="GF7" i="1"/>
  <c r="EU7" i="1"/>
  <c r="IV7" i="1"/>
  <c r="JH7" i="1"/>
  <c r="IY7" i="1"/>
  <c r="DY7" i="1"/>
  <c r="IM7" i="1"/>
  <c r="IQ7" i="1"/>
  <c r="ER7" i="1"/>
  <c r="CY7" i="1"/>
  <c r="BD7" i="1"/>
  <c r="BC7" i="1"/>
  <c r="BK7" i="1"/>
  <c r="BI7" i="1"/>
  <c r="BF7" i="1"/>
  <c r="BM7" i="1"/>
  <c r="GY7" i="1"/>
  <c r="BY7" i="1"/>
  <c r="BY30" i="1" s="1"/>
  <c r="FD7" i="1"/>
  <c r="GX7" i="1"/>
  <c r="FY7" i="1"/>
  <c r="GH7" i="1"/>
  <c r="EY7" i="1"/>
  <c r="IS7" i="1"/>
  <c r="BA7" i="1"/>
  <c r="GO7" i="1"/>
  <c r="EK7" i="1"/>
  <c r="IN7" i="1"/>
  <c r="CF7" i="1"/>
  <c r="IR7" i="1"/>
  <c r="GR23" i="1"/>
  <c r="GG7" i="1"/>
  <c r="CG7" i="1"/>
  <c r="JI7" i="1"/>
  <c r="JD23" i="1"/>
  <c r="HO7" i="1"/>
  <c r="FE7" i="1"/>
  <c r="GM7" i="1"/>
  <c r="GN7" i="1"/>
  <c r="FZ7" i="1"/>
  <c r="JM7" i="1"/>
  <c r="JM30" i="1" s="1"/>
  <c r="GK7" i="1"/>
  <c r="BB7" i="1"/>
  <c r="IT7" i="1"/>
  <c r="GL7" i="1"/>
  <c r="CW6" i="1"/>
  <c r="CX6" i="1"/>
  <c r="GL15" i="1" l="1"/>
  <c r="GL16" i="1"/>
  <c r="GL17" i="1"/>
  <c r="GL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Y43" i="1"/>
  <c r="BY32" i="1"/>
  <c r="BY53" i="1" s="1"/>
  <c r="BY34" i="1"/>
  <c r="BY39" i="1"/>
  <c r="BY40" i="1"/>
  <c r="BY37" i="1"/>
  <c r="BY41" i="1"/>
  <c r="BY49" i="1"/>
  <c r="BY44" i="1"/>
  <c r="BY46" i="1"/>
  <c r="BY36" i="1"/>
  <c r="BY38" i="1"/>
  <c r="BY31" i="1"/>
  <c r="BY33" i="1"/>
  <c r="BY48" i="1"/>
  <c r="BY47" i="1"/>
  <c r="BY35" i="1"/>
  <c r="BY50" i="1"/>
  <c r="BY42" i="1"/>
  <c r="BY45" i="1"/>
  <c r="JM49" i="1"/>
  <c r="JM41" i="1"/>
  <c r="JM43" i="1"/>
  <c r="JM33" i="1"/>
  <c r="JM50" i="1"/>
  <c r="JM39" i="1"/>
  <c r="JM40" i="1"/>
  <c r="JM46" i="1"/>
  <c r="JM44" i="1"/>
  <c r="JM31" i="1"/>
  <c r="JM38" i="1"/>
  <c r="JM36" i="1"/>
  <c r="JM42" i="1"/>
  <c r="JM48" i="1"/>
  <c r="JM34" i="1"/>
  <c r="JM47" i="1"/>
  <c r="JM37" i="1"/>
  <c r="JM35" i="1"/>
  <c r="JM32" i="1"/>
  <c r="JM53" i="1" s="1"/>
  <c r="JM45" i="1"/>
  <c r="GK30" i="1"/>
  <c r="CH30" i="1"/>
  <c r="CY30" i="1"/>
  <c r="EN30" i="1"/>
  <c r="FZ30" i="1"/>
  <c r="ER30" i="1"/>
  <c r="EO30" i="1"/>
  <c r="IM30" i="1"/>
  <c r="EM30" i="1"/>
  <c r="OG30" i="1"/>
  <c r="EL30" i="1"/>
  <c r="BH30" i="1"/>
  <c r="BE30" i="1"/>
  <c r="EU30" i="1"/>
  <c r="BN30" i="1"/>
  <c r="GG30" i="1"/>
  <c r="JK30" i="1"/>
  <c r="JL30" i="1"/>
  <c r="JN30" i="1"/>
  <c r="CF30" i="1"/>
  <c r="FS30" i="1"/>
  <c r="IV30" i="1"/>
  <c r="CG30" i="1"/>
  <c r="CP30" i="1"/>
  <c r="JH30" i="1"/>
  <c r="EK30" i="1"/>
  <c r="CB30" i="1"/>
  <c r="CB36" i="1" s="1"/>
  <c r="IE30" i="1"/>
  <c r="ES30" i="1"/>
  <c r="OF30" i="1"/>
  <c r="FT30" i="1"/>
  <c r="CQ30" i="1"/>
  <c r="CR30" i="1"/>
  <c r="GH30" i="1"/>
  <c r="FY30" i="1"/>
  <c r="IF30" i="1"/>
  <c r="AO30" i="1"/>
  <c r="EV30" i="1"/>
  <c r="IG30" i="1"/>
  <c r="IO30" i="1"/>
  <c r="IY30" i="1"/>
  <c r="JD52" i="1"/>
  <c r="JD51" i="1"/>
  <c r="GY30" i="1"/>
  <c r="IH30" i="1"/>
  <c r="FE30" i="1"/>
  <c r="BJ30" i="1"/>
  <c r="BF30" i="1"/>
  <c r="JI30" i="1"/>
  <c r="ET30" i="1"/>
  <c r="IX30" i="1"/>
  <c r="GR52" i="1"/>
  <c r="GR51" i="1"/>
  <c r="GQ52" i="1"/>
  <c r="GQ51" i="1"/>
  <c r="GL30" i="1"/>
  <c r="EW30" i="1"/>
  <c r="BI30" i="1"/>
  <c r="BK30" i="1"/>
  <c r="BC30" i="1"/>
  <c r="EX30" i="1"/>
  <c r="JJ30" i="1"/>
  <c r="BM30" i="1"/>
  <c r="BD30" i="1"/>
  <c r="JM57" i="1"/>
  <c r="BY57" i="1"/>
  <c r="JD67" i="1"/>
  <c r="JD63" i="1"/>
  <c r="JD68" i="1"/>
  <c r="JD65" i="1"/>
  <c r="JD61" i="1"/>
  <c r="JD64" i="1"/>
  <c r="JD62" i="1"/>
  <c r="JD66" i="1"/>
  <c r="JD69" i="1"/>
  <c r="GQ65" i="1"/>
  <c r="GQ66" i="1"/>
  <c r="GQ63" i="1"/>
  <c r="GQ64" i="1"/>
  <c r="GQ69" i="1"/>
  <c r="GQ68" i="1"/>
  <c r="GQ62" i="1"/>
  <c r="GQ61" i="1"/>
  <c r="GQ67" i="1"/>
  <c r="GR66" i="1"/>
  <c r="GR63" i="1"/>
  <c r="GR65" i="1"/>
  <c r="GR68" i="1"/>
  <c r="GR67" i="1"/>
  <c r="GR61" i="1"/>
  <c r="GR62" i="1"/>
  <c r="GR69" i="1"/>
  <c r="GR64" i="1"/>
  <c r="BJ23" i="1"/>
  <c r="BJ57" i="1"/>
  <c r="GR58" i="1"/>
  <c r="GR59" i="1"/>
  <c r="GR60" i="1"/>
  <c r="JL23" i="1"/>
  <c r="JL57" i="1"/>
  <c r="OF23" i="1"/>
  <c r="OF57" i="1"/>
  <c r="IV23" i="1"/>
  <c r="IV57" i="1"/>
  <c r="JN23" i="1"/>
  <c r="JN57" i="1"/>
  <c r="CQ23" i="1"/>
  <c r="CQ57" i="1"/>
  <c r="EV23" i="1"/>
  <c r="EV57" i="1"/>
  <c r="CB23" i="1"/>
  <c r="CB57" i="1"/>
  <c r="GQ59" i="1"/>
  <c r="GQ58" i="1"/>
  <c r="GQ60" i="1"/>
  <c r="IH23" i="1"/>
  <c r="IH57" i="1"/>
  <c r="ES23" i="1"/>
  <c r="ES57" i="1"/>
  <c r="AO23" i="1"/>
  <c r="GY23" i="1"/>
  <c r="GY57" i="1"/>
  <c r="BF23" i="1"/>
  <c r="BF57" i="1"/>
  <c r="AS23" i="1"/>
  <c r="AS57" i="1"/>
  <c r="FY23" i="1"/>
  <c r="FY57" i="1"/>
  <c r="IF23" i="1"/>
  <c r="IF57" i="1"/>
  <c r="GL23" i="1"/>
  <c r="GL57" i="1"/>
  <c r="IX23" i="1"/>
  <c r="IX57" i="1"/>
  <c r="FS23" i="1"/>
  <c r="FS57" i="1"/>
  <c r="CP23" i="1"/>
  <c r="CP57" i="1"/>
  <c r="CR23" i="1"/>
  <c r="CR57" i="1"/>
  <c r="AN23" i="1"/>
  <c r="AN57" i="1"/>
  <c r="BM23" i="1"/>
  <c r="BM57" i="1"/>
  <c r="BI23" i="1"/>
  <c r="BI57" i="1"/>
  <c r="BK23" i="1"/>
  <c r="BK57" i="1"/>
  <c r="EW23" i="1"/>
  <c r="EW57" i="1"/>
  <c r="EU23" i="1"/>
  <c r="EU57" i="1"/>
  <c r="CF23" i="1"/>
  <c r="CF57" i="1"/>
  <c r="EK23" i="1"/>
  <c r="EK57" i="1"/>
  <c r="BB23" i="1"/>
  <c r="BB57" i="1"/>
  <c r="BC23" i="1"/>
  <c r="BC57" i="1"/>
  <c r="EX23" i="1"/>
  <c r="EX57" i="1"/>
  <c r="BA23" i="1"/>
  <c r="BA57" i="1"/>
  <c r="AP23" i="1"/>
  <c r="IO23" i="1"/>
  <c r="IO57" i="1"/>
  <c r="CH23" i="1"/>
  <c r="CH57" i="1"/>
  <c r="GG23" i="1"/>
  <c r="GG57" i="1"/>
  <c r="EN23" i="1"/>
  <c r="EN57" i="1"/>
  <c r="CG23" i="1"/>
  <c r="CG57" i="1"/>
  <c r="ET23" i="1"/>
  <c r="ET57" i="1"/>
  <c r="IE23" i="1"/>
  <c r="IE57" i="1"/>
  <c r="IG23" i="1"/>
  <c r="IG57" i="1"/>
  <c r="CY23" i="1"/>
  <c r="CY57" i="1"/>
  <c r="FZ23" i="1"/>
  <c r="FZ57" i="1"/>
  <c r="ER23" i="1"/>
  <c r="ER57" i="1"/>
  <c r="EO23" i="1"/>
  <c r="EO57" i="1"/>
  <c r="JI23" i="1"/>
  <c r="JI57" i="1"/>
  <c r="FT23" i="1"/>
  <c r="FT57" i="1"/>
  <c r="GH23" i="1"/>
  <c r="GH57" i="1"/>
  <c r="JJ23" i="1"/>
  <c r="JJ57" i="1"/>
  <c r="JK23" i="1"/>
  <c r="JK57" i="1"/>
  <c r="BD23" i="1"/>
  <c r="BD57" i="1"/>
  <c r="IM23" i="1"/>
  <c r="IM57" i="1"/>
  <c r="EM23" i="1"/>
  <c r="EM57" i="1"/>
  <c r="GK23" i="1"/>
  <c r="GK57" i="1"/>
  <c r="BH23" i="1"/>
  <c r="BH57" i="1"/>
  <c r="JD58" i="1"/>
  <c r="JD60" i="1"/>
  <c r="JD59" i="1"/>
  <c r="EL23" i="1"/>
  <c r="EL57" i="1"/>
  <c r="FE23" i="1"/>
  <c r="FE57" i="1"/>
  <c r="IY23" i="1"/>
  <c r="IY57" i="1"/>
  <c r="BE23" i="1"/>
  <c r="BE57" i="1"/>
  <c r="OG23" i="1"/>
  <c r="OG57" i="1"/>
  <c r="JH23" i="1"/>
  <c r="JH57" i="1"/>
  <c r="BN23" i="1"/>
  <c r="BN57" i="1"/>
  <c r="JM10" i="1"/>
  <c r="JM11" i="1"/>
  <c r="BY10" i="1"/>
  <c r="BY11" i="1"/>
  <c r="JD25" i="1"/>
  <c r="GR25" i="1"/>
  <c r="GQ25" i="1"/>
  <c r="GX24" i="1"/>
  <c r="JD24" i="1"/>
  <c r="GR24" i="1"/>
  <c r="GQ24" i="1"/>
  <c r="JM23" i="1"/>
  <c r="BY23" i="1"/>
  <c r="JM12" i="1"/>
  <c r="JM13" i="1" s="1"/>
  <c r="BY12" i="1"/>
  <c r="BY13" i="1" s="1"/>
  <c r="CX9" i="1"/>
  <c r="CW9" i="1"/>
  <c r="CW7" i="1"/>
  <c r="CW30" i="1" s="1"/>
  <c r="CX7" i="1"/>
  <c r="CX30" i="1" s="1"/>
  <c r="B26" i="3"/>
  <c r="BX5" i="1"/>
  <c r="BY14" i="1" l="1"/>
  <c r="BY15" i="1"/>
  <c r="BY17" i="1"/>
  <c r="BY16" i="1"/>
  <c r="JM16" i="1"/>
  <c r="JM14" i="1"/>
  <c r="JM15" i="1"/>
  <c r="JM17" i="1"/>
  <c r="CG39" i="1"/>
  <c r="CG40" i="1"/>
  <c r="CG41" i="1"/>
  <c r="CG42" i="1"/>
  <c r="CG43" i="1"/>
  <c r="CG44" i="1"/>
  <c r="CG45" i="1"/>
  <c r="CG46" i="1"/>
  <c r="CG47" i="1"/>
  <c r="CG48" i="1"/>
  <c r="CF39" i="1"/>
  <c r="CF40" i="1"/>
  <c r="CF41" i="1"/>
  <c r="CF42" i="1"/>
  <c r="CF43" i="1"/>
  <c r="CF44" i="1"/>
  <c r="CF45" i="1"/>
  <c r="CF46" i="1"/>
  <c r="CF47" i="1"/>
  <c r="CF48" i="1"/>
  <c r="CH39" i="1"/>
  <c r="CH40" i="1"/>
  <c r="CH41" i="1"/>
  <c r="CH42" i="1"/>
  <c r="CH43" i="1"/>
  <c r="CH44" i="1"/>
  <c r="CH45" i="1"/>
  <c r="CH46" i="1"/>
  <c r="CH47" i="1"/>
  <c r="CH48" i="1"/>
  <c r="CG32" i="1"/>
  <c r="CG53" i="1" s="1"/>
  <c r="CG34" i="1"/>
  <c r="CG33" i="1"/>
  <c r="CG35" i="1"/>
  <c r="CG36" i="1"/>
  <c r="CG37" i="1"/>
  <c r="CG38" i="1"/>
  <c r="CF32" i="1"/>
  <c r="CF34" i="1"/>
  <c r="CF33" i="1"/>
  <c r="CF35" i="1"/>
  <c r="CF36" i="1"/>
  <c r="CF37" i="1"/>
  <c r="CF38" i="1"/>
  <c r="CH32" i="1"/>
  <c r="CH53" i="1" s="1"/>
  <c r="CH34" i="1"/>
  <c r="CH33" i="1"/>
  <c r="CH35" i="1"/>
  <c r="CH36" i="1"/>
  <c r="CH37" i="1"/>
  <c r="CH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K36" i="1"/>
  <c r="BK35" i="1"/>
  <c r="BK50" i="1"/>
  <c r="BK31" i="1"/>
  <c r="BK52" i="1" s="1"/>
  <c r="BK34" i="1"/>
  <c r="BK41" i="1"/>
  <c r="BK40" i="1"/>
  <c r="BK33" i="1"/>
  <c r="BK45" i="1"/>
  <c r="BK48" i="1"/>
  <c r="BK49" i="1"/>
  <c r="BK37" i="1"/>
  <c r="BK38" i="1"/>
  <c r="BK42" i="1"/>
  <c r="BK32" i="1"/>
  <c r="BK53" i="1" s="1"/>
  <c r="BK46" i="1"/>
  <c r="BK39" i="1"/>
  <c r="BK47" i="1"/>
  <c r="BK43" i="1"/>
  <c r="BK44" i="1"/>
  <c r="AN52" i="1"/>
  <c r="AN53" i="1"/>
  <c r="BA38" i="1"/>
  <c r="BA34" i="1"/>
  <c r="BA33" i="1"/>
  <c r="BA41" i="1"/>
  <c r="BA45" i="1"/>
  <c r="BA36" i="1"/>
  <c r="BA31" i="1"/>
  <c r="BA52" i="1" s="1"/>
  <c r="BA35" i="1"/>
  <c r="BA44" i="1"/>
  <c r="BA42" i="1"/>
  <c r="BA48" i="1"/>
  <c r="BA46" i="1"/>
  <c r="BA47" i="1"/>
  <c r="BA43" i="1"/>
  <c r="BA32" i="1"/>
  <c r="BA53" i="1" s="1"/>
  <c r="BA40" i="1"/>
  <c r="BA37" i="1"/>
  <c r="BA39" i="1"/>
  <c r="BH40" i="1"/>
  <c r="BH46" i="1"/>
  <c r="BH33" i="1"/>
  <c r="BH38" i="1"/>
  <c r="BH50" i="1"/>
  <c r="BH42" i="1"/>
  <c r="BH39" i="1"/>
  <c r="BH35" i="1"/>
  <c r="BH36" i="1"/>
  <c r="BH31" i="1"/>
  <c r="BH52" i="1" s="1"/>
  <c r="BH34" i="1"/>
  <c r="BH49" i="1"/>
  <c r="BH43" i="1"/>
  <c r="BH47" i="1"/>
  <c r="BH45" i="1"/>
  <c r="BH32" i="1"/>
  <c r="BH53" i="1" s="1"/>
  <c r="BH48" i="1"/>
  <c r="BH44" i="1"/>
  <c r="BH37" i="1"/>
  <c r="BH41" i="1"/>
  <c r="BI38" i="1"/>
  <c r="BI39" i="1"/>
  <c r="BI36" i="1"/>
  <c r="BI35" i="1"/>
  <c r="BI31" i="1"/>
  <c r="BI52" i="1" s="1"/>
  <c r="BI34" i="1"/>
  <c r="BI41" i="1"/>
  <c r="BI46" i="1"/>
  <c r="BI45" i="1"/>
  <c r="BI50" i="1"/>
  <c r="BI33" i="1"/>
  <c r="BI44" i="1"/>
  <c r="BI48" i="1"/>
  <c r="BI40" i="1"/>
  <c r="BI37" i="1"/>
  <c r="BI42" i="1"/>
  <c r="BI43" i="1"/>
  <c r="BI32" i="1"/>
  <c r="BI53" i="1" s="1"/>
  <c r="BI49" i="1"/>
  <c r="BI47" i="1"/>
  <c r="IO37" i="1"/>
  <c r="IO49" i="1"/>
  <c r="IO50" i="1"/>
  <c r="IO35" i="1"/>
  <c r="IO43" i="1"/>
  <c r="IO48" i="1"/>
  <c r="IO31" i="1"/>
  <c r="IO52" i="1" s="1"/>
  <c r="IO34" i="1"/>
  <c r="IO32" i="1"/>
  <c r="IO53" i="1" s="1"/>
  <c r="IO41" i="1"/>
  <c r="IO40" i="1"/>
  <c r="IO33" i="1"/>
  <c r="IO36" i="1"/>
  <c r="IO38" i="1"/>
  <c r="IO39" i="1"/>
  <c r="IO47" i="1"/>
  <c r="IO42" i="1"/>
  <c r="IO45" i="1"/>
  <c r="IO46" i="1"/>
  <c r="IO44" i="1"/>
  <c r="EK40" i="1"/>
  <c r="EK49" i="1"/>
  <c r="EK39" i="1"/>
  <c r="EK31" i="1"/>
  <c r="EK52" i="1" s="1"/>
  <c r="EK46" i="1"/>
  <c r="EK47" i="1"/>
  <c r="EK36" i="1"/>
  <c r="EK34" i="1"/>
  <c r="EK33" i="1"/>
  <c r="EK35" i="1"/>
  <c r="EK50" i="1"/>
  <c r="EK44" i="1"/>
  <c r="EK38" i="1"/>
  <c r="EK32" i="1"/>
  <c r="EK53" i="1" s="1"/>
  <c r="EK42" i="1"/>
  <c r="EK48" i="1"/>
  <c r="EK43" i="1"/>
  <c r="EK37" i="1"/>
  <c r="EK45" i="1"/>
  <c r="EK41" i="1"/>
  <c r="EL32" i="1"/>
  <c r="EL53" i="1" s="1"/>
  <c r="EL39" i="1"/>
  <c r="EL46" i="1"/>
  <c r="EL37" i="1"/>
  <c r="EL34" i="1"/>
  <c r="EL35" i="1"/>
  <c r="EL31" i="1"/>
  <c r="EL52" i="1" s="1"/>
  <c r="EL40" i="1"/>
  <c r="EL38" i="1"/>
  <c r="EL36" i="1"/>
  <c r="EL41" i="1"/>
  <c r="EL33" i="1"/>
  <c r="EL50" i="1"/>
  <c r="EL48" i="1"/>
  <c r="EL43" i="1"/>
  <c r="EL45" i="1"/>
  <c r="EL47" i="1"/>
  <c r="EL49" i="1"/>
  <c r="EL42" i="1"/>
  <c r="EL44" i="1"/>
  <c r="EW38" i="1"/>
  <c r="EW31" i="1"/>
  <c r="EW52" i="1" s="1"/>
  <c r="EW35" i="1"/>
  <c r="EW49" i="1"/>
  <c r="EW41" i="1"/>
  <c r="EW36" i="1"/>
  <c r="EW40" i="1"/>
  <c r="EW44" i="1"/>
  <c r="EW34" i="1"/>
  <c r="EW50" i="1"/>
  <c r="EW33" i="1"/>
  <c r="EW32" i="1"/>
  <c r="EW53" i="1" s="1"/>
  <c r="EW48" i="1"/>
  <c r="EW39" i="1"/>
  <c r="EW46" i="1"/>
  <c r="EW42" i="1"/>
  <c r="EW37" i="1"/>
  <c r="EW43" i="1"/>
  <c r="EW45" i="1"/>
  <c r="EW47" i="1"/>
  <c r="IG41" i="1"/>
  <c r="IG38" i="1"/>
  <c r="IG32" i="1"/>
  <c r="IG53" i="1" s="1"/>
  <c r="IG49" i="1"/>
  <c r="IG31" i="1"/>
  <c r="IG52" i="1" s="1"/>
  <c r="IG39" i="1"/>
  <c r="IG43" i="1"/>
  <c r="IG35" i="1"/>
  <c r="IG50" i="1"/>
  <c r="IG33" i="1"/>
  <c r="IG36" i="1"/>
  <c r="IG34" i="1"/>
  <c r="IG40" i="1"/>
  <c r="IG46" i="1"/>
  <c r="IG44" i="1"/>
  <c r="IG48" i="1"/>
  <c r="IG47" i="1"/>
  <c r="IG45" i="1"/>
  <c r="IG42" i="1"/>
  <c r="IG37" i="1"/>
  <c r="JH46" i="1"/>
  <c r="JH32" i="1"/>
  <c r="JH53" i="1" s="1"/>
  <c r="JH36" i="1"/>
  <c r="JH50" i="1"/>
  <c r="JH37" i="1"/>
  <c r="JH31" i="1"/>
  <c r="JH52" i="1" s="1"/>
  <c r="JH40" i="1"/>
  <c r="JH35" i="1"/>
  <c r="JH38" i="1"/>
  <c r="JH41" i="1"/>
  <c r="JH34" i="1"/>
  <c r="JH33" i="1"/>
  <c r="JH45" i="1"/>
  <c r="JH48" i="1"/>
  <c r="JH44" i="1"/>
  <c r="JH47" i="1"/>
  <c r="JH43" i="1"/>
  <c r="JH49" i="1"/>
  <c r="JH39" i="1"/>
  <c r="JH42" i="1"/>
  <c r="OG35" i="1"/>
  <c r="OG50" i="1"/>
  <c r="OG44" i="1"/>
  <c r="OG39" i="1"/>
  <c r="OG31" i="1"/>
  <c r="OG52" i="1" s="1"/>
  <c r="OG40" i="1"/>
  <c r="OG36" i="1"/>
  <c r="OG43" i="1"/>
  <c r="OG33" i="1"/>
  <c r="OG38" i="1"/>
  <c r="OG34" i="1"/>
  <c r="OG49" i="1"/>
  <c r="OG41" i="1"/>
  <c r="OG37" i="1"/>
  <c r="OG32" i="1"/>
  <c r="OG53" i="1" s="1"/>
  <c r="OG42" i="1"/>
  <c r="OG46" i="1"/>
  <c r="OG45" i="1"/>
  <c r="OG48" i="1"/>
  <c r="OG47" i="1"/>
  <c r="GL39" i="1"/>
  <c r="GL36" i="1"/>
  <c r="GL32" i="1"/>
  <c r="GL53" i="1" s="1"/>
  <c r="GL50" i="1"/>
  <c r="GL31" i="1"/>
  <c r="GL52" i="1" s="1"/>
  <c r="GL33" i="1"/>
  <c r="GL40" i="1"/>
  <c r="GL41" i="1"/>
  <c r="GL34" i="1"/>
  <c r="GL35" i="1"/>
  <c r="GL43" i="1"/>
  <c r="GL46" i="1"/>
  <c r="GL42" i="1"/>
  <c r="GL38" i="1"/>
  <c r="GL47" i="1"/>
  <c r="GL44" i="1"/>
  <c r="GL37" i="1"/>
  <c r="GL48" i="1"/>
  <c r="GL45" i="1"/>
  <c r="GL49" i="1"/>
  <c r="EV32" i="1"/>
  <c r="EV53" i="1" s="1"/>
  <c r="EV38" i="1"/>
  <c r="EV31" i="1"/>
  <c r="EV52" i="1" s="1"/>
  <c r="EV44" i="1"/>
  <c r="EV39" i="1"/>
  <c r="EV33" i="1"/>
  <c r="EV35" i="1"/>
  <c r="EV46" i="1"/>
  <c r="EV37" i="1"/>
  <c r="EV41" i="1"/>
  <c r="EV49" i="1"/>
  <c r="EV36" i="1"/>
  <c r="EV40" i="1"/>
  <c r="EV34" i="1"/>
  <c r="EV50" i="1"/>
  <c r="EV42" i="1"/>
  <c r="EV48" i="1"/>
  <c r="EV43" i="1"/>
  <c r="EV47" i="1"/>
  <c r="EV45" i="1"/>
  <c r="AS40" i="1"/>
  <c r="AS49" i="1"/>
  <c r="AS34" i="1"/>
  <c r="AS50" i="1"/>
  <c r="AS31" i="1"/>
  <c r="AS41" i="1"/>
  <c r="AS38" i="1"/>
  <c r="AS36" i="1"/>
  <c r="AS35" i="1"/>
  <c r="AS33" i="1"/>
  <c r="AS32" i="1"/>
  <c r="AS39" i="1"/>
  <c r="AS44" i="1"/>
  <c r="AS48" i="1"/>
  <c r="AS43" i="1"/>
  <c r="AS42" i="1"/>
  <c r="AS37" i="1"/>
  <c r="AS47" i="1"/>
  <c r="AS46" i="1"/>
  <c r="AS45" i="1"/>
  <c r="EM39" i="1"/>
  <c r="EM46" i="1"/>
  <c r="EM31" i="1"/>
  <c r="EM52" i="1" s="1"/>
  <c r="EM34" i="1"/>
  <c r="EM36" i="1"/>
  <c r="EM50" i="1"/>
  <c r="EM37" i="1"/>
  <c r="EM48" i="1"/>
  <c r="EM35" i="1"/>
  <c r="EM41" i="1"/>
  <c r="EM33" i="1"/>
  <c r="EM32" i="1"/>
  <c r="EM53" i="1" s="1"/>
  <c r="EM43" i="1"/>
  <c r="EM47" i="1"/>
  <c r="EM40" i="1"/>
  <c r="EM49" i="1"/>
  <c r="EM45" i="1"/>
  <c r="EM38" i="1"/>
  <c r="EM44" i="1"/>
  <c r="EM42" i="1"/>
  <c r="CP37" i="1"/>
  <c r="CP43" i="1"/>
  <c r="CP39" i="1"/>
  <c r="CP40" i="1"/>
  <c r="CP35" i="1"/>
  <c r="CP32" i="1"/>
  <c r="CP53" i="1" s="1"/>
  <c r="CP44" i="1"/>
  <c r="CP34" i="1"/>
  <c r="CP36" i="1"/>
  <c r="CP49" i="1"/>
  <c r="CP33" i="1"/>
  <c r="CP38" i="1"/>
  <c r="CP41" i="1"/>
  <c r="CP31" i="1"/>
  <c r="CP52" i="1" s="1"/>
  <c r="CP42" i="1"/>
  <c r="CP45" i="1"/>
  <c r="CP47" i="1"/>
  <c r="CP46" i="1"/>
  <c r="CP48" i="1"/>
  <c r="CP50" i="1"/>
  <c r="IM35" i="1"/>
  <c r="IM49" i="1"/>
  <c r="IM37" i="1"/>
  <c r="IM50" i="1"/>
  <c r="IM34" i="1"/>
  <c r="IM41" i="1"/>
  <c r="IM31" i="1"/>
  <c r="IM52" i="1" s="1"/>
  <c r="IM40" i="1"/>
  <c r="IM33" i="1"/>
  <c r="IM36" i="1"/>
  <c r="IM38" i="1"/>
  <c r="IM32" i="1"/>
  <c r="IM53" i="1" s="1"/>
  <c r="IM44" i="1"/>
  <c r="IM47" i="1"/>
  <c r="IM46" i="1"/>
  <c r="IM48" i="1"/>
  <c r="IM39" i="1"/>
  <c r="IM42" i="1"/>
  <c r="IM43" i="1"/>
  <c r="IM45" i="1"/>
  <c r="IF34" i="1"/>
  <c r="IF38" i="1"/>
  <c r="IF40" i="1"/>
  <c r="IF41" i="1"/>
  <c r="IF43" i="1"/>
  <c r="IF32" i="1"/>
  <c r="IF53" i="1" s="1"/>
  <c r="IF36" i="1"/>
  <c r="IF39" i="1"/>
  <c r="IF33" i="1"/>
  <c r="IF31" i="1"/>
  <c r="IF52" i="1" s="1"/>
  <c r="IF42" i="1"/>
  <c r="IF35" i="1"/>
  <c r="IF50" i="1"/>
  <c r="IF44" i="1"/>
  <c r="IF49" i="1"/>
  <c r="IF45" i="1"/>
  <c r="IF46" i="1"/>
  <c r="IF48" i="1"/>
  <c r="IF47" i="1"/>
  <c r="IF37" i="1"/>
  <c r="CG50" i="1"/>
  <c r="CG49" i="1"/>
  <c r="CG31" i="1"/>
  <c r="CG52" i="1" s="1"/>
  <c r="EO37" i="1"/>
  <c r="EO43" i="1"/>
  <c r="EO34" i="1"/>
  <c r="EO38" i="1"/>
  <c r="EO41" i="1"/>
  <c r="EO33" i="1"/>
  <c r="EO36" i="1"/>
  <c r="EO35" i="1"/>
  <c r="EO40" i="1"/>
  <c r="EO47" i="1"/>
  <c r="EO32" i="1"/>
  <c r="EO53" i="1" s="1"/>
  <c r="EO49" i="1"/>
  <c r="EO45" i="1"/>
  <c r="EO31" i="1"/>
  <c r="EO52" i="1" s="1"/>
  <c r="EO50" i="1"/>
  <c r="EO39" i="1"/>
  <c r="EO44" i="1"/>
  <c r="EO46" i="1"/>
  <c r="EO42" i="1"/>
  <c r="EO48" i="1"/>
  <c r="IX50" i="1"/>
  <c r="IX43" i="1"/>
  <c r="IX36" i="1"/>
  <c r="IX38" i="1"/>
  <c r="IX31" i="1"/>
  <c r="IX52" i="1" s="1"/>
  <c r="IX41" i="1"/>
  <c r="IX35" i="1"/>
  <c r="IX34" i="1"/>
  <c r="IX33" i="1"/>
  <c r="IX46" i="1"/>
  <c r="IX49" i="1"/>
  <c r="IX48" i="1"/>
  <c r="IX47" i="1"/>
  <c r="IX42" i="1"/>
  <c r="IX44" i="1"/>
  <c r="IX32" i="1"/>
  <c r="IX53" i="1" s="1"/>
  <c r="IX45" i="1"/>
  <c r="IX40" i="1"/>
  <c r="IX37" i="1"/>
  <c r="IX39" i="1"/>
  <c r="FY41" i="1"/>
  <c r="FY50" i="1"/>
  <c r="FY40" i="1"/>
  <c r="FY35" i="1"/>
  <c r="FY43" i="1"/>
  <c r="FY44" i="1"/>
  <c r="FY45" i="1"/>
  <c r="FY36" i="1"/>
  <c r="FY34" i="1"/>
  <c r="FY33" i="1"/>
  <c r="FY31" i="1"/>
  <c r="FY52" i="1" s="1"/>
  <c r="FY46" i="1"/>
  <c r="FY32" i="1"/>
  <c r="FY53" i="1" s="1"/>
  <c r="FY48" i="1"/>
  <c r="FY39" i="1"/>
  <c r="FY42" i="1"/>
  <c r="FY47" i="1"/>
  <c r="FY38" i="1"/>
  <c r="FY49" i="1"/>
  <c r="FY37" i="1"/>
  <c r="IV40" i="1"/>
  <c r="IV46" i="1"/>
  <c r="IV33" i="1"/>
  <c r="IV50" i="1"/>
  <c r="IV39" i="1"/>
  <c r="IV36" i="1"/>
  <c r="IV38" i="1"/>
  <c r="IV31" i="1"/>
  <c r="IV52" i="1" s="1"/>
  <c r="IV35" i="1"/>
  <c r="IV34" i="1"/>
  <c r="IV45" i="1"/>
  <c r="IV43" i="1"/>
  <c r="IV42" i="1"/>
  <c r="IV44" i="1"/>
  <c r="IV37" i="1"/>
  <c r="IV49" i="1"/>
  <c r="IV48" i="1"/>
  <c r="IV47" i="1"/>
  <c r="IV32" i="1"/>
  <c r="IV53" i="1" s="1"/>
  <c r="IV41" i="1"/>
  <c r="ER43" i="1"/>
  <c r="ER50" i="1"/>
  <c r="ER44" i="1"/>
  <c r="ER39" i="1"/>
  <c r="ER38" i="1"/>
  <c r="ER33" i="1"/>
  <c r="ER31" i="1"/>
  <c r="ER52" i="1" s="1"/>
  <c r="ER36" i="1"/>
  <c r="ER40" i="1"/>
  <c r="ER34" i="1"/>
  <c r="ER35" i="1"/>
  <c r="ER49" i="1"/>
  <c r="ER46" i="1"/>
  <c r="ER45" i="1"/>
  <c r="ER48" i="1"/>
  <c r="ER37" i="1"/>
  <c r="ER47" i="1"/>
  <c r="ER41" i="1"/>
  <c r="ER42" i="1"/>
  <c r="ER32" i="1"/>
  <c r="ER53" i="1" s="1"/>
  <c r="ET34" i="1"/>
  <c r="ET46" i="1"/>
  <c r="ET32" i="1"/>
  <c r="ET53" i="1" s="1"/>
  <c r="ET37" i="1"/>
  <c r="ET38" i="1"/>
  <c r="ET39" i="1"/>
  <c r="ET33" i="1"/>
  <c r="ET31" i="1"/>
  <c r="ET52" i="1" s="1"/>
  <c r="ET36" i="1"/>
  <c r="ET45" i="1"/>
  <c r="ET48" i="1"/>
  <c r="ET47" i="1"/>
  <c r="ET40" i="1"/>
  <c r="ET50" i="1"/>
  <c r="ET41" i="1"/>
  <c r="ET42" i="1"/>
  <c r="ET44" i="1"/>
  <c r="ET49" i="1"/>
  <c r="ET35" i="1"/>
  <c r="ET43" i="1"/>
  <c r="GH35" i="1"/>
  <c r="GH33" i="1"/>
  <c r="GH40" i="1"/>
  <c r="GH36" i="1"/>
  <c r="GH34" i="1"/>
  <c r="GH37" i="1"/>
  <c r="GH31" i="1"/>
  <c r="GH52" i="1" s="1"/>
  <c r="GH32" i="1"/>
  <c r="GH53" i="1" s="1"/>
  <c r="GH46" i="1"/>
  <c r="GH48" i="1"/>
  <c r="GH38" i="1"/>
  <c r="GH45" i="1"/>
  <c r="GH41" i="1"/>
  <c r="GH43" i="1"/>
  <c r="GH42" i="1"/>
  <c r="GH49" i="1"/>
  <c r="GH44" i="1"/>
  <c r="GH47" i="1"/>
  <c r="GH39" i="1"/>
  <c r="GH50" i="1"/>
  <c r="FS46" i="1"/>
  <c r="FS32" i="1"/>
  <c r="FS53" i="1" s="1"/>
  <c r="FS33" i="1"/>
  <c r="FS36" i="1"/>
  <c r="FS50" i="1"/>
  <c r="FS43" i="1"/>
  <c r="FS34" i="1"/>
  <c r="FS41" i="1"/>
  <c r="FS31" i="1"/>
  <c r="FS52" i="1" s="1"/>
  <c r="FS35" i="1"/>
  <c r="FS38" i="1"/>
  <c r="FS45" i="1"/>
  <c r="FS48" i="1"/>
  <c r="FS37" i="1"/>
  <c r="FS39" i="1"/>
  <c r="FS40" i="1"/>
  <c r="FS44" i="1"/>
  <c r="FS47" i="1"/>
  <c r="FS49" i="1"/>
  <c r="FS42" i="1"/>
  <c r="FZ43" i="1"/>
  <c r="FZ35" i="1"/>
  <c r="FZ44" i="1"/>
  <c r="FZ36" i="1"/>
  <c r="FZ33" i="1"/>
  <c r="FZ38" i="1"/>
  <c r="FZ41" i="1"/>
  <c r="FZ31" i="1"/>
  <c r="FZ52" i="1" s="1"/>
  <c r="FZ46" i="1"/>
  <c r="FZ32" i="1"/>
  <c r="FZ53" i="1" s="1"/>
  <c r="FZ42" i="1"/>
  <c r="FZ47" i="1"/>
  <c r="FZ39" i="1"/>
  <c r="FZ48" i="1"/>
  <c r="FZ40" i="1"/>
  <c r="FZ50" i="1"/>
  <c r="FZ45" i="1"/>
  <c r="FZ34" i="1"/>
  <c r="FZ49" i="1"/>
  <c r="FZ37" i="1"/>
  <c r="JI38" i="1"/>
  <c r="JI50" i="1"/>
  <c r="JI46" i="1"/>
  <c r="JI36" i="1"/>
  <c r="JI48" i="1"/>
  <c r="JI40" i="1"/>
  <c r="JI31" i="1"/>
  <c r="JI52" i="1" s="1"/>
  <c r="JI35" i="1"/>
  <c r="JI41" i="1"/>
  <c r="JI37" i="1"/>
  <c r="JI33" i="1"/>
  <c r="JI34" i="1"/>
  <c r="JI42" i="1"/>
  <c r="JI47" i="1"/>
  <c r="JI43" i="1"/>
  <c r="JI44" i="1"/>
  <c r="JI49" i="1"/>
  <c r="JI39" i="1"/>
  <c r="JI45" i="1"/>
  <c r="JI32" i="1"/>
  <c r="JI53" i="1" s="1"/>
  <c r="CR34" i="1"/>
  <c r="CR33" i="1"/>
  <c r="CR42" i="1"/>
  <c r="CR36" i="1"/>
  <c r="CR46" i="1"/>
  <c r="CR38" i="1"/>
  <c r="CR31" i="1"/>
  <c r="CR52" i="1" s="1"/>
  <c r="CR35" i="1"/>
  <c r="CR45" i="1"/>
  <c r="CR39" i="1"/>
  <c r="CR44" i="1"/>
  <c r="CR43" i="1"/>
  <c r="CR40" i="1"/>
  <c r="CR49" i="1"/>
  <c r="CR50" i="1"/>
  <c r="CR47" i="1"/>
  <c r="CR41" i="1"/>
  <c r="CR48" i="1"/>
  <c r="CR37" i="1"/>
  <c r="CR32" i="1"/>
  <c r="CR53" i="1" s="1"/>
  <c r="CF31" i="1"/>
  <c r="CF52" i="1" s="1"/>
  <c r="CF49" i="1"/>
  <c r="CF50" i="1"/>
  <c r="CF53" i="1"/>
  <c r="EN31" i="1"/>
  <c r="EN52" i="1" s="1"/>
  <c r="EN34" i="1"/>
  <c r="EN50" i="1"/>
  <c r="EN37" i="1"/>
  <c r="EN33" i="1"/>
  <c r="EN36" i="1"/>
  <c r="EN35" i="1"/>
  <c r="EN48" i="1"/>
  <c r="EN43" i="1"/>
  <c r="EN47" i="1"/>
  <c r="EN40" i="1"/>
  <c r="EN49" i="1"/>
  <c r="EN46" i="1"/>
  <c r="EN45" i="1"/>
  <c r="EN38" i="1"/>
  <c r="EN44" i="1"/>
  <c r="EN39" i="1"/>
  <c r="EN41" i="1"/>
  <c r="EN32" i="1"/>
  <c r="EN53" i="1" s="1"/>
  <c r="EN42" i="1"/>
  <c r="BF41" i="1"/>
  <c r="BF40" i="1"/>
  <c r="BF38" i="1"/>
  <c r="BF43" i="1"/>
  <c r="BF46" i="1"/>
  <c r="BF49" i="1"/>
  <c r="BF37" i="1"/>
  <c r="BF33" i="1"/>
  <c r="BF39" i="1"/>
  <c r="BF36" i="1"/>
  <c r="BF50" i="1"/>
  <c r="BF35" i="1"/>
  <c r="BF34" i="1"/>
  <c r="BF32" i="1"/>
  <c r="BF53" i="1" s="1"/>
  <c r="BF45" i="1"/>
  <c r="BF47" i="1"/>
  <c r="BF48" i="1"/>
  <c r="BF42" i="1"/>
  <c r="BF31" i="1"/>
  <c r="BF52" i="1" s="1"/>
  <c r="BF44" i="1"/>
  <c r="CQ41" i="1"/>
  <c r="CQ44" i="1"/>
  <c r="CQ32" i="1"/>
  <c r="CQ53" i="1" s="1"/>
  <c r="CQ35" i="1"/>
  <c r="CQ34" i="1"/>
  <c r="CQ36" i="1"/>
  <c r="CQ33" i="1"/>
  <c r="CQ40" i="1"/>
  <c r="CQ38" i="1"/>
  <c r="CQ31" i="1"/>
  <c r="CQ52" i="1" s="1"/>
  <c r="CQ42" i="1"/>
  <c r="CQ49" i="1"/>
  <c r="CQ45" i="1"/>
  <c r="CQ39" i="1"/>
  <c r="CQ37" i="1"/>
  <c r="CQ43" i="1"/>
  <c r="CQ50" i="1"/>
  <c r="CQ47" i="1"/>
  <c r="CQ46" i="1"/>
  <c r="CQ48" i="1"/>
  <c r="JN50" i="1"/>
  <c r="JN33" i="1"/>
  <c r="JN40" i="1"/>
  <c r="JN39" i="1"/>
  <c r="JN44" i="1"/>
  <c r="JN31" i="1"/>
  <c r="JN52" i="1" s="1"/>
  <c r="JN34" i="1"/>
  <c r="JN38" i="1"/>
  <c r="JN36" i="1"/>
  <c r="JN35" i="1"/>
  <c r="JN43" i="1"/>
  <c r="JN48" i="1"/>
  <c r="JN42" i="1"/>
  <c r="JN47" i="1"/>
  <c r="JN41" i="1"/>
  <c r="JN37" i="1"/>
  <c r="JN32" i="1"/>
  <c r="JN53" i="1" s="1"/>
  <c r="JN45" i="1"/>
  <c r="JN49" i="1"/>
  <c r="JN46" i="1"/>
  <c r="CY50" i="1"/>
  <c r="CY43" i="1"/>
  <c r="CY35" i="1"/>
  <c r="CY33" i="1"/>
  <c r="CY38" i="1"/>
  <c r="CY34" i="1"/>
  <c r="CY46" i="1"/>
  <c r="CY39" i="1"/>
  <c r="CY31" i="1"/>
  <c r="CY52" i="1" s="1"/>
  <c r="CY36" i="1"/>
  <c r="CY41" i="1"/>
  <c r="CY40" i="1"/>
  <c r="CY49" i="1"/>
  <c r="CY32" i="1"/>
  <c r="CY53" i="1" s="1"/>
  <c r="CY48" i="1"/>
  <c r="CY44" i="1"/>
  <c r="CY47" i="1"/>
  <c r="CY37" i="1"/>
  <c r="CY45" i="1"/>
  <c r="CY42" i="1"/>
  <c r="BD44" i="1"/>
  <c r="BD31" i="1"/>
  <c r="BD52" i="1" s="1"/>
  <c r="BD36" i="1"/>
  <c r="BD41" i="1"/>
  <c r="BD38" i="1"/>
  <c r="BD46" i="1"/>
  <c r="BD39" i="1"/>
  <c r="BD33" i="1"/>
  <c r="BD43" i="1"/>
  <c r="BD35" i="1"/>
  <c r="BD34" i="1"/>
  <c r="BD50" i="1"/>
  <c r="BD40" i="1"/>
  <c r="BD32" i="1"/>
  <c r="BD53" i="1" s="1"/>
  <c r="BD45" i="1"/>
  <c r="BD49" i="1"/>
  <c r="BD47" i="1"/>
  <c r="BD42" i="1"/>
  <c r="BD48" i="1"/>
  <c r="BD37" i="1"/>
  <c r="BJ46" i="1"/>
  <c r="BJ45" i="1"/>
  <c r="BJ36" i="1"/>
  <c r="BJ41" i="1"/>
  <c r="BJ31" i="1"/>
  <c r="BJ52" i="1" s="1"/>
  <c r="BJ34" i="1"/>
  <c r="BJ50" i="1"/>
  <c r="BJ40" i="1"/>
  <c r="BJ35" i="1"/>
  <c r="BJ33" i="1"/>
  <c r="BJ38" i="1"/>
  <c r="BJ48" i="1"/>
  <c r="BJ49" i="1"/>
  <c r="BJ37" i="1"/>
  <c r="BJ42" i="1"/>
  <c r="BJ32" i="1"/>
  <c r="BJ53" i="1" s="1"/>
  <c r="BJ39" i="1"/>
  <c r="BJ47" i="1"/>
  <c r="BJ43" i="1"/>
  <c r="BJ44" i="1"/>
  <c r="FT50" i="1"/>
  <c r="FT38" i="1"/>
  <c r="FT34" i="1"/>
  <c r="FT46" i="1"/>
  <c r="FT31" i="1"/>
  <c r="FT52" i="1" s="1"/>
  <c r="FT43" i="1"/>
  <c r="FT36" i="1"/>
  <c r="FT33" i="1"/>
  <c r="FT35" i="1"/>
  <c r="FT40" i="1"/>
  <c r="FT41" i="1"/>
  <c r="FT39" i="1"/>
  <c r="FT47" i="1"/>
  <c r="FT37" i="1"/>
  <c r="FT44" i="1"/>
  <c r="FT49" i="1"/>
  <c r="FT48" i="1"/>
  <c r="FT42" i="1"/>
  <c r="FT45" i="1"/>
  <c r="FT32" i="1"/>
  <c r="FT53" i="1" s="1"/>
  <c r="JL37" i="1"/>
  <c r="JL35" i="1"/>
  <c r="JL39" i="1"/>
  <c r="JL41" i="1"/>
  <c r="JL34" i="1"/>
  <c r="JL49" i="1"/>
  <c r="JL43" i="1"/>
  <c r="JL33" i="1"/>
  <c r="JL40" i="1"/>
  <c r="JL42" i="1"/>
  <c r="JL50" i="1"/>
  <c r="JL31" i="1"/>
  <c r="JL52" i="1" s="1"/>
  <c r="JL36" i="1"/>
  <c r="JL38" i="1"/>
  <c r="JL46" i="1"/>
  <c r="JL48" i="1"/>
  <c r="JL47" i="1"/>
  <c r="JL32" i="1"/>
  <c r="JL53" i="1" s="1"/>
  <c r="JL44" i="1"/>
  <c r="JL45" i="1"/>
  <c r="CH31" i="1"/>
  <c r="CH52" i="1" s="1"/>
  <c r="CH50" i="1"/>
  <c r="CH49" i="1"/>
  <c r="CW49" i="1"/>
  <c r="CW32" i="1"/>
  <c r="CW53" i="1" s="1"/>
  <c r="CW43" i="1"/>
  <c r="CW41" i="1"/>
  <c r="CW33" i="1"/>
  <c r="CW39" i="1"/>
  <c r="CW34" i="1"/>
  <c r="CW31" i="1"/>
  <c r="CW36" i="1"/>
  <c r="CW38" i="1"/>
  <c r="CW35" i="1"/>
  <c r="CW46" i="1"/>
  <c r="CW42" i="1"/>
  <c r="CW48" i="1"/>
  <c r="CW50" i="1"/>
  <c r="CW45" i="1"/>
  <c r="CW44" i="1"/>
  <c r="CW37" i="1"/>
  <c r="CW47" i="1"/>
  <c r="CW40" i="1"/>
  <c r="BM36" i="1"/>
  <c r="BM34" i="1"/>
  <c r="BM32" i="1"/>
  <c r="BM53" i="1" s="1"/>
  <c r="BM37" i="1"/>
  <c r="BM43" i="1"/>
  <c r="BM33" i="1"/>
  <c r="BM35" i="1"/>
  <c r="BM41" i="1"/>
  <c r="BM38" i="1"/>
  <c r="BM50" i="1"/>
  <c r="BM45" i="1"/>
  <c r="BM48" i="1"/>
  <c r="BM40" i="1"/>
  <c r="BM42" i="1"/>
  <c r="BM46" i="1"/>
  <c r="BM39" i="1"/>
  <c r="BM31" i="1"/>
  <c r="BM52" i="1" s="1"/>
  <c r="BM47" i="1"/>
  <c r="BM44" i="1"/>
  <c r="BM49" i="1"/>
  <c r="FE38" i="1"/>
  <c r="FE41" i="1"/>
  <c r="FE31" i="1"/>
  <c r="FE52" i="1" s="1"/>
  <c r="FE36" i="1"/>
  <c r="FE33" i="1"/>
  <c r="FE37" i="1"/>
  <c r="FE44" i="1"/>
  <c r="FE46" i="1"/>
  <c r="FE34" i="1"/>
  <c r="FE35" i="1"/>
  <c r="FE40" i="1"/>
  <c r="FE49" i="1"/>
  <c r="FE42" i="1"/>
  <c r="FE45" i="1"/>
  <c r="FE39" i="1"/>
  <c r="FE32" i="1"/>
  <c r="FE53" i="1" s="1"/>
  <c r="FE50" i="1"/>
  <c r="FE48" i="1"/>
  <c r="FE47" i="1"/>
  <c r="FE43" i="1"/>
  <c r="OF37" i="1"/>
  <c r="OF46" i="1"/>
  <c r="OF35" i="1"/>
  <c r="OF50" i="1"/>
  <c r="OF39" i="1"/>
  <c r="OF36" i="1"/>
  <c r="OF31" i="1"/>
  <c r="OF52" i="1" s="1"/>
  <c r="OF40" i="1"/>
  <c r="OF33" i="1"/>
  <c r="OF43" i="1"/>
  <c r="OF44" i="1"/>
  <c r="OF38" i="1"/>
  <c r="OF41" i="1"/>
  <c r="OF34" i="1"/>
  <c r="OF48" i="1"/>
  <c r="OF42" i="1"/>
  <c r="OF32" i="1"/>
  <c r="OF53" i="1" s="1"/>
  <c r="OF49" i="1"/>
  <c r="OF47" i="1"/>
  <c r="OF45" i="1"/>
  <c r="JK39" i="1"/>
  <c r="JK35" i="1"/>
  <c r="JK37" i="1"/>
  <c r="JK41" i="1"/>
  <c r="JK33" i="1"/>
  <c r="JK43" i="1"/>
  <c r="JK34" i="1"/>
  <c r="JK47" i="1"/>
  <c r="JK50" i="1"/>
  <c r="JK38" i="1"/>
  <c r="JK31" i="1"/>
  <c r="JK52" i="1" s="1"/>
  <c r="JK36" i="1"/>
  <c r="JK49" i="1"/>
  <c r="JK40" i="1"/>
  <c r="JK45" i="1"/>
  <c r="JK46" i="1"/>
  <c r="JK48" i="1"/>
  <c r="JK44" i="1"/>
  <c r="JK32" i="1"/>
  <c r="JK53" i="1" s="1"/>
  <c r="JK42" i="1"/>
  <c r="GK35" i="1"/>
  <c r="GK36" i="1"/>
  <c r="GK43" i="1"/>
  <c r="GK39" i="1"/>
  <c r="GK37" i="1"/>
  <c r="GK50" i="1"/>
  <c r="GK49" i="1"/>
  <c r="GK31" i="1"/>
  <c r="GK52" i="1" s="1"/>
  <c r="GK38" i="1"/>
  <c r="GK33" i="1"/>
  <c r="GK41" i="1"/>
  <c r="GK48" i="1"/>
  <c r="GK46" i="1"/>
  <c r="GK42" i="1"/>
  <c r="GK47" i="1"/>
  <c r="GK34" i="1"/>
  <c r="GK44" i="1"/>
  <c r="GK32" i="1"/>
  <c r="GK53" i="1" s="1"/>
  <c r="GK45" i="1"/>
  <c r="GK40" i="1"/>
  <c r="JJ31" i="1"/>
  <c r="JJ52" i="1" s="1"/>
  <c r="JJ35" i="1"/>
  <c r="JJ39" i="1"/>
  <c r="JJ37" i="1"/>
  <c r="JJ41" i="1"/>
  <c r="JJ38" i="1"/>
  <c r="JJ33" i="1"/>
  <c r="JJ34" i="1"/>
  <c r="JJ50" i="1"/>
  <c r="JJ40" i="1"/>
  <c r="JJ36" i="1"/>
  <c r="JJ32" i="1"/>
  <c r="JJ53" i="1" s="1"/>
  <c r="JJ44" i="1"/>
  <c r="JJ42" i="1"/>
  <c r="JJ43" i="1"/>
  <c r="JJ49" i="1"/>
  <c r="JJ45" i="1"/>
  <c r="JJ46" i="1"/>
  <c r="JJ48" i="1"/>
  <c r="JJ47" i="1"/>
  <c r="IH32" i="1"/>
  <c r="IH53" i="1" s="1"/>
  <c r="IH49" i="1"/>
  <c r="IH38" i="1"/>
  <c r="IH31" i="1"/>
  <c r="IH52" i="1" s="1"/>
  <c r="IH39" i="1"/>
  <c r="IH43" i="1"/>
  <c r="IH50" i="1"/>
  <c r="IH33" i="1"/>
  <c r="IH46" i="1"/>
  <c r="IH36" i="1"/>
  <c r="IH35" i="1"/>
  <c r="IH34" i="1"/>
  <c r="IH41" i="1"/>
  <c r="IH48" i="1"/>
  <c r="IH44" i="1"/>
  <c r="IH40" i="1"/>
  <c r="IH47" i="1"/>
  <c r="IH45" i="1"/>
  <c r="IH37" i="1"/>
  <c r="IH42" i="1"/>
  <c r="GG31" i="1"/>
  <c r="GG52" i="1" s="1"/>
  <c r="GG46" i="1"/>
  <c r="GG35" i="1"/>
  <c r="GG33" i="1"/>
  <c r="GG36" i="1"/>
  <c r="GG40" i="1"/>
  <c r="GG34" i="1"/>
  <c r="GG38" i="1"/>
  <c r="GG49" i="1"/>
  <c r="GG37" i="1"/>
  <c r="GG32" i="1"/>
  <c r="GG53" i="1" s="1"/>
  <c r="GG48" i="1"/>
  <c r="GG50" i="1"/>
  <c r="GG41" i="1"/>
  <c r="GG43" i="1"/>
  <c r="GG42" i="1"/>
  <c r="GG47" i="1"/>
  <c r="GG45" i="1"/>
  <c r="GG44" i="1"/>
  <c r="GG39" i="1"/>
  <c r="EX39" i="1"/>
  <c r="EX31" i="1"/>
  <c r="EX52" i="1" s="1"/>
  <c r="EX33" i="1"/>
  <c r="EX35" i="1"/>
  <c r="EX41" i="1"/>
  <c r="EX36" i="1"/>
  <c r="EX50" i="1"/>
  <c r="EX44" i="1"/>
  <c r="EX40" i="1"/>
  <c r="EX34" i="1"/>
  <c r="EX38" i="1"/>
  <c r="EX32" i="1"/>
  <c r="EX53" i="1" s="1"/>
  <c r="EX48" i="1"/>
  <c r="EX37" i="1"/>
  <c r="EX49" i="1"/>
  <c r="EX43" i="1"/>
  <c r="EX46" i="1"/>
  <c r="EX42" i="1"/>
  <c r="EX45" i="1"/>
  <c r="EX47" i="1"/>
  <c r="GY40" i="1"/>
  <c r="GY46" i="1"/>
  <c r="GY43" i="1"/>
  <c r="GY36" i="1"/>
  <c r="GY50" i="1"/>
  <c r="GY38" i="1"/>
  <c r="GY41" i="1"/>
  <c r="GY33" i="1"/>
  <c r="GY34" i="1"/>
  <c r="GY35" i="1"/>
  <c r="GY31" i="1"/>
  <c r="GY52" i="1" s="1"/>
  <c r="GY42" i="1"/>
  <c r="GY48" i="1"/>
  <c r="GY44" i="1"/>
  <c r="GY47" i="1"/>
  <c r="GY39" i="1"/>
  <c r="GY49" i="1"/>
  <c r="GY32" i="1"/>
  <c r="GY53" i="1" s="1"/>
  <c r="GY45" i="1"/>
  <c r="GY37" i="1"/>
  <c r="ES50" i="1"/>
  <c r="ES39" i="1"/>
  <c r="ES34" i="1"/>
  <c r="ES44" i="1"/>
  <c r="ES32" i="1"/>
  <c r="ES53" i="1" s="1"/>
  <c r="ES38" i="1"/>
  <c r="ES33" i="1"/>
  <c r="ES31" i="1"/>
  <c r="ES52" i="1" s="1"/>
  <c r="ES36" i="1"/>
  <c r="ES35" i="1"/>
  <c r="ES41" i="1"/>
  <c r="ES43" i="1"/>
  <c r="ES37" i="1"/>
  <c r="ES48" i="1"/>
  <c r="ES45" i="1"/>
  <c r="ES40" i="1"/>
  <c r="ES47" i="1"/>
  <c r="ES46" i="1"/>
  <c r="ES42" i="1"/>
  <c r="ES49" i="1"/>
  <c r="BN32" i="1"/>
  <c r="BN53" i="1" s="1"/>
  <c r="BN33" i="1"/>
  <c r="BN35" i="1"/>
  <c r="BN43" i="1"/>
  <c r="BN41" i="1"/>
  <c r="BN37" i="1"/>
  <c r="BN38" i="1"/>
  <c r="BN50" i="1"/>
  <c r="BN31" i="1"/>
  <c r="BN52" i="1" s="1"/>
  <c r="BN34" i="1"/>
  <c r="BN40" i="1"/>
  <c r="BN45" i="1"/>
  <c r="BN42" i="1"/>
  <c r="BN39" i="1"/>
  <c r="BN47" i="1"/>
  <c r="BN46" i="1"/>
  <c r="BN48" i="1"/>
  <c r="BN44" i="1"/>
  <c r="BN49" i="1"/>
  <c r="BN36" i="1"/>
  <c r="CX32" i="1"/>
  <c r="CX53" i="1" s="1"/>
  <c r="CX37" i="1"/>
  <c r="CX43" i="1"/>
  <c r="CX35" i="1"/>
  <c r="CX33" i="1"/>
  <c r="CX46" i="1"/>
  <c r="CX34" i="1"/>
  <c r="CX38" i="1"/>
  <c r="CX31" i="1"/>
  <c r="CX36" i="1"/>
  <c r="CX41" i="1"/>
  <c r="CX42" i="1"/>
  <c r="CX44" i="1"/>
  <c r="CX49" i="1"/>
  <c r="CX39" i="1"/>
  <c r="CX50" i="1"/>
  <c r="CX48" i="1"/>
  <c r="CX47" i="1"/>
  <c r="CX45" i="1"/>
  <c r="CX40" i="1"/>
  <c r="BC40" i="1"/>
  <c r="BC31" i="1"/>
  <c r="BC52" i="1" s="1"/>
  <c r="BC36" i="1"/>
  <c r="BC38" i="1"/>
  <c r="BC41" i="1"/>
  <c r="BC46" i="1"/>
  <c r="BC33" i="1"/>
  <c r="BC35" i="1"/>
  <c r="BC34" i="1"/>
  <c r="BC50" i="1"/>
  <c r="BC44" i="1"/>
  <c r="BC47" i="1"/>
  <c r="BC45" i="1"/>
  <c r="BC43" i="1"/>
  <c r="BC32" i="1"/>
  <c r="BC53" i="1" s="1"/>
  <c r="BC37" i="1"/>
  <c r="BC39" i="1"/>
  <c r="BC49" i="1"/>
  <c r="BC42" i="1"/>
  <c r="BC48" i="1"/>
  <c r="IE44" i="1"/>
  <c r="IE38" i="1"/>
  <c r="IE34" i="1"/>
  <c r="IE43" i="1"/>
  <c r="IE41" i="1"/>
  <c r="IE37" i="1"/>
  <c r="IE32" i="1"/>
  <c r="IE53" i="1" s="1"/>
  <c r="IE39" i="1"/>
  <c r="IE31" i="1"/>
  <c r="IE52" i="1" s="1"/>
  <c r="IE33" i="1"/>
  <c r="IE35" i="1"/>
  <c r="IE50" i="1"/>
  <c r="IE40" i="1"/>
  <c r="IE49" i="1"/>
  <c r="IE45" i="1"/>
  <c r="IE46" i="1"/>
  <c r="IE48" i="1"/>
  <c r="IE36" i="1"/>
  <c r="IE42" i="1"/>
  <c r="IE47" i="1"/>
  <c r="EU37" i="1"/>
  <c r="EU38" i="1"/>
  <c r="EU32" i="1"/>
  <c r="EU53" i="1" s="1"/>
  <c r="EU44" i="1"/>
  <c r="EU39" i="1"/>
  <c r="EU31" i="1"/>
  <c r="EU52" i="1" s="1"/>
  <c r="EU33" i="1"/>
  <c r="EU35" i="1"/>
  <c r="EU41" i="1"/>
  <c r="EU36" i="1"/>
  <c r="EU50" i="1"/>
  <c r="EU34" i="1"/>
  <c r="EU40" i="1"/>
  <c r="EU47" i="1"/>
  <c r="EU42" i="1"/>
  <c r="EU43" i="1"/>
  <c r="EU45" i="1"/>
  <c r="EU49" i="1"/>
  <c r="EU46" i="1"/>
  <c r="EU48" i="1"/>
  <c r="BB33" i="1"/>
  <c r="BB41" i="1"/>
  <c r="BB42" i="1"/>
  <c r="BB36" i="1"/>
  <c r="BB39" i="1"/>
  <c r="BB31" i="1"/>
  <c r="BB52" i="1" s="1"/>
  <c r="BB35" i="1"/>
  <c r="BB34" i="1"/>
  <c r="BB38" i="1"/>
  <c r="BB48" i="1"/>
  <c r="BB44" i="1"/>
  <c r="BB46" i="1"/>
  <c r="BB47" i="1"/>
  <c r="BB45" i="1"/>
  <c r="BB43" i="1"/>
  <c r="BB32" i="1"/>
  <c r="BB53" i="1" s="1"/>
  <c r="BB37" i="1"/>
  <c r="BB40" i="1"/>
  <c r="IY43" i="1"/>
  <c r="IY32" i="1"/>
  <c r="IY53" i="1" s="1"/>
  <c r="IY37" i="1"/>
  <c r="IY31" i="1"/>
  <c r="IY52" i="1" s="1"/>
  <c r="IY38" i="1"/>
  <c r="IY44" i="1"/>
  <c r="IY39" i="1"/>
  <c r="IY35" i="1"/>
  <c r="IY34" i="1"/>
  <c r="IY33" i="1"/>
  <c r="IY41" i="1"/>
  <c r="IY40" i="1"/>
  <c r="IY45" i="1"/>
  <c r="IY49" i="1"/>
  <c r="IY47" i="1"/>
  <c r="IY46" i="1"/>
  <c r="IY42" i="1"/>
  <c r="IY50" i="1"/>
  <c r="IY48" i="1"/>
  <c r="IY36" i="1"/>
  <c r="CB50" i="1"/>
  <c r="CB52" i="1"/>
  <c r="CB49" i="1"/>
  <c r="CB53" i="1"/>
  <c r="BE31" i="1"/>
  <c r="BE52" i="1" s="1"/>
  <c r="BE36" i="1"/>
  <c r="BE45" i="1"/>
  <c r="BE41" i="1"/>
  <c r="BE38" i="1"/>
  <c r="BE46" i="1"/>
  <c r="BE32" i="1"/>
  <c r="BE53" i="1" s="1"/>
  <c r="BE43" i="1"/>
  <c r="BE39" i="1"/>
  <c r="BE35" i="1"/>
  <c r="BE37" i="1"/>
  <c r="BE34" i="1"/>
  <c r="BE33" i="1"/>
  <c r="BE44" i="1"/>
  <c r="BE40" i="1"/>
  <c r="BE50" i="1"/>
  <c r="BE48" i="1"/>
  <c r="BE47" i="1"/>
  <c r="BE49" i="1"/>
  <c r="BE42" i="1"/>
  <c r="JK51" i="1"/>
  <c r="IO51" i="1"/>
  <c r="FS51" i="1"/>
  <c r="IG51" i="1"/>
  <c r="ET51" i="1"/>
  <c r="CH51" i="1"/>
  <c r="IV51" i="1"/>
  <c r="CY51" i="1"/>
  <c r="BK51" i="1"/>
  <c r="AN51" i="1"/>
  <c r="JJ51" i="1"/>
  <c r="AP51" i="1"/>
  <c r="IX51" i="1"/>
  <c r="FE51" i="1"/>
  <c r="OF51" i="1"/>
  <c r="GH51" i="1"/>
  <c r="BA51" i="1"/>
  <c r="GL51" i="1"/>
  <c r="BN51" i="1"/>
  <c r="JL24" i="1"/>
  <c r="JL51" i="1"/>
  <c r="EU51" i="1"/>
  <c r="ES51" i="1"/>
  <c r="IH51" i="1"/>
  <c r="BI51" i="1"/>
  <c r="FT51" i="1"/>
  <c r="EX51" i="1"/>
  <c r="IF51" i="1"/>
  <c r="AO52" i="1"/>
  <c r="AO51" i="1"/>
  <c r="EW51" i="1"/>
  <c r="IE51" i="1"/>
  <c r="BH51" i="1"/>
  <c r="CG51" i="1"/>
  <c r="EN51" i="1"/>
  <c r="IM51" i="1"/>
  <c r="JH51" i="1"/>
  <c r="BD51" i="1"/>
  <c r="JI24" i="1"/>
  <c r="JI51" i="1"/>
  <c r="BC51" i="1"/>
  <c r="FY24" i="1"/>
  <c r="FY51" i="1"/>
  <c r="GK51" i="1"/>
  <c r="CB51" i="1"/>
  <c r="EM51" i="1"/>
  <c r="EV51" i="1"/>
  <c r="OG51" i="1"/>
  <c r="CR51" i="1"/>
  <c r="CP51" i="1"/>
  <c r="JM51" i="1"/>
  <c r="JM52" i="1"/>
  <c r="EO24" i="1"/>
  <c r="EO51" i="1"/>
  <c r="BB24" i="1"/>
  <c r="BB51" i="1"/>
  <c r="AS51" i="1"/>
  <c r="BJ51" i="1"/>
  <c r="BE51" i="1"/>
  <c r="EL51" i="1"/>
  <c r="BY52" i="1"/>
  <c r="BY51" i="1"/>
  <c r="ER51" i="1"/>
  <c r="EK51" i="1"/>
  <c r="BF51" i="1"/>
  <c r="JN51" i="1"/>
  <c r="IY24" i="1"/>
  <c r="IY51" i="1"/>
  <c r="BM51" i="1"/>
  <c r="GG51" i="1"/>
  <c r="CQ51" i="1"/>
  <c r="FZ51" i="1"/>
  <c r="CF51" i="1"/>
  <c r="GY51" i="1"/>
  <c r="BA25" i="1"/>
  <c r="BE24" i="1"/>
  <c r="EO25" i="1"/>
  <c r="BB25" i="1"/>
  <c r="AS25" i="1"/>
  <c r="BJ24" i="1"/>
  <c r="OF24" i="1"/>
  <c r="IF25" i="1"/>
  <c r="IV24" i="1"/>
  <c r="ES25" i="1"/>
  <c r="IO25" i="1"/>
  <c r="BN25" i="1"/>
  <c r="JH24" i="1"/>
  <c r="CW57" i="1"/>
  <c r="JL25" i="1"/>
  <c r="JI25" i="1"/>
  <c r="IY25" i="1"/>
  <c r="IX25" i="1"/>
  <c r="FS25" i="1"/>
  <c r="AP25" i="1"/>
  <c r="GL25" i="1"/>
  <c r="EX25" i="1"/>
  <c r="FY25" i="1"/>
  <c r="FT24" i="1"/>
  <c r="AP24" i="1"/>
  <c r="IM25" i="1"/>
  <c r="IF24" i="1"/>
  <c r="BJ25" i="1"/>
  <c r="AN25" i="1"/>
  <c r="OF25" i="1"/>
  <c r="GL24" i="1"/>
  <c r="BD24" i="1"/>
  <c r="EV25" i="1"/>
  <c r="BC25" i="1"/>
  <c r="GG25" i="1"/>
  <c r="BA24" i="1"/>
  <c r="CX57" i="1"/>
  <c r="AS24" i="1"/>
  <c r="IX24" i="1"/>
  <c r="OG24" i="1"/>
  <c r="BC24" i="1"/>
  <c r="OG25" i="1"/>
  <c r="CP24" i="1"/>
  <c r="JN24" i="1"/>
  <c r="BE25" i="1"/>
  <c r="EX24" i="1"/>
  <c r="IG67" i="1"/>
  <c r="IG66" i="1"/>
  <c r="IG62" i="1"/>
  <c r="IG68" i="1"/>
  <c r="IG69" i="1"/>
  <c r="IG65" i="1"/>
  <c r="IG64" i="1"/>
  <c r="IG63" i="1"/>
  <c r="IG61" i="1"/>
  <c r="ET24" i="1"/>
  <c r="ET62" i="1"/>
  <c r="ET64" i="1"/>
  <c r="ET66" i="1"/>
  <c r="ET63" i="1"/>
  <c r="ET67" i="1"/>
  <c r="ET65" i="1"/>
  <c r="ET69" i="1"/>
  <c r="ET61" i="1"/>
  <c r="ET68" i="1"/>
  <c r="CQ69" i="1"/>
  <c r="CQ61" i="1"/>
  <c r="CQ65" i="1"/>
  <c r="CQ63" i="1"/>
  <c r="CQ66" i="1"/>
  <c r="CQ62" i="1"/>
  <c r="CQ64" i="1"/>
  <c r="CQ67" i="1"/>
  <c r="CQ68" i="1"/>
  <c r="IO67" i="1"/>
  <c r="IO62" i="1"/>
  <c r="IO65" i="1"/>
  <c r="IO69" i="1"/>
  <c r="IO68" i="1"/>
  <c r="IO63" i="1"/>
  <c r="IO64" i="1"/>
  <c r="IO61" i="1"/>
  <c r="IO66" i="1"/>
  <c r="FS24" i="1"/>
  <c r="FS66" i="1"/>
  <c r="FS63" i="1"/>
  <c r="FS69" i="1"/>
  <c r="FS62" i="1"/>
  <c r="FS68" i="1"/>
  <c r="FS65" i="1"/>
  <c r="FS61" i="1"/>
  <c r="FS67" i="1"/>
  <c r="FS64" i="1"/>
  <c r="GK64" i="1"/>
  <c r="GK69" i="1"/>
  <c r="GK65" i="1"/>
  <c r="GK62" i="1"/>
  <c r="GK66" i="1"/>
  <c r="GK68" i="1"/>
  <c r="GK67" i="1"/>
  <c r="GK61" i="1"/>
  <c r="GK63" i="1"/>
  <c r="CG68" i="1"/>
  <c r="CG67" i="1"/>
  <c r="CG69" i="1"/>
  <c r="CG63" i="1"/>
  <c r="CG64" i="1"/>
  <c r="CG65" i="1"/>
  <c r="CG66" i="1"/>
  <c r="CG61" i="1"/>
  <c r="CG62" i="1"/>
  <c r="GH63" i="1"/>
  <c r="GH61" i="1"/>
  <c r="GH62" i="1"/>
  <c r="GH64" i="1"/>
  <c r="GH66" i="1"/>
  <c r="GH67" i="1"/>
  <c r="GH69" i="1"/>
  <c r="GH68" i="1"/>
  <c r="GH65" i="1"/>
  <c r="IV68" i="1"/>
  <c r="IV64" i="1"/>
  <c r="IV63" i="1"/>
  <c r="IV69" i="1"/>
  <c r="IV62" i="1"/>
  <c r="IV66" i="1"/>
  <c r="IV67" i="1"/>
  <c r="IV61" i="1"/>
  <c r="IV65" i="1"/>
  <c r="CP25" i="1"/>
  <c r="BN67" i="1"/>
  <c r="BN66" i="1"/>
  <c r="BN65" i="1"/>
  <c r="BN68" i="1"/>
  <c r="BN64" i="1"/>
  <c r="BN69" i="1"/>
  <c r="BN62" i="1"/>
  <c r="BN61" i="1"/>
  <c r="BN63" i="1"/>
  <c r="AP62" i="1"/>
  <c r="AP69" i="1"/>
  <c r="AP61" i="1"/>
  <c r="AP65" i="1"/>
  <c r="AP68" i="1"/>
  <c r="AP67" i="1"/>
  <c r="AP64" i="1"/>
  <c r="AP66" i="1"/>
  <c r="AP63" i="1"/>
  <c r="IX68" i="1"/>
  <c r="IX67" i="1"/>
  <c r="IX62" i="1"/>
  <c r="IX69" i="1"/>
  <c r="IX61" i="1"/>
  <c r="IX66" i="1"/>
  <c r="IX64" i="1"/>
  <c r="IX65" i="1"/>
  <c r="IX63" i="1"/>
  <c r="BI24" i="1"/>
  <c r="BI69" i="1"/>
  <c r="BI68" i="1"/>
  <c r="BI63" i="1"/>
  <c r="BI64" i="1"/>
  <c r="BI67" i="1"/>
  <c r="BI61" i="1"/>
  <c r="BI65" i="1"/>
  <c r="BI62" i="1"/>
  <c r="BI66" i="1"/>
  <c r="BY65" i="1"/>
  <c r="BY64" i="1"/>
  <c r="BY67" i="1"/>
  <c r="BY61" i="1"/>
  <c r="BY66" i="1"/>
  <c r="BY69" i="1"/>
  <c r="BY68" i="1"/>
  <c r="BY63" i="1"/>
  <c r="BY62" i="1"/>
  <c r="CB64" i="1"/>
  <c r="CB61" i="1"/>
  <c r="CB66" i="1"/>
  <c r="CB63" i="1"/>
  <c r="CB62" i="1"/>
  <c r="CB67" i="1"/>
  <c r="CB68" i="1"/>
  <c r="CB69" i="1"/>
  <c r="CB65" i="1"/>
  <c r="BD65" i="1"/>
  <c r="BD61" i="1"/>
  <c r="BD63" i="1"/>
  <c r="BD67" i="1"/>
  <c r="BD62" i="1"/>
  <c r="BD69" i="1"/>
  <c r="BD66" i="1"/>
  <c r="BD64" i="1"/>
  <c r="BD68" i="1"/>
  <c r="FT63" i="1"/>
  <c r="FT62" i="1"/>
  <c r="FT68" i="1"/>
  <c r="FT66" i="1"/>
  <c r="FT65" i="1"/>
  <c r="FT61" i="1"/>
  <c r="FT67" i="1"/>
  <c r="FT69" i="1"/>
  <c r="FT64" i="1"/>
  <c r="OF67" i="1"/>
  <c r="OF69" i="1"/>
  <c r="OF66" i="1"/>
  <c r="OF68" i="1"/>
  <c r="OF65" i="1"/>
  <c r="OF62" i="1"/>
  <c r="OF63" i="1"/>
  <c r="OF64" i="1"/>
  <c r="OF61" i="1"/>
  <c r="EM25" i="1"/>
  <c r="EM66" i="1"/>
  <c r="EM67" i="1"/>
  <c r="EM65" i="1"/>
  <c r="EM63" i="1"/>
  <c r="EM61" i="1"/>
  <c r="EM62" i="1"/>
  <c r="EM69" i="1"/>
  <c r="EM64" i="1"/>
  <c r="EM68" i="1"/>
  <c r="CG25" i="1"/>
  <c r="JH61" i="1"/>
  <c r="JH63" i="1"/>
  <c r="JH62" i="1"/>
  <c r="JH66" i="1"/>
  <c r="JH65" i="1"/>
  <c r="JH68" i="1"/>
  <c r="JH64" i="1"/>
  <c r="JH69" i="1"/>
  <c r="JH67" i="1"/>
  <c r="BA63" i="1"/>
  <c r="BA68" i="1"/>
  <c r="BA62" i="1"/>
  <c r="BA69" i="1"/>
  <c r="BA65" i="1"/>
  <c r="BA61" i="1"/>
  <c r="BA67" i="1"/>
  <c r="BA66" i="1"/>
  <c r="BA64" i="1"/>
  <c r="GL62" i="1"/>
  <c r="GL63" i="1"/>
  <c r="GL66" i="1"/>
  <c r="GL61" i="1"/>
  <c r="GL67" i="1"/>
  <c r="GL69" i="1"/>
  <c r="GL68" i="1"/>
  <c r="GL65" i="1"/>
  <c r="GL64" i="1"/>
  <c r="ES68" i="1"/>
  <c r="ES62" i="1"/>
  <c r="ES64" i="1"/>
  <c r="ES66" i="1"/>
  <c r="ES63" i="1"/>
  <c r="ES67" i="1"/>
  <c r="ES65" i="1"/>
  <c r="ES61" i="1"/>
  <c r="ES69" i="1"/>
  <c r="EN24" i="1"/>
  <c r="EN65" i="1"/>
  <c r="EN67" i="1"/>
  <c r="EN61" i="1"/>
  <c r="EN63" i="1"/>
  <c r="EN62" i="1"/>
  <c r="EN64" i="1"/>
  <c r="EN69" i="1"/>
  <c r="EN66" i="1"/>
  <c r="EN68" i="1"/>
  <c r="CR24" i="1"/>
  <c r="CR67" i="1"/>
  <c r="CR69" i="1"/>
  <c r="CR61" i="1"/>
  <c r="CR66" i="1"/>
  <c r="CR64" i="1"/>
  <c r="CR65" i="1"/>
  <c r="CR62" i="1"/>
  <c r="CR63" i="1"/>
  <c r="CR68" i="1"/>
  <c r="CH24" i="1"/>
  <c r="CH65" i="1"/>
  <c r="CH66" i="1"/>
  <c r="CH61" i="1"/>
  <c r="CH62" i="1"/>
  <c r="CH67" i="1"/>
  <c r="CH69" i="1"/>
  <c r="CH64" i="1"/>
  <c r="CH68" i="1"/>
  <c r="CH63" i="1"/>
  <c r="JL68" i="1"/>
  <c r="JL67" i="1"/>
  <c r="JL69" i="1"/>
  <c r="JL61" i="1"/>
  <c r="JL66" i="1"/>
  <c r="JL63" i="1"/>
  <c r="JL65" i="1"/>
  <c r="JL62" i="1"/>
  <c r="JL64" i="1"/>
  <c r="AO25" i="1"/>
  <c r="AO63" i="1"/>
  <c r="AO62" i="1"/>
  <c r="AO69" i="1"/>
  <c r="AO65" i="1"/>
  <c r="AO61" i="1"/>
  <c r="AO67" i="1"/>
  <c r="AO66" i="1"/>
  <c r="AO64" i="1"/>
  <c r="AO68" i="1"/>
  <c r="IH25" i="1"/>
  <c r="IH62" i="1"/>
  <c r="IH64" i="1"/>
  <c r="IH69" i="1"/>
  <c r="IH68" i="1"/>
  <c r="IH66" i="1"/>
  <c r="IH65" i="1"/>
  <c r="IH63" i="1"/>
  <c r="IH61" i="1"/>
  <c r="IH67" i="1"/>
  <c r="BM24" i="1"/>
  <c r="BM63" i="1"/>
  <c r="BM61" i="1"/>
  <c r="BM65" i="1"/>
  <c r="BM66" i="1"/>
  <c r="BM62" i="1"/>
  <c r="BM68" i="1"/>
  <c r="BM67" i="1"/>
  <c r="BM64" i="1"/>
  <c r="BM69" i="1"/>
  <c r="CQ24" i="1"/>
  <c r="OG67" i="1"/>
  <c r="OG69" i="1"/>
  <c r="OG65" i="1"/>
  <c r="OG68" i="1"/>
  <c r="OG62" i="1"/>
  <c r="OG64" i="1"/>
  <c r="OG63" i="1"/>
  <c r="OG61" i="1"/>
  <c r="OG66" i="1"/>
  <c r="EX66" i="1"/>
  <c r="EX67" i="1"/>
  <c r="EX69" i="1"/>
  <c r="EX61" i="1"/>
  <c r="EX65" i="1"/>
  <c r="EX68" i="1"/>
  <c r="EX62" i="1"/>
  <c r="EX63" i="1"/>
  <c r="EX64" i="1"/>
  <c r="IF63" i="1"/>
  <c r="IF61" i="1"/>
  <c r="IF64" i="1"/>
  <c r="IF67" i="1"/>
  <c r="IF68" i="1"/>
  <c r="IF62" i="1"/>
  <c r="IF69" i="1"/>
  <c r="IF65" i="1"/>
  <c r="IF66" i="1"/>
  <c r="CY25" i="1"/>
  <c r="CY62" i="1"/>
  <c r="CY65" i="1"/>
  <c r="CY61" i="1"/>
  <c r="CY64" i="1"/>
  <c r="CY68" i="1"/>
  <c r="CY69" i="1"/>
  <c r="CY66" i="1"/>
  <c r="CY67" i="1"/>
  <c r="CY63" i="1"/>
  <c r="BH24" i="1"/>
  <c r="BH66" i="1"/>
  <c r="BH69" i="1"/>
  <c r="BH68" i="1"/>
  <c r="BH64" i="1"/>
  <c r="BH67" i="1"/>
  <c r="BH62" i="1"/>
  <c r="BH63" i="1"/>
  <c r="BH61" i="1"/>
  <c r="BH65" i="1"/>
  <c r="CG24" i="1"/>
  <c r="IE63" i="1"/>
  <c r="IE66" i="1"/>
  <c r="IE64" i="1"/>
  <c r="IE67" i="1"/>
  <c r="IE61" i="1"/>
  <c r="IE68" i="1"/>
  <c r="IE62" i="1"/>
  <c r="IE69" i="1"/>
  <c r="IE65" i="1"/>
  <c r="JH25" i="1"/>
  <c r="BE65" i="1"/>
  <c r="BE61" i="1"/>
  <c r="BE69" i="1"/>
  <c r="BE67" i="1"/>
  <c r="BE66" i="1"/>
  <c r="BE62" i="1"/>
  <c r="BE64" i="1"/>
  <c r="BE68" i="1"/>
  <c r="BE63" i="1"/>
  <c r="JI62" i="1"/>
  <c r="JI66" i="1"/>
  <c r="JI64" i="1"/>
  <c r="JI68" i="1"/>
  <c r="JI67" i="1"/>
  <c r="JI69" i="1"/>
  <c r="JI65" i="1"/>
  <c r="JI63" i="1"/>
  <c r="JI61" i="1"/>
  <c r="BC62" i="1"/>
  <c r="BC66" i="1"/>
  <c r="BC65" i="1"/>
  <c r="BC61" i="1"/>
  <c r="BC67" i="1"/>
  <c r="BC69" i="1"/>
  <c r="BC63" i="1"/>
  <c r="BC68" i="1"/>
  <c r="BC64" i="1"/>
  <c r="FY68" i="1"/>
  <c r="FY67" i="1"/>
  <c r="FY64" i="1"/>
  <c r="FY63" i="1"/>
  <c r="FY66" i="1"/>
  <c r="FY62" i="1"/>
  <c r="FY61" i="1"/>
  <c r="FY65" i="1"/>
  <c r="FY69" i="1"/>
  <c r="BI25" i="1"/>
  <c r="BK64" i="1"/>
  <c r="BK62" i="1"/>
  <c r="BK63" i="1"/>
  <c r="BK61" i="1"/>
  <c r="BK65" i="1"/>
  <c r="BK69" i="1"/>
  <c r="BK66" i="1"/>
  <c r="BK67" i="1"/>
  <c r="BK68" i="1"/>
  <c r="CH25" i="1"/>
  <c r="GH25" i="1"/>
  <c r="IY61" i="1"/>
  <c r="IY69" i="1"/>
  <c r="IY62" i="1"/>
  <c r="IY66" i="1"/>
  <c r="IY64" i="1"/>
  <c r="IY67" i="1"/>
  <c r="IY65" i="1"/>
  <c r="IY68" i="1"/>
  <c r="IY63" i="1"/>
  <c r="EO65" i="1"/>
  <c r="EO61" i="1"/>
  <c r="EO63" i="1"/>
  <c r="EO62" i="1"/>
  <c r="EO69" i="1"/>
  <c r="EO64" i="1"/>
  <c r="EO66" i="1"/>
  <c r="EO68" i="1"/>
  <c r="EO67" i="1"/>
  <c r="BB68" i="1"/>
  <c r="BB62" i="1"/>
  <c r="BB65" i="1"/>
  <c r="BB61" i="1"/>
  <c r="BB67" i="1"/>
  <c r="BB66" i="1"/>
  <c r="BB64" i="1"/>
  <c r="BB69" i="1"/>
  <c r="BB63" i="1"/>
  <c r="AS69" i="1"/>
  <c r="AS63" i="1"/>
  <c r="AS62" i="1"/>
  <c r="AS67" i="1"/>
  <c r="AS61" i="1"/>
  <c r="AS66" i="1"/>
  <c r="AS64" i="1"/>
  <c r="AS68" i="1"/>
  <c r="AS65" i="1"/>
  <c r="BJ67" i="1"/>
  <c r="BJ64" i="1"/>
  <c r="BJ62" i="1"/>
  <c r="BJ63" i="1"/>
  <c r="BJ61" i="1"/>
  <c r="BJ66" i="1"/>
  <c r="BJ65" i="1"/>
  <c r="BJ68" i="1"/>
  <c r="BJ69" i="1"/>
  <c r="EU64" i="1"/>
  <c r="EU66" i="1"/>
  <c r="EU67" i="1"/>
  <c r="EU65" i="1"/>
  <c r="EU69" i="1"/>
  <c r="EU61" i="1"/>
  <c r="EU68" i="1"/>
  <c r="EU62" i="1"/>
  <c r="EU63" i="1"/>
  <c r="JM68" i="1"/>
  <c r="JM69" i="1"/>
  <c r="JM66" i="1"/>
  <c r="JM67" i="1"/>
  <c r="JM61" i="1"/>
  <c r="JM65" i="1"/>
  <c r="JM62" i="1"/>
  <c r="JM64" i="1"/>
  <c r="JM63" i="1"/>
  <c r="EN25" i="1"/>
  <c r="BD25" i="1"/>
  <c r="JJ66" i="1"/>
  <c r="JJ63" i="1"/>
  <c r="JJ68" i="1"/>
  <c r="JJ64" i="1"/>
  <c r="JJ67" i="1"/>
  <c r="JJ62" i="1"/>
  <c r="JJ65" i="1"/>
  <c r="JJ69" i="1"/>
  <c r="JJ61" i="1"/>
  <c r="EV64" i="1"/>
  <c r="EV66" i="1"/>
  <c r="EV67" i="1"/>
  <c r="EV65" i="1"/>
  <c r="EV69" i="1"/>
  <c r="EV61" i="1"/>
  <c r="EV68" i="1"/>
  <c r="EV62" i="1"/>
  <c r="EV63" i="1"/>
  <c r="JK65" i="1"/>
  <c r="JK69" i="1"/>
  <c r="JK62" i="1"/>
  <c r="JK63" i="1"/>
  <c r="JK64" i="1"/>
  <c r="JK68" i="1"/>
  <c r="JK67" i="1"/>
  <c r="JK61" i="1"/>
  <c r="JK66" i="1"/>
  <c r="BN24" i="1"/>
  <c r="FE61" i="1"/>
  <c r="FE65" i="1"/>
  <c r="FE62" i="1"/>
  <c r="FE64" i="1"/>
  <c r="FE68" i="1"/>
  <c r="FE69" i="1"/>
  <c r="FE67" i="1"/>
  <c r="FE66" i="1"/>
  <c r="FE63" i="1"/>
  <c r="ER63" i="1"/>
  <c r="ER69" i="1"/>
  <c r="ER64" i="1"/>
  <c r="ER68" i="1"/>
  <c r="ER62" i="1"/>
  <c r="ER66" i="1"/>
  <c r="ER67" i="1"/>
  <c r="ER65" i="1"/>
  <c r="ER61" i="1"/>
  <c r="EK25" i="1"/>
  <c r="EK64" i="1"/>
  <c r="EK68" i="1"/>
  <c r="EK67" i="1"/>
  <c r="EK66" i="1"/>
  <c r="EK65" i="1"/>
  <c r="EK63" i="1"/>
  <c r="EK61" i="1"/>
  <c r="EK69" i="1"/>
  <c r="EK62" i="1"/>
  <c r="BF24" i="1"/>
  <c r="BF68" i="1"/>
  <c r="BF67" i="1"/>
  <c r="BF69" i="1"/>
  <c r="BF64" i="1"/>
  <c r="BF65" i="1"/>
  <c r="BF61" i="1"/>
  <c r="BF63" i="1"/>
  <c r="BF66" i="1"/>
  <c r="BF62" i="1"/>
  <c r="EW25" i="1"/>
  <c r="EW64" i="1"/>
  <c r="EW66" i="1"/>
  <c r="EW69" i="1"/>
  <c r="EW67" i="1"/>
  <c r="EW63" i="1"/>
  <c r="EW65" i="1"/>
  <c r="EW61" i="1"/>
  <c r="EW68" i="1"/>
  <c r="EW62" i="1"/>
  <c r="IM68" i="1"/>
  <c r="IM65" i="1"/>
  <c r="IM62" i="1"/>
  <c r="IM67" i="1"/>
  <c r="IM69" i="1"/>
  <c r="IM61" i="1"/>
  <c r="IM64" i="1"/>
  <c r="IM63" i="1"/>
  <c r="IM66" i="1"/>
  <c r="AN24" i="1"/>
  <c r="AN69" i="1"/>
  <c r="AN63" i="1"/>
  <c r="AN62" i="1"/>
  <c r="AN65" i="1"/>
  <c r="AN67" i="1"/>
  <c r="AN61" i="1"/>
  <c r="AN66" i="1"/>
  <c r="AN64" i="1"/>
  <c r="AN68" i="1"/>
  <c r="GG69" i="1"/>
  <c r="GG65" i="1"/>
  <c r="GG68" i="1"/>
  <c r="GG63" i="1"/>
  <c r="GG64" i="1"/>
  <c r="GG61" i="1"/>
  <c r="GG62" i="1"/>
  <c r="GG66" i="1"/>
  <c r="GG67" i="1"/>
  <c r="CP64" i="1"/>
  <c r="CP69" i="1"/>
  <c r="CP67" i="1"/>
  <c r="CP61" i="1"/>
  <c r="CP66" i="1"/>
  <c r="CP68" i="1"/>
  <c r="CP62" i="1"/>
  <c r="CP63" i="1"/>
  <c r="CP65" i="1"/>
  <c r="JK24" i="1"/>
  <c r="GH24" i="1"/>
  <c r="BM25" i="1"/>
  <c r="JN69" i="1"/>
  <c r="JN64" i="1"/>
  <c r="JN68" i="1"/>
  <c r="JN67" i="1"/>
  <c r="JN65" i="1"/>
  <c r="JN62" i="1"/>
  <c r="JN66" i="1"/>
  <c r="JN63" i="1"/>
  <c r="JN61" i="1"/>
  <c r="IV25" i="1"/>
  <c r="EL68" i="1"/>
  <c r="EL67" i="1"/>
  <c r="EL66" i="1"/>
  <c r="EL64" i="1"/>
  <c r="EL65" i="1"/>
  <c r="EL63" i="1"/>
  <c r="EL61" i="1"/>
  <c r="EL69" i="1"/>
  <c r="EL62" i="1"/>
  <c r="FZ61" i="1"/>
  <c r="FZ67" i="1"/>
  <c r="FZ64" i="1"/>
  <c r="FZ63" i="1"/>
  <c r="FZ66" i="1"/>
  <c r="FZ62" i="1"/>
  <c r="FZ65" i="1"/>
  <c r="FZ69" i="1"/>
  <c r="FZ68" i="1"/>
  <c r="CF62" i="1"/>
  <c r="CF63" i="1"/>
  <c r="CF64" i="1"/>
  <c r="CF69" i="1"/>
  <c r="CF68" i="1"/>
  <c r="CF67" i="1"/>
  <c r="CF61" i="1"/>
  <c r="CF65" i="1"/>
  <c r="CF66" i="1"/>
  <c r="GY61" i="1"/>
  <c r="GY62" i="1"/>
  <c r="GY66" i="1"/>
  <c r="GY68" i="1"/>
  <c r="GY65" i="1"/>
  <c r="GY69" i="1"/>
  <c r="GY64" i="1"/>
  <c r="GY67" i="1"/>
  <c r="GY63" i="1"/>
  <c r="CR25" i="1"/>
  <c r="IG25" i="1"/>
  <c r="IG24" i="1"/>
  <c r="IO24" i="1"/>
  <c r="GG24" i="1"/>
  <c r="CY24" i="1"/>
  <c r="BK58" i="1"/>
  <c r="BK59" i="1"/>
  <c r="BK60" i="1"/>
  <c r="EM58" i="1"/>
  <c r="EM60" i="1"/>
  <c r="EM59" i="1"/>
  <c r="CB58" i="1"/>
  <c r="CB59" i="1"/>
  <c r="CB60" i="1"/>
  <c r="EV59" i="1"/>
  <c r="EV58" i="1"/>
  <c r="EV60" i="1"/>
  <c r="ER60" i="1"/>
  <c r="ER59" i="1"/>
  <c r="ER58" i="1"/>
  <c r="GY58" i="1"/>
  <c r="GY59" i="1"/>
  <c r="GY60" i="1"/>
  <c r="EW58" i="1"/>
  <c r="EW60" i="1"/>
  <c r="EW59" i="1"/>
  <c r="ET58" i="1"/>
  <c r="ET59" i="1"/>
  <c r="ET60" i="1"/>
  <c r="GY25" i="1"/>
  <c r="GG58" i="1"/>
  <c r="GG60" i="1"/>
  <c r="GG59" i="1"/>
  <c r="CR59" i="1"/>
  <c r="CR58" i="1"/>
  <c r="CR60" i="1"/>
  <c r="FZ58" i="1"/>
  <c r="FZ59" i="1"/>
  <c r="FZ60" i="1"/>
  <c r="ES24" i="1"/>
  <c r="FE24" i="1"/>
  <c r="GK58" i="1"/>
  <c r="GK59" i="1"/>
  <c r="GK60" i="1"/>
  <c r="JK59" i="1"/>
  <c r="JK58" i="1"/>
  <c r="JK60" i="1"/>
  <c r="CQ59" i="1"/>
  <c r="CQ58" i="1"/>
  <c r="CQ60" i="1"/>
  <c r="CH58" i="1"/>
  <c r="CH59" i="1"/>
  <c r="CH60" i="1"/>
  <c r="CP58" i="1"/>
  <c r="CP59" i="1"/>
  <c r="CP60" i="1"/>
  <c r="IE58" i="1"/>
  <c r="IE59" i="1"/>
  <c r="IE60" i="1"/>
  <c r="IE24" i="1"/>
  <c r="EV24" i="1"/>
  <c r="JJ58" i="1"/>
  <c r="JJ59" i="1"/>
  <c r="JJ60" i="1"/>
  <c r="JN60" i="1"/>
  <c r="JN58" i="1"/>
  <c r="JN59" i="1"/>
  <c r="EK59" i="1"/>
  <c r="EK58" i="1"/>
  <c r="EK60" i="1"/>
  <c r="CF60" i="1"/>
  <c r="CF58" i="1"/>
  <c r="CF59" i="1"/>
  <c r="EU59" i="1"/>
  <c r="EU58" i="1"/>
  <c r="EU60" i="1"/>
  <c r="IO59" i="1"/>
  <c r="IO60" i="1"/>
  <c r="IO58" i="1"/>
  <c r="FS58" i="1"/>
  <c r="FS59" i="1"/>
  <c r="FS60" i="1"/>
  <c r="EM24" i="1"/>
  <c r="BH59" i="1"/>
  <c r="BH60" i="1"/>
  <c r="BH58" i="1"/>
  <c r="GK24" i="1"/>
  <c r="BH25" i="1"/>
  <c r="GH58" i="1"/>
  <c r="GH59" i="1"/>
  <c r="GH60" i="1"/>
  <c r="IV59" i="1"/>
  <c r="IV58" i="1"/>
  <c r="IV60" i="1"/>
  <c r="BF25" i="1"/>
  <c r="BN58" i="1"/>
  <c r="BN59" i="1"/>
  <c r="BN60" i="1"/>
  <c r="AP60" i="1"/>
  <c r="AP58" i="1"/>
  <c r="AP59" i="1"/>
  <c r="IX60" i="1"/>
  <c r="IX58" i="1"/>
  <c r="IX59" i="1"/>
  <c r="BK25" i="1"/>
  <c r="EU24" i="1"/>
  <c r="IM60" i="1"/>
  <c r="IM58" i="1"/>
  <c r="IM59" i="1"/>
  <c r="BY58" i="1"/>
  <c r="BY59" i="1"/>
  <c r="BY60" i="1"/>
  <c r="FT59" i="1"/>
  <c r="FT58" i="1"/>
  <c r="FT60" i="1"/>
  <c r="OF59" i="1"/>
  <c r="OF60" i="1"/>
  <c r="OF58" i="1"/>
  <c r="GY24" i="1"/>
  <c r="ER25" i="1"/>
  <c r="ER24" i="1"/>
  <c r="IM24" i="1"/>
  <c r="JN25" i="1"/>
  <c r="JH60" i="1"/>
  <c r="JH58" i="1"/>
  <c r="JH59" i="1"/>
  <c r="BA58" i="1"/>
  <c r="BA60" i="1"/>
  <c r="BA59" i="1"/>
  <c r="GL59" i="1"/>
  <c r="GL60" i="1"/>
  <c r="GL58" i="1"/>
  <c r="AO59" i="1"/>
  <c r="AO60" i="1"/>
  <c r="AO58" i="1"/>
  <c r="CG60" i="1"/>
  <c r="CG58" i="1"/>
  <c r="CG59" i="1"/>
  <c r="AN58" i="1"/>
  <c r="AN60" i="1"/>
  <c r="AN59" i="1"/>
  <c r="FZ24" i="1"/>
  <c r="IH24" i="1"/>
  <c r="CB25" i="1"/>
  <c r="JL58" i="1"/>
  <c r="JL59" i="1"/>
  <c r="JL60" i="1"/>
  <c r="FE58" i="1"/>
  <c r="FE60" i="1"/>
  <c r="FE59" i="1"/>
  <c r="ES58" i="1"/>
  <c r="ES59" i="1"/>
  <c r="ES60" i="1"/>
  <c r="CF24" i="1"/>
  <c r="OG59" i="1"/>
  <c r="OG60" i="1"/>
  <c r="OG58" i="1"/>
  <c r="EX59" i="1"/>
  <c r="EX60" i="1"/>
  <c r="EX58" i="1"/>
  <c r="IF58" i="1"/>
  <c r="IF60" i="1"/>
  <c r="IF59" i="1"/>
  <c r="CY58" i="1"/>
  <c r="CY59" i="1"/>
  <c r="CY60" i="1"/>
  <c r="IG59" i="1"/>
  <c r="IG60" i="1"/>
  <c r="IG58" i="1"/>
  <c r="BD58" i="1"/>
  <c r="BD59" i="1"/>
  <c r="BD60" i="1"/>
  <c r="EU25" i="1"/>
  <c r="EW24" i="1"/>
  <c r="IE25" i="1"/>
  <c r="JK25" i="1"/>
  <c r="BF58" i="1"/>
  <c r="BF59" i="1"/>
  <c r="BF60" i="1"/>
  <c r="EL60" i="1"/>
  <c r="EL59" i="1"/>
  <c r="EL58" i="1"/>
  <c r="BM58" i="1"/>
  <c r="BM59" i="1"/>
  <c r="BM60" i="1"/>
  <c r="EN59" i="1"/>
  <c r="EN58" i="1"/>
  <c r="EN60" i="1"/>
  <c r="AO24" i="1"/>
  <c r="JM59" i="1"/>
  <c r="JM58" i="1"/>
  <c r="JM60" i="1"/>
  <c r="CB24" i="1"/>
  <c r="JJ25" i="1"/>
  <c r="CF25" i="1"/>
  <c r="BE58" i="1"/>
  <c r="BE59" i="1"/>
  <c r="BE60" i="1"/>
  <c r="JI58" i="1"/>
  <c r="JI59" i="1"/>
  <c r="JI60" i="1"/>
  <c r="BC58" i="1"/>
  <c r="BC59" i="1"/>
  <c r="BC60" i="1"/>
  <c r="FY58" i="1"/>
  <c r="FY59" i="1"/>
  <c r="FY60" i="1"/>
  <c r="FE25" i="1"/>
  <c r="IH60" i="1"/>
  <c r="IH59" i="1"/>
  <c r="IH58" i="1"/>
  <c r="BK24" i="1"/>
  <c r="GK25" i="1"/>
  <c r="EK24" i="1"/>
  <c r="EL24" i="1"/>
  <c r="FZ25" i="1"/>
  <c r="FT25" i="1"/>
  <c r="CQ25" i="1"/>
  <c r="EL25" i="1"/>
  <c r="BI60" i="1"/>
  <c r="BI58" i="1"/>
  <c r="BI59" i="1"/>
  <c r="JJ24" i="1"/>
  <c r="ET25" i="1"/>
  <c r="IY58" i="1"/>
  <c r="IY59" i="1"/>
  <c r="IY60" i="1"/>
  <c r="EO58" i="1"/>
  <c r="EO59" i="1"/>
  <c r="EO60" i="1"/>
  <c r="BB58" i="1"/>
  <c r="BB59" i="1"/>
  <c r="BB60" i="1"/>
  <c r="AS58" i="1"/>
  <c r="AS59" i="1"/>
  <c r="AS60" i="1"/>
  <c r="BJ58" i="1"/>
  <c r="BJ59" i="1"/>
  <c r="BJ60" i="1"/>
  <c r="CW10" i="1"/>
  <c r="CW11" i="1"/>
  <c r="CX11" i="1"/>
  <c r="CX10" i="1"/>
  <c r="BY25" i="1"/>
  <c r="JM25" i="1"/>
  <c r="BY24" i="1"/>
  <c r="JM24" i="1"/>
  <c r="CW23" i="1"/>
  <c r="CX23" i="1"/>
  <c r="CX12" i="1"/>
  <c r="CX13" i="1" s="1"/>
  <c r="CW12" i="1"/>
  <c r="CW13" i="1" s="1"/>
  <c r="BX76" i="1"/>
  <c r="BX6" i="1"/>
  <c r="CW14" i="1" l="1"/>
  <c r="CW16" i="1"/>
  <c r="CW15" i="1"/>
  <c r="CW17" i="1"/>
  <c r="CX15" i="1"/>
  <c r="CX14" i="1"/>
  <c r="CX17" i="1"/>
  <c r="CX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X51" i="1"/>
  <c r="CX52" i="1"/>
  <c r="CW52" i="1"/>
  <c r="CW51" i="1"/>
  <c r="CX63" i="1"/>
  <c r="CX65" i="1"/>
  <c r="CX68" i="1"/>
  <c r="CX69" i="1"/>
  <c r="CX61" i="1"/>
  <c r="CX64" i="1"/>
  <c r="CX67" i="1"/>
  <c r="CX62" i="1"/>
  <c r="CX66" i="1"/>
  <c r="CW66" i="1"/>
  <c r="CW63" i="1"/>
  <c r="CW65" i="1"/>
  <c r="CW62" i="1"/>
  <c r="CW64" i="1"/>
  <c r="CW68" i="1"/>
  <c r="CW61" i="1"/>
  <c r="CW67" i="1"/>
  <c r="CW69" i="1"/>
  <c r="CX59" i="1"/>
  <c r="CX58" i="1"/>
  <c r="CX60" i="1"/>
  <c r="CW58" i="1"/>
  <c r="CW60" i="1"/>
  <c r="CW59" i="1"/>
  <c r="CX25" i="1"/>
  <c r="CW25" i="1"/>
  <c r="CX24" i="1"/>
  <c r="CW24" i="1"/>
  <c r="BX9" i="1"/>
  <c r="BX7" i="1"/>
  <c r="BX30" i="1" s="1"/>
  <c r="BW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X43" i="1"/>
  <c r="BX34" i="1"/>
  <c r="BX39" i="1"/>
  <c r="BX35" i="1"/>
  <c r="BX40" i="1"/>
  <c r="BX37" i="1"/>
  <c r="BX44" i="1"/>
  <c r="BX33" i="1"/>
  <c r="BX36" i="1"/>
  <c r="BX38" i="1"/>
  <c r="BX41" i="1"/>
  <c r="BX31" i="1"/>
  <c r="BX45" i="1"/>
  <c r="BX42" i="1"/>
  <c r="BX32" i="1"/>
  <c r="BX53" i="1" s="1"/>
  <c r="BX48" i="1"/>
  <c r="BX50" i="1"/>
  <c r="BX47" i="1"/>
  <c r="BX46" i="1"/>
  <c r="BX49" i="1"/>
  <c r="BX57" i="1"/>
  <c r="BX10" i="1"/>
  <c r="BX11" i="1"/>
  <c r="BX23" i="1"/>
  <c r="BX12" i="1"/>
  <c r="BX13" i="1" s="1"/>
  <c r="BW76" i="1"/>
  <c r="BW6" i="1"/>
  <c r="BX15" i="1" l="1"/>
  <c r="BX16" i="1"/>
  <c r="BX17" i="1"/>
  <c r="BX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X52" i="1"/>
  <c r="BX51" i="1"/>
  <c r="BX62" i="1"/>
  <c r="BX68" i="1"/>
  <c r="BX65" i="1"/>
  <c r="BX69" i="1"/>
  <c r="BX64" i="1"/>
  <c r="BX67" i="1"/>
  <c r="BX66" i="1"/>
  <c r="BX61" i="1"/>
  <c r="BX63" i="1"/>
  <c r="BX58" i="1"/>
  <c r="BX60" i="1"/>
  <c r="BX59" i="1"/>
  <c r="BX25" i="1"/>
  <c r="BX24" i="1"/>
  <c r="BW9" i="1"/>
  <c r="BW7" i="1"/>
  <c r="BW30" i="1" s="1"/>
  <c r="BV5" i="1"/>
  <c r="BU5" i="1"/>
  <c r="BT5" i="1"/>
  <c r="BS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W43" i="1"/>
  <c r="BW39" i="1"/>
  <c r="BW34" i="1"/>
  <c r="BW44" i="1"/>
  <c r="BW32" i="1"/>
  <c r="BW53" i="1" s="1"/>
  <c r="BW37" i="1"/>
  <c r="BW40" i="1"/>
  <c r="BW33" i="1"/>
  <c r="BW35" i="1"/>
  <c r="BW36" i="1"/>
  <c r="BW38" i="1"/>
  <c r="BW41" i="1"/>
  <c r="BW31" i="1"/>
  <c r="BW46" i="1"/>
  <c r="BW47" i="1"/>
  <c r="BW45" i="1"/>
  <c r="BW49" i="1"/>
  <c r="BW50" i="1"/>
  <c r="BW48" i="1"/>
  <c r="BW42" i="1"/>
  <c r="BW57" i="1"/>
  <c r="BW10" i="1"/>
  <c r="BW11" i="1"/>
  <c r="BW23" i="1"/>
  <c r="BW12" i="1"/>
  <c r="BW13" i="1" s="1"/>
  <c r="BU76" i="1"/>
  <c r="BS76" i="1"/>
  <c r="BV76" i="1"/>
  <c r="BT76" i="1"/>
  <c r="BT6" i="1"/>
  <c r="BS6" i="1"/>
  <c r="BU6" i="1"/>
  <c r="BV6" i="1"/>
  <c r="EJ5" i="1"/>
  <c r="OI5" i="1"/>
  <c r="OH5" i="1"/>
  <c r="IZ5" i="1"/>
  <c r="IW5" i="1"/>
  <c r="JC5" i="1"/>
  <c r="JB5" i="1"/>
  <c r="JA5" i="1"/>
  <c r="FX5" i="1"/>
  <c r="FW5" i="1"/>
  <c r="FV5" i="1"/>
  <c r="FU5" i="1"/>
  <c r="FR5" i="1"/>
  <c r="FQ5" i="1"/>
  <c r="FP5" i="1"/>
  <c r="FO5" i="1"/>
  <c r="FN5" i="1"/>
  <c r="FM5" i="1"/>
  <c r="FL5" i="1"/>
  <c r="FK5" i="1"/>
  <c r="FI5" i="1"/>
  <c r="FH5" i="1"/>
  <c r="FG5" i="1"/>
  <c r="FF5" i="1"/>
  <c r="GT5" i="1"/>
  <c r="GS5" i="1"/>
  <c r="GJ5" i="1"/>
  <c r="GI5" i="1"/>
  <c r="CV5" i="1"/>
  <c r="CU5" i="1"/>
  <c r="CT5" i="1"/>
  <c r="CS5" i="1"/>
  <c r="CO5" i="1"/>
  <c r="CN5" i="1"/>
  <c r="CM5" i="1"/>
  <c r="CL5" i="1"/>
  <c r="CK5" i="1"/>
  <c r="AZ5" i="1"/>
  <c r="AY5" i="1"/>
  <c r="AX5" i="1"/>
  <c r="AW5" i="1"/>
  <c r="AV5" i="1"/>
  <c r="BL5" i="1"/>
  <c r="BG5" i="1"/>
  <c r="BO5" i="1"/>
  <c r="GR5" i="1"/>
  <c r="FD5" i="1"/>
  <c r="FC5" i="1"/>
  <c r="FB5" i="1"/>
  <c r="FA5" i="1"/>
  <c r="EZ5" i="1"/>
  <c r="EY5" i="1"/>
  <c r="CE5" i="1"/>
  <c r="CD5" i="1"/>
  <c r="CC5" i="1"/>
  <c r="CA5" i="1"/>
  <c r="CJ6" i="1"/>
  <c r="CI6" i="1"/>
  <c r="BR5" i="1"/>
  <c r="BQ5" i="1"/>
  <c r="BP5" i="1"/>
  <c r="GO5" i="1"/>
  <c r="GM5" i="1"/>
  <c r="AL5" i="1"/>
  <c r="BW17" i="1" l="1"/>
  <c r="BW14" i="1"/>
  <c r="BW16" i="1"/>
  <c r="BW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W52" i="1"/>
  <c r="BW51" i="1"/>
  <c r="BW62" i="1"/>
  <c r="BW68" i="1"/>
  <c r="BW64" i="1"/>
  <c r="BW69" i="1"/>
  <c r="BW65" i="1"/>
  <c r="BW67" i="1"/>
  <c r="BW66" i="1"/>
  <c r="BW61" i="1"/>
  <c r="BW63" i="1"/>
  <c r="BW58" i="1"/>
  <c r="BW60" i="1"/>
  <c r="BW59" i="1"/>
  <c r="BW25" i="1"/>
  <c r="BW24" i="1"/>
  <c r="BT9" i="1"/>
  <c r="BT7" i="1"/>
  <c r="BT30" i="1" s="1"/>
  <c r="BU9" i="1"/>
  <c r="BU7" i="1"/>
  <c r="BU30" i="1" s="1"/>
  <c r="BV9" i="1"/>
  <c r="BV7" i="1"/>
  <c r="BV30" i="1" s="1"/>
  <c r="BS9" i="1"/>
  <c r="BS7" i="1"/>
  <c r="BS30" i="1" s="1"/>
  <c r="BR6" i="1"/>
  <c r="CD76" i="1"/>
  <c r="BP6" i="1"/>
  <c r="CA76" i="1"/>
  <c r="BQ6" i="1"/>
  <c r="FL76" i="1"/>
  <c r="FK6" i="1"/>
  <c r="FM76" i="1"/>
  <c r="EJ76" i="1"/>
  <c r="FN6" i="1"/>
  <c r="CC76" i="1"/>
  <c r="CE6" i="1"/>
  <c r="FL6" i="1"/>
  <c r="FM6" i="1"/>
  <c r="CC6" i="1"/>
  <c r="CD6" i="1"/>
  <c r="CD9" i="1" s="1"/>
  <c r="EJ6" i="1"/>
  <c r="CA6" i="1"/>
  <c r="CE76" i="1"/>
  <c r="BR76" i="1"/>
  <c r="CJ76" i="1"/>
  <c r="CI76"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V40" i="1"/>
  <c r="BV43" i="1"/>
  <c r="BV34" i="1"/>
  <c r="BV39" i="1"/>
  <c r="BV44" i="1"/>
  <c r="BV32" i="1"/>
  <c r="BV53" i="1" s="1"/>
  <c r="BV37" i="1"/>
  <c r="BV33" i="1"/>
  <c r="BV35" i="1"/>
  <c r="BV36" i="1"/>
  <c r="BV41" i="1"/>
  <c r="BV31" i="1"/>
  <c r="BV38" i="1"/>
  <c r="BV47" i="1"/>
  <c r="BV46" i="1"/>
  <c r="BV45" i="1"/>
  <c r="BV48" i="1"/>
  <c r="BV49" i="1"/>
  <c r="BV50" i="1"/>
  <c r="BV42" i="1"/>
  <c r="BU43" i="1"/>
  <c r="BU40" i="1"/>
  <c r="BU35" i="1"/>
  <c r="BU34" i="1"/>
  <c r="BU39" i="1"/>
  <c r="BU32" i="1"/>
  <c r="BU53" i="1" s="1"/>
  <c r="BU33" i="1"/>
  <c r="BU41" i="1"/>
  <c r="BU36" i="1"/>
  <c r="BU31" i="1"/>
  <c r="BU38" i="1"/>
  <c r="BU47" i="1"/>
  <c r="BU37" i="1"/>
  <c r="BU42" i="1"/>
  <c r="BU46" i="1"/>
  <c r="BU45" i="1"/>
  <c r="BU48" i="1"/>
  <c r="BU49" i="1"/>
  <c r="BU44" i="1"/>
  <c r="BU50" i="1"/>
  <c r="BS36" i="1"/>
  <c r="BS31" i="1"/>
  <c r="BS38" i="1"/>
  <c r="BS43" i="1"/>
  <c r="BS49" i="1"/>
  <c r="BS40" i="1"/>
  <c r="BS35" i="1"/>
  <c r="BS50" i="1"/>
  <c r="BS39" i="1"/>
  <c r="BS44" i="1"/>
  <c r="BS46" i="1"/>
  <c r="BS48" i="1"/>
  <c r="BS34" i="1"/>
  <c r="BS33" i="1"/>
  <c r="BS32" i="1"/>
  <c r="BS53" i="1" s="1"/>
  <c r="BS47" i="1"/>
  <c r="BS41" i="1"/>
  <c r="BS37" i="1"/>
  <c r="BS45" i="1"/>
  <c r="BS42" i="1"/>
  <c r="BT31" i="1"/>
  <c r="BT49" i="1"/>
  <c r="BT43" i="1"/>
  <c r="BT39" i="1"/>
  <c r="BT46" i="1"/>
  <c r="BT35" i="1"/>
  <c r="BT37" i="1"/>
  <c r="BT44" i="1"/>
  <c r="BT34" i="1"/>
  <c r="BT38" i="1"/>
  <c r="BT40" i="1"/>
  <c r="BT33" i="1"/>
  <c r="BT36" i="1"/>
  <c r="BT42" i="1"/>
  <c r="BT47" i="1"/>
  <c r="BT41" i="1"/>
  <c r="BT32" i="1"/>
  <c r="BT53" i="1" s="1"/>
  <c r="BT48" i="1"/>
  <c r="BT45" i="1"/>
  <c r="BT50" i="1"/>
  <c r="BV57" i="1"/>
  <c r="BU57" i="1"/>
  <c r="BS57" i="1"/>
  <c r="BT57" i="1"/>
  <c r="BS11" i="1"/>
  <c r="BS10" i="1"/>
  <c r="BU11" i="1"/>
  <c r="BU10" i="1"/>
  <c r="BV11" i="1"/>
  <c r="BV10" i="1"/>
  <c r="BT10" i="1"/>
  <c r="BT11" i="1"/>
  <c r="BV23" i="1"/>
  <c r="BS23" i="1"/>
  <c r="BU23" i="1"/>
  <c r="BT23" i="1"/>
  <c r="BV12" i="1"/>
  <c r="BV13" i="1" s="1"/>
  <c r="BU12" i="1"/>
  <c r="BU13" i="1" s="1"/>
  <c r="BT12" i="1"/>
  <c r="BT13" i="1" s="1"/>
  <c r="BS12" i="1"/>
  <c r="BS13" i="1" s="1"/>
  <c r="BR9" i="1"/>
  <c r="BR7" i="1"/>
  <c r="BR30" i="1" s="1"/>
  <c r="CC9" i="1"/>
  <c r="CC7" i="1"/>
  <c r="CC30" i="1" s="1"/>
  <c r="FL9" i="1"/>
  <c r="FL7" i="1"/>
  <c r="FL30" i="1" s="1"/>
  <c r="FM9" i="1"/>
  <c r="FM7" i="1"/>
  <c r="FM30" i="1" s="1"/>
  <c r="CE9" i="1"/>
  <c r="CE7" i="1"/>
  <c r="CE30" i="1" s="1"/>
  <c r="BP9" i="1"/>
  <c r="BP7" i="1"/>
  <c r="BP30" i="1" s="1"/>
  <c r="BQ9" i="1"/>
  <c r="BQ7" i="1"/>
  <c r="BQ30" i="1" s="1"/>
  <c r="EJ9" i="1"/>
  <c r="EJ7" i="1"/>
  <c r="EJ30" i="1" s="1"/>
  <c r="CD7" i="1"/>
  <c r="CD30" i="1" s="1"/>
  <c r="CA9" i="1"/>
  <c r="CA7" i="1"/>
  <c r="CA30" i="1" s="1"/>
  <c r="FN9" i="1"/>
  <c r="FN7" i="1"/>
  <c r="FN30" i="1" s="1"/>
  <c r="FK9" i="1"/>
  <c r="FK7" i="1"/>
  <c r="FK30" i="1" s="1"/>
  <c r="BQ76" i="1"/>
  <c r="BP76" i="1"/>
  <c r="BT16" i="1" l="1"/>
  <c r="BT14" i="1"/>
  <c r="BT17" i="1"/>
  <c r="BT15" i="1"/>
  <c r="BU17" i="1"/>
  <c r="BU15" i="1"/>
  <c r="BU14" i="1"/>
  <c r="BU16" i="1"/>
  <c r="BS14" i="1"/>
  <c r="BS17" i="1"/>
  <c r="BS15" i="1"/>
  <c r="BS16" i="1"/>
  <c r="BV16" i="1"/>
  <c r="BV14" i="1"/>
  <c r="BV17" i="1"/>
  <c r="BV15" i="1"/>
  <c r="AJ30" i="1"/>
  <c r="CA36" i="1"/>
  <c r="CC39" i="1"/>
  <c r="CC40" i="1"/>
  <c r="CC41" i="1"/>
  <c r="CC42" i="1"/>
  <c r="CC43" i="1"/>
  <c r="CC44" i="1"/>
  <c r="CC45" i="1"/>
  <c r="CC46" i="1"/>
  <c r="CC47" i="1"/>
  <c r="CC48" i="1"/>
  <c r="CD39" i="1"/>
  <c r="CD40" i="1"/>
  <c r="CD41" i="1"/>
  <c r="CD42" i="1"/>
  <c r="CD43" i="1"/>
  <c r="CD44" i="1"/>
  <c r="CD45" i="1"/>
  <c r="CD46" i="1"/>
  <c r="CD47" i="1"/>
  <c r="CD48" i="1"/>
  <c r="CE39" i="1"/>
  <c r="CE40" i="1"/>
  <c r="CE41" i="1"/>
  <c r="CE42" i="1"/>
  <c r="CE43" i="1"/>
  <c r="CE44" i="1"/>
  <c r="CE45" i="1"/>
  <c r="CE46" i="1"/>
  <c r="CE47" i="1"/>
  <c r="CE48" i="1"/>
  <c r="CC32" i="1"/>
  <c r="CC53" i="1" s="1"/>
  <c r="CC34" i="1"/>
  <c r="CC33" i="1"/>
  <c r="CC35" i="1"/>
  <c r="CC36" i="1"/>
  <c r="CC37" i="1"/>
  <c r="CC38" i="1"/>
  <c r="CD31" i="1"/>
  <c r="CD32" i="1"/>
  <c r="CD53" i="1" s="1"/>
  <c r="CD34" i="1"/>
  <c r="CD33" i="1"/>
  <c r="CD35" i="1"/>
  <c r="CD36" i="1"/>
  <c r="CD37" i="1"/>
  <c r="CD38" i="1"/>
  <c r="CE32" i="1"/>
  <c r="CE53" i="1" s="1"/>
  <c r="CE34" i="1"/>
  <c r="CE33" i="1"/>
  <c r="CE35" i="1"/>
  <c r="CE36" i="1"/>
  <c r="CE37" i="1"/>
  <c r="CE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E31" i="1"/>
  <c r="CE49" i="1"/>
  <c r="CE50" i="1"/>
  <c r="BR35" i="1"/>
  <c r="BR41" i="1"/>
  <c r="BR50" i="1"/>
  <c r="BR31" i="1"/>
  <c r="BR43" i="1"/>
  <c r="BR49" i="1"/>
  <c r="BR40" i="1"/>
  <c r="BR42" i="1"/>
  <c r="BR46" i="1"/>
  <c r="BR34" i="1"/>
  <c r="BR36" i="1"/>
  <c r="BR33" i="1"/>
  <c r="BR47" i="1"/>
  <c r="BR44" i="1"/>
  <c r="BR32" i="1"/>
  <c r="BR53" i="1" s="1"/>
  <c r="BR37" i="1"/>
  <c r="BR38" i="1"/>
  <c r="BR39" i="1"/>
  <c r="BR48" i="1"/>
  <c r="BR45" i="1"/>
  <c r="FK40" i="1"/>
  <c r="FK39" i="1"/>
  <c r="FK46" i="1"/>
  <c r="FK33" i="1"/>
  <c r="FK38" i="1"/>
  <c r="FK31" i="1"/>
  <c r="FK35" i="1"/>
  <c r="FK50" i="1"/>
  <c r="FK49" i="1"/>
  <c r="FK36" i="1"/>
  <c r="FK41" i="1"/>
  <c r="FK32" i="1"/>
  <c r="FK53" i="1" s="1"/>
  <c r="FK34" i="1"/>
  <c r="FK47" i="1"/>
  <c r="FK37" i="1"/>
  <c r="FK44" i="1"/>
  <c r="FK45" i="1"/>
  <c r="FK43" i="1"/>
  <c r="FK48" i="1"/>
  <c r="FK42" i="1"/>
  <c r="FN31" i="1"/>
  <c r="FN41" i="1"/>
  <c r="FN45" i="1"/>
  <c r="FN36" i="1"/>
  <c r="FN35" i="1"/>
  <c r="FN50" i="1"/>
  <c r="FN39" i="1"/>
  <c r="FN43" i="1"/>
  <c r="FN34" i="1"/>
  <c r="FN33" i="1"/>
  <c r="FN49" i="1"/>
  <c r="FN46" i="1"/>
  <c r="FN47" i="1"/>
  <c r="FN48" i="1"/>
  <c r="FN40" i="1"/>
  <c r="FN38" i="1"/>
  <c r="FN37" i="1"/>
  <c r="FN32" i="1"/>
  <c r="FN53" i="1" s="1"/>
  <c r="FN42" i="1"/>
  <c r="FN44" i="1"/>
  <c r="FM43" i="1"/>
  <c r="FM41" i="1"/>
  <c r="FM36" i="1"/>
  <c r="FM39" i="1"/>
  <c r="FM40" i="1"/>
  <c r="FM50" i="1"/>
  <c r="FM34" i="1"/>
  <c r="FM31" i="1"/>
  <c r="FM33" i="1"/>
  <c r="FM47" i="1"/>
  <c r="FM49" i="1"/>
  <c r="FM46" i="1"/>
  <c r="FM45" i="1"/>
  <c r="FM44" i="1"/>
  <c r="FM38" i="1"/>
  <c r="FM37" i="1"/>
  <c r="FM35" i="1"/>
  <c r="FM32" i="1"/>
  <c r="FM53" i="1" s="1"/>
  <c r="FM48" i="1"/>
  <c r="FM42" i="1"/>
  <c r="CA50" i="1"/>
  <c r="CA53" i="1"/>
  <c r="CA49" i="1"/>
  <c r="CD49" i="1"/>
  <c r="CD50" i="1"/>
  <c r="FL33" i="1"/>
  <c r="FL44" i="1"/>
  <c r="FL38" i="1"/>
  <c r="FL39" i="1"/>
  <c r="FL48" i="1"/>
  <c r="FL43" i="1"/>
  <c r="FL31" i="1"/>
  <c r="FL35" i="1"/>
  <c r="FL41" i="1"/>
  <c r="FL36" i="1"/>
  <c r="FL50" i="1"/>
  <c r="FL40" i="1"/>
  <c r="FL46" i="1"/>
  <c r="FL34" i="1"/>
  <c r="FL42" i="1"/>
  <c r="FL49" i="1"/>
  <c r="FL47" i="1"/>
  <c r="FL45" i="1"/>
  <c r="FL37" i="1"/>
  <c r="FL32" i="1"/>
  <c r="FL53" i="1" s="1"/>
  <c r="CC31" i="1"/>
  <c r="CC49" i="1"/>
  <c r="CC50" i="1"/>
  <c r="EJ44" i="1"/>
  <c r="EJ33" i="1"/>
  <c r="EJ40" i="1"/>
  <c r="EJ39" i="1"/>
  <c r="EJ41" i="1"/>
  <c r="EJ34" i="1"/>
  <c r="EJ38" i="1"/>
  <c r="EJ31" i="1"/>
  <c r="EJ35" i="1"/>
  <c r="EJ36" i="1"/>
  <c r="EJ42" i="1"/>
  <c r="EJ50" i="1"/>
  <c r="EJ32" i="1"/>
  <c r="EJ53" i="1" s="1"/>
  <c r="EJ49" i="1"/>
  <c r="EJ43" i="1"/>
  <c r="EJ48" i="1"/>
  <c r="EJ37" i="1"/>
  <c r="EJ47" i="1"/>
  <c r="EJ46" i="1"/>
  <c r="EJ45" i="1"/>
  <c r="BQ41" i="1"/>
  <c r="BQ50" i="1"/>
  <c r="BQ43" i="1"/>
  <c r="BQ31" i="1"/>
  <c r="BQ35" i="1"/>
  <c r="BQ40" i="1"/>
  <c r="BQ39" i="1"/>
  <c r="BQ48" i="1"/>
  <c r="BQ34" i="1"/>
  <c r="BQ36" i="1"/>
  <c r="BQ33" i="1"/>
  <c r="BQ42" i="1"/>
  <c r="BQ32" i="1"/>
  <c r="BQ53" i="1" s="1"/>
  <c r="BQ38" i="1"/>
  <c r="BQ47" i="1"/>
  <c r="BQ46" i="1"/>
  <c r="BQ44" i="1"/>
  <c r="BQ49" i="1"/>
  <c r="BQ37" i="1"/>
  <c r="BQ45" i="1"/>
  <c r="BP33" i="1"/>
  <c r="BP41" i="1"/>
  <c r="BP50" i="1"/>
  <c r="BP35" i="1"/>
  <c r="BP37" i="1"/>
  <c r="BP43" i="1"/>
  <c r="BP44" i="1"/>
  <c r="BP31" i="1"/>
  <c r="BP34" i="1"/>
  <c r="BP36" i="1"/>
  <c r="BP45" i="1"/>
  <c r="BP42" i="1"/>
  <c r="BP48" i="1"/>
  <c r="BP40" i="1"/>
  <c r="BP46" i="1"/>
  <c r="BP32" i="1"/>
  <c r="BP53" i="1" s="1"/>
  <c r="BP38" i="1"/>
  <c r="BP39" i="1"/>
  <c r="BP47" i="1"/>
  <c r="BP49" i="1"/>
  <c r="BS51" i="1"/>
  <c r="BS52" i="1"/>
  <c r="BV52" i="1"/>
  <c r="BV51" i="1"/>
  <c r="BT52" i="1"/>
  <c r="BT51" i="1"/>
  <c r="BU52" i="1"/>
  <c r="BU51" i="1"/>
  <c r="FM57" i="1"/>
  <c r="FK57" i="1"/>
  <c r="CC57" i="1"/>
  <c r="FN57" i="1"/>
  <c r="CA57" i="1"/>
  <c r="BR57" i="1"/>
  <c r="CD57" i="1"/>
  <c r="FL57" i="1"/>
  <c r="EJ57" i="1"/>
  <c r="BQ57" i="1"/>
  <c r="BP57" i="1"/>
  <c r="CE57" i="1"/>
  <c r="BT68" i="1"/>
  <c r="BT65" i="1"/>
  <c r="BT61" i="1"/>
  <c r="BT63" i="1"/>
  <c r="BT62" i="1"/>
  <c r="BT69" i="1"/>
  <c r="BT64" i="1"/>
  <c r="BT67" i="1"/>
  <c r="BT66" i="1"/>
  <c r="BU69" i="1"/>
  <c r="BU61" i="1"/>
  <c r="BU63" i="1"/>
  <c r="BU65" i="1"/>
  <c r="BU68" i="1"/>
  <c r="BU62" i="1"/>
  <c r="BU64" i="1"/>
  <c r="BU67" i="1"/>
  <c r="BU66" i="1"/>
  <c r="BS65" i="1"/>
  <c r="BS61" i="1"/>
  <c r="BS63" i="1"/>
  <c r="BS64" i="1"/>
  <c r="BS68" i="1"/>
  <c r="BS66" i="1"/>
  <c r="BS62" i="1"/>
  <c r="BS69" i="1"/>
  <c r="BS67" i="1"/>
  <c r="BV63" i="1"/>
  <c r="BV64" i="1"/>
  <c r="BV65" i="1"/>
  <c r="BV62" i="1"/>
  <c r="BV68" i="1"/>
  <c r="BV69" i="1"/>
  <c r="BV67" i="1"/>
  <c r="BV66" i="1"/>
  <c r="BV61" i="1"/>
  <c r="BT58" i="1"/>
  <c r="BT59" i="1"/>
  <c r="BT60" i="1"/>
  <c r="BU59" i="1"/>
  <c r="BU58" i="1"/>
  <c r="BU60" i="1"/>
  <c r="BS59" i="1"/>
  <c r="BS58" i="1"/>
  <c r="BS60" i="1"/>
  <c r="BV59" i="1"/>
  <c r="BV58" i="1"/>
  <c r="BV60" i="1"/>
  <c r="BQ10" i="1"/>
  <c r="BQ11" i="1"/>
  <c r="BP11" i="1"/>
  <c r="BP10" i="1"/>
  <c r="CE10" i="1"/>
  <c r="CE11" i="1"/>
  <c r="FK11" i="1"/>
  <c r="FK10" i="1"/>
  <c r="FM11" i="1"/>
  <c r="FM10" i="1"/>
  <c r="FN10" i="1"/>
  <c r="FN11" i="1"/>
  <c r="CC11" i="1"/>
  <c r="CC10" i="1"/>
  <c r="FL11" i="1"/>
  <c r="FL10" i="1"/>
  <c r="CA11" i="1"/>
  <c r="CA10" i="1"/>
  <c r="CD11" i="1"/>
  <c r="CD10" i="1"/>
  <c r="BR10" i="1"/>
  <c r="BR11" i="1"/>
  <c r="EJ10" i="1"/>
  <c r="EJ11" i="1"/>
  <c r="BS25" i="1"/>
  <c r="BU25" i="1"/>
  <c r="BV25" i="1"/>
  <c r="BT25" i="1"/>
  <c r="BT24" i="1"/>
  <c r="BU24" i="1"/>
  <c r="BV24" i="1"/>
  <c r="BS24" i="1"/>
  <c r="CE23" i="1"/>
  <c r="EJ23" i="1"/>
  <c r="BQ23" i="1"/>
  <c r="CD23" i="1"/>
  <c r="CA23" i="1"/>
  <c r="FL23" i="1"/>
  <c r="BR23" i="1"/>
  <c r="FN23" i="1"/>
  <c r="BP23" i="1"/>
  <c r="FM23" i="1"/>
  <c r="CC23" i="1"/>
  <c r="FK23" i="1"/>
  <c r="CE12" i="1"/>
  <c r="CE13" i="1" s="1"/>
  <c r="BP12" i="1"/>
  <c r="BP13" i="1" s="1"/>
  <c r="BQ12" i="1"/>
  <c r="BQ13" i="1" s="1"/>
  <c r="FK12" i="1"/>
  <c r="FK13" i="1" s="1"/>
  <c r="FL12" i="1"/>
  <c r="FL13" i="1" s="1"/>
  <c r="FN12" i="1"/>
  <c r="FN13" i="1" s="1"/>
  <c r="FM12" i="1"/>
  <c r="FM13" i="1" s="1"/>
  <c r="CA12" i="1"/>
  <c r="CA13" i="1" s="1"/>
  <c r="CD12" i="1"/>
  <c r="EJ12" i="1"/>
  <c r="EJ13" i="1" s="1"/>
  <c r="CC12" i="1"/>
  <c r="CC13" i="1" s="1"/>
  <c r="BR12" i="1"/>
  <c r="BR13" i="1" s="1"/>
  <c r="BR16" i="1" l="1"/>
  <c r="BR15" i="1"/>
  <c r="BR14" i="1"/>
  <c r="BR17" i="1"/>
  <c r="BQ15" i="1"/>
  <c r="FM16" i="1"/>
  <c r="BQ14" i="1"/>
  <c r="FM14" i="1"/>
  <c r="BQ16" i="1"/>
  <c r="FM17" i="1"/>
  <c r="BQ17" i="1"/>
  <c r="FM15" i="1"/>
  <c r="EJ16" i="1"/>
  <c r="CC15" i="1"/>
  <c r="EJ14" i="1"/>
  <c r="CC17" i="1"/>
  <c r="EJ17" i="1"/>
  <c r="CC16" i="1"/>
  <c r="EJ15" i="1"/>
  <c r="CC14" i="1"/>
  <c r="CA14" i="1"/>
  <c r="BP16" i="1"/>
  <c r="CA17" i="1"/>
  <c r="BP17" i="1"/>
  <c r="CA15" i="1"/>
  <c r="BP14" i="1"/>
  <c r="CA16" i="1"/>
  <c r="BP15" i="1"/>
  <c r="FL17" i="1"/>
  <c r="FL16" i="1"/>
  <c r="FL15" i="1"/>
  <c r="FL14" i="1"/>
  <c r="FN16" i="1"/>
  <c r="FN14" i="1"/>
  <c r="FN17" i="1"/>
  <c r="FN15" i="1"/>
  <c r="CD13" i="1"/>
  <c r="AJ13" i="1" s="1"/>
  <c r="CD17" i="1"/>
  <c r="CD15" i="1"/>
  <c r="CD16" i="1"/>
  <c r="CD14" i="1"/>
  <c r="FK16" i="1"/>
  <c r="FK15" i="1"/>
  <c r="FK14" i="1"/>
  <c r="FK17" i="1"/>
  <c r="CE14" i="1"/>
  <c r="CE17" i="1"/>
  <c r="CE15" i="1"/>
  <c r="CE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K52" i="1"/>
  <c r="FK51" i="1"/>
  <c r="CC52" i="1"/>
  <c r="CC51" i="1"/>
  <c r="BP52" i="1"/>
  <c r="BP51" i="1"/>
  <c r="FN52" i="1"/>
  <c r="FN51" i="1"/>
  <c r="FM52" i="1"/>
  <c r="FM51" i="1"/>
  <c r="BR52" i="1"/>
  <c r="BR51" i="1"/>
  <c r="FL52" i="1"/>
  <c r="FL51" i="1"/>
  <c r="CA52" i="1"/>
  <c r="CA51" i="1"/>
  <c r="CD52" i="1"/>
  <c r="CD51" i="1"/>
  <c r="BQ52" i="1"/>
  <c r="BQ51" i="1"/>
  <c r="EJ52" i="1"/>
  <c r="EJ51" i="1"/>
  <c r="CE52" i="1"/>
  <c r="CE51" i="1"/>
  <c r="BR66" i="1"/>
  <c r="BR68" i="1"/>
  <c r="BR65" i="1"/>
  <c r="BR64" i="1"/>
  <c r="BR69" i="1"/>
  <c r="BR61" i="1"/>
  <c r="BR63" i="1"/>
  <c r="BR62" i="1"/>
  <c r="BR67" i="1"/>
  <c r="EJ62" i="1"/>
  <c r="EJ64" i="1"/>
  <c r="EJ68" i="1"/>
  <c r="EJ67" i="1"/>
  <c r="EJ66" i="1"/>
  <c r="EJ65" i="1"/>
  <c r="EJ63" i="1"/>
  <c r="EJ61" i="1"/>
  <c r="EJ69" i="1"/>
  <c r="CE66" i="1"/>
  <c r="CE62" i="1"/>
  <c r="CE64" i="1"/>
  <c r="CE67" i="1"/>
  <c r="CE63" i="1"/>
  <c r="CE69" i="1"/>
  <c r="CE68" i="1"/>
  <c r="CE61" i="1"/>
  <c r="CE65" i="1"/>
  <c r="FK65" i="1"/>
  <c r="FK63" i="1"/>
  <c r="FK67" i="1"/>
  <c r="FK66" i="1"/>
  <c r="FK64" i="1"/>
  <c r="FK62" i="1"/>
  <c r="FK68" i="1"/>
  <c r="FK69" i="1"/>
  <c r="FK61" i="1"/>
  <c r="CC65" i="1"/>
  <c r="CC61" i="1"/>
  <c r="CC66" i="1"/>
  <c r="CC64" i="1"/>
  <c r="CC63" i="1"/>
  <c r="CC67" i="1"/>
  <c r="CC62" i="1"/>
  <c r="CC69" i="1"/>
  <c r="CC68" i="1"/>
  <c r="FM62" i="1"/>
  <c r="FM65" i="1"/>
  <c r="FM69" i="1"/>
  <c r="FM64" i="1"/>
  <c r="FM61" i="1"/>
  <c r="FM68" i="1"/>
  <c r="FM66" i="1"/>
  <c r="FM63" i="1"/>
  <c r="FM67" i="1"/>
  <c r="BP69" i="1"/>
  <c r="BP66" i="1"/>
  <c r="BP68" i="1"/>
  <c r="BP65" i="1"/>
  <c r="BP61" i="1"/>
  <c r="BP63" i="1"/>
  <c r="BP64" i="1"/>
  <c r="BP62" i="1"/>
  <c r="BP67" i="1"/>
  <c r="FN65" i="1"/>
  <c r="FN69" i="1"/>
  <c r="FN61" i="1"/>
  <c r="FN68" i="1"/>
  <c r="FN67" i="1"/>
  <c r="FN66" i="1"/>
  <c r="FN62" i="1"/>
  <c r="FN63" i="1"/>
  <c r="FN64" i="1"/>
  <c r="FL63" i="1"/>
  <c r="FL67" i="1"/>
  <c r="FL62" i="1"/>
  <c r="FL64" i="1"/>
  <c r="FL68" i="1"/>
  <c r="FL61" i="1"/>
  <c r="FL66" i="1"/>
  <c r="FL65" i="1"/>
  <c r="FL69" i="1"/>
  <c r="CA61" i="1"/>
  <c r="CA69" i="1"/>
  <c r="CA64" i="1"/>
  <c r="CA66" i="1"/>
  <c r="CA67" i="1"/>
  <c r="CA63" i="1"/>
  <c r="CA65" i="1"/>
  <c r="CA62" i="1"/>
  <c r="CA68" i="1"/>
  <c r="CD66" i="1"/>
  <c r="CD69" i="1"/>
  <c r="CD64" i="1"/>
  <c r="CD67" i="1"/>
  <c r="CD62" i="1"/>
  <c r="CD63" i="1"/>
  <c r="CD68" i="1"/>
  <c r="CD65" i="1"/>
  <c r="CD61" i="1"/>
  <c r="BQ66" i="1"/>
  <c r="BQ68" i="1"/>
  <c r="BQ65" i="1"/>
  <c r="BQ62" i="1"/>
  <c r="BQ61" i="1"/>
  <c r="BQ63" i="1"/>
  <c r="BQ64" i="1"/>
  <c r="BQ69" i="1"/>
  <c r="BQ67" i="1"/>
  <c r="FK58" i="1"/>
  <c r="FK59" i="1"/>
  <c r="FK60" i="1"/>
  <c r="CC58" i="1"/>
  <c r="CC59" i="1"/>
  <c r="CC60" i="1"/>
  <c r="FM58" i="1"/>
  <c r="FM60" i="1"/>
  <c r="FM59" i="1"/>
  <c r="BP60" i="1"/>
  <c r="BP59" i="1"/>
  <c r="BP58" i="1"/>
  <c r="FN58" i="1"/>
  <c r="FN60" i="1"/>
  <c r="FN59" i="1"/>
  <c r="BR59" i="1"/>
  <c r="BR58" i="1"/>
  <c r="BR60" i="1"/>
  <c r="FL58" i="1"/>
  <c r="FL59" i="1"/>
  <c r="FL60" i="1"/>
  <c r="CA58" i="1"/>
  <c r="CA60" i="1"/>
  <c r="CA59" i="1"/>
  <c r="CD58" i="1"/>
  <c r="CD59" i="1"/>
  <c r="CD60" i="1"/>
  <c r="BQ58" i="1"/>
  <c r="BQ59" i="1"/>
  <c r="BQ60" i="1"/>
  <c r="EJ58" i="1"/>
  <c r="EJ60" i="1"/>
  <c r="EJ59" i="1"/>
  <c r="CE59" i="1"/>
  <c r="CE58" i="1"/>
  <c r="CE60" i="1"/>
  <c r="FK25" i="1"/>
  <c r="FM25" i="1"/>
  <c r="FN25" i="1"/>
  <c r="BR25" i="1"/>
  <c r="FL25" i="1"/>
  <c r="CC25" i="1"/>
  <c r="CA25" i="1"/>
  <c r="BP25" i="1"/>
  <c r="CD25" i="1"/>
  <c r="BQ25" i="1"/>
  <c r="CE25" i="1"/>
  <c r="EJ25" i="1"/>
  <c r="BP24" i="1"/>
  <c r="CD24" i="1"/>
  <c r="BR24" i="1"/>
  <c r="BQ24" i="1"/>
  <c r="CC24" i="1"/>
  <c r="FM24" i="1"/>
  <c r="FL24" i="1"/>
  <c r="CA24" i="1"/>
  <c r="EJ24" i="1"/>
  <c r="FK24" i="1"/>
  <c r="FN24" i="1"/>
  <c r="CE24" i="1"/>
  <c r="FF76" i="1"/>
  <c r="FX76" i="1"/>
  <c r="C46" i="3"/>
  <c r="C45" i="3"/>
  <c r="C44" i="3"/>
  <c r="C31" i="3"/>
  <c r="C30" i="3"/>
  <c r="C29" i="3"/>
  <c r="C27" i="3"/>
  <c r="C26"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20" i="1"/>
  <c r="AK19" i="1"/>
  <c r="AK18" i="1"/>
  <c r="AK12" i="1"/>
  <c r="AK23" i="1"/>
  <c r="FF6" i="1"/>
  <c r="FX6" i="1"/>
  <c r="B27" i="3"/>
  <c r="B46" i="3"/>
  <c r="B45" i="3"/>
  <c r="B44" i="3"/>
  <c r="B31" i="3"/>
  <c r="B29" i="3"/>
  <c r="B30" i="3"/>
  <c r="AZ76" i="1"/>
  <c r="AK21" i="1" l="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F9" i="1"/>
  <c r="FF7" i="1"/>
  <c r="FF30" i="1" s="1"/>
  <c r="FX9" i="1"/>
  <c r="FX7" i="1"/>
  <c r="FX30" i="1" s="1"/>
  <c r="AZ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X34" i="1"/>
  <c r="FX49" i="1"/>
  <c r="FX41" i="1"/>
  <c r="FX40" i="1"/>
  <c r="FX50" i="1"/>
  <c r="FX43" i="1"/>
  <c r="FX35" i="1"/>
  <c r="FX48" i="1"/>
  <c r="FX38" i="1"/>
  <c r="FX46" i="1"/>
  <c r="FX36" i="1"/>
  <c r="FX33" i="1"/>
  <c r="FX31" i="1"/>
  <c r="FX37" i="1"/>
  <c r="FX39" i="1"/>
  <c r="FX44" i="1"/>
  <c r="FX32" i="1"/>
  <c r="FX53" i="1" s="1"/>
  <c r="FX42" i="1"/>
  <c r="FX45" i="1"/>
  <c r="FX47" i="1"/>
  <c r="FF36" i="1"/>
  <c r="FF40" i="1"/>
  <c r="FF31" i="1"/>
  <c r="FF41" i="1"/>
  <c r="FF33" i="1"/>
  <c r="FF37" i="1"/>
  <c r="FF44" i="1"/>
  <c r="FF46" i="1"/>
  <c r="FF34" i="1"/>
  <c r="FF50" i="1"/>
  <c r="FF39" i="1"/>
  <c r="FF35" i="1"/>
  <c r="FF42" i="1"/>
  <c r="FF32" i="1"/>
  <c r="FF53" i="1" s="1"/>
  <c r="FF45" i="1"/>
  <c r="FF47" i="1"/>
  <c r="FF48" i="1"/>
  <c r="FF49" i="1"/>
  <c r="FF43" i="1"/>
  <c r="FF38" i="1"/>
  <c r="FX57" i="1"/>
  <c r="FF57" i="1"/>
  <c r="FX10" i="1"/>
  <c r="FX11" i="1"/>
  <c r="FF10" i="1"/>
  <c r="FF11" i="1"/>
  <c r="FF23" i="1"/>
  <c r="FX23" i="1"/>
  <c r="FF12" i="1"/>
  <c r="FF13" i="1" s="1"/>
  <c r="FX12" i="1"/>
  <c r="FX13" i="1" s="1"/>
  <c r="AZ7" i="1"/>
  <c r="FX16" i="1" l="1"/>
  <c r="FX14" i="1"/>
  <c r="FX15" i="1"/>
  <c r="FX17" i="1"/>
  <c r="FF15" i="1"/>
  <c r="FF16" i="1"/>
  <c r="FF14" i="1"/>
  <c r="FF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X51" i="1"/>
  <c r="FX52" i="1"/>
  <c r="FF52" i="1"/>
  <c r="FF51" i="1"/>
  <c r="FX65" i="1"/>
  <c r="FX69" i="1"/>
  <c r="FX61" i="1"/>
  <c r="FX68" i="1"/>
  <c r="FX67" i="1"/>
  <c r="FX64" i="1"/>
  <c r="FX63" i="1"/>
  <c r="FX66" i="1"/>
  <c r="FX62" i="1"/>
  <c r="FF69" i="1"/>
  <c r="FF65" i="1"/>
  <c r="FF63" i="1"/>
  <c r="FF61" i="1"/>
  <c r="FF67" i="1"/>
  <c r="FF64" i="1"/>
  <c r="FF66" i="1"/>
  <c r="FF62" i="1"/>
  <c r="FF68" i="1"/>
  <c r="AZ23" i="1"/>
  <c r="AZ57" i="1"/>
  <c r="FX60" i="1"/>
  <c r="FX58" i="1"/>
  <c r="FX59" i="1"/>
  <c r="FF58" i="1"/>
  <c r="FF59" i="1"/>
  <c r="FF60" i="1"/>
  <c r="FX25" i="1"/>
  <c r="FF25" i="1"/>
  <c r="FX24" i="1"/>
  <c r="FF24" i="1"/>
  <c r="CO76" i="1"/>
  <c r="CN76" i="1"/>
  <c r="GS76" i="1"/>
  <c r="GT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N6" i="1"/>
  <c r="CO6" i="1"/>
  <c r="GS6" i="1"/>
  <c r="GT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T9" i="1"/>
  <c r="CO7" i="1"/>
  <c r="CO30" i="1" s="1"/>
  <c r="CN7" i="1"/>
  <c r="CN30" i="1" s="1"/>
  <c r="GS9" i="1"/>
  <c r="GS7" i="1"/>
  <c r="GT7" i="1"/>
  <c r="CO9" i="1"/>
  <c r="CN9" i="1"/>
  <c r="CV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N31" i="1"/>
  <c r="CN41" i="1"/>
  <c r="CN50" i="1"/>
  <c r="CN44" i="1"/>
  <c r="CN35" i="1"/>
  <c r="CN37" i="1"/>
  <c r="CN32" i="1"/>
  <c r="CN53" i="1" s="1"/>
  <c r="CN34" i="1"/>
  <c r="CN36" i="1"/>
  <c r="CN43" i="1"/>
  <c r="CN33" i="1"/>
  <c r="CN48" i="1"/>
  <c r="CN47" i="1"/>
  <c r="CN45" i="1"/>
  <c r="CN39" i="1"/>
  <c r="CN40" i="1"/>
  <c r="CN42" i="1"/>
  <c r="CN38" i="1"/>
  <c r="CN46" i="1"/>
  <c r="CN49" i="1"/>
  <c r="CO43" i="1"/>
  <c r="CO37" i="1"/>
  <c r="CO35" i="1"/>
  <c r="CO44" i="1"/>
  <c r="CO32" i="1"/>
  <c r="CO53" i="1" s="1"/>
  <c r="CO49" i="1"/>
  <c r="CO34" i="1"/>
  <c r="CO36" i="1"/>
  <c r="CO33" i="1"/>
  <c r="CO40" i="1"/>
  <c r="CO31" i="1"/>
  <c r="CO48" i="1"/>
  <c r="CO41" i="1"/>
  <c r="CO38" i="1"/>
  <c r="CO47" i="1"/>
  <c r="CO42" i="1"/>
  <c r="CO45" i="1"/>
  <c r="CO39" i="1"/>
  <c r="CO50" i="1"/>
  <c r="CO46" i="1"/>
  <c r="CN57" i="1"/>
  <c r="CO57" i="1"/>
  <c r="CO11" i="1"/>
  <c r="CO10" i="1"/>
  <c r="GT10" i="1"/>
  <c r="GT11" i="1"/>
  <c r="GS11" i="1"/>
  <c r="GS10" i="1"/>
  <c r="CN10" i="1"/>
  <c r="CN11" i="1"/>
  <c r="CO23" i="1"/>
  <c r="CN23" i="1"/>
  <c r="GT12" i="1"/>
  <c r="GT13" i="1" s="1"/>
  <c r="GS12" i="1"/>
  <c r="GS13" i="1" s="1"/>
  <c r="CN12" i="1"/>
  <c r="CN13" i="1" s="1"/>
  <c r="CO12" i="1"/>
  <c r="CO13" i="1" s="1"/>
  <c r="CV9" i="1"/>
  <c r="CV7" i="1"/>
  <c r="CV30" i="1" s="1"/>
  <c r="GS16" i="1" l="1"/>
  <c r="GS14" i="1"/>
  <c r="GS17" i="1"/>
  <c r="GS15" i="1"/>
  <c r="GT16" i="1"/>
  <c r="GT15" i="1"/>
  <c r="GT14" i="1"/>
  <c r="GT17" i="1"/>
  <c r="CO17" i="1"/>
  <c r="CO14" i="1"/>
  <c r="CO16" i="1"/>
  <c r="CO15" i="1"/>
  <c r="CN17" i="1"/>
  <c r="CN16" i="1"/>
  <c r="CN15" i="1"/>
  <c r="CN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V50" i="1"/>
  <c r="CV40" i="1"/>
  <c r="CV37" i="1"/>
  <c r="CV35" i="1"/>
  <c r="CV32" i="1"/>
  <c r="CV53" i="1" s="1"/>
  <c r="CV43" i="1"/>
  <c r="CV33" i="1"/>
  <c r="CV34" i="1"/>
  <c r="CV31" i="1"/>
  <c r="CV36" i="1"/>
  <c r="CV38" i="1"/>
  <c r="CV45" i="1"/>
  <c r="CV46" i="1"/>
  <c r="CV42" i="1"/>
  <c r="CV47" i="1"/>
  <c r="CV49" i="1"/>
  <c r="CV39" i="1"/>
  <c r="CV48" i="1"/>
  <c r="CV41" i="1"/>
  <c r="CV44" i="1"/>
  <c r="CN52" i="1"/>
  <c r="CN51" i="1"/>
  <c r="CO51" i="1"/>
  <c r="CO52" i="1"/>
  <c r="CV57" i="1"/>
  <c r="CN66" i="1"/>
  <c r="CN65" i="1"/>
  <c r="CN69" i="1"/>
  <c r="CN68" i="1"/>
  <c r="CN64" i="1"/>
  <c r="CN67" i="1"/>
  <c r="CN61" i="1"/>
  <c r="CN62" i="1"/>
  <c r="CN63" i="1"/>
  <c r="CO69" i="1"/>
  <c r="CO68" i="1"/>
  <c r="CO63" i="1"/>
  <c r="CO64" i="1"/>
  <c r="CO67" i="1"/>
  <c r="CO61" i="1"/>
  <c r="CO66" i="1"/>
  <c r="CO65" i="1"/>
  <c r="CO62" i="1"/>
  <c r="CN59" i="1"/>
  <c r="CN60" i="1"/>
  <c r="CN58" i="1"/>
  <c r="CO60" i="1"/>
  <c r="CO58" i="1"/>
  <c r="CO59" i="1"/>
  <c r="CV11" i="1"/>
  <c r="CV10" i="1"/>
  <c r="CO25" i="1"/>
  <c r="CN25" i="1"/>
  <c r="CN24" i="1"/>
  <c r="CO24" i="1"/>
  <c r="CV23" i="1"/>
  <c r="CV12" i="1"/>
  <c r="CV13" i="1" s="1"/>
  <c r="AY76" i="1"/>
  <c r="CV15" i="1" l="1"/>
  <c r="CV16" i="1"/>
  <c r="CV17" i="1"/>
  <c r="CV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V52" i="1"/>
  <c r="CV51" i="1"/>
  <c r="CV69" i="1"/>
  <c r="CV62" i="1"/>
  <c r="CV63" i="1"/>
  <c r="CV65" i="1"/>
  <c r="CV66" i="1"/>
  <c r="CV68" i="1"/>
  <c r="CV64" i="1"/>
  <c r="CV61" i="1"/>
  <c r="CV67" i="1"/>
  <c r="CV60" i="1"/>
  <c r="CV59" i="1"/>
  <c r="CV58" i="1"/>
  <c r="CV25" i="1"/>
  <c r="CV24" i="1"/>
  <c r="AY6" i="1"/>
  <c r="OI76" i="1"/>
  <c r="JB76" i="1"/>
  <c r="BG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I6" i="1"/>
  <c r="JB6" i="1"/>
  <c r="BG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B9" i="1"/>
  <c r="BG9" i="1"/>
  <c r="BG7" i="1"/>
  <c r="BG30" i="1" s="1"/>
  <c r="OI9" i="1"/>
  <c r="OI7" i="1"/>
  <c r="OI30" i="1" s="1"/>
  <c r="JC6" i="1"/>
  <c r="JA6" i="1"/>
  <c r="FJ5" i="1"/>
  <c r="AX76" i="1"/>
  <c r="AW76" i="1"/>
  <c r="AV76" i="1"/>
  <c r="BL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6" i="1"/>
  <c r="OI46" i="1"/>
  <c r="OI38" i="1"/>
  <c r="OI35" i="1"/>
  <c r="OI44" i="1"/>
  <c r="OI32" i="1"/>
  <c r="OI53" i="1" s="1"/>
  <c r="OI41" i="1"/>
  <c r="OI50" i="1"/>
  <c r="OI40" i="1"/>
  <c r="OI31" i="1"/>
  <c r="OI34" i="1"/>
  <c r="OI33" i="1"/>
  <c r="OI42" i="1"/>
  <c r="OI45" i="1"/>
  <c r="OI43" i="1"/>
  <c r="OI39" i="1"/>
  <c r="OI47" i="1"/>
  <c r="OI37" i="1"/>
  <c r="OI49" i="1"/>
  <c r="OI48" i="1"/>
  <c r="BG44" i="1"/>
  <c r="BG32" i="1"/>
  <c r="BG53" i="1" s="1"/>
  <c r="BG40" i="1"/>
  <c r="BG43" i="1"/>
  <c r="BG46" i="1"/>
  <c r="BG38" i="1"/>
  <c r="BG37" i="1"/>
  <c r="BG33" i="1"/>
  <c r="BG39" i="1"/>
  <c r="BG50" i="1"/>
  <c r="BG35" i="1"/>
  <c r="BG36" i="1"/>
  <c r="BG34" i="1"/>
  <c r="BG31" i="1"/>
  <c r="BG41" i="1"/>
  <c r="BG45" i="1"/>
  <c r="BG47" i="1"/>
  <c r="BG48" i="1"/>
  <c r="BG49" i="1"/>
  <c r="BG42" i="1"/>
  <c r="AY53" i="1"/>
  <c r="AY52" i="1"/>
  <c r="AY51" i="1"/>
  <c r="OI57" i="1"/>
  <c r="BG57" i="1"/>
  <c r="AY67" i="1"/>
  <c r="AY64" i="1"/>
  <c r="AY68" i="1"/>
  <c r="AY69" i="1"/>
  <c r="AY63" i="1"/>
  <c r="AY62" i="1"/>
  <c r="AY66" i="1"/>
  <c r="AY61" i="1"/>
  <c r="AY65" i="1"/>
  <c r="AY59" i="1"/>
  <c r="AY60" i="1"/>
  <c r="AY58" i="1"/>
  <c r="AY24" i="1"/>
  <c r="AY25" i="1"/>
  <c r="OI10" i="1"/>
  <c r="OI11" i="1"/>
  <c r="BG11" i="1"/>
  <c r="BG10" i="1"/>
  <c r="JB10" i="1"/>
  <c r="JB11" i="1"/>
  <c r="BG23" i="1"/>
  <c r="OI23" i="1"/>
  <c r="JB23" i="1"/>
  <c r="OI12" i="1"/>
  <c r="OI13" i="1" s="1"/>
  <c r="BG12" i="1"/>
  <c r="BG13" i="1" s="1"/>
  <c r="JB12" i="1"/>
  <c r="JB13" i="1" s="1"/>
  <c r="JA9" i="1"/>
  <c r="JC9" i="1"/>
  <c r="BL9" i="1"/>
  <c r="BL7" i="1"/>
  <c r="BL30" i="1" s="1"/>
  <c r="EY9" i="1"/>
  <c r="OI14" i="1" l="1"/>
  <c r="OI15" i="1"/>
  <c r="OI17" i="1"/>
  <c r="OI16" i="1"/>
  <c r="BG17" i="1"/>
  <c r="BG14" i="1"/>
  <c r="BG15" i="1"/>
  <c r="BG16" i="1"/>
  <c r="JB15" i="1"/>
  <c r="JB16" i="1"/>
  <c r="JB14" i="1"/>
  <c r="JB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L40" i="1"/>
  <c r="BL36" i="1"/>
  <c r="BL31" i="1"/>
  <c r="BL34" i="1"/>
  <c r="BL50" i="1"/>
  <c r="BL32" i="1"/>
  <c r="BL53" i="1" s="1"/>
  <c r="BL43" i="1"/>
  <c r="BL33" i="1"/>
  <c r="BL35" i="1"/>
  <c r="BL38" i="1"/>
  <c r="BL49" i="1"/>
  <c r="BL48" i="1"/>
  <c r="BL42" i="1"/>
  <c r="BL41" i="1"/>
  <c r="BL37" i="1"/>
  <c r="BL39" i="1"/>
  <c r="BL45" i="1"/>
  <c r="BL47" i="1"/>
  <c r="BL44" i="1"/>
  <c r="BL46" i="1"/>
  <c r="JB52" i="1"/>
  <c r="JB51" i="1"/>
  <c r="OI51" i="1"/>
  <c r="OI52" i="1"/>
  <c r="BG52" i="1"/>
  <c r="BG51" i="1"/>
  <c r="BL57" i="1"/>
  <c r="BG67" i="1"/>
  <c r="BG66" i="1"/>
  <c r="BG69" i="1"/>
  <c r="BG68" i="1"/>
  <c r="BG62" i="1"/>
  <c r="BG63" i="1"/>
  <c r="BG61" i="1"/>
  <c r="BG64" i="1"/>
  <c r="BG65" i="1"/>
  <c r="JB66" i="1"/>
  <c r="JB67" i="1"/>
  <c r="JB64" i="1"/>
  <c r="JB63" i="1"/>
  <c r="JB61" i="1"/>
  <c r="JB65" i="1"/>
  <c r="JB68" i="1"/>
  <c r="JB62" i="1"/>
  <c r="JB69" i="1"/>
  <c r="OI65" i="1"/>
  <c r="OI68" i="1"/>
  <c r="OI62" i="1"/>
  <c r="OI64" i="1"/>
  <c r="OI63" i="1"/>
  <c r="OI61" i="1"/>
  <c r="OI66" i="1"/>
  <c r="OI67" i="1"/>
  <c r="OI69" i="1"/>
  <c r="BG59" i="1"/>
  <c r="BG60" i="1"/>
  <c r="BG58" i="1"/>
  <c r="JB58" i="1"/>
  <c r="JB59" i="1"/>
  <c r="JB60" i="1"/>
  <c r="OI58" i="1"/>
  <c r="OI59" i="1"/>
  <c r="OI60" i="1"/>
  <c r="JA11" i="1"/>
  <c r="JA10" i="1"/>
  <c r="EY11" i="1"/>
  <c r="EY10" i="1"/>
  <c r="BL10" i="1"/>
  <c r="BL11" i="1"/>
  <c r="JC11" i="1"/>
  <c r="JC10" i="1"/>
  <c r="OI25" i="1"/>
  <c r="JB25" i="1"/>
  <c r="BG25" i="1"/>
  <c r="JB24" i="1"/>
  <c r="OI24" i="1"/>
  <c r="BG24" i="1"/>
  <c r="BL23" i="1"/>
  <c r="JA23" i="1"/>
  <c r="JC23" i="1"/>
  <c r="EY12" i="1"/>
  <c r="EY13" i="1" s="1"/>
  <c r="BL12" i="1"/>
  <c r="BL13" i="1" s="1"/>
  <c r="JA12" i="1"/>
  <c r="JA13" i="1" s="1"/>
  <c r="JC12" i="1"/>
  <c r="JC13" i="1" s="1"/>
  <c r="FP6" i="1"/>
  <c r="FP76" i="1"/>
  <c r="FO76" i="1"/>
  <c r="FO6" i="1"/>
  <c r="JA16" i="1" l="1"/>
  <c r="JA15" i="1"/>
  <c r="JA17" i="1"/>
  <c r="JA14" i="1"/>
  <c r="JC15" i="1"/>
  <c r="JC14" i="1"/>
  <c r="JC17" i="1"/>
  <c r="JC16" i="1"/>
  <c r="BL15" i="1"/>
  <c r="BL16" i="1"/>
  <c r="BL14" i="1"/>
  <c r="BL17" i="1"/>
  <c r="EY15" i="1"/>
  <c r="EY16" i="1"/>
  <c r="EY17" i="1"/>
  <c r="EY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52" i="1"/>
  <c r="JA51" i="1"/>
  <c r="JC52" i="1"/>
  <c r="JC51" i="1"/>
  <c r="BL52" i="1"/>
  <c r="BL51" i="1"/>
  <c r="JA65" i="1"/>
  <c r="JA69" i="1"/>
  <c r="JA66" i="1"/>
  <c r="JA64" i="1"/>
  <c r="JA67" i="1"/>
  <c r="JA63" i="1"/>
  <c r="JA68" i="1"/>
  <c r="JA61" i="1"/>
  <c r="JA62" i="1"/>
  <c r="BL63" i="1"/>
  <c r="BL69" i="1"/>
  <c r="BL61" i="1"/>
  <c r="BL65" i="1"/>
  <c r="BL66" i="1"/>
  <c r="BL68" i="1"/>
  <c r="BL67" i="1"/>
  <c r="BL64" i="1"/>
  <c r="BL62" i="1"/>
  <c r="JC69" i="1"/>
  <c r="JC64" i="1"/>
  <c r="JC65" i="1"/>
  <c r="JC68" i="1"/>
  <c r="JC67" i="1"/>
  <c r="JC61" i="1"/>
  <c r="JC62" i="1"/>
  <c r="JC63" i="1"/>
  <c r="JC66" i="1"/>
  <c r="JC59" i="1"/>
  <c r="JC58" i="1"/>
  <c r="JC60" i="1"/>
  <c r="JA59" i="1"/>
  <c r="JA58" i="1"/>
  <c r="JA60" i="1"/>
  <c r="BL58" i="1"/>
  <c r="BL59" i="1"/>
  <c r="BL60" i="1"/>
  <c r="BL25" i="1"/>
  <c r="JC25" i="1"/>
  <c r="JA25" i="1"/>
  <c r="BL24" i="1"/>
  <c r="JA24" i="1"/>
  <c r="JC24" i="1"/>
  <c r="FP9" i="1"/>
  <c r="FP7" i="1"/>
  <c r="FP30" i="1" s="1"/>
  <c r="FO9" i="1"/>
  <c r="FO7" i="1"/>
  <c r="FO30" i="1" s="1"/>
  <c r="CU6" i="1"/>
  <c r="CT6" i="1"/>
  <c r="CS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P39" i="1"/>
  <c r="FP43" i="1"/>
  <c r="FP44" i="1"/>
  <c r="FP50" i="1"/>
  <c r="FP40" i="1"/>
  <c r="FP32" i="1"/>
  <c r="FP53" i="1" s="1"/>
  <c r="FP34" i="1"/>
  <c r="FP33" i="1"/>
  <c r="FP31" i="1"/>
  <c r="FP36" i="1"/>
  <c r="FP41" i="1"/>
  <c r="FP37" i="1"/>
  <c r="FP49" i="1"/>
  <c r="FP48" i="1"/>
  <c r="FP35" i="1"/>
  <c r="FP47" i="1"/>
  <c r="FP38" i="1"/>
  <c r="FP46" i="1"/>
  <c r="FP42" i="1"/>
  <c r="FP45" i="1"/>
  <c r="FO36" i="1"/>
  <c r="FO35" i="1"/>
  <c r="FO39" i="1"/>
  <c r="FO32" i="1"/>
  <c r="FO53" i="1" s="1"/>
  <c r="FO43" i="1"/>
  <c r="FO44" i="1"/>
  <c r="FO34" i="1"/>
  <c r="FO33" i="1"/>
  <c r="FO40" i="1"/>
  <c r="FO38" i="1"/>
  <c r="FO31" i="1"/>
  <c r="FO50" i="1"/>
  <c r="FO45" i="1"/>
  <c r="FO41" i="1"/>
  <c r="FO47" i="1"/>
  <c r="FO37" i="1"/>
  <c r="FO49" i="1"/>
  <c r="FO48" i="1"/>
  <c r="FO42" i="1"/>
  <c r="FO46" i="1"/>
  <c r="FO57" i="1"/>
  <c r="FP57" i="1"/>
  <c r="FO11" i="1"/>
  <c r="FO10" i="1"/>
  <c r="FP10" i="1"/>
  <c r="FP11" i="1"/>
  <c r="FP23" i="1"/>
  <c r="FO23" i="1"/>
  <c r="FO12" i="1"/>
  <c r="FO13" i="1" s="1"/>
  <c r="FP12" i="1"/>
  <c r="FP13" i="1" s="1"/>
  <c r="CU9" i="1"/>
  <c r="CU7" i="1"/>
  <c r="CU30" i="1" s="1"/>
  <c r="CT9" i="1"/>
  <c r="CT7" i="1"/>
  <c r="CT30" i="1" s="1"/>
  <c r="CL76" i="1"/>
  <c r="FP16" i="1" l="1"/>
  <c r="FP14" i="1"/>
  <c r="FP17" i="1"/>
  <c r="FP15" i="1"/>
  <c r="FO17" i="1"/>
  <c r="FO15" i="1"/>
  <c r="FO16" i="1"/>
  <c r="FO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U36" i="1"/>
  <c r="CU44" i="1"/>
  <c r="CU50" i="1"/>
  <c r="CU31" i="1"/>
  <c r="CU38" i="1"/>
  <c r="CU46" i="1"/>
  <c r="CU37" i="1"/>
  <c r="CU43" i="1"/>
  <c r="CU35" i="1"/>
  <c r="CU40" i="1"/>
  <c r="CU34" i="1"/>
  <c r="CU33" i="1"/>
  <c r="CU41" i="1"/>
  <c r="CU39" i="1"/>
  <c r="CU42" i="1"/>
  <c r="CU49" i="1"/>
  <c r="CU45" i="1"/>
  <c r="CU32" i="1"/>
  <c r="CU53" i="1" s="1"/>
  <c r="CU48" i="1"/>
  <c r="CU47" i="1"/>
  <c r="CT44" i="1"/>
  <c r="CT50" i="1"/>
  <c r="CT49" i="1"/>
  <c r="CT36" i="1"/>
  <c r="CT38" i="1"/>
  <c r="CT31" i="1"/>
  <c r="CT46" i="1"/>
  <c r="CT35" i="1"/>
  <c r="CT40" i="1"/>
  <c r="CT34" i="1"/>
  <c r="CT33" i="1"/>
  <c r="CT45" i="1"/>
  <c r="CT42" i="1"/>
  <c r="CT43" i="1"/>
  <c r="CT39" i="1"/>
  <c r="CT47" i="1"/>
  <c r="CT37" i="1"/>
  <c r="CT41" i="1"/>
  <c r="CT48" i="1"/>
  <c r="CT32" i="1"/>
  <c r="CT53" i="1" s="1"/>
  <c r="FP52" i="1"/>
  <c r="FP51" i="1"/>
  <c r="FO52" i="1"/>
  <c r="FO51" i="1"/>
  <c r="CU57" i="1"/>
  <c r="CT57" i="1"/>
  <c r="FP61" i="1"/>
  <c r="FP64" i="1"/>
  <c r="FP68" i="1"/>
  <c r="FP66" i="1"/>
  <c r="FP69" i="1"/>
  <c r="FP63" i="1"/>
  <c r="FP62" i="1"/>
  <c r="FP67" i="1"/>
  <c r="FP65" i="1"/>
  <c r="FO66" i="1"/>
  <c r="FO69" i="1"/>
  <c r="FO65" i="1"/>
  <c r="FO61" i="1"/>
  <c r="FO64" i="1"/>
  <c r="FO68" i="1"/>
  <c r="FO63" i="1"/>
  <c r="FO67" i="1"/>
  <c r="FO62" i="1"/>
  <c r="FO58" i="1"/>
  <c r="FO60" i="1"/>
  <c r="FO59" i="1"/>
  <c r="FP60" i="1"/>
  <c r="FP59" i="1"/>
  <c r="FP58" i="1"/>
  <c r="CU10" i="1"/>
  <c r="CU11" i="1"/>
  <c r="CT10" i="1"/>
  <c r="CT11" i="1"/>
  <c r="FP25" i="1"/>
  <c r="FO25" i="1"/>
  <c r="FO24" i="1"/>
  <c r="FP24" i="1"/>
  <c r="CU23" i="1"/>
  <c r="CT23" i="1"/>
  <c r="CT12" i="1"/>
  <c r="CT13" i="1" s="1"/>
  <c r="CU12" i="1"/>
  <c r="CU13" i="1" s="1"/>
  <c r="CK76" i="1"/>
  <c r="CK6" i="1"/>
  <c r="CM76" i="1"/>
  <c r="CM6" i="1"/>
  <c r="CL6" i="1"/>
  <c r="FA6" i="1"/>
  <c r="CU16" i="1" l="1"/>
  <c r="CU17" i="1"/>
  <c r="CU14" i="1"/>
  <c r="CU15" i="1"/>
  <c r="CT15" i="1"/>
  <c r="CT16" i="1"/>
  <c r="CT14" i="1"/>
  <c r="CT17" i="1"/>
  <c r="CK9" i="1"/>
  <c r="CK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T52" i="1"/>
  <c r="CT51" i="1"/>
  <c r="CU52" i="1"/>
  <c r="CU51" i="1"/>
  <c r="CT67" i="1"/>
  <c r="CT61" i="1"/>
  <c r="CT69" i="1"/>
  <c r="CT66" i="1"/>
  <c r="CT62" i="1"/>
  <c r="CT63" i="1"/>
  <c r="CT65" i="1"/>
  <c r="CT68" i="1"/>
  <c r="CT64" i="1"/>
  <c r="CU65" i="1"/>
  <c r="CU62" i="1"/>
  <c r="CU63" i="1"/>
  <c r="CU66" i="1"/>
  <c r="CU68" i="1"/>
  <c r="CU64" i="1"/>
  <c r="CU61" i="1"/>
  <c r="CU69" i="1"/>
  <c r="CU67" i="1"/>
  <c r="CU59" i="1"/>
  <c r="CU60" i="1"/>
  <c r="CU58" i="1"/>
  <c r="CT58" i="1"/>
  <c r="CT59" i="1"/>
  <c r="CT60" i="1"/>
  <c r="CT25" i="1"/>
  <c r="CU25" i="1"/>
  <c r="CT24" i="1"/>
  <c r="CU24" i="1"/>
  <c r="CL9" i="1"/>
  <c r="CM9" i="1"/>
  <c r="CL7" i="1"/>
  <c r="CL30" i="1" s="1"/>
  <c r="CM7" i="1"/>
  <c r="CM30" i="1" s="1"/>
  <c r="CK12" i="1"/>
  <c r="FA9" i="1"/>
  <c r="FA7" i="1"/>
  <c r="FA30" i="1" s="1"/>
  <c r="EZ6" i="1"/>
  <c r="EY76" i="1"/>
  <c r="EZ76" i="1"/>
  <c r="FA76" i="1"/>
  <c r="CK30" i="1" l="1"/>
  <c r="CK57" i="1"/>
  <c r="CK23" i="1"/>
  <c r="CK14" i="1"/>
  <c r="CK13" i="1"/>
  <c r="CK11" i="1"/>
  <c r="CK17" i="1"/>
  <c r="CK10" i="1"/>
  <c r="CK16" i="1"/>
  <c r="CK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A36" i="1"/>
  <c r="FA35" i="1"/>
  <c r="FA40" i="1"/>
  <c r="FA39" i="1"/>
  <c r="FA44" i="1"/>
  <c r="FA41" i="1"/>
  <c r="FA37" i="1"/>
  <c r="FA46" i="1"/>
  <c r="FA31" i="1"/>
  <c r="FA34" i="1"/>
  <c r="FA33" i="1"/>
  <c r="FA50" i="1"/>
  <c r="FA38" i="1"/>
  <c r="FA48" i="1"/>
  <c r="FA49" i="1"/>
  <c r="FA42" i="1"/>
  <c r="FA43" i="1"/>
  <c r="FA45" i="1"/>
  <c r="FA32" i="1"/>
  <c r="FA53" i="1" s="1"/>
  <c r="FA47" i="1"/>
  <c r="CM33" i="1"/>
  <c r="CM38" i="1"/>
  <c r="CM43" i="1"/>
  <c r="CM41" i="1"/>
  <c r="CM31" i="1"/>
  <c r="CM50" i="1"/>
  <c r="CM35" i="1"/>
  <c r="CM36" i="1"/>
  <c r="CM34" i="1"/>
  <c r="CM40" i="1"/>
  <c r="CM48" i="1"/>
  <c r="CM32" i="1"/>
  <c r="CM53" i="1" s="1"/>
  <c r="CM37" i="1"/>
  <c r="CM47" i="1"/>
  <c r="CM42" i="1"/>
  <c r="CM45" i="1"/>
  <c r="CM39" i="1"/>
  <c r="CM46" i="1"/>
  <c r="CM44" i="1"/>
  <c r="CM49" i="1"/>
  <c r="CL49" i="1"/>
  <c r="CL31" i="1"/>
  <c r="CL50" i="1"/>
  <c r="CL53" i="1"/>
  <c r="FA57" i="1"/>
  <c r="CM57" i="1"/>
  <c r="CL57" i="1"/>
  <c r="CL11" i="1"/>
  <c r="CL10" i="1"/>
  <c r="FA11" i="1"/>
  <c r="FA10" i="1"/>
  <c r="CM11" i="1"/>
  <c r="CM10" i="1"/>
  <c r="FA23" i="1"/>
  <c r="CM23" i="1"/>
  <c r="CL23" i="1"/>
  <c r="CL12" i="1"/>
  <c r="CL13" i="1" s="1"/>
  <c r="FA12" i="1"/>
  <c r="FA13" i="1" s="1"/>
  <c r="CM12" i="1"/>
  <c r="CM13" i="1" s="1"/>
  <c r="EZ9" i="1"/>
  <c r="EZ7" i="1"/>
  <c r="EZ30" i="1" s="1"/>
  <c r="BL76" i="1"/>
  <c r="FW76" i="1"/>
  <c r="FW6" i="1"/>
  <c r="FJ76" i="1"/>
  <c r="FJ6" i="1"/>
  <c r="FR76" i="1"/>
  <c r="FR6" i="1"/>
  <c r="FQ76" i="1"/>
  <c r="FQ6" i="1"/>
  <c r="FH76" i="1"/>
  <c r="FH6" i="1"/>
  <c r="FV76" i="1"/>
  <c r="FV6" i="1"/>
  <c r="FG76" i="1"/>
  <c r="FG6" i="1"/>
  <c r="FU76" i="1"/>
  <c r="FU6" i="1"/>
  <c r="FI76" i="1"/>
  <c r="FI6" i="1"/>
  <c r="CM16" i="1" l="1"/>
  <c r="CM17" i="1"/>
  <c r="FA16" i="1"/>
  <c r="FA17" i="1"/>
  <c r="FA14" i="1"/>
  <c r="FA15" i="1"/>
  <c r="CL17" i="1"/>
  <c r="CL16" i="1"/>
  <c r="CK24" i="1"/>
  <c r="CK25" i="1"/>
  <c r="CK60" i="1"/>
  <c r="CK58" i="1"/>
  <c r="CK68" i="1"/>
  <c r="CK59" i="1"/>
  <c r="CK63" i="1"/>
  <c r="CK69" i="1"/>
  <c r="CK61" i="1"/>
  <c r="CK67" i="1"/>
  <c r="CK65" i="1"/>
  <c r="CK62" i="1"/>
  <c r="CK66" i="1"/>
  <c r="CK64" i="1"/>
  <c r="CK31" i="1"/>
  <c r="CK52" i="1" s="1"/>
  <c r="CK50" i="1"/>
  <c r="CK49" i="1"/>
  <c r="CK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Z50" i="1"/>
  <c r="EZ36" i="1"/>
  <c r="EZ35" i="1"/>
  <c r="EZ38" i="1"/>
  <c r="EZ40" i="1"/>
  <c r="EZ44" i="1"/>
  <c r="EZ41" i="1"/>
  <c r="EZ39" i="1"/>
  <c r="EZ46" i="1"/>
  <c r="EZ34" i="1"/>
  <c r="EZ31" i="1"/>
  <c r="EZ33" i="1"/>
  <c r="EZ48" i="1"/>
  <c r="EZ49" i="1"/>
  <c r="EZ43" i="1"/>
  <c r="EZ37" i="1"/>
  <c r="EZ42" i="1"/>
  <c r="EZ45" i="1"/>
  <c r="EZ47" i="1"/>
  <c r="EZ32" i="1"/>
  <c r="EZ53" i="1" s="1"/>
  <c r="CL52" i="1"/>
  <c r="CL51" i="1"/>
  <c r="CM52" i="1"/>
  <c r="CM51" i="1"/>
  <c r="FA51" i="1"/>
  <c r="FA52" i="1"/>
  <c r="EZ57" i="1"/>
  <c r="CL61" i="1"/>
  <c r="CL68" i="1"/>
  <c r="CL65" i="1"/>
  <c r="CL62" i="1"/>
  <c r="CL63" i="1"/>
  <c r="CL64" i="1"/>
  <c r="CL69" i="1"/>
  <c r="CL66" i="1"/>
  <c r="CL67" i="1"/>
  <c r="CM63" i="1"/>
  <c r="CM62" i="1"/>
  <c r="CM67" i="1"/>
  <c r="CM65" i="1"/>
  <c r="CM69" i="1"/>
  <c r="CM66" i="1"/>
  <c r="CM68" i="1"/>
  <c r="CM64" i="1"/>
  <c r="CM61" i="1"/>
  <c r="FA68" i="1"/>
  <c r="FA62" i="1"/>
  <c r="FA63" i="1"/>
  <c r="FA65" i="1"/>
  <c r="FA67" i="1"/>
  <c r="FA64" i="1"/>
  <c r="FA69" i="1"/>
  <c r="FA66" i="1"/>
  <c r="FA61" i="1"/>
  <c r="CL58" i="1"/>
  <c r="CL60" i="1"/>
  <c r="CL59" i="1"/>
  <c r="FA60" i="1"/>
  <c r="FA58" i="1"/>
  <c r="FA59" i="1"/>
  <c r="CM59" i="1"/>
  <c r="CM60" i="1"/>
  <c r="CM58" i="1"/>
  <c r="EZ10" i="1"/>
  <c r="EZ11" i="1"/>
  <c r="FA25" i="1"/>
  <c r="CL25" i="1"/>
  <c r="CM25" i="1"/>
  <c r="CL24" i="1"/>
  <c r="CM24" i="1"/>
  <c r="FA24" i="1"/>
  <c r="EZ23" i="1"/>
  <c r="EZ12" i="1"/>
  <c r="EZ13" i="1" s="1"/>
  <c r="FV9" i="1"/>
  <c r="FV7" i="1"/>
  <c r="FV30" i="1" s="1"/>
  <c r="FW9" i="1"/>
  <c r="FW7" i="1"/>
  <c r="FW30" i="1" s="1"/>
  <c r="FH9" i="1"/>
  <c r="FH7" i="1"/>
  <c r="FH30" i="1" s="1"/>
  <c r="FQ9" i="1"/>
  <c r="FQ7" i="1"/>
  <c r="FQ30" i="1" s="1"/>
  <c r="FG9" i="1"/>
  <c r="FG7" i="1"/>
  <c r="FG30" i="1" s="1"/>
  <c r="FR9" i="1"/>
  <c r="FR7" i="1"/>
  <c r="FR30" i="1" s="1"/>
  <c r="FU9" i="1"/>
  <c r="FU7" i="1"/>
  <c r="FU30" i="1" s="1"/>
  <c r="FI9" i="1"/>
  <c r="FI7" i="1"/>
  <c r="FI30" i="1" s="1"/>
  <c r="FJ9" i="1"/>
  <c r="FJ7" i="1"/>
  <c r="FJ30" i="1" s="1"/>
  <c r="EZ15" i="1" l="1"/>
  <c r="EZ17" i="1"/>
  <c r="EZ16" i="1"/>
  <c r="EZ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J34" i="1"/>
  <c r="FJ37" i="1"/>
  <c r="FJ32" i="1"/>
  <c r="FJ53" i="1" s="1"/>
  <c r="FJ33" i="1"/>
  <c r="FJ50" i="1"/>
  <c r="FJ31" i="1"/>
  <c r="FJ40" i="1"/>
  <c r="FJ36" i="1"/>
  <c r="FJ41" i="1"/>
  <c r="FJ42" i="1"/>
  <c r="FJ44" i="1"/>
  <c r="FJ45" i="1"/>
  <c r="FJ39" i="1"/>
  <c r="FJ38" i="1"/>
  <c r="FJ47" i="1"/>
  <c r="FJ46" i="1"/>
  <c r="FJ49" i="1"/>
  <c r="FJ35" i="1"/>
  <c r="FJ43" i="1"/>
  <c r="FJ48" i="1"/>
  <c r="FW33" i="1"/>
  <c r="FW31" i="1"/>
  <c r="FW37" i="1"/>
  <c r="FW41" i="1"/>
  <c r="FW49" i="1"/>
  <c r="FW40" i="1"/>
  <c r="FW43" i="1"/>
  <c r="FW50" i="1"/>
  <c r="FW36" i="1"/>
  <c r="FW34" i="1"/>
  <c r="FW35" i="1"/>
  <c r="FW39" i="1"/>
  <c r="FW44" i="1"/>
  <c r="FW32" i="1"/>
  <c r="FW53" i="1" s="1"/>
  <c r="FW46" i="1"/>
  <c r="FW45" i="1"/>
  <c r="FW48" i="1"/>
  <c r="FW47" i="1"/>
  <c r="FW38" i="1"/>
  <c r="FW42" i="1"/>
  <c r="FH38" i="1"/>
  <c r="FH41" i="1"/>
  <c r="FH37" i="1"/>
  <c r="FH44" i="1"/>
  <c r="FH34" i="1"/>
  <c r="FH46" i="1"/>
  <c r="FH39" i="1"/>
  <c r="FH43" i="1"/>
  <c r="FH32" i="1"/>
  <c r="FH53" i="1" s="1"/>
  <c r="FH33" i="1"/>
  <c r="FH35" i="1"/>
  <c r="FH31" i="1"/>
  <c r="FH36" i="1"/>
  <c r="FH42" i="1"/>
  <c r="FH45" i="1"/>
  <c r="FH48" i="1"/>
  <c r="FH50" i="1"/>
  <c r="FH47" i="1"/>
  <c r="FH49" i="1"/>
  <c r="FH40" i="1"/>
  <c r="FI44" i="1"/>
  <c r="FI46" i="1"/>
  <c r="FI34" i="1"/>
  <c r="FI45" i="1"/>
  <c r="FI38" i="1"/>
  <c r="FI39" i="1"/>
  <c r="FI32" i="1"/>
  <c r="FI53" i="1" s="1"/>
  <c r="FI33" i="1"/>
  <c r="FI41" i="1"/>
  <c r="FI31" i="1"/>
  <c r="FI35" i="1"/>
  <c r="FI36" i="1"/>
  <c r="FI40" i="1"/>
  <c r="FI42" i="1"/>
  <c r="FI50" i="1"/>
  <c r="FI49" i="1"/>
  <c r="FI47" i="1"/>
  <c r="FI37" i="1"/>
  <c r="FI43" i="1"/>
  <c r="FI48" i="1"/>
  <c r="FU34" i="1"/>
  <c r="FU32" i="1"/>
  <c r="FU53" i="1" s="1"/>
  <c r="FU33" i="1"/>
  <c r="FU31" i="1"/>
  <c r="FU41" i="1"/>
  <c r="FU43" i="1"/>
  <c r="FU35" i="1"/>
  <c r="FU38" i="1"/>
  <c r="FU36" i="1"/>
  <c r="FU39" i="1"/>
  <c r="FU40" i="1"/>
  <c r="FU37" i="1"/>
  <c r="FU49" i="1"/>
  <c r="FU44" i="1"/>
  <c r="FU45" i="1"/>
  <c r="FU42" i="1"/>
  <c r="FU47" i="1"/>
  <c r="FU50" i="1"/>
  <c r="FU46" i="1"/>
  <c r="FU48" i="1"/>
  <c r="FV31" i="1"/>
  <c r="FV34" i="1"/>
  <c r="FV37" i="1"/>
  <c r="FV40" i="1"/>
  <c r="FV43" i="1"/>
  <c r="FV33" i="1"/>
  <c r="FV49" i="1"/>
  <c r="FV35" i="1"/>
  <c r="FV36" i="1"/>
  <c r="FV38" i="1"/>
  <c r="FV50" i="1"/>
  <c r="FV45" i="1"/>
  <c r="FV39" i="1"/>
  <c r="FV44" i="1"/>
  <c r="FV42" i="1"/>
  <c r="FV32" i="1"/>
  <c r="FV53" i="1" s="1"/>
  <c r="FV46" i="1"/>
  <c r="FV48" i="1"/>
  <c r="FV47" i="1"/>
  <c r="FV41" i="1"/>
  <c r="FR36" i="1"/>
  <c r="FR40" i="1"/>
  <c r="FR32" i="1"/>
  <c r="FR53" i="1" s="1"/>
  <c r="FR38" i="1"/>
  <c r="FR34" i="1"/>
  <c r="FR46" i="1"/>
  <c r="FR33" i="1"/>
  <c r="FR31" i="1"/>
  <c r="FR35" i="1"/>
  <c r="FR50" i="1"/>
  <c r="FR43" i="1"/>
  <c r="FR44" i="1"/>
  <c r="FR37" i="1"/>
  <c r="FR39" i="1"/>
  <c r="FR48" i="1"/>
  <c r="FR41" i="1"/>
  <c r="FR45" i="1"/>
  <c r="FR47" i="1"/>
  <c r="FR42" i="1"/>
  <c r="FR49" i="1"/>
  <c r="FG41" i="1"/>
  <c r="FG37" i="1"/>
  <c r="FG44" i="1"/>
  <c r="FG34" i="1"/>
  <c r="FG38" i="1"/>
  <c r="FG35" i="1"/>
  <c r="FG31" i="1"/>
  <c r="FG36" i="1"/>
  <c r="FG33" i="1"/>
  <c r="FG32" i="1"/>
  <c r="FG53" i="1" s="1"/>
  <c r="FG42" i="1"/>
  <c r="FG45" i="1"/>
  <c r="FG50" i="1"/>
  <c r="FG48" i="1"/>
  <c r="FG39" i="1"/>
  <c r="FG46" i="1"/>
  <c r="FG49" i="1"/>
  <c r="FG43" i="1"/>
  <c r="FG40" i="1"/>
  <c r="FG47" i="1"/>
  <c r="FQ40" i="1"/>
  <c r="FQ32" i="1"/>
  <c r="FQ53" i="1" s="1"/>
  <c r="FQ34" i="1"/>
  <c r="FQ46" i="1"/>
  <c r="FQ36" i="1"/>
  <c r="FQ50" i="1"/>
  <c r="FQ33" i="1"/>
  <c r="FQ31" i="1"/>
  <c r="FQ41" i="1"/>
  <c r="FQ35" i="1"/>
  <c r="FQ44" i="1"/>
  <c r="FQ37" i="1"/>
  <c r="FQ39" i="1"/>
  <c r="FQ48" i="1"/>
  <c r="FQ47" i="1"/>
  <c r="FQ43" i="1"/>
  <c r="FQ38" i="1"/>
  <c r="FQ42" i="1"/>
  <c r="FQ45" i="1"/>
  <c r="FQ49" i="1"/>
  <c r="EZ51" i="1"/>
  <c r="EZ52" i="1"/>
  <c r="FI57" i="1"/>
  <c r="FU57" i="1"/>
  <c r="FJ57" i="1"/>
  <c r="FR57" i="1"/>
  <c r="FG57" i="1"/>
  <c r="FQ57" i="1"/>
  <c r="FH57" i="1"/>
  <c r="FW57" i="1"/>
  <c r="FV57" i="1"/>
  <c r="EZ64" i="1"/>
  <c r="EZ67" i="1"/>
  <c r="EZ61" i="1"/>
  <c r="EZ69" i="1"/>
  <c r="EZ68" i="1"/>
  <c r="EZ62" i="1"/>
  <c r="EZ63" i="1"/>
  <c r="EZ66" i="1"/>
  <c r="EZ65" i="1"/>
  <c r="EZ60" i="1"/>
  <c r="EZ59" i="1"/>
  <c r="EZ58" i="1"/>
  <c r="FH11" i="1"/>
  <c r="FH10" i="1"/>
  <c r="FW11" i="1"/>
  <c r="FW10" i="1"/>
  <c r="FV10" i="1"/>
  <c r="FV11" i="1"/>
  <c r="FQ11" i="1"/>
  <c r="FQ10" i="1"/>
  <c r="FJ11" i="1"/>
  <c r="FJ10" i="1"/>
  <c r="FI11" i="1"/>
  <c r="FI10" i="1"/>
  <c r="FU11" i="1"/>
  <c r="FU10" i="1"/>
  <c r="FR10" i="1"/>
  <c r="FR11" i="1"/>
  <c r="FG11" i="1"/>
  <c r="FG10" i="1"/>
  <c r="EZ25" i="1"/>
  <c r="EZ24" i="1"/>
  <c r="FI23" i="1"/>
  <c r="FR23" i="1"/>
  <c r="FW23" i="1"/>
  <c r="FH23" i="1"/>
  <c r="FJ23" i="1"/>
  <c r="FU23" i="1"/>
  <c r="FG23" i="1"/>
  <c r="FQ23" i="1"/>
  <c r="FV23" i="1"/>
  <c r="FR12" i="1"/>
  <c r="FR13" i="1" s="1"/>
  <c r="FQ12" i="1"/>
  <c r="FQ13" i="1" s="1"/>
  <c r="FI12" i="1"/>
  <c r="FI13" i="1" s="1"/>
  <c r="FU12" i="1"/>
  <c r="FU13" i="1" s="1"/>
  <c r="FG12" i="1"/>
  <c r="FG13" i="1" s="1"/>
  <c r="FH12" i="1"/>
  <c r="FH13" i="1" s="1"/>
  <c r="FW12" i="1"/>
  <c r="FW13" i="1" s="1"/>
  <c r="FJ12" i="1"/>
  <c r="FJ13" i="1" s="1"/>
  <c r="FV12" i="1"/>
  <c r="FV13" i="1" s="1"/>
  <c r="AX6" i="1"/>
  <c r="AW6" i="1"/>
  <c r="FJ15" i="1" l="1"/>
  <c r="FJ17" i="1"/>
  <c r="FJ14" i="1"/>
  <c r="FJ16" i="1"/>
  <c r="FI14" i="1"/>
  <c r="FI15" i="1"/>
  <c r="FI17" i="1"/>
  <c r="FI16" i="1"/>
  <c r="FV16" i="1"/>
  <c r="FV14" i="1"/>
  <c r="FV15" i="1"/>
  <c r="FV17" i="1"/>
  <c r="FR17" i="1"/>
  <c r="FR14" i="1"/>
  <c r="FR16" i="1"/>
  <c r="FR15" i="1"/>
  <c r="FW15" i="1"/>
  <c r="FW17" i="1"/>
  <c r="FW14" i="1"/>
  <c r="FW16" i="1"/>
  <c r="FH15" i="1"/>
  <c r="FH16" i="1"/>
  <c r="FH17" i="1"/>
  <c r="FH14" i="1"/>
  <c r="FU14" i="1"/>
  <c r="FG16" i="1"/>
  <c r="FU17" i="1"/>
  <c r="FG17" i="1"/>
  <c r="FU15" i="1"/>
  <c r="FG14" i="1"/>
  <c r="FU16" i="1"/>
  <c r="FG15" i="1"/>
  <c r="FQ17" i="1"/>
  <c r="FQ14" i="1"/>
  <c r="FQ15" i="1"/>
  <c r="FQ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I52" i="1"/>
  <c r="FI51" i="1"/>
  <c r="FV52" i="1"/>
  <c r="FV51" i="1"/>
  <c r="FQ52" i="1"/>
  <c r="FQ51" i="1"/>
  <c r="FG52" i="1"/>
  <c r="FG51" i="1"/>
  <c r="FU52" i="1"/>
  <c r="FU51" i="1"/>
  <c r="FJ51" i="1"/>
  <c r="FJ52" i="1"/>
  <c r="FH52" i="1"/>
  <c r="FH51" i="1"/>
  <c r="FW52" i="1"/>
  <c r="FW51" i="1"/>
  <c r="FR51" i="1"/>
  <c r="FR52" i="1"/>
  <c r="FV68" i="1"/>
  <c r="FV65" i="1"/>
  <c r="FV67" i="1"/>
  <c r="FV69" i="1"/>
  <c r="FV61" i="1"/>
  <c r="FV64" i="1"/>
  <c r="FV63" i="1"/>
  <c r="FV66" i="1"/>
  <c r="FV62" i="1"/>
  <c r="FQ69" i="1"/>
  <c r="FQ64" i="1"/>
  <c r="FQ66" i="1"/>
  <c r="FQ63" i="1"/>
  <c r="FQ62" i="1"/>
  <c r="FQ68" i="1"/>
  <c r="FQ67" i="1"/>
  <c r="FQ65" i="1"/>
  <c r="FQ61" i="1"/>
  <c r="FG69" i="1"/>
  <c r="FG63" i="1"/>
  <c r="FG61" i="1"/>
  <c r="FG65" i="1"/>
  <c r="FG62" i="1"/>
  <c r="FG66" i="1"/>
  <c r="FG67" i="1"/>
  <c r="FG68" i="1"/>
  <c r="FG64" i="1"/>
  <c r="FU62" i="1"/>
  <c r="FU66" i="1"/>
  <c r="FU68" i="1"/>
  <c r="FU61" i="1"/>
  <c r="FU65" i="1"/>
  <c r="FU67" i="1"/>
  <c r="FU69" i="1"/>
  <c r="FU63" i="1"/>
  <c r="FU64" i="1"/>
  <c r="FJ68" i="1"/>
  <c r="FJ65" i="1"/>
  <c r="FJ69" i="1"/>
  <c r="FJ64" i="1"/>
  <c r="FJ62" i="1"/>
  <c r="FJ67" i="1"/>
  <c r="FJ66" i="1"/>
  <c r="FJ63" i="1"/>
  <c r="FJ61" i="1"/>
  <c r="FH61" i="1"/>
  <c r="FH69" i="1"/>
  <c r="FH65" i="1"/>
  <c r="FH67" i="1"/>
  <c r="FH64" i="1"/>
  <c r="FH66" i="1"/>
  <c r="FH68" i="1"/>
  <c r="FH62" i="1"/>
  <c r="FH63" i="1"/>
  <c r="FW68" i="1"/>
  <c r="FW65" i="1"/>
  <c r="FW61" i="1"/>
  <c r="FW69" i="1"/>
  <c r="FW67" i="1"/>
  <c r="FW64" i="1"/>
  <c r="FW63" i="1"/>
  <c r="FW66" i="1"/>
  <c r="FW62" i="1"/>
  <c r="FR64" i="1"/>
  <c r="FR66" i="1"/>
  <c r="FR63" i="1"/>
  <c r="FR69" i="1"/>
  <c r="FR62" i="1"/>
  <c r="FR68" i="1"/>
  <c r="FR67" i="1"/>
  <c r="FR65" i="1"/>
  <c r="FR61" i="1"/>
  <c r="FI69" i="1"/>
  <c r="FI65" i="1"/>
  <c r="FI62" i="1"/>
  <c r="FI64" i="1"/>
  <c r="FI67" i="1"/>
  <c r="FI68" i="1"/>
  <c r="FI66" i="1"/>
  <c r="FI63" i="1"/>
  <c r="FI61" i="1"/>
  <c r="FV58" i="1"/>
  <c r="FV59" i="1"/>
  <c r="FV60" i="1"/>
  <c r="FQ59" i="1"/>
  <c r="FQ60" i="1"/>
  <c r="FQ58" i="1"/>
  <c r="FG59" i="1"/>
  <c r="FG60" i="1"/>
  <c r="FG58" i="1"/>
  <c r="FU58" i="1"/>
  <c r="FU59" i="1"/>
  <c r="FU60" i="1"/>
  <c r="FJ59" i="1"/>
  <c r="FJ58" i="1"/>
  <c r="FJ60" i="1"/>
  <c r="FH60" i="1"/>
  <c r="FH58" i="1"/>
  <c r="FH59" i="1"/>
  <c r="FW58" i="1"/>
  <c r="FW59" i="1"/>
  <c r="FW60" i="1"/>
  <c r="FR60" i="1"/>
  <c r="FR59" i="1"/>
  <c r="FR58" i="1"/>
  <c r="FI58" i="1"/>
  <c r="FI59" i="1"/>
  <c r="FI60" i="1"/>
  <c r="FQ25" i="1"/>
  <c r="FV25" i="1"/>
  <c r="FG25" i="1"/>
  <c r="FR25" i="1"/>
  <c r="FU25" i="1"/>
  <c r="FJ25" i="1"/>
  <c r="FH25" i="1"/>
  <c r="FW25" i="1"/>
  <c r="FI25" i="1"/>
  <c r="FI24" i="1"/>
  <c r="FU24" i="1"/>
  <c r="FJ24" i="1"/>
  <c r="FV24" i="1"/>
  <c r="FH24" i="1"/>
  <c r="FR24" i="1"/>
  <c r="FG24" i="1"/>
  <c r="FW24" i="1"/>
  <c r="FQ24" i="1"/>
  <c r="AW7" i="1"/>
  <c r="AX7" i="1"/>
  <c r="GM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R76" i="1"/>
  <c r="GJ6" i="1"/>
  <c r="GI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I9" i="1"/>
  <c r="GI7" i="1"/>
  <c r="GI30" i="1" s="1"/>
  <c r="GJ9" i="1"/>
  <c r="GJ7" i="1"/>
  <c r="GJ30" i="1" s="1"/>
  <c r="GJ76" i="1"/>
  <c r="GI76"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J46" i="1"/>
  <c r="GJ35" i="1"/>
  <c r="GJ34" i="1"/>
  <c r="GJ36" i="1"/>
  <c r="GJ43" i="1"/>
  <c r="GJ41" i="1"/>
  <c r="GJ39" i="1"/>
  <c r="GJ50" i="1"/>
  <c r="GJ31" i="1"/>
  <c r="GJ38" i="1"/>
  <c r="GJ40" i="1"/>
  <c r="GJ33" i="1"/>
  <c r="GJ45" i="1"/>
  <c r="GJ42" i="1"/>
  <c r="GJ47" i="1"/>
  <c r="GJ48" i="1"/>
  <c r="GJ44" i="1"/>
  <c r="GJ32" i="1"/>
  <c r="GJ53" i="1" s="1"/>
  <c r="GJ37" i="1"/>
  <c r="GJ49" i="1"/>
  <c r="GI37" i="1"/>
  <c r="GI46" i="1"/>
  <c r="GI33" i="1"/>
  <c r="GI35" i="1"/>
  <c r="GI36" i="1"/>
  <c r="GI34" i="1"/>
  <c r="GI50" i="1"/>
  <c r="GI40" i="1"/>
  <c r="GI31" i="1"/>
  <c r="GI38" i="1"/>
  <c r="GI43" i="1"/>
  <c r="GI45" i="1"/>
  <c r="GI47" i="1"/>
  <c r="GI44" i="1"/>
  <c r="GI41" i="1"/>
  <c r="GI48" i="1"/>
  <c r="GI39" i="1"/>
  <c r="GI49" i="1"/>
  <c r="GI32" i="1"/>
  <c r="GI53" i="1" s="1"/>
  <c r="GI42" i="1"/>
  <c r="GJ57" i="1"/>
  <c r="GI57" i="1"/>
  <c r="GJ10" i="1"/>
  <c r="GJ11" i="1"/>
  <c r="GI11" i="1"/>
  <c r="GI10" i="1"/>
  <c r="GI23" i="1"/>
  <c r="GJ23" i="1"/>
  <c r="GI12" i="1"/>
  <c r="GI13" i="1" s="1"/>
  <c r="GJ12" i="1"/>
  <c r="GJ13" i="1" s="1"/>
  <c r="JA76" i="1"/>
  <c r="GI15" i="1" l="1"/>
  <c r="GI14" i="1"/>
  <c r="GI16" i="1"/>
  <c r="GI17" i="1"/>
  <c r="GJ16" i="1"/>
  <c r="GJ17" i="1"/>
  <c r="GJ15" i="1"/>
  <c r="GJ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J52" i="1"/>
  <c r="GJ51" i="1"/>
  <c r="GI52" i="1"/>
  <c r="GI51" i="1"/>
  <c r="GJ69" i="1"/>
  <c r="GJ64" i="1"/>
  <c r="GJ62" i="1"/>
  <c r="GJ65" i="1"/>
  <c r="GJ66" i="1"/>
  <c r="GJ68" i="1"/>
  <c r="GJ67" i="1"/>
  <c r="GJ63" i="1"/>
  <c r="GJ61" i="1"/>
  <c r="GI61" i="1"/>
  <c r="GI62" i="1"/>
  <c r="GI64" i="1"/>
  <c r="GI66" i="1"/>
  <c r="GI67" i="1"/>
  <c r="GI68" i="1"/>
  <c r="GI69" i="1"/>
  <c r="GI65" i="1"/>
  <c r="GI63" i="1"/>
  <c r="GJ58" i="1"/>
  <c r="GJ59" i="1"/>
  <c r="GJ60" i="1"/>
  <c r="GI59" i="1"/>
  <c r="GI58" i="1"/>
  <c r="GI60" i="1"/>
  <c r="GJ25" i="1"/>
  <c r="GI25" i="1"/>
  <c r="GJ24" i="1"/>
  <c r="GI24" i="1"/>
  <c r="BO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O9" i="1"/>
  <c r="BO7" i="1"/>
  <c r="BO30" i="1" s="1"/>
  <c r="BO76" i="1"/>
  <c r="FB6" i="1"/>
  <c r="FC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O35" i="1"/>
  <c r="BO33" i="1"/>
  <c r="BO41" i="1"/>
  <c r="BO43" i="1"/>
  <c r="BO37" i="1"/>
  <c r="BO40" i="1"/>
  <c r="BO38" i="1"/>
  <c r="BO31" i="1"/>
  <c r="BO50" i="1"/>
  <c r="BO34" i="1"/>
  <c r="BO36" i="1"/>
  <c r="BO46" i="1"/>
  <c r="BO42" i="1"/>
  <c r="BO48" i="1"/>
  <c r="BO32" i="1"/>
  <c r="BO53" i="1" s="1"/>
  <c r="BO39" i="1"/>
  <c r="BO47" i="1"/>
  <c r="BO44" i="1"/>
  <c r="BO49" i="1"/>
  <c r="BO45" i="1"/>
  <c r="BO57" i="1"/>
  <c r="BO10" i="1"/>
  <c r="BO11" i="1"/>
  <c r="BO23" i="1"/>
  <c r="BO12" i="1"/>
  <c r="BO13" i="1" s="1"/>
  <c r="IZ9" i="1"/>
  <c r="IZ7" i="1"/>
  <c r="IZ30" i="1" s="1"/>
  <c r="OH9" i="1"/>
  <c r="OH7" i="1"/>
  <c r="OH30" i="1" s="1"/>
  <c r="FB9" i="1"/>
  <c r="FB7" i="1"/>
  <c r="FB30" i="1" s="1"/>
  <c r="FC9" i="1"/>
  <c r="FC7" i="1"/>
  <c r="FC30" i="1" s="1"/>
  <c r="IW9" i="1"/>
  <c r="IW7" i="1"/>
  <c r="IW30" i="1" s="1"/>
  <c r="FB76" i="1"/>
  <c r="IZ76" i="1"/>
  <c r="FC76" i="1"/>
  <c r="IW76" i="1"/>
  <c r="JC76" i="1"/>
  <c r="FD76" i="1"/>
  <c r="GO76" i="1"/>
  <c r="AL76" i="1"/>
  <c r="OH76" i="1"/>
  <c r="BO14" i="1" l="1"/>
  <c r="BO15" i="1"/>
  <c r="BO16" i="1"/>
  <c r="BO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B35" i="1"/>
  <c r="FB39" i="1"/>
  <c r="FB44" i="1"/>
  <c r="FB41" i="1"/>
  <c r="FB32" i="1"/>
  <c r="FB53" i="1" s="1"/>
  <c r="FB38" i="1"/>
  <c r="FB36" i="1"/>
  <c r="FB31" i="1"/>
  <c r="FB33" i="1"/>
  <c r="FB34" i="1"/>
  <c r="FB49" i="1"/>
  <c r="FB40" i="1"/>
  <c r="FB46" i="1"/>
  <c r="FB45" i="1"/>
  <c r="FB47" i="1"/>
  <c r="FB42" i="1"/>
  <c r="FB37" i="1"/>
  <c r="FB48" i="1"/>
  <c r="FB50" i="1"/>
  <c r="FB43" i="1"/>
  <c r="IZ31" i="1"/>
  <c r="IZ46" i="1"/>
  <c r="IZ38" i="1"/>
  <c r="IZ39" i="1"/>
  <c r="IZ43" i="1"/>
  <c r="IZ35" i="1"/>
  <c r="IZ33" i="1"/>
  <c r="IZ34" i="1"/>
  <c r="IZ40" i="1"/>
  <c r="IZ41" i="1"/>
  <c r="IZ36" i="1"/>
  <c r="IZ49" i="1"/>
  <c r="IZ50" i="1"/>
  <c r="IZ47" i="1"/>
  <c r="IZ48" i="1"/>
  <c r="IZ37" i="1"/>
  <c r="IZ44" i="1"/>
  <c r="IZ32" i="1"/>
  <c r="IZ53" i="1" s="1"/>
  <c r="IZ45" i="1"/>
  <c r="IZ42" i="1"/>
  <c r="OH31" i="1"/>
  <c r="OH50" i="1"/>
  <c r="OH43" i="1"/>
  <c r="OH33" i="1"/>
  <c r="OH46" i="1"/>
  <c r="OH34" i="1"/>
  <c r="OH38" i="1"/>
  <c r="OH40" i="1"/>
  <c r="OH36" i="1"/>
  <c r="OH44" i="1"/>
  <c r="OH41" i="1"/>
  <c r="OH48" i="1"/>
  <c r="OH32" i="1"/>
  <c r="OH53" i="1" s="1"/>
  <c r="OH42" i="1"/>
  <c r="OH49" i="1"/>
  <c r="OH45" i="1"/>
  <c r="OH47" i="1"/>
  <c r="OH35" i="1"/>
  <c r="OH39" i="1"/>
  <c r="OH37" i="1"/>
  <c r="IW33" i="1"/>
  <c r="IW40" i="1"/>
  <c r="IW46" i="1"/>
  <c r="IW50" i="1"/>
  <c r="IW39" i="1"/>
  <c r="IW36" i="1"/>
  <c r="IW38" i="1"/>
  <c r="IW43" i="1"/>
  <c r="IW32" i="1"/>
  <c r="IW53" i="1" s="1"/>
  <c r="IW31" i="1"/>
  <c r="IW44" i="1"/>
  <c r="IW42" i="1"/>
  <c r="IW41" i="1"/>
  <c r="IW35" i="1"/>
  <c r="IW34" i="1"/>
  <c r="IW37" i="1"/>
  <c r="IW49" i="1"/>
  <c r="IW45" i="1"/>
  <c r="IW48" i="1"/>
  <c r="IW47" i="1"/>
  <c r="FC32" i="1"/>
  <c r="FC53" i="1" s="1"/>
  <c r="FC40" i="1"/>
  <c r="FC36" i="1"/>
  <c r="FC37" i="1"/>
  <c r="FC44" i="1"/>
  <c r="FC31" i="1"/>
  <c r="FC33" i="1"/>
  <c r="FC46" i="1"/>
  <c r="FC34" i="1"/>
  <c r="FC50" i="1"/>
  <c r="FC49" i="1"/>
  <c r="FC45" i="1"/>
  <c r="FC39" i="1"/>
  <c r="FC47" i="1"/>
  <c r="FC42" i="1"/>
  <c r="FC35" i="1"/>
  <c r="FC48" i="1"/>
  <c r="FC43" i="1"/>
  <c r="FC41" i="1"/>
  <c r="FC38" i="1"/>
  <c r="BO52" i="1"/>
  <c r="BO51" i="1"/>
  <c r="IZ57" i="1"/>
  <c r="IW57" i="1"/>
  <c r="FC57" i="1"/>
  <c r="FB57" i="1"/>
  <c r="OH57" i="1"/>
  <c r="BO67" i="1"/>
  <c r="BO68" i="1"/>
  <c r="BO65" i="1"/>
  <c r="BO64" i="1"/>
  <c r="BO66" i="1"/>
  <c r="BO62" i="1"/>
  <c r="BO61" i="1"/>
  <c r="BO63" i="1"/>
  <c r="BO69" i="1"/>
  <c r="BO59" i="1"/>
  <c r="BO60" i="1"/>
  <c r="BO58" i="1"/>
  <c r="IW11" i="1"/>
  <c r="IW10" i="1"/>
  <c r="FB11" i="1"/>
  <c r="FB10" i="1"/>
  <c r="OH11" i="1"/>
  <c r="OH10" i="1"/>
  <c r="FC10" i="1"/>
  <c r="FC11" i="1"/>
  <c r="IZ11" i="1"/>
  <c r="IZ10" i="1"/>
  <c r="BO25" i="1"/>
  <c r="BO24" i="1"/>
  <c r="FB23" i="1"/>
  <c r="IW23" i="1"/>
  <c r="OH23" i="1"/>
  <c r="FC23" i="1"/>
  <c r="IZ23" i="1"/>
  <c r="AL12" i="1"/>
  <c r="FC12" i="1"/>
  <c r="FC13" i="1" s="1"/>
  <c r="OH12" i="1"/>
  <c r="OH13" i="1" s="1"/>
  <c r="FB12" i="1"/>
  <c r="FB13" i="1" s="1"/>
  <c r="IZ12" i="1"/>
  <c r="IZ13" i="1" s="1"/>
  <c r="IW12" i="1"/>
  <c r="IW13" i="1" s="1"/>
  <c r="FB15" i="1" l="1"/>
  <c r="FC14" i="1"/>
  <c r="FC15" i="1"/>
  <c r="FC16" i="1"/>
  <c r="FC17" i="1"/>
  <c r="OH17" i="1"/>
  <c r="OH15" i="1"/>
  <c r="OH16" i="1"/>
  <c r="OH14" i="1"/>
  <c r="FB16" i="1"/>
  <c r="FB17" i="1"/>
  <c r="FB14" i="1"/>
  <c r="IW17" i="1"/>
  <c r="IW15" i="1"/>
  <c r="IW16" i="1"/>
  <c r="IW14" i="1"/>
  <c r="IZ14" i="1"/>
  <c r="AL13" i="1"/>
  <c r="AL16" i="1"/>
  <c r="AL14" i="1"/>
  <c r="AL17" i="1"/>
  <c r="AL15" i="1"/>
  <c r="IZ17" i="1"/>
  <c r="IZ16" i="1"/>
  <c r="IZ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C52" i="1"/>
  <c r="FC51" i="1"/>
  <c r="OH51" i="1"/>
  <c r="OH52" i="1"/>
  <c r="FB51" i="1"/>
  <c r="FB52" i="1"/>
  <c r="IZ52" i="1"/>
  <c r="IZ51" i="1"/>
  <c r="IW52" i="1"/>
  <c r="IW51" i="1"/>
  <c r="IW68" i="1"/>
  <c r="IW65" i="1"/>
  <c r="IW69" i="1"/>
  <c r="IW62" i="1"/>
  <c r="IW63" i="1"/>
  <c r="IW61" i="1"/>
  <c r="IW66" i="1"/>
  <c r="IW67" i="1"/>
  <c r="IW64" i="1"/>
  <c r="OH69" i="1"/>
  <c r="OH65" i="1"/>
  <c r="OH68" i="1"/>
  <c r="OH62" i="1"/>
  <c r="OH64" i="1"/>
  <c r="OH63" i="1"/>
  <c r="OH67" i="1"/>
  <c r="OH61" i="1"/>
  <c r="OH66" i="1"/>
  <c r="FB65" i="1"/>
  <c r="FB67" i="1"/>
  <c r="FB63" i="1"/>
  <c r="FB69" i="1"/>
  <c r="FB62" i="1"/>
  <c r="FB61" i="1"/>
  <c r="FB64" i="1"/>
  <c r="FB66" i="1"/>
  <c r="FB68" i="1"/>
  <c r="IZ61" i="1"/>
  <c r="IZ62" i="1"/>
  <c r="IZ69" i="1"/>
  <c r="IZ66" i="1"/>
  <c r="IZ67" i="1"/>
  <c r="IZ65" i="1"/>
  <c r="IZ63" i="1"/>
  <c r="IZ64" i="1"/>
  <c r="IZ68" i="1"/>
  <c r="FC63" i="1"/>
  <c r="FC61" i="1"/>
  <c r="FC69" i="1"/>
  <c r="FC66" i="1"/>
  <c r="FC64" i="1"/>
  <c r="FC67" i="1"/>
  <c r="FC68" i="1"/>
  <c r="FC65" i="1"/>
  <c r="FC62" i="1"/>
  <c r="OH59" i="1"/>
  <c r="OH60" i="1"/>
  <c r="OH58" i="1"/>
  <c r="FB58" i="1"/>
  <c r="FB59" i="1"/>
  <c r="FB60" i="1"/>
  <c r="IW59" i="1"/>
  <c r="IW60" i="1"/>
  <c r="IW58" i="1"/>
  <c r="IZ58" i="1"/>
  <c r="IZ59" i="1"/>
  <c r="IZ60" i="1"/>
  <c r="FC59" i="1"/>
  <c r="FC58" i="1"/>
  <c r="FC60" i="1"/>
  <c r="FC25" i="1"/>
  <c r="OH25" i="1"/>
  <c r="FB25" i="1"/>
  <c r="IW25" i="1"/>
  <c r="IZ25" i="1"/>
  <c r="IZ24" i="1"/>
  <c r="OH24" i="1"/>
  <c r="FB24" i="1"/>
  <c r="FC24" i="1"/>
  <c r="IW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C9" i="1"/>
  <c r="GC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C11" i="1"/>
  <c r="GC10" i="1"/>
  <c r="GC12" i="1"/>
  <c r="GC13" i="1" s="1"/>
  <c r="GB7" i="1"/>
  <c r="GB9" i="1"/>
  <c r="GC17" i="1" l="1"/>
  <c r="GC15" i="1"/>
  <c r="GC16" i="1"/>
  <c r="GC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B11" i="1"/>
  <c r="GB10" i="1"/>
  <c r="GB12" i="1"/>
  <c r="GB13" i="1" s="1"/>
  <c r="GB16" i="1" l="1"/>
  <c r="GB14" i="1"/>
  <c r="GB17" i="1"/>
  <c r="GB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GZ25" i="1" l="1" a="1"/>
  <c r="GZ25" i="1" s="1"/>
  <c r="HO25" i="1" a="1"/>
  <c r="HO25" i="1" s="1"/>
  <c r="B3" i="1" l="1"/>
  <c r="D4" i="1"/>
  <c r="E4" i="1"/>
  <c r="F4" i="1" l="1"/>
  <c r="BZ52" i="1" l="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P52" i="1"/>
  <c r="EQ52" i="1"/>
  <c r="GA52" i="1"/>
  <c r="GB52" i="1"/>
  <c r="GC52" i="1"/>
  <c r="GM52" i="1"/>
  <c r="GN52" i="1"/>
  <c r="GO52" i="1"/>
  <c r="GP52" i="1"/>
  <c r="GS52" i="1"/>
  <c r="GT52" i="1"/>
  <c r="GW52" i="1"/>
  <c r="IN52" i="1"/>
  <c r="AJ52" i="1" s="1"/>
  <c r="AJ53" i="1" s="1"/>
  <c r="IP52" i="1"/>
  <c r="JE52" i="1"/>
  <c r="JF52" i="1"/>
  <c r="JG52" i="1"/>
  <c r="AH25" i="1" l="1"/>
  <c r="AI25" i="1" s="1"/>
  <c r="AI22" i="1" s="1"/>
  <c r="BZ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P25" i="1"/>
  <c r="EQ25" i="1"/>
  <c r="GA25" i="1"/>
  <c r="GB25" i="1"/>
  <c r="GC25" i="1"/>
  <c r="GM25" i="1"/>
  <c r="GN25" i="1"/>
  <c r="GO25" i="1"/>
  <c r="GP25" i="1"/>
  <c r="GS25" i="1"/>
  <c r="GT25" i="1"/>
  <c r="GW25" i="1"/>
  <c r="IN25" i="1"/>
  <c r="IP25" i="1"/>
  <c r="JE25" i="1"/>
  <c r="JF25" i="1"/>
  <c r="JG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A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B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C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D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Z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A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E78D51DF-8654-4903-B76F-F074C17EEDEC}">
      <text>
        <r>
          <rPr>
            <b/>
            <sz val="9"/>
            <color indexed="81"/>
            <rFont val="Tahoma"/>
            <family val="2"/>
          </rPr>
          <t>Michael Young:</t>
        </r>
        <r>
          <rPr>
            <sz val="9"/>
            <color indexed="81"/>
            <rFont val="Tahoma"/>
            <family val="2"/>
          </rPr>
          <t xml:space="preserve">
Control if fvp is dvp</t>
        </r>
      </text>
    </comment>
    <comment ref="CD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E2" authorId="0" shapeId="0" xr:uid="{F3BE25F0-A306-41BC-B1FE-05A4EB76F4F0}">
      <text>
        <r>
          <rPr>
            <b/>
            <sz val="9"/>
            <color indexed="81"/>
            <rFont val="Tahoma"/>
            <family val="2"/>
          </rPr>
          <t>Michael Young:</t>
        </r>
        <r>
          <rPr>
            <sz val="9"/>
            <color indexed="81"/>
            <rFont val="Tahoma"/>
            <family val="2"/>
          </rPr>
          <t xml:space="preserve">
Control if fvp is dvp</t>
        </r>
      </text>
    </comment>
    <comment ref="CF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G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H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Y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Z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A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L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M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X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Y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H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E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F2" authorId="0" shapeId="0" xr:uid="{CBD300F2-C140-49FF-A3D1-19531521668F}">
      <text>
        <r>
          <rPr>
            <b/>
            <sz val="9"/>
            <color indexed="81"/>
            <rFont val="Tahoma"/>
            <family val="2"/>
          </rPr>
          <t>Michael Young:</t>
        </r>
        <r>
          <rPr>
            <sz val="9"/>
            <color indexed="81"/>
            <rFont val="Tahoma"/>
            <family val="2"/>
          </rPr>
          <t xml:space="preserve">
min dams</t>
        </r>
      </text>
    </comment>
    <comment ref="IG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H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M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N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Q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R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S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C4" authorId="0" shapeId="0" xr:uid="{233C0881-C2E6-46E8-9B55-F380130374E3}">
      <text>
        <r>
          <rPr>
            <sz val="9"/>
            <color indexed="81"/>
            <rFont val="Tahoma"/>
            <family val="2"/>
          </rPr>
          <t>LTW Pad level scalar for singles</t>
        </r>
      </text>
    </comment>
    <comment ref="BD4" authorId="0" shapeId="0" xr:uid="{4F4BE100-A741-4A0D-8DBF-2C8F18FAA110}">
      <text>
        <r>
          <rPr>
            <sz val="9"/>
            <color indexed="81"/>
            <rFont val="Tahoma"/>
            <family val="2"/>
          </rPr>
          <t xml:space="preserve">LTW Pad level scalar for multiples
</t>
        </r>
      </text>
    </comment>
    <comment ref="BE4" authorId="0" shapeId="0" xr:uid="{7861D19F-916D-408A-A538-198C929599E5}">
      <text>
        <r>
          <rPr>
            <b/>
            <sz val="9"/>
            <color indexed="81"/>
            <rFont val="Tahoma"/>
            <family val="2"/>
          </rPr>
          <t>John:</t>
        </r>
        <r>
          <rPr>
            <sz val="9"/>
            <color indexed="81"/>
            <rFont val="Tahoma"/>
            <family val="2"/>
          </rPr>
          <t xml:space="preserve">
Relative availability</t>
        </r>
      </text>
    </comment>
    <comment ref="BF4" authorId="0" shapeId="0" xr:uid="{F2BDF62F-A2C0-480F-B4A2-37C24BFCFD37}">
      <text>
        <r>
          <rPr>
            <b/>
            <sz val="9"/>
            <color indexed="81"/>
            <rFont val="Tahoma"/>
            <family val="2"/>
          </rPr>
          <t>John:</t>
        </r>
        <r>
          <rPr>
            <sz val="9"/>
            <color indexed="81"/>
            <rFont val="Tahoma"/>
            <family val="2"/>
          </rPr>
          <t xml:space="preserve">
Weaner mortality</t>
        </r>
      </text>
    </comment>
    <comment ref="BG4" authorId="0" shapeId="0" xr:uid="{D8F50781-0506-497E-A15D-0AC6218853A7}">
      <text>
        <r>
          <rPr>
            <b/>
            <sz val="9"/>
            <color indexed="81"/>
            <rFont val="Tahoma"/>
            <family val="2"/>
          </rPr>
          <t>John:</t>
        </r>
        <r>
          <rPr>
            <sz val="9"/>
            <color indexed="81"/>
            <rFont val="Tahoma"/>
            <family val="2"/>
          </rPr>
          <t xml:space="preserve">
Dam mortality</t>
        </r>
      </text>
    </comment>
    <comment ref="BH4" authorId="0" shapeId="0" xr:uid="{1E2CC5AE-FD66-4928-899F-555D857AB655}">
      <text>
        <r>
          <rPr>
            <b/>
            <sz val="9"/>
            <color indexed="81"/>
            <rFont val="Tahoma"/>
            <family val="2"/>
          </rPr>
          <t>John:</t>
        </r>
        <r>
          <rPr>
            <sz val="9"/>
            <color indexed="81"/>
            <rFont val="Tahoma"/>
            <family val="2"/>
          </rPr>
          <t xml:space="preserve">
Relative availability</t>
        </r>
      </text>
    </comment>
    <comment ref="BI4" authorId="0" shapeId="0" xr:uid="{DD1BC7DC-9510-49A0-8CF8-2ACF91E46EB3}">
      <text>
        <r>
          <rPr>
            <sz val="9"/>
            <color indexed="81"/>
            <rFont val="Tahoma"/>
            <family val="2"/>
          </rPr>
          <t>Progeny survival</t>
        </r>
      </text>
    </comment>
    <comment ref="BJ4" authorId="0" shapeId="0" xr:uid="{0C4CB34C-52A2-4080-A23E-ADED3301A1F0}">
      <text>
        <r>
          <rPr>
            <b/>
            <sz val="9"/>
            <color indexed="81"/>
            <rFont val="Tahoma"/>
            <family val="2"/>
          </rPr>
          <t>John:</t>
        </r>
        <r>
          <rPr>
            <sz val="9"/>
            <color indexed="81"/>
            <rFont val="Tahoma"/>
            <family val="2"/>
          </rPr>
          <t xml:space="preserve">
Relative availability</t>
        </r>
      </text>
    </comment>
    <comment ref="BK4" authorId="0" shapeId="0" xr:uid="{3F3DB6C4-DE2F-419B-AD18-07785C231917}">
      <text>
        <r>
          <rPr>
            <sz val="9"/>
            <color indexed="81"/>
            <rFont val="Tahoma"/>
            <family val="2"/>
          </rPr>
          <t>Birth weight</t>
        </r>
      </text>
    </comment>
    <comment ref="BL4" authorId="0" shapeId="0" xr:uid="{DA1C078D-AA81-4A78-9DFC-37E0A8AB8B86}">
      <text>
        <r>
          <rPr>
            <sz val="9"/>
            <color indexed="81"/>
            <rFont val="Tahoma"/>
            <family val="2"/>
          </rPr>
          <t>Weaning weight</t>
        </r>
      </text>
    </comment>
    <comment ref="BM4" authorId="0" shapeId="0" xr:uid="{1EC0D7CF-12F9-4F1F-8977-A8F060C09A40}">
      <text>
        <r>
          <rPr>
            <b/>
            <sz val="9"/>
            <color indexed="81"/>
            <rFont val="Tahoma"/>
            <family val="2"/>
          </rPr>
          <t>John:</t>
        </r>
        <r>
          <rPr>
            <sz val="9"/>
            <color indexed="81"/>
            <rFont val="Tahoma"/>
            <family val="2"/>
          </rPr>
          <t xml:space="preserve">
Weaner mortality</t>
        </r>
      </text>
    </comment>
    <comment ref="BN4" authorId="0" shapeId="0" xr:uid="{85ED7518-3248-46F2-BEC1-6F6D2BDF3C8C}">
      <text>
        <r>
          <rPr>
            <b/>
            <sz val="9"/>
            <color indexed="81"/>
            <rFont val="Tahoma"/>
            <family val="2"/>
          </rPr>
          <t>John:</t>
        </r>
        <r>
          <rPr>
            <sz val="9"/>
            <color indexed="81"/>
            <rFont val="Tahoma"/>
            <family val="2"/>
          </rPr>
          <t xml:space="preserve">
Relative availability</t>
        </r>
      </text>
    </comment>
    <comment ref="BO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P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Q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R4" authorId="2" shapeId="0" xr:uid="{7393AF12-0094-4F60-A7AB-F5D1266D3A77}">
      <text>
        <r>
          <rPr>
            <b/>
            <sz val="9"/>
            <color indexed="81"/>
            <rFont val="Tahoma"/>
            <family val="2"/>
          </rPr>
          <t>John:</t>
        </r>
        <r>
          <rPr>
            <sz val="9"/>
            <color indexed="81"/>
            <rFont val="Tahoma"/>
            <family val="2"/>
          </rPr>
          <t xml:space="preserve">
CFW</t>
        </r>
      </text>
    </comment>
    <comment ref="BS4" authorId="2" shapeId="0" xr:uid="{771484C3-46D6-45C5-A026-7EE24A81FF53}">
      <text>
        <r>
          <rPr>
            <b/>
            <sz val="9"/>
            <color indexed="81"/>
            <rFont val="Tahoma"/>
            <family val="2"/>
          </rPr>
          <t>John:</t>
        </r>
        <r>
          <rPr>
            <sz val="9"/>
            <color indexed="81"/>
            <rFont val="Tahoma"/>
            <family val="2"/>
          </rPr>
          <t xml:space="preserve">
FD</t>
        </r>
      </text>
    </comment>
    <comment ref="BT4" authorId="2" shapeId="0" xr:uid="{ADC52D4F-7C42-4FA7-9F09-55FB9985AC2F}">
      <text>
        <r>
          <rPr>
            <b/>
            <sz val="9"/>
            <color indexed="81"/>
            <rFont val="Tahoma"/>
            <family val="2"/>
          </rPr>
          <t>John:</t>
        </r>
        <r>
          <rPr>
            <sz val="9"/>
            <color indexed="81"/>
            <rFont val="Tahoma"/>
            <family val="2"/>
          </rPr>
          <t xml:space="preserve">
Conception</t>
        </r>
      </text>
    </comment>
    <comment ref="BU4" authorId="2" shapeId="0" xr:uid="{F27BEBBE-D2F8-4576-8FEC-B287BAC0AE61}">
      <text>
        <r>
          <rPr>
            <b/>
            <sz val="9"/>
            <color indexed="81"/>
            <rFont val="Tahoma"/>
            <family val="2"/>
          </rPr>
          <t>John:</t>
        </r>
        <r>
          <rPr>
            <sz val="9"/>
            <color indexed="81"/>
            <rFont val="Tahoma"/>
            <family val="2"/>
          </rPr>
          <t xml:space="preserve">
Litter Size</t>
        </r>
      </text>
    </comment>
    <comment ref="BV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W4" authorId="2" shapeId="0" xr:uid="{DE7CD090-09BE-40D2-9B12-1E8507B432E6}">
      <text>
        <r>
          <rPr>
            <b/>
            <sz val="9"/>
            <color indexed="81"/>
            <rFont val="Tahoma"/>
            <family val="2"/>
          </rPr>
          <t>John:</t>
        </r>
        <r>
          <rPr>
            <sz val="9"/>
            <color indexed="81"/>
            <rFont val="Tahoma"/>
            <family val="2"/>
          </rPr>
          <t xml:space="preserve">
Mortality</t>
        </r>
      </text>
    </comment>
    <comment ref="BX4" authorId="2" shapeId="0" xr:uid="{6ED1A1EE-0BDB-495F-9681-190BB4699860}">
      <text>
        <r>
          <rPr>
            <b/>
            <sz val="9"/>
            <color indexed="81"/>
            <rFont val="Tahoma"/>
            <family val="2"/>
          </rPr>
          <t>John:</t>
        </r>
        <r>
          <rPr>
            <sz val="9"/>
            <color indexed="81"/>
            <rFont val="Tahoma"/>
            <family val="2"/>
          </rPr>
          <t xml:space="preserve">
LWC (Liveweight change)</t>
        </r>
      </text>
    </comment>
    <comment ref="BY4" authorId="2" shapeId="0" xr:uid="{6D71D5CB-E7C6-4A81-9736-2A0B30A96F03}">
      <text>
        <r>
          <rPr>
            <b/>
            <sz val="9"/>
            <color indexed="81"/>
            <rFont val="Tahoma"/>
            <family val="2"/>
          </rPr>
          <t>John:</t>
        </r>
        <r>
          <rPr>
            <sz val="9"/>
            <color indexed="81"/>
            <rFont val="Tahoma"/>
            <family val="2"/>
          </rPr>
          <t xml:space="preserve">
Random</t>
        </r>
      </text>
    </comment>
    <comment ref="CA4" authorId="0" shapeId="0" xr:uid="{823CD838-0DE7-46A5-A20C-4967BBB8336D}">
      <text>
        <r>
          <rPr>
            <b/>
            <sz val="9"/>
            <color indexed="81"/>
            <rFont val="Tahoma"/>
            <family val="2"/>
          </rPr>
          <t>Young:</t>
        </r>
        <r>
          <rPr>
            <sz val="9"/>
            <color indexed="81"/>
            <rFont val="Tahoma"/>
            <family val="2"/>
          </rPr>
          <t xml:space="preserve">
0:1 is weaning </t>
        </r>
      </text>
    </comment>
    <comment ref="CB4" authorId="0" shapeId="0" xr:uid="{61AFFE9A-0964-4591-AA65-431309B7AC83}">
      <text>
        <r>
          <rPr>
            <b/>
            <sz val="9"/>
            <color indexed="81"/>
            <rFont val="Tahoma"/>
            <family val="2"/>
          </rPr>
          <t>Young:</t>
        </r>
        <r>
          <rPr>
            <sz val="9"/>
            <color indexed="81"/>
            <rFont val="Tahoma"/>
            <family val="2"/>
          </rPr>
          <t xml:space="preserve">
1:2 is user defined extra period</t>
        </r>
      </text>
    </comment>
    <comment ref="CD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I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J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K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L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M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J4" authorId="2" shapeId="0" xr:uid="{2264C0C6-E70D-43D3-B87A-30EDC2A40F34}">
      <text>
        <r>
          <rPr>
            <b/>
            <sz val="9"/>
            <color indexed="81"/>
            <rFont val="Tahoma"/>
            <family val="2"/>
          </rPr>
          <t>John:</t>
        </r>
        <r>
          <rPr>
            <sz val="9"/>
            <color indexed="81"/>
            <rFont val="Tahoma"/>
            <family val="2"/>
          </rPr>
          <t xml:space="preserve">
All dams</t>
        </r>
      </text>
    </comment>
    <comment ref="EK4" authorId="2" shapeId="0" xr:uid="{0C26DBE4-BD27-4C07-A035-AB2C76262933}">
      <text>
        <r>
          <rPr>
            <b/>
            <sz val="9"/>
            <color indexed="81"/>
            <rFont val="Tahoma"/>
            <family val="2"/>
          </rPr>
          <t>John:</t>
        </r>
        <r>
          <rPr>
            <sz val="9"/>
            <color indexed="81"/>
            <rFont val="Tahoma"/>
            <family val="2"/>
          </rPr>
          <t xml:space="preserve">
All offspring</t>
        </r>
      </text>
    </comment>
    <comment ref="EL4" authorId="2" shapeId="0" xr:uid="{ACD28C0C-AE68-4BD9-9EED-7DD6A7DC9B99}">
      <text>
        <r>
          <rPr>
            <b/>
            <sz val="9"/>
            <color indexed="81"/>
            <rFont val="Tahoma"/>
            <family val="2"/>
          </rPr>
          <t>John:</t>
        </r>
        <r>
          <rPr>
            <sz val="9"/>
            <color indexed="81"/>
            <rFont val="Tahoma"/>
            <family val="2"/>
          </rPr>
          <t xml:space="preserve">
All dams</t>
        </r>
      </text>
    </comment>
    <comment ref="EM4" authorId="2" shapeId="0" xr:uid="{92936E11-8E13-4370-BA01-5A7C64DCB7E6}">
      <text>
        <r>
          <rPr>
            <b/>
            <sz val="9"/>
            <color indexed="81"/>
            <rFont val="Tahoma"/>
            <family val="2"/>
          </rPr>
          <t>John:</t>
        </r>
        <r>
          <rPr>
            <sz val="9"/>
            <color indexed="81"/>
            <rFont val="Tahoma"/>
            <family val="2"/>
          </rPr>
          <t xml:space="preserve">
All offspring</t>
        </r>
      </text>
    </comment>
    <comment ref="EN4" authorId="2" shapeId="0" xr:uid="{47717A62-9B44-40A0-AE13-768647E9BB65}">
      <text>
        <r>
          <rPr>
            <b/>
            <sz val="9"/>
            <color indexed="81"/>
            <rFont val="Tahoma"/>
            <family val="2"/>
          </rPr>
          <t>John:</t>
        </r>
        <r>
          <rPr>
            <sz val="9"/>
            <color indexed="81"/>
            <rFont val="Tahoma"/>
            <family val="2"/>
          </rPr>
          <t xml:space="preserve">
All dams</t>
        </r>
      </text>
    </comment>
    <comment ref="EO4" authorId="2" shapeId="0" xr:uid="{824A4D46-16F9-434D-92A9-93CDBAFCFE8D}">
      <text>
        <r>
          <rPr>
            <b/>
            <sz val="9"/>
            <color indexed="81"/>
            <rFont val="Tahoma"/>
            <family val="2"/>
          </rPr>
          <t>John:</t>
        </r>
        <r>
          <rPr>
            <sz val="9"/>
            <color indexed="81"/>
            <rFont val="Tahoma"/>
            <family val="2"/>
          </rPr>
          <t xml:space="preserve">
All offspring</t>
        </r>
      </text>
    </comment>
    <comment ref="EP4" authorId="2" shapeId="0" xr:uid="{5F8D7599-9B1B-4CCD-8F76-B4A1DF99C4FD}">
      <text>
        <r>
          <rPr>
            <b/>
            <sz val="9"/>
            <color indexed="81"/>
            <rFont val="Tahoma"/>
            <family val="2"/>
          </rPr>
          <t>John:</t>
        </r>
        <r>
          <rPr>
            <sz val="9"/>
            <color indexed="81"/>
            <rFont val="Tahoma"/>
            <family val="2"/>
          </rPr>
          <t xml:space="preserve">
aStd - weanage
</t>
        </r>
      </text>
    </comment>
    <comment ref="EQ4" authorId="2" shapeId="0" xr:uid="{5A621710-7CA6-4398-BEAD-82F155DBF4A7}">
      <text>
        <r>
          <rPr>
            <b/>
            <sz val="9"/>
            <color indexed="81"/>
            <rFont val="Tahoma"/>
            <family val="2"/>
          </rPr>
          <t>John:</t>
        </r>
        <r>
          <rPr>
            <sz val="9"/>
            <color indexed="81"/>
            <rFont val="Tahoma"/>
            <family val="2"/>
          </rPr>
          <t xml:space="preserve">
aStd - weanage
</t>
        </r>
      </text>
    </comment>
    <comment ref="ER4" authorId="2" shapeId="0" xr:uid="{1FD324B5-731F-4818-8775-5AB906AD49E4}">
      <text>
        <r>
          <rPr>
            <b/>
            <sz val="9"/>
            <color indexed="81"/>
            <rFont val="Tahoma"/>
            <family val="2"/>
          </rPr>
          <t>John:</t>
        </r>
        <r>
          <rPr>
            <sz val="9"/>
            <color indexed="81"/>
            <rFont val="Tahoma"/>
            <family val="2"/>
          </rPr>
          <t xml:space="preserve">
Undifferentiated dams</t>
        </r>
      </text>
    </comment>
    <comment ref="ES4" authorId="2" shapeId="0" xr:uid="{2CCD5A21-A028-4D5C-859A-15011590E0D3}">
      <text>
        <r>
          <rPr>
            <b/>
            <sz val="9"/>
            <color indexed="81"/>
            <rFont val="Tahoma"/>
            <family val="2"/>
          </rPr>
          <t>John:</t>
        </r>
        <r>
          <rPr>
            <sz val="9"/>
            <color indexed="81"/>
            <rFont val="Tahoma"/>
            <family val="2"/>
          </rPr>
          <t xml:space="preserve">
Dry dams </t>
        </r>
      </text>
    </comment>
    <comment ref="ET4" authorId="2" shapeId="0" xr:uid="{CDF6E461-6EFD-4268-BC12-71BD89FEFDD2}">
      <text>
        <r>
          <rPr>
            <b/>
            <sz val="9"/>
            <color indexed="81"/>
            <rFont val="Tahoma"/>
            <family val="2"/>
          </rPr>
          <t>John:</t>
        </r>
        <r>
          <rPr>
            <sz val="9"/>
            <color indexed="81"/>
            <rFont val="Tahoma"/>
            <family val="2"/>
          </rPr>
          <t xml:space="preserve">
Pregnant dams</t>
        </r>
      </text>
    </comment>
    <comment ref="EU4" authorId="2" shapeId="0" xr:uid="{83A44181-CA52-4FE1-8F1C-722C4F31CE68}">
      <text>
        <r>
          <rPr>
            <b/>
            <sz val="9"/>
            <color indexed="81"/>
            <rFont val="Tahoma"/>
            <family val="2"/>
          </rPr>
          <t>John:</t>
        </r>
        <r>
          <rPr>
            <sz val="9"/>
            <color indexed="81"/>
            <rFont val="Tahoma"/>
            <family val="2"/>
          </rPr>
          <t xml:space="preserve">
Single dams</t>
        </r>
      </text>
    </comment>
    <comment ref="EV4" authorId="2" shapeId="0" xr:uid="{4B55BEE9-662E-40B1-815B-DE633A72AFC3}">
      <text>
        <r>
          <rPr>
            <b/>
            <sz val="9"/>
            <color indexed="81"/>
            <rFont val="Tahoma"/>
            <family val="2"/>
          </rPr>
          <t>John:</t>
        </r>
        <r>
          <rPr>
            <sz val="9"/>
            <color indexed="81"/>
            <rFont val="Tahoma"/>
            <family val="2"/>
          </rPr>
          <t xml:space="preserve">
Multiple dams</t>
        </r>
      </text>
    </comment>
    <comment ref="EW4" authorId="2" shapeId="0" xr:uid="{AEB5DD46-8F1F-4D43-AE86-2A2726BC7ED2}">
      <text>
        <r>
          <rPr>
            <b/>
            <sz val="9"/>
            <color indexed="81"/>
            <rFont val="Tahoma"/>
            <family val="2"/>
          </rPr>
          <t>John:</t>
        </r>
        <r>
          <rPr>
            <sz val="9"/>
            <color indexed="81"/>
            <rFont val="Tahoma"/>
            <family val="2"/>
          </rPr>
          <t xml:space="preserve">
Twin dams</t>
        </r>
      </text>
    </comment>
    <comment ref="EX4" authorId="2" shapeId="0" xr:uid="{070358F4-7D23-4E95-A2AB-E657991D714C}">
      <text>
        <r>
          <rPr>
            <b/>
            <sz val="9"/>
            <color indexed="81"/>
            <rFont val="Tahoma"/>
            <family val="2"/>
          </rPr>
          <t>John:</t>
        </r>
        <r>
          <rPr>
            <sz val="9"/>
            <color indexed="81"/>
            <rFont val="Tahoma"/>
            <family val="2"/>
          </rPr>
          <t xml:space="preserve">
Triplet dams</t>
        </r>
      </text>
    </comment>
    <comment ref="FB4" authorId="2" shapeId="0" xr:uid="{EDBA936A-EB3F-47A4-A727-C6F9EF60B6FA}">
      <text>
        <r>
          <rPr>
            <b/>
            <sz val="9"/>
            <color indexed="81"/>
            <rFont val="Tahoma"/>
            <family val="2"/>
          </rPr>
          <t>John:</t>
        </r>
        <r>
          <rPr>
            <sz val="9"/>
            <color indexed="81"/>
            <rFont val="Tahoma"/>
            <family val="2"/>
          </rPr>
          <t xml:space="preserve">
Include BBB</t>
        </r>
      </text>
    </comment>
    <comment ref="FC4" authorId="2" shapeId="0" xr:uid="{8D9B30BF-7807-4CA4-8B4F-461542872E18}">
      <text>
        <r>
          <rPr>
            <b/>
            <sz val="9"/>
            <color indexed="81"/>
            <rFont val="Tahoma"/>
            <family val="2"/>
          </rPr>
          <t>John:</t>
        </r>
        <r>
          <rPr>
            <sz val="9"/>
            <color indexed="81"/>
            <rFont val="Tahoma"/>
            <family val="2"/>
          </rPr>
          <t xml:space="preserve">
Include BBM</t>
        </r>
      </text>
    </comment>
    <comment ref="FD4" authorId="2" shapeId="0" xr:uid="{EA5FCC71-3412-4D05-9092-E3A7BA334AF5}">
      <text>
        <r>
          <rPr>
            <b/>
            <sz val="9"/>
            <color indexed="81"/>
            <rFont val="Tahoma"/>
            <family val="2"/>
          </rPr>
          <t>John:</t>
        </r>
        <r>
          <rPr>
            <sz val="9"/>
            <color indexed="81"/>
            <rFont val="Tahoma"/>
            <family val="2"/>
          </rPr>
          <t xml:space="preserve">
Include BBT</t>
        </r>
      </text>
    </comment>
    <comment ref="FE4" authorId="2" shapeId="0" xr:uid="{FBB5830A-BD65-4BB9-B2EA-685EBA0BC799}">
      <text>
        <r>
          <rPr>
            <b/>
            <sz val="9"/>
            <color indexed="81"/>
            <rFont val="Tahoma"/>
            <family val="2"/>
          </rPr>
          <t>John:</t>
        </r>
        <r>
          <rPr>
            <sz val="9"/>
            <color indexed="81"/>
            <rFont val="Tahoma"/>
            <family val="2"/>
          </rPr>
          <t xml:space="preserve">
Include BMT</t>
        </r>
      </text>
    </comment>
    <comment ref="F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O4" authorId="2" shapeId="0" xr:uid="{FB130362-2347-4565-9BB7-6EAC49766174}">
      <text>
        <r>
          <rPr>
            <b/>
            <sz val="9"/>
            <color indexed="81"/>
            <rFont val="Tahoma"/>
            <family val="2"/>
          </rPr>
          <t>John:</t>
        </r>
        <r>
          <rPr>
            <sz val="9"/>
            <color indexed="81"/>
            <rFont val="Tahoma"/>
            <family val="2"/>
          </rPr>
          <t xml:space="preserve">
CSIRO lamb survival of multiples</t>
        </r>
      </text>
    </comment>
    <comment ref="FP4" authorId="2" shapeId="0" xr:uid="{2B3A8A1C-102C-4B66-A431-BD7DAEF939AB}">
      <text>
        <r>
          <rPr>
            <b/>
            <sz val="9"/>
            <color indexed="81"/>
            <rFont val="Tahoma"/>
            <family val="2"/>
          </rPr>
          <t>John:</t>
        </r>
        <r>
          <rPr>
            <sz val="9"/>
            <color indexed="81"/>
            <rFont val="Tahoma"/>
            <family val="2"/>
          </rPr>
          <t xml:space="preserve">
LTW lamb survival of multiples</t>
        </r>
      </text>
    </comment>
    <comment ref="F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A4" authorId="2" shapeId="0" xr:uid="{32F4DA07-C1F5-49CA-A47F-89BD263E5FCE}">
      <text>
        <r>
          <rPr>
            <b/>
            <sz val="9"/>
            <color indexed="81"/>
            <rFont val="Tahoma"/>
            <family val="2"/>
          </rPr>
          <t>John:</t>
        </r>
        <r>
          <rPr>
            <sz val="9"/>
            <color indexed="81"/>
            <rFont val="Tahoma"/>
            <family val="2"/>
          </rPr>
          <t xml:space="preserve">
Adjust repro rate of ewe lambs</t>
        </r>
      </text>
    </comment>
    <comment ref="G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G4" authorId="2" shapeId="0" xr:uid="{6894B36D-9763-43B1-B7B3-D874B037C01A}">
      <text>
        <r>
          <rPr>
            <b/>
            <sz val="9"/>
            <color indexed="81"/>
            <rFont val="Tahoma"/>
            <family val="2"/>
          </rPr>
          <t>John:</t>
        </r>
        <r>
          <rPr>
            <sz val="9"/>
            <color indexed="81"/>
            <rFont val="Tahoma"/>
            <family val="2"/>
          </rPr>
          <t xml:space="preserve">
Singles</t>
        </r>
      </text>
    </comment>
    <comment ref="GH4" authorId="2" shapeId="0" xr:uid="{B8F6071A-7144-4766-AF63-2FB7A8DD7C68}">
      <text>
        <r>
          <rPr>
            <b/>
            <sz val="9"/>
            <color indexed="81"/>
            <rFont val="Tahoma"/>
            <family val="2"/>
          </rPr>
          <t>John:</t>
        </r>
        <r>
          <rPr>
            <sz val="9"/>
            <color indexed="81"/>
            <rFont val="Tahoma"/>
            <family val="2"/>
          </rPr>
          <t xml:space="preserve">
Multiples</t>
        </r>
      </text>
    </comment>
    <comment ref="GL4" authorId="0" shapeId="0" xr:uid="{75BF48CE-723C-411B-9631-014B4D886458}">
      <text>
        <r>
          <rPr>
            <b/>
            <sz val="9"/>
            <color indexed="81"/>
            <rFont val="Tahoma"/>
            <family val="2"/>
          </rPr>
          <t>Michael Young:</t>
        </r>
        <r>
          <rPr>
            <sz val="9"/>
            <color indexed="81"/>
            <rFont val="Tahoma"/>
            <family val="2"/>
          </rPr>
          <t xml:space="preserve">
All pastures</t>
        </r>
      </text>
    </comment>
    <comment ref="GM4" authorId="2" shapeId="0" xr:uid="{90C07E8A-2A5C-4510-B26D-109EE346383F}">
      <text>
        <r>
          <rPr>
            <b/>
            <sz val="9"/>
            <color indexed="81"/>
            <rFont val="Tahoma"/>
            <family val="2"/>
          </rPr>
          <t>John:</t>
        </r>
        <r>
          <rPr>
            <sz val="9"/>
            <color indexed="81"/>
            <rFont val="Tahoma"/>
            <family val="2"/>
          </rPr>
          <t xml:space="preserve">
Autumn lambing included</t>
        </r>
      </text>
    </comment>
    <comment ref="GN4" authorId="2" shapeId="0" xr:uid="{DDC4B732-0724-4618-967C-94830644C7C0}">
      <text>
        <r>
          <rPr>
            <b/>
            <sz val="9"/>
            <color indexed="81"/>
            <rFont val="Tahoma"/>
            <family val="2"/>
          </rPr>
          <t>John:</t>
        </r>
        <r>
          <rPr>
            <sz val="9"/>
            <color indexed="81"/>
            <rFont val="Tahoma"/>
            <family val="2"/>
          </rPr>
          <t xml:space="preserve">
Winter lambing included</t>
        </r>
      </text>
    </comment>
    <comment ref="GO4" authorId="2" shapeId="0" xr:uid="{E5BCC9AA-3746-43B7-A671-B947067682D5}">
      <text>
        <r>
          <rPr>
            <b/>
            <sz val="9"/>
            <color indexed="81"/>
            <rFont val="Tahoma"/>
            <family val="2"/>
          </rPr>
          <t>John:</t>
        </r>
        <r>
          <rPr>
            <sz val="9"/>
            <color indexed="81"/>
            <rFont val="Tahoma"/>
            <family val="2"/>
          </rPr>
          <t xml:space="preserve">
Spring lambing included</t>
        </r>
      </text>
    </comment>
    <comment ref="G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Q4" authorId="2" shapeId="0" xr:uid="{F6A63D6B-CC6D-44BF-9483-ED1A61E96B2D}">
      <text>
        <r>
          <rPr>
            <b/>
            <sz val="9"/>
            <color indexed="81"/>
            <rFont val="Tahoma"/>
            <family val="2"/>
          </rPr>
          <t>John:</t>
        </r>
        <r>
          <rPr>
            <sz val="9"/>
            <color indexed="81"/>
            <rFont val="Tahoma"/>
            <family val="2"/>
          </rPr>
          <t xml:space="preserve">
Ewe lambs for all genotypes</t>
        </r>
      </text>
    </comment>
    <comment ref="G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S4" authorId="2" shapeId="0" xr:uid="{1009D4DF-56FA-4849-A964-B6F2A9D0CC8E}">
      <text>
        <r>
          <rPr>
            <b/>
            <sz val="9"/>
            <color indexed="81"/>
            <rFont val="Tahoma"/>
            <family val="2"/>
          </rPr>
          <t>John:</t>
        </r>
        <r>
          <rPr>
            <sz val="9"/>
            <color indexed="81"/>
            <rFont val="Tahoma"/>
            <family val="2"/>
          </rPr>
          <t xml:space="preserve">
0:1 is the yearlings
</t>
        </r>
      </text>
    </comment>
    <comment ref="GT4" authorId="2" shapeId="0" xr:uid="{FD1719A0-8CDF-47F4-8165-6A9FDAA90CEE}">
      <text>
        <r>
          <rPr>
            <b/>
            <sz val="9"/>
            <color indexed="81"/>
            <rFont val="Tahoma"/>
            <family val="2"/>
          </rPr>
          <t>John:</t>
        </r>
        <r>
          <rPr>
            <sz val="9"/>
            <color indexed="81"/>
            <rFont val="Tahoma"/>
            <family val="2"/>
          </rPr>
          <t xml:space="preserve">
0:1 is the yearlings
</t>
        </r>
      </text>
    </comment>
    <comment ref="GU4" authorId="2" shapeId="0" xr:uid="{C201F09B-FDE6-471C-AAE8-29AF72EADD72}">
      <text>
        <r>
          <rPr>
            <b/>
            <sz val="9"/>
            <color indexed="81"/>
            <rFont val="Tahoma"/>
            <family val="2"/>
          </rPr>
          <t>John:</t>
        </r>
        <r>
          <rPr>
            <sz val="9"/>
            <color indexed="81"/>
            <rFont val="Tahoma"/>
            <family val="2"/>
          </rPr>
          <t xml:space="preserve">
1: is maidens and older
</t>
        </r>
      </text>
    </comment>
    <comment ref="GV4" authorId="2" shapeId="0" xr:uid="{CE326799-14A2-4FBE-839D-DFEE07CFA0A6}">
      <text>
        <r>
          <rPr>
            <b/>
            <sz val="9"/>
            <color indexed="81"/>
            <rFont val="Tahoma"/>
            <family val="2"/>
          </rPr>
          <t>John:</t>
        </r>
        <r>
          <rPr>
            <sz val="9"/>
            <color indexed="81"/>
            <rFont val="Tahoma"/>
            <family val="2"/>
          </rPr>
          <t xml:space="preserve">
1: is maidens and older
</t>
        </r>
      </text>
    </comment>
    <comment ref="G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A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H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H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I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J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K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L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N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O4" authorId="0" shapeId="0" xr:uid="{45011FBE-C7D8-4383-8F68-AFF71A3E23F7}">
      <text>
        <r>
          <rPr>
            <b/>
            <sz val="9"/>
            <color indexed="81"/>
            <rFont val="Tahoma"/>
            <family val="2"/>
          </rPr>
          <t xml:space="preserve">John:
</t>
        </r>
        <r>
          <rPr>
            <sz val="9"/>
            <color indexed="81"/>
            <rFont val="Tahoma"/>
            <family val="2"/>
          </rPr>
          <t>1:2, : is maidens of all genotypes</t>
        </r>
      </text>
    </comment>
    <comment ref="IP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R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S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R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P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D19" authorId="2" shapeId="0" xr:uid="{3E6BD2DB-8FA8-4F7C-9F3A-DE9084E92180}">
      <text>
        <r>
          <rPr>
            <b/>
            <sz val="9"/>
            <color indexed="81"/>
            <rFont val="Tahoma"/>
            <family val="2"/>
          </rPr>
          <t>John:</t>
        </r>
        <r>
          <rPr>
            <sz val="9"/>
            <color indexed="81"/>
            <rFont val="Tahoma"/>
            <family val="2"/>
          </rPr>
          <t xml:space="preserve">
from i_dryman
</t>
        </r>
      </text>
    </comment>
    <comment ref="GW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S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T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U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P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charset val="1"/>
          </rPr>
          <t>John:</t>
        </r>
        <r>
          <rPr>
            <sz val="9"/>
            <color indexed="81"/>
            <rFont val="Tahoma"/>
            <charset val="1"/>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S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T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U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P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charset val="1"/>
          </rPr>
          <t>John:</t>
        </r>
        <r>
          <rPr>
            <sz val="9"/>
            <color indexed="81"/>
            <rFont val="Tahoma"/>
            <charset val="1"/>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S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T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U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V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X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N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P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M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<sst xmlns="http://schemas.openxmlformats.org/spreadsheetml/2006/main" count="17388" uniqueCount="1246">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</sst>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6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
      <sz val="9"/>
      <color indexed="81"/>
      <name val="Tahoma"/>
      <charset val="1"/>
    </font>
    <font>
      <b/>
      <sz val="9"/>
      <color indexed="81"/>
      <name val="Tahoma"/>
      <charset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4">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82"/>
  <sheetViews>
    <sheetView tabSelected="1" zoomScale="80" zoomScaleNormal="80" workbookViewId="0">
      <pane xSplit="37" ySplit="70" topLeftCell="AL71" activePane="bottomRight" state="frozen"/>
      <selection pane="topRight" activeCell="AJ1" sqref="AJ1"/>
      <selection pane="bottomLeft" activeCell="A28" sqref="A28"/>
      <selection pane="bottomRight" activeCell="CG9" sqref="CG9:CH9"/>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4" width="6.28515625" customWidth="1" outlineLevel="3"/>
    <col min="55" max="78" width="6.28515625" hidden="1" customWidth="1" outlineLevel="4"/>
    <col min="79" max="103" width="6.28515625" customWidth="1" outlineLevel="2"/>
    <col min="104" max="185" width="6.28515625" customWidth="1" outlineLevel="1"/>
    <col min="186" max="186" width="6.28515625" style="303" customWidth="1" outlineLevel="1"/>
    <col min="187" max="188" width="6.28515625" customWidth="1" outlineLevel="1"/>
    <col min="189" max="207" width="6.28515625" customWidth="1"/>
    <col min="208" max="208" width="5.7109375" customWidth="1"/>
    <col min="209" max="209" width="6.28515625" customWidth="1"/>
    <col min="210" max="221" width="6.28515625" customWidth="1" outlineLevel="1"/>
    <col min="222" max="225" width="6.28515625" customWidth="1"/>
    <col min="226" max="237" width="6.28515625" customWidth="1" outlineLevel="1"/>
    <col min="238"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1" t="s">
        <v>0</v>
      </c>
      <c r="BB1" s="1" t="s">
        <v>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9</v>
      </c>
      <c r="FG1" s="4" t="s">
        <v>10</v>
      </c>
      <c r="FH1" s="4" t="s">
        <v>0</v>
      </c>
      <c r="FI1" s="4" t="s">
        <v>11</v>
      </c>
      <c r="FJ1" s="4" t="s">
        <v>0</v>
      </c>
      <c r="FK1" s="4" t="s">
        <v>0</v>
      </c>
      <c r="FL1" s="4" t="s">
        <v>0</v>
      </c>
      <c r="FM1" s="4" t="s">
        <v>11</v>
      </c>
      <c r="FN1" s="4" t="s">
        <v>11</v>
      </c>
      <c r="FO1" s="4" t="s">
        <v>9</v>
      </c>
      <c r="FP1" s="4" t="s">
        <v>9</v>
      </c>
      <c r="FQ1" s="4" t="s">
        <v>0</v>
      </c>
      <c r="FR1" s="4" t="s">
        <v>9</v>
      </c>
      <c r="FS1" s="4" t="s">
        <v>9</v>
      </c>
      <c r="FT1" s="4" t="s">
        <v>9</v>
      </c>
      <c r="FU1" s="4" t="s">
        <v>9</v>
      </c>
      <c r="FV1" s="4" t="s">
        <v>9</v>
      </c>
      <c r="FW1" s="4" t="s">
        <v>11</v>
      </c>
      <c r="FX1" s="4" t="s">
        <v>11</v>
      </c>
      <c r="FY1" s="1" t="s">
        <v>0</v>
      </c>
      <c r="FZ1" s="1" t="s">
        <v>9</v>
      </c>
      <c r="GA1" s="1" t="s">
        <v>9</v>
      </c>
      <c r="GB1" s="1" t="s">
        <v>9</v>
      </c>
      <c r="GC1" s="1" t="s">
        <v>9</v>
      </c>
      <c r="GD1" s="1" t="s">
        <v>9</v>
      </c>
      <c r="GE1" s="1" t="s">
        <v>9</v>
      </c>
      <c r="GF1" s="1" t="s">
        <v>9</v>
      </c>
      <c r="GG1" s="1" t="s">
        <v>9</v>
      </c>
      <c r="GH1" s="1" t="s">
        <v>9</v>
      </c>
      <c r="GI1" s="4" t="s">
        <v>10</v>
      </c>
      <c r="GJ1" s="4" t="s">
        <v>10</v>
      </c>
      <c r="GK1" s="4" t="s">
        <v>10</v>
      </c>
      <c r="GL1" s="4" t="s">
        <v>10</v>
      </c>
      <c r="GM1" s="4" t="s">
        <v>10</v>
      </c>
      <c r="GN1" s="4" t="s">
        <v>10</v>
      </c>
      <c r="GO1" s="4" t="s">
        <v>10</v>
      </c>
      <c r="GP1" s="1" t="s">
        <v>9</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152" t="s">
        <v>382</v>
      </c>
      <c r="BB2" s="152" t="s">
        <v>383</v>
      </c>
      <c r="BC2" s="152" t="s">
        <v>29</v>
      </c>
      <c r="BD2" s="152" t="s">
        <v>29</v>
      </c>
      <c r="BE2" s="152" t="s">
        <v>803</v>
      </c>
      <c r="BF2" s="152" t="s">
        <v>22</v>
      </c>
      <c r="BG2" s="152" t="s">
        <v>22</v>
      </c>
      <c r="BH2" s="152" t="s">
        <v>22</v>
      </c>
      <c r="BI2" s="152" t="s">
        <v>21</v>
      </c>
      <c r="BJ2" s="152" t="s">
        <v>21</v>
      </c>
      <c r="BK2" s="152" t="s">
        <v>21</v>
      </c>
      <c r="BL2" s="152" t="s">
        <v>21</v>
      </c>
      <c r="BM2" s="152" t="s">
        <v>20</v>
      </c>
      <c r="BN2" s="152" t="s">
        <v>20</v>
      </c>
      <c r="BO2" s="152" t="s">
        <v>13</v>
      </c>
      <c r="BP2" s="152" t="s">
        <v>242</v>
      </c>
      <c r="BQ2" s="152" t="s">
        <v>243</v>
      </c>
      <c r="BR2" s="152" t="s">
        <v>244</v>
      </c>
      <c r="BS2" s="152" t="s">
        <v>244</v>
      </c>
      <c r="BT2" s="152" t="s">
        <v>244</v>
      </c>
      <c r="BU2" s="152" t="s">
        <v>244</v>
      </c>
      <c r="BV2" s="152" t="s">
        <v>244</v>
      </c>
      <c r="BW2" s="152" t="s">
        <v>244</v>
      </c>
      <c r="BX2" s="152" t="s">
        <v>244</v>
      </c>
      <c r="BY2" s="152" t="s">
        <v>244</v>
      </c>
      <c r="BZ2" s="152" t="s">
        <v>854</v>
      </c>
      <c r="CA2" s="152" t="s">
        <v>245</v>
      </c>
      <c r="CB2" s="152" t="s">
        <v>245</v>
      </c>
      <c r="CC2" s="152" t="s">
        <v>246</v>
      </c>
      <c r="CD2" s="152" t="s">
        <v>247</v>
      </c>
      <c r="CE2" s="152" t="s">
        <v>248</v>
      </c>
      <c r="CF2" s="152" t="s">
        <v>349</v>
      </c>
      <c r="CG2" s="152" t="s">
        <v>350</v>
      </c>
      <c r="CH2" s="152" t="s">
        <v>1245</v>
      </c>
      <c r="CI2" s="152" t="s">
        <v>240</v>
      </c>
      <c r="CJ2" s="152" t="s">
        <v>241</v>
      </c>
      <c r="CK2" s="152" t="s">
        <v>36</v>
      </c>
      <c r="CL2" s="152" t="s">
        <v>36</v>
      </c>
      <c r="CM2" s="152" t="s">
        <v>36</v>
      </c>
      <c r="CN2" s="152" t="s">
        <v>36</v>
      </c>
      <c r="CO2" s="152" t="s">
        <v>36</v>
      </c>
      <c r="CP2" s="152" t="s">
        <v>36</v>
      </c>
      <c r="CQ2" s="152" t="s">
        <v>36</v>
      </c>
      <c r="CR2" s="152" t="s">
        <v>36</v>
      </c>
      <c r="CS2" s="152" t="s">
        <v>38</v>
      </c>
      <c r="CT2" s="152" t="s">
        <v>38</v>
      </c>
      <c r="CU2" s="152" t="s">
        <v>38</v>
      </c>
      <c r="CV2" s="152" t="s">
        <v>38</v>
      </c>
      <c r="CW2" s="152" t="s">
        <v>38</v>
      </c>
      <c r="CX2" s="152" t="s">
        <v>38</v>
      </c>
      <c r="CY2" s="152" t="s">
        <v>567</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254</v>
      </c>
      <c r="EK2" s="152" t="s">
        <v>318</v>
      </c>
      <c r="EL2" s="152" t="s">
        <v>537</v>
      </c>
      <c r="EM2" s="152" t="s">
        <v>739</v>
      </c>
      <c r="EN2" s="152" t="s">
        <v>254</v>
      </c>
      <c r="EO2" s="152" t="s">
        <v>318</v>
      </c>
      <c r="EP2" s="152" t="s">
        <v>962</v>
      </c>
      <c r="EQ2" s="152" t="s">
        <v>964</v>
      </c>
      <c r="ER2" s="152" t="s">
        <v>537</v>
      </c>
      <c r="ES2" s="152" t="s">
        <v>537</v>
      </c>
      <c r="ET2" s="152" t="s">
        <v>537</v>
      </c>
      <c r="EU2" s="152" t="s">
        <v>537</v>
      </c>
      <c r="EV2" s="152" t="s">
        <v>537</v>
      </c>
      <c r="EW2" s="152" t="s">
        <v>537</v>
      </c>
      <c r="EX2" s="152" t="s">
        <v>537</v>
      </c>
      <c r="EY2" s="152" t="s">
        <v>35</v>
      </c>
      <c r="EZ2" s="152" t="s">
        <v>35</v>
      </c>
      <c r="FA2" s="152" t="s">
        <v>35</v>
      </c>
      <c r="FB2" s="152" t="s">
        <v>15</v>
      </c>
      <c r="FC2" s="152" t="s">
        <v>15</v>
      </c>
      <c r="FD2" s="152" t="s">
        <v>15</v>
      </c>
      <c r="FE2" s="152" t="s">
        <v>15</v>
      </c>
      <c r="FF2" s="152" t="s">
        <v>216</v>
      </c>
      <c r="FG2" s="152" t="s">
        <v>28</v>
      </c>
      <c r="FH2" s="152" t="s">
        <v>171</v>
      </c>
      <c r="FI2" s="152" t="s">
        <v>77</v>
      </c>
      <c r="FJ2" s="152" t="s">
        <v>32</v>
      </c>
      <c r="FK2" s="152" t="s">
        <v>168</v>
      </c>
      <c r="FL2" s="152" t="s">
        <v>249</v>
      </c>
      <c r="FM2" s="152" t="s">
        <v>250</v>
      </c>
      <c r="FN2" s="152" t="s">
        <v>251</v>
      </c>
      <c r="FO2" s="152" t="s">
        <v>29</v>
      </c>
      <c r="FP2" s="152" t="s">
        <v>29</v>
      </c>
      <c r="FQ2" s="152" t="s">
        <v>30</v>
      </c>
      <c r="FR2" s="152" t="s">
        <v>31</v>
      </c>
      <c r="FS2" s="152" t="s">
        <v>29</v>
      </c>
      <c r="FT2" s="152" t="s">
        <v>29</v>
      </c>
      <c r="FU2" s="152" t="s">
        <v>29</v>
      </c>
      <c r="FV2" s="152" t="s">
        <v>29</v>
      </c>
      <c r="FW2" s="152" t="s">
        <v>33</v>
      </c>
      <c r="FX2" s="152" t="s">
        <v>208</v>
      </c>
      <c r="FY2" s="152" t="s">
        <v>390</v>
      </c>
      <c r="FZ2" s="152" t="s">
        <v>390</v>
      </c>
      <c r="GA2" s="152" t="s">
        <v>431</v>
      </c>
      <c r="GB2" s="152" t="s">
        <v>431</v>
      </c>
      <c r="GC2" s="152" t="s">
        <v>431</v>
      </c>
      <c r="GD2" s="152" t="s">
        <v>431</v>
      </c>
      <c r="GE2" s="152" t="s">
        <v>431</v>
      </c>
      <c r="GF2" s="152" t="s">
        <v>431</v>
      </c>
      <c r="GG2" s="152" t="s">
        <v>385</v>
      </c>
      <c r="GH2" s="152" t="s">
        <v>385</v>
      </c>
      <c r="GI2" s="152" t="s">
        <v>17</v>
      </c>
      <c r="GJ2" s="152" t="s">
        <v>16</v>
      </c>
      <c r="GK2" s="152" t="s">
        <v>296</v>
      </c>
      <c r="GL2" s="152" t="s">
        <v>297</v>
      </c>
      <c r="GM2" s="152" t="s">
        <v>14</v>
      </c>
      <c r="GN2" s="152" t="s">
        <v>14</v>
      </c>
      <c r="GO2" s="152" t="s">
        <v>14</v>
      </c>
      <c r="GP2" s="152" t="s">
        <v>1030</v>
      </c>
      <c r="GQ2" s="152" t="s">
        <v>19</v>
      </c>
      <c r="GR2" s="152" t="s">
        <v>19</v>
      </c>
      <c r="GS2" s="152" t="s">
        <v>760</v>
      </c>
      <c r="GT2" s="152" t="s">
        <v>880</v>
      </c>
      <c r="GU2" s="152" t="s">
        <v>760</v>
      </c>
      <c r="GV2" s="152" t="s">
        <v>880</v>
      </c>
      <c r="GW2" s="152" t="s">
        <v>1044</v>
      </c>
      <c r="GX2" s="152" t="s">
        <v>374</v>
      </c>
      <c r="GY2" s="152" t="s">
        <v>375</v>
      </c>
      <c r="GZ2" s="152" t="s">
        <v>876</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877</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881</v>
      </c>
      <c r="IF2" s="152" t="s">
        <v>885</v>
      </c>
      <c r="IG2" s="152" t="s">
        <v>882</v>
      </c>
      <c r="IH2" s="152" t="s">
        <v>884</v>
      </c>
      <c r="II2" s="152" t="s">
        <v>884</v>
      </c>
      <c r="IJ2" s="152" t="s">
        <v>884</v>
      </c>
      <c r="IK2" s="152" t="s">
        <v>884</v>
      </c>
      <c r="IL2" s="152" t="s">
        <v>884</v>
      </c>
      <c r="IM2" s="152" t="s">
        <v>416</v>
      </c>
      <c r="IN2" s="152" t="s">
        <v>323</v>
      </c>
      <c r="IO2" s="152" t="s">
        <v>323</v>
      </c>
      <c r="IP2" s="152" t="s">
        <v>1043</v>
      </c>
      <c r="IQ2" s="152" t="s">
        <v>417</v>
      </c>
      <c r="IR2" s="152" t="s">
        <v>365</v>
      </c>
      <c r="IS2" s="152" t="s">
        <v>887</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112"/>
      <c r="BB3" s="112"/>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112"/>
      <c r="FZ3" s="112"/>
      <c r="GA3" s="112"/>
      <c r="GB3" s="112"/>
      <c r="GC3" s="112"/>
      <c r="GD3" s="112"/>
      <c r="GE3" s="112"/>
      <c r="GF3" s="112"/>
      <c r="GG3" s="112"/>
      <c r="GH3" s="112"/>
      <c r="GI3" s="34"/>
      <c r="GJ3" s="34"/>
      <c r="GK3" s="112"/>
      <c r="GL3" s="112"/>
      <c r="GM3" s="34"/>
      <c r="GN3" s="34"/>
      <c r="GO3" s="34"/>
      <c r="GP3" s="112"/>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1238</v>
      </c>
      <c r="AS4" s="114"/>
      <c r="AT4" s="114"/>
      <c r="AU4" s="114"/>
      <c r="AV4" s="114"/>
      <c r="AW4" s="114"/>
      <c r="AX4" s="114"/>
      <c r="AY4" s="114"/>
      <c r="AZ4" s="114"/>
      <c r="BA4" s="114"/>
      <c r="BB4" s="114"/>
      <c r="BC4" s="114" t="s">
        <v>407</v>
      </c>
      <c r="BD4" s="114" t="s">
        <v>702</v>
      </c>
      <c r="BE4" s="114" t="s">
        <v>805</v>
      </c>
      <c r="BF4" s="114" t="s">
        <v>396</v>
      </c>
      <c r="BG4" s="114" t="s">
        <v>113</v>
      </c>
      <c r="BH4" s="114" t="s">
        <v>805</v>
      </c>
      <c r="BI4" s="114" t="s">
        <v>398</v>
      </c>
      <c r="BJ4" s="114" t="s">
        <v>805</v>
      </c>
      <c r="BK4" s="114" t="s">
        <v>397</v>
      </c>
      <c r="BL4" s="114" t="s">
        <v>371</v>
      </c>
      <c r="BM4" s="114" t="s">
        <v>396</v>
      </c>
      <c r="BN4" s="114" t="s">
        <v>805</v>
      </c>
      <c r="BO4" s="114"/>
      <c r="BP4" s="114"/>
      <c r="BQ4" s="114"/>
      <c r="BR4" s="114" t="s">
        <v>6</v>
      </c>
      <c r="BS4" s="114" t="s">
        <v>7</v>
      </c>
      <c r="BT4" s="114" t="s">
        <v>8</v>
      </c>
      <c r="BU4" s="114" t="s">
        <v>175</v>
      </c>
      <c r="BV4" s="114" t="s">
        <v>190</v>
      </c>
      <c r="BW4" s="114" t="s">
        <v>256</v>
      </c>
      <c r="BX4" s="114" t="s">
        <v>258</v>
      </c>
      <c r="BY4" s="114" t="s">
        <v>293</v>
      </c>
      <c r="BZ4" s="114"/>
      <c r="CA4" s="377" t="s">
        <v>6</v>
      </c>
      <c r="CB4" s="377" t="s">
        <v>7</v>
      </c>
      <c r="CC4" s="114"/>
      <c r="CD4" s="114" t="s">
        <v>8</v>
      </c>
      <c r="CE4" s="114"/>
      <c r="CF4" s="114"/>
      <c r="CG4" s="114"/>
      <c r="CH4" s="377" t="s">
        <v>1244</v>
      </c>
      <c r="CI4" s="114"/>
      <c r="CJ4" s="114"/>
      <c r="CK4" s="114" t="s">
        <v>6</v>
      </c>
      <c r="CL4" s="114" t="s">
        <v>7</v>
      </c>
      <c r="CM4" s="114" t="s">
        <v>8</v>
      </c>
      <c r="CN4" s="114" t="s">
        <v>175</v>
      </c>
      <c r="CO4" s="114" t="s">
        <v>190</v>
      </c>
      <c r="CP4" s="114" t="s">
        <v>256</v>
      </c>
      <c r="CQ4" s="114" t="s">
        <v>258</v>
      </c>
      <c r="CR4" s="114" t="s">
        <v>293</v>
      </c>
      <c r="CS4" s="114" t="s">
        <v>6</v>
      </c>
      <c r="CT4" s="114" t="s">
        <v>7</v>
      </c>
      <c r="CU4" s="114" t="s">
        <v>8</v>
      </c>
      <c r="CV4" s="114" t="s">
        <v>175</v>
      </c>
      <c r="CW4" s="114" t="s">
        <v>190</v>
      </c>
      <c r="CX4" s="114" t="s">
        <v>256</v>
      </c>
      <c r="CY4" s="115" t="s">
        <v>313</v>
      </c>
      <c r="CZ4" s="190" t="str">
        <f>INDEX(i.TOL_indices,1,1)&amp;", "&amp;INDEX(DataAutumn!i.FS_StrategyIndices,1,CZ$19)</f>
        <v>19:20, 35:55</v>
      </c>
      <c r="DA4" s="190" t="str">
        <f>INDEX(i.TOL_indices,1,1)&amp;", "&amp;INDEX(DataAutumn!i.FS_StrategyIndices,1,DA$19)</f>
        <v>19:20, 55:60</v>
      </c>
      <c r="DB4" s="190" t="str">
        <f>INDEX(i.TOL_indices,1,1)&amp;", "&amp;INDEX(DataAutumn!i.FS_StrategyIndices,1,DB$19)</f>
        <v>19:20, 60:77</v>
      </c>
      <c r="DC4" s="190" t="str">
        <f>INDEX(i.TOL_indices,1,1)&amp;", "&amp;INDEX(DataAutumn!i.FS_StrategyIndices,1,DC$19)</f>
        <v>19:20, 87:129</v>
      </c>
      <c r="DD4" s="190" t="str">
        <f>INDEX(i.TOL_indices,1,1)&amp;", "&amp;INDEX(DataAutumn!i.FS_StrategyIndices,1,DD$19)</f>
        <v>19:20, 38:58</v>
      </c>
      <c r="DE4" s="190" t="str">
        <f>INDEX(i.TOL_indices,1,1)&amp;", "&amp;INDEX(DataAutumn!i.FS_StrategyIndices,1,DE$19)</f>
        <v>19:20, 58:63</v>
      </c>
      <c r="DF4" s="190" t="str">
        <f>INDEX(i.TOL_indices,1,1)&amp;", "&amp;INDEX(DataAutumn!i.FS_StrategyIndices,1,DF$19)</f>
        <v>19:20, 63:80</v>
      </c>
      <c r="DG4" s="190" t="str">
        <f>INDEX(i.TOL_indices,1,1)&amp;", "&amp;INDEX(DataAutumn!i.FS_StrategyIndices,1,DG$19)</f>
        <v>19:20, 90:132</v>
      </c>
      <c r="DH4" s="190" t="str">
        <f>INDEX(i.TOL_indices,1,1)&amp;", "&amp;INDEX(DataAutumn!i.FS_StrategyIndices,1,DH$19)</f>
        <v>19:20, 41:61</v>
      </c>
      <c r="DI4" s="190" t="str">
        <f>INDEX(i.TOL_indices,1,1)&amp;", "&amp;INDEX(DataAutumn!i.FS_StrategyIndices,1,DI$19)</f>
        <v>19:20, 61:66</v>
      </c>
      <c r="DJ4" s="190" t="str">
        <f>INDEX(i.TOL_indices,1,1)&amp;", "&amp;INDEX(DataAutumn!i.FS_StrategyIndices,1,DJ$19)</f>
        <v>19:20, 66:83</v>
      </c>
      <c r="DK4" s="190" t="str">
        <f>INDEX(i.TOL_indices,1,1)&amp;", "&amp;INDEX(DataAutumn!i.FS_StrategyIndices,1,DK$19)</f>
        <v>19:20, 93:135</v>
      </c>
      <c r="DL4" s="190" t="str">
        <f>INDEX(i.TOL_indices,2,1)&amp;", "&amp;INDEX(DataWinter!i.FS_StrategyIndices,1,DL$19)</f>
        <v>43:44, 39:59</v>
      </c>
      <c r="DM4" s="190" t="str">
        <f>INDEX(i.TOL_indices,2,1)&amp;", "&amp;INDEX(DataWinter!i.FS_StrategyIndices,1,DM$19)</f>
        <v>43:44, 59:64</v>
      </c>
      <c r="DN4" s="190" t="str">
        <f>INDEX(i.TOL_indices,2,1)&amp;", "&amp;INDEX(DataWinter!i.FS_StrategyIndices,1,DN$19)</f>
        <v>43:44, 64:81</v>
      </c>
      <c r="DO4" s="190" t="str">
        <f>INDEX(i.TOL_indices,2,1)&amp;", "&amp;INDEX(DataWinter!i.FS_StrategyIndices,1,DO$19)</f>
        <v>43:44, 91:133</v>
      </c>
      <c r="DP4" s="190" t="str">
        <f>INDEX(i.TOL_indices,2,1)&amp;", "&amp;INDEX(DataWinter!i.FS_StrategyIndices,1,DP$19)</f>
        <v>43:44, 42:62</v>
      </c>
      <c r="DQ4" s="190" t="str">
        <f>INDEX(i.TOL_indices,2,1)&amp;", "&amp;INDEX(DataWinter!i.FS_StrategyIndices,1,DQ$19)</f>
        <v>43:44, 62:67</v>
      </c>
      <c r="DR4" s="190" t="str">
        <f>INDEX(i.TOL_indices,2,1)&amp;", "&amp;INDEX(DataWinter!i.FS_StrategyIndices,1,DR$19)</f>
        <v>43:44, 67:84</v>
      </c>
      <c r="DS4" s="190" t="str">
        <f>INDEX(i.TOL_indices,2,1)&amp;", "&amp;INDEX(DataWinter!i.FS_StrategyIndices,1,DS$19)</f>
        <v>43:44, 94:136</v>
      </c>
      <c r="DT4" s="190" t="str">
        <f>INDEX(i.TOL_indices,2,1)&amp;", "&amp;INDEX(DataWinter!i.FS_StrategyIndices,1,DT$19)</f>
        <v>43:44, 45:65</v>
      </c>
      <c r="DU4" s="190" t="str">
        <f>INDEX(i.TOL_indices,2,1)&amp;", "&amp;INDEX(DataWinter!i.FS_StrategyIndices,1,DU$19)</f>
        <v>43:44, 65:70</v>
      </c>
      <c r="DV4" s="190" t="str">
        <f>INDEX(i.TOL_indices,2,1)&amp;", "&amp;INDEX(DataWinter!i.FS_StrategyIndices,1,DV$19)</f>
        <v>43:44, 70:87</v>
      </c>
      <c r="DW4" s="190" t="str">
        <f>INDEX(i.TOL_indices,2,1)&amp;", "&amp;INDEX(DataWinter!i.FS_StrategyIndices,1,DW$19)</f>
        <v>43:44, 97:139</v>
      </c>
      <c r="DX4" s="190" t="str">
        <f>INDEX(i.TOL_indices,3,1)&amp;", "&amp;INDEX(DataSpring!i.FS_StrategyIndices,1,DX$19)</f>
        <v>67:68, 43:63</v>
      </c>
      <c r="DY4" s="190" t="str">
        <f>INDEX(i.TOL_indices,3,1)&amp;", "&amp;INDEX(DataSpring!i.FS_StrategyIndices,1,DY$19)</f>
        <v>67:68, 63:68</v>
      </c>
      <c r="DZ4" s="190" t="str">
        <f>INDEX(i.TOL_indices,3,1)&amp;", "&amp;INDEX(DataSpring!i.FS_StrategyIndices,1,DZ$19)</f>
        <v>67:68, 68:85</v>
      </c>
      <c r="EA4" s="190" t="str">
        <f>INDEX(i.TOL_indices,3,1)&amp;", "&amp;INDEX(DataSpring!i.FS_StrategyIndices,1,EA$19)</f>
        <v>67:68, 95:137</v>
      </c>
      <c r="EB4" s="190" t="str">
        <f>INDEX(i.TOL_indices,3,1)&amp;", "&amp;INDEX(DataSpring!i.FS_StrategyIndices,1,EB$19)</f>
        <v>67:68, 46:66</v>
      </c>
      <c r="EC4" s="190" t="str">
        <f>INDEX(i.TOL_indices,3,1)&amp;", "&amp;INDEX(DataSpring!i.FS_StrategyIndices,1,EC$19)</f>
        <v>67:68, 66:71</v>
      </c>
      <c r="ED4" s="190" t="str">
        <f>INDEX(i.TOL_indices,3,1)&amp;", "&amp;INDEX(DataSpring!i.FS_StrategyIndices,1,ED$19)</f>
        <v>67:68, 71:88</v>
      </c>
      <c r="EE4" s="190" t="str">
        <f>INDEX(i.TOL_indices,3,1)&amp;", "&amp;INDEX(DataSpring!i.FS_StrategyIndices,1,EE$19)</f>
        <v>67:68, 98:140</v>
      </c>
      <c r="EF4" s="190" t="str">
        <f>INDEX(i.TOL_indices,3,1)&amp;", "&amp;INDEX(DataSpring!i.FS_StrategyIndices,1,EF$19)</f>
        <v>67:68, 49:69</v>
      </c>
      <c r="EG4" s="190" t="str">
        <f>INDEX(i.TOL_indices,3,1)&amp;", "&amp;INDEX(DataSpring!i.FS_StrategyIndices,1,EG$19)</f>
        <v>67:68, 69:74</v>
      </c>
      <c r="EH4" s="190" t="str">
        <f>INDEX(i.TOL_indices,3,1)&amp;", "&amp;INDEX(DataSpring!i.FS_StrategyIndices,1,EH$19)</f>
        <v>67:68, 74:91</v>
      </c>
      <c r="EI4" s="190" t="str">
        <f>INDEX(i.TOL_indices,3,1)&amp;", "&amp;INDEX(DataSpring!i.FS_StrategyIndices,1,EI$19)</f>
        <v>67:68, 101:143</v>
      </c>
      <c r="EJ4" s="114" t="s">
        <v>313</v>
      </c>
      <c r="EK4" s="114" t="s">
        <v>313</v>
      </c>
      <c r="EL4" s="114" t="s">
        <v>740</v>
      </c>
      <c r="EM4" s="114" t="s">
        <v>313</v>
      </c>
      <c r="EN4" s="114" t="s">
        <v>313</v>
      </c>
      <c r="EO4" s="114" t="s">
        <v>313</v>
      </c>
      <c r="EP4" s="114" t="s">
        <v>963</v>
      </c>
      <c r="EQ4" s="114" t="s">
        <v>963</v>
      </c>
      <c r="ER4" s="114" t="s">
        <v>650</v>
      </c>
      <c r="ES4" s="114" t="s">
        <v>540</v>
      </c>
      <c r="ET4" s="114" t="s">
        <v>541</v>
      </c>
      <c r="EU4" s="114" t="s">
        <v>652</v>
      </c>
      <c r="EV4" s="114" t="s">
        <v>653</v>
      </c>
      <c r="EW4" s="114" t="s">
        <v>681</v>
      </c>
      <c r="EX4" s="114" t="s">
        <v>682</v>
      </c>
      <c r="EY4" s="114" t="s">
        <v>6</v>
      </c>
      <c r="EZ4" s="114" t="s">
        <v>7</v>
      </c>
      <c r="FA4" s="114" t="s">
        <v>8</v>
      </c>
      <c r="FB4" s="114" t="s">
        <v>6</v>
      </c>
      <c r="FC4" s="114" t="s">
        <v>7</v>
      </c>
      <c r="FD4" s="114" t="s">
        <v>8</v>
      </c>
      <c r="FE4" s="114" t="s">
        <v>175</v>
      </c>
      <c r="FF4" s="114"/>
      <c r="FG4" s="114"/>
      <c r="FH4" s="114"/>
      <c r="FI4" s="114"/>
      <c r="FJ4" s="114"/>
      <c r="FK4" s="114"/>
      <c r="FL4" s="114"/>
      <c r="FM4" s="114"/>
      <c r="FN4" s="114"/>
      <c r="FO4" s="114" t="s">
        <v>701</v>
      </c>
      <c r="FP4" s="114" t="s">
        <v>700</v>
      </c>
      <c r="FQ4" s="114"/>
      <c r="FR4" s="114"/>
      <c r="FS4" s="114" t="s">
        <v>842</v>
      </c>
      <c r="FT4" s="114" t="s">
        <v>843</v>
      </c>
      <c r="FU4" s="114" t="s">
        <v>34</v>
      </c>
      <c r="FV4" s="114" t="s">
        <v>98</v>
      </c>
      <c r="FW4" s="114"/>
      <c r="FX4" s="114"/>
      <c r="FY4" s="114"/>
      <c r="FZ4" s="114"/>
      <c r="GA4" s="114" t="s">
        <v>912</v>
      </c>
      <c r="GB4" s="114" t="s">
        <v>398</v>
      </c>
      <c r="GC4" s="114" t="s">
        <v>1142</v>
      </c>
      <c r="GD4" s="114" t="s">
        <v>396</v>
      </c>
      <c r="GE4" s="114" t="s">
        <v>643</v>
      </c>
      <c r="GF4" s="114" t="s">
        <v>432</v>
      </c>
      <c r="GG4" s="114" t="s">
        <v>7</v>
      </c>
      <c r="GH4" s="114" t="s">
        <v>608</v>
      </c>
      <c r="GI4" s="114"/>
      <c r="GJ4" s="114"/>
      <c r="GK4" s="114"/>
      <c r="GL4" s="114"/>
      <c r="GM4" s="114" t="s">
        <v>6</v>
      </c>
      <c r="GN4" s="114" t="s">
        <v>7</v>
      </c>
      <c r="GO4" s="114" t="s">
        <v>8</v>
      </c>
      <c r="GP4" s="114" t="s">
        <v>1029</v>
      </c>
      <c r="GQ4" s="114" t="s">
        <v>912</v>
      </c>
      <c r="GR4" s="114" t="s">
        <v>617</v>
      </c>
      <c r="GS4" s="114" t="s">
        <v>6</v>
      </c>
      <c r="GT4" s="114" t="s">
        <v>6</v>
      </c>
      <c r="GU4" s="114" t="s">
        <v>761</v>
      </c>
      <c r="GV4" s="114" t="s">
        <v>761</v>
      </c>
      <c r="GW4" s="114" t="s">
        <v>6</v>
      </c>
      <c r="GX4" s="114"/>
      <c r="GY4" s="114"/>
      <c r="GZ4" s="114"/>
      <c r="HA4" s="169" t="str">
        <f t="shared" ref="HA4:HN4" si="0">INDEX(GI_index,1,HA$19)</f>
        <v>2:3,1:2,0:1</v>
      </c>
      <c r="HB4" s="114" t="str">
        <f t="shared" si="0"/>
        <v>2:3,4:5,0:1</v>
      </c>
      <c r="HC4" s="114" t="str">
        <f t="shared" si="0"/>
        <v>2:3,7:8,0:1</v>
      </c>
      <c r="HD4" s="114" t="str">
        <f t="shared" si="0"/>
        <v>2:3,10:11,0:1</v>
      </c>
      <c r="HE4" s="114" t="str">
        <f t="shared" si="0"/>
        <v>2:3,13:14,0:1</v>
      </c>
      <c r="HF4" s="114" t="str">
        <f t="shared" si="0"/>
        <v>2:3,16:17,0:1</v>
      </c>
      <c r="HG4" s="114" t="str">
        <f t="shared" si="0"/>
        <v>2:3,19:20,0:1</v>
      </c>
      <c r="HH4" s="169" t="str">
        <f t="shared" si="0"/>
        <v>2:3,1:2,3:4</v>
      </c>
      <c r="HI4" s="114" t="str">
        <f t="shared" si="0"/>
        <v>2:3,4:5,3:4</v>
      </c>
      <c r="HJ4" s="114" t="str">
        <f t="shared" si="0"/>
        <v>2:3,7:8,3:4</v>
      </c>
      <c r="HK4" s="114" t="str">
        <f t="shared" si="0"/>
        <v>2:3,10:11,3:4</v>
      </c>
      <c r="HL4" s="114" t="str">
        <f t="shared" si="0"/>
        <v>2:3,13:14,3:4</v>
      </c>
      <c r="HM4" s="114" t="str">
        <f t="shared" si="0"/>
        <v>2:3,16:17,3:4</v>
      </c>
      <c r="HN4" s="114" t="str">
        <f t="shared" si="0"/>
        <v>2:3,19:20,3:4</v>
      </c>
      <c r="HO4" s="114"/>
      <c r="HP4" s="114" t="s">
        <v>975</v>
      </c>
      <c r="HQ4" s="169" t="str">
        <f>HA4</f>
        <v>2:3,1:2,0:1</v>
      </c>
      <c r="HR4" s="169" t="str">
        <f t="shared" ref="HR4:HW4" si="1">HB4</f>
        <v>2:3,4:5,0:1</v>
      </c>
      <c r="HS4" s="169" t="str">
        <f t="shared" si="1"/>
        <v>2:3,7:8,0:1</v>
      </c>
      <c r="HT4" s="169" t="str">
        <f t="shared" si="1"/>
        <v>2:3,10:11,0:1</v>
      </c>
      <c r="HU4" s="169" t="str">
        <f t="shared" si="1"/>
        <v>2:3,13:14,0:1</v>
      </c>
      <c r="HV4" s="169" t="str">
        <f t="shared" si="1"/>
        <v>2:3,16:17,0:1</v>
      </c>
      <c r="HW4" s="169" t="str">
        <f t="shared" si="1"/>
        <v>2:3,19:20,0:1</v>
      </c>
      <c r="HX4" s="169" t="str">
        <f>HH4</f>
        <v>2:3,1:2,3:4</v>
      </c>
      <c r="HY4" s="169" t="str">
        <f t="shared" ref="HY4" si="2">HI4</f>
        <v>2:3,4:5,3:4</v>
      </c>
      <c r="HZ4" s="169" t="str">
        <f t="shared" ref="HZ4" si="3">HJ4</f>
        <v>2:3,7:8,3:4</v>
      </c>
      <c r="IA4" s="169" t="str">
        <f t="shared" ref="IA4" si="4">HK4</f>
        <v>2:3,10:11,3:4</v>
      </c>
      <c r="IB4" s="169" t="str">
        <f t="shared" ref="IB4" si="5">HL4</f>
        <v>2:3,13:14,3:4</v>
      </c>
      <c r="IC4" s="169" t="str">
        <f t="shared" ref="IC4" si="6">HM4</f>
        <v>2:3,16:17,3:4</v>
      </c>
      <c r="ID4" s="169" t="str">
        <f t="shared" ref="ID4" si="7">HN4</f>
        <v>2:3,19:20,3:4</v>
      </c>
      <c r="IE4" s="114"/>
      <c r="IF4" s="114" t="s">
        <v>886</v>
      </c>
      <c r="IG4" s="114"/>
      <c r="IH4" s="114" t="s">
        <v>993</v>
      </c>
      <c r="II4" s="114" t="s">
        <v>1113</v>
      </c>
      <c r="IJ4" s="114" t="s">
        <v>1114</v>
      </c>
      <c r="IK4" s="114" t="s">
        <v>1115</v>
      </c>
      <c r="IL4" s="114" t="s">
        <v>1112</v>
      </c>
      <c r="IM4" s="114"/>
      <c r="IN4" s="114" t="s">
        <v>364</v>
      </c>
      <c r="IO4" s="114" t="s">
        <v>398</v>
      </c>
      <c r="IP4" s="114" t="s">
        <v>364</v>
      </c>
      <c r="IQ4" s="114"/>
      <c r="IR4" s="114" t="s">
        <v>366</v>
      </c>
      <c r="IS4" s="114" t="s">
        <v>888</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INDEX(i.LMU_Slice,1,JP$19)</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INDEX(i.LMU_Slice,1,KV$19)</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INDEX(i.LMU_Slice,1,MB$19)</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INDEX(i.LMU_Slice,1,NH$19)</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D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5">
        <f t="shared" si="12"/>
        <v>1</v>
      </c>
      <c r="BB5" s="5">
        <f t="shared" si="12"/>
        <v>1</v>
      </c>
      <c r="BC5" s="5" t="str">
        <f t="shared" si="12"/>
        <v>-</v>
      </c>
      <c r="BD5" s="5" t="str">
        <f t="shared" si="12"/>
        <v>-</v>
      </c>
      <c r="BE5" s="5" t="str">
        <f t="shared" ref="BE5:BO5" si="13">_xlfn.IFS(OR(BE$1="sam",BE$1="sai"),1,BE$1="sav","-",OR(BE$1="sap",BE$1="saa",BE$1="sar",BE$1="sat"),0)</f>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ref="BP5:CJ5" si="14">_xlfn.IFS(OR(BP$1="sam",BP$1="sai"),1,BP$1="sav","-",OR(BP$1="sap",BP$1="saa",BP$1="sar",BP$1="sat"),0)</f>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ref="CK5:EW5" si="15">_xlfn.IFS(OR(CK$1="sam",CK$1="sai"),1,CK$1="sav","-",OR(CK$1="sap",CK$1="saa",CK$1="sar",CK$1="sat"),0)</f>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_xlfn.IFS(OR(EX$1="sam",EX$1="sai"),1,EX$1="sav","-",OR(EX$1="sap",EX$1="saa",EX$1="sar",EX$1="sat"),0)</f>
        <v>-</v>
      </c>
      <c r="EY5" s="5" t="str">
        <f t="shared" ref="EY5:FE5" si="16">_xlfn.IFS(OR(EY$1="sam",EY$1="sai"),1,EY$1="sav","-",OR(EY$1="sap",EY$1="saa",EY$1="sar",EY$1="sat"),0)</f>
        <v>-</v>
      </c>
      <c r="EZ5" s="5" t="str">
        <f t="shared" si="16"/>
        <v>-</v>
      </c>
      <c r="FA5" s="5" t="str">
        <f t="shared" si="16"/>
        <v>-</v>
      </c>
      <c r="FB5" s="5" t="str">
        <f t="shared" si="16"/>
        <v>-</v>
      </c>
      <c r="FC5" s="5" t="str">
        <f t="shared" si="16"/>
        <v>-</v>
      </c>
      <c r="FD5" s="5" t="str">
        <f t="shared" si="16"/>
        <v>-</v>
      </c>
      <c r="FE5" s="5" t="str">
        <f t="shared" si="16"/>
        <v>-</v>
      </c>
      <c r="FF5" s="5">
        <f t="shared" ref="FF5:GP5" si="17">_xlfn.IFS(OR(FF$1="sam",FF$1="sai"),1,FF$1="sav","-",OR(FF$1="sap",FF$1="saa",FF$1="sar",FF$1="sat"),0)</f>
        <v>0</v>
      </c>
      <c r="FG5" s="5" t="str">
        <f t="shared" si="17"/>
        <v>-</v>
      </c>
      <c r="FH5" s="5">
        <f t="shared" si="17"/>
        <v>1</v>
      </c>
      <c r="FI5" s="5">
        <f t="shared" si="17"/>
        <v>0</v>
      </c>
      <c r="FJ5" s="5">
        <f t="shared" si="17"/>
        <v>1</v>
      </c>
      <c r="FK5" s="5">
        <f t="shared" si="17"/>
        <v>1</v>
      </c>
      <c r="FL5" s="5">
        <f t="shared" si="17"/>
        <v>1</v>
      </c>
      <c r="FM5" s="5">
        <f t="shared" si="17"/>
        <v>0</v>
      </c>
      <c r="FN5" s="5">
        <f t="shared" si="17"/>
        <v>0</v>
      </c>
      <c r="FO5" s="5">
        <f t="shared" si="17"/>
        <v>0</v>
      </c>
      <c r="FP5" s="5">
        <f t="shared" si="17"/>
        <v>0</v>
      </c>
      <c r="FQ5" s="5">
        <f t="shared" si="17"/>
        <v>1</v>
      </c>
      <c r="FR5" s="5">
        <f t="shared" si="17"/>
        <v>0</v>
      </c>
      <c r="FS5" s="5">
        <f t="shared" si="17"/>
        <v>0</v>
      </c>
      <c r="FT5" s="5">
        <f t="shared" si="17"/>
        <v>0</v>
      </c>
      <c r="FU5" s="5">
        <f t="shared" si="17"/>
        <v>0</v>
      </c>
      <c r="FV5" s="5">
        <f t="shared" si="17"/>
        <v>0</v>
      </c>
      <c r="FW5" s="5">
        <f t="shared" si="17"/>
        <v>0</v>
      </c>
      <c r="FX5" s="5">
        <f t="shared" si="17"/>
        <v>0</v>
      </c>
      <c r="FY5" s="5">
        <f t="shared" ref="FY5:GH5" si="18">_xlfn.IFS(OR(FY$1="sam",FY$1="sai"),1,FY$1="sav","-",OR(FY$1="sap",FY$1="saa",FY$1="sar",FY$1="sat"),0)</f>
        <v>1</v>
      </c>
      <c r="FZ5" s="5">
        <f t="shared" si="18"/>
        <v>0</v>
      </c>
      <c r="GA5" s="5">
        <f t="shared" si="18"/>
        <v>0</v>
      </c>
      <c r="GB5" s="5">
        <f t="shared" si="18"/>
        <v>0</v>
      </c>
      <c r="GC5" s="5">
        <f t="shared" si="18"/>
        <v>0</v>
      </c>
      <c r="GD5" s="5">
        <f t="shared" si="18"/>
        <v>0</v>
      </c>
      <c r="GE5" s="5">
        <f t="shared" si="18"/>
        <v>0</v>
      </c>
      <c r="GF5" s="5">
        <f t="shared" si="18"/>
        <v>0</v>
      </c>
      <c r="GG5" s="5">
        <f t="shared" si="18"/>
        <v>0</v>
      </c>
      <c r="GH5" s="5">
        <f t="shared" si="18"/>
        <v>0</v>
      </c>
      <c r="GI5" s="5" t="str">
        <f t="shared" ref="GI5:GL5" si="19">_xlfn.IFS(OR(GI$1="sam",GI$1="sai"),1,GI$1="sav","-",OR(GI$1="sap",GI$1="saa",GI$1="sar",GI$1="sat"),0)</f>
        <v>-</v>
      </c>
      <c r="GJ5" s="5" t="str">
        <f t="shared" si="19"/>
        <v>-</v>
      </c>
      <c r="GK5" s="5" t="str">
        <f t="shared" si="19"/>
        <v>-</v>
      </c>
      <c r="GL5" s="5" t="str">
        <f t="shared" si="19"/>
        <v>-</v>
      </c>
      <c r="GM5" s="5" t="str">
        <f t="shared" si="17"/>
        <v>-</v>
      </c>
      <c r="GN5" s="5" t="str">
        <f t="shared" si="17"/>
        <v>-</v>
      </c>
      <c r="GO5" s="5" t="str">
        <f t="shared" si="17"/>
        <v>-</v>
      </c>
      <c r="GP5" s="5">
        <f t="shared" si="17"/>
        <v>0</v>
      </c>
      <c r="GQ5" s="5" t="str">
        <f t="shared" ref="GQ5:OI5" si="20">_xlfn.IFS(OR(GQ$1="sam",GQ$1="sai"),1,GQ$1="sav","-",OR(GQ$1="sap",GQ$1="saa",GQ$1="sar",GQ$1="sat"),0)</f>
        <v>-</v>
      </c>
      <c r="GR5" s="5" t="str">
        <f t="shared" si="20"/>
        <v>-</v>
      </c>
      <c r="GS5" s="5" t="str">
        <f t="shared" si="20"/>
        <v>-</v>
      </c>
      <c r="GT5" s="5" t="str">
        <f>_xlfn.IFS(OR(GT$1="sam",GT$1="sai"),1,GT$1="sav","-",OR(GT$1="sap",GT$1="saa",GT$1="sar",GT$1="sat"),0)</f>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 t="shared" ref="IJ5:IL5" si="21">_xlfn.IFS(OR(IJ$1="sam",IJ$1="sai"),1,IJ$1="sav","-",OR(IJ$1="sap",IJ$1="saa",IJ$1="sar",IJ$1="sat"),0)</f>
        <v>-</v>
      </c>
      <c r="IK5" s="5" t="str">
        <f t="shared" si="21"/>
        <v>-</v>
      </c>
      <c r="IL5" s="5" t="str">
        <f t="shared" si="21"/>
        <v>-</v>
      </c>
      <c r="IM5" s="5" t="str">
        <f t="shared" si="20"/>
        <v>-</v>
      </c>
      <c r="IN5" s="5" t="str">
        <f t="shared" si="20"/>
        <v>-</v>
      </c>
      <c r="IO5" s="5" t="str">
        <f t="shared" si="20"/>
        <v>-</v>
      </c>
      <c r="IP5" s="5" t="str">
        <f t="shared" si="20"/>
        <v>-</v>
      </c>
      <c r="IQ5" s="5" t="str">
        <f t="shared" si="20"/>
        <v>-</v>
      </c>
      <c r="IR5" s="5" t="str">
        <f t="shared" si="20"/>
        <v>-</v>
      </c>
      <c r="IS5" s="5" t="str">
        <f t="shared" si="20"/>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75" si="22">ROW(A6)-5</f>
        <v>1</v>
      </c>
      <c r="B6" s="24">
        <v>0</v>
      </c>
      <c r="C6">
        <v>0</v>
      </c>
      <c r="D6" t="b">
        <v>1</v>
      </c>
      <c r="E6" t="b">
        <v>1</v>
      </c>
      <c r="F6" t="b">
        <v>1</v>
      </c>
      <c r="AJ6" s="328" t="s">
        <v>392</v>
      </c>
      <c r="AK6" s="10" t="str">
        <f>IF(COUNTIF(AJ$5:AJ6,AJ6)=1,"-","Dup")</f>
        <v>-</v>
      </c>
      <c r="AL6" s="12" t="str">
        <f t="shared" ref="AL6:BK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12">
        <f t="shared" si="23"/>
        <v>1</v>
      </c>
      <c r="BB6" s="12">
        <f t="shared" si="23"/>
        <v>1</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BL$5</f>
        <v>-</v>
      </c>
      <c r="BM6" s="12" t="str">
        <f>BM$5</f>
        <v>-</v>
      </c>
      <c r="BN6" s="12" t="str">
        <f>BN$5</f>
        <v>-</v>
      </c>
      <c r="BO6" s="12" t="str">
        <f>BO$5</f>
        <v>-</v>
      </c>
      <c r="BP6" s="12" t="str">
        <f t="shared" ref="BP6:CJ6" si="24">BP$5</f>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CA$5</f>
        <v>-</v>
      </c>
      <c r="CB6" s="12" t="str">
        <f>CB$5</f>
        <v>-</v>
      </c>
      <c r="CC6" s="12" t="str">
        <f>CC$5</f>
        <v>-</v>
      </c>
      <c r="CD6" s="12" t="str">
        <f>CD$5</f>
        <v>-</v>
      </c>
      <c r="CE6" s="12" t="str">
        <f>CE$5</f>
        <v>-</v>
      </c>
      <c r="CF6" s="12" t="str">
        <f t="shared" si="24"/>
        <v>-</v>
      </c>
      <c r="CG6" s="12" t="str">
        <f t="shared" si="24"/>
        <v>-</v>
      </c>
      <c r="CH6" s="12" t="str">
        <f t="shared" si="24"/>
        <v>-</v>
      </c>
      <c r="CI6" s="12" t="str">
        <f t="shared" si="24"/>
        <v>-</v>
      </c>
      <c r="CJ6" s="12" t="str">
        <f t="shared" si="24"/>
        <v>-</v>
      </c>
      <c r="CK6" s="12" t="str">
        <f t="shared" ref="CK6:EW6" si="25">CK$5</f>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EX$5</f>
        <v>-</v>
      </c>
      <c r="EY6" s="21">
        <v>1</v>
      </c>
      <c r="EZ6" s="12" t="str">
        <f>EZ$5</f>
        <v>-</v>
      </c>
      <c r="FA6" s="12" t="str">
        <f>FA$5</f>
        <v>-</v>
      </c>
      <c r="FB6" s="12" t="str">
        <f>FB$5</f>
        <v>-</v>
      </c>
      <c r="FC6" s="12" t="str">
        <f>FC$5</f>
        <v>-</v>
      </c>
      <c r="FD6" s="21" t="b">
        <v>1</v>
      </c>
      <c r="FE6" s="12" t="str">
        <f>FE$5</f>
        <v>-</v>
      </c>
      <c r="FF6" s="12">
        <f t="shared" ref="FF6:FX6" si="26">FF$5</f>
        <v>0</v>
      </c>
      <c r="FG6" s="12" t="str">
        <f t="shared" si="26"/>
        <v>-</v>
      </c>
      <c r="FH6" s="12">
        <f t="shared" si="26"/>
        <v>1</v>
      </c>
      <c r="FI6" s="12">
        <f t="shared" si="26"/>
        <v>0</v>
      </c>
      <c r="FJ6" s="12">
        <f t="shared" si="26"/>
        <v>1</v>
      </c>
      <c r="FK6" s="12">
        <f t="shared" si="26"/>
        <v>1</v>
      </c>
      <c r="FL6" s="12">
        <f t="shared" si="26"/>
        <v>1</v>
      </c>
      <c r="FM6" s="12">
        <f t="shared" si="26"/>
        <v>0</v>
      </c>
      <c r="FN6" s="12">
        <f t="shared" si="26"/>
        <v>0</v>
      </c>
      <c r="FO6" s="12">
        <f t="shared" si="26"/>
        <v>0</v>
      </c>
      <c r="FP6" s="12">
        <f t="shared" si="26"/>
        <v>0</v>
      </c>
      <c r="FQ6" s="12">
        <f t="shared" si="26"/>
        <v>1</v>
      </c>
      <c r="FR6" s="12">
        <f t="shared" si="26"/>
        <v>0</v>
      </c>
      <c r="FS6" s="12">
        <f t="shared" si="26"/>
        <v>0</v>
      </c>
      <c r="FT6" s="12">
        <f t="shared" si="26"/>
        <v>0</v>
      </c>
      <c r="FU6" s="12">
        <f t="shared" si="26"/>
        <v>0</v>
      </c>
      <c r="FV6" s="12">
        <f t="shared" si="26"/>
        <v>0</v>
      </c>
      <c r="FW6" s="12">
        <f t="shared" si="26"/>
        <v>0</v>
      </c>
      <c r="FX6" s="12">
        <f t="shared" si="26"/>
        <v>0</v>
      </c>
      <c r="FY6" s="12">
        <f t="shared" ref="FY6:GH6" si="27">FY$5</f>
        <v>1</v>
      </c>
      <c r="FZ6" s="12">
        <f t="shared" si="27"/>
        <v>0</v>
      </c>
      <c r="GA6" s="12">
        <f t="shared" si="27"/>
        <v>0</v>
      </c>
      <c r="GB6" s="12">
        <f t="shared" si="27"/>
        <v>0</v>
      </c>
      <c r="GC6" s="12">
        <f t="shared" si="27"/>
        <v>0</v>
      </c>
      <c r="GD6" s="12">
        <f t="shared" si="27"/>
        <v>0</v>
      </c>
      <c r="GE6" s="12">
        <f t="shared" si="27"/>
        <v>0</v>
      </c>
      <c r="GF6" s="12">
        <f t="shared" si="27"/>
        <v>0</v>
      </c>
      <c r="GG6" s="12">
        <f t="shared" si="27"/>
        <v>0</v>
      </c>
      <c r="GH6" s="12">
        <f t="shared" si="27"/>
        <v>0</v>
      </c>
      <c r="GI6" s="12" t="str">
        <f t="shared" ref="GI6:GL6" si="28">GI$5</f>
        <v>-</v>
      </c>
      <c r="GJ6" s="12" t="str">
        <f t="shared" si="28"/>
        <v>-</v>
      </c>
      <c r="GK6" s="12" t="str">
        <f t="shared" si="28"/>
        <v>-</v>
      </c>
      <c r="GL6" s="12" t="str">
        <f t="shared" si="28"/>
        <v>-</v>
      </c>
      <c r="GM6" s="13" t="b">
        <v>0</v>
      </c>
      <c r="GN6" s="13" t="b">
        <v>0</v>
      </c>
      <c r="GO6" s="13" t="b">
        <v>1</v>
      </c>
      <c r="GP6" s="12">
        <f t="shared" ref="GP6" si="29">GP$5</f>
        <v>0</v>
      </c>
      <c r="GQ6" s="21">
        <v>1</v>
      </c>
      <c r="GR6" s="21">
        <v>1</v>
      </c>
      <c r="GS6" s="12" t="str">
        <f t="shared" ref="GS6:IM6" si="30">GS$5</f>
        <v>-</v>
      </c>
      <c r="GT6" s="12" t="str">
        <f>GT$5</f>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3" t="b">
        <v>1</v>
      </c>
      <c r="HP6" s="13"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IE$5</f>
        <v>-</v>
      </c>
      <c r="IF6" s="12" t="str">
        <f>IF$5</f>
        <v>-</v>
      </c>
      <c r="IG6" s="13" t="b">
        <v>1</v>
      </c>
      <c r="IH6" s="13">
        <v>0</v>
      </c>
      <c r="II6" s="13" t="str">
        <f>II$5</f>
        <v>-</v>
      </c>
      <c r="IJ6" s="13" t="str">
        <f t="shared" ref="IJ6:IL6" si="31">IJ$5</f>
        <v>-</v>
      </c>
      <c r="IK6" s="13" t="str">
        <f t="shared" si="31"/>
        <v>-</v>
      </c>
      <c r="IL6" s="13" t="str">
        <f t="shared" si="31"/>
        <v>-</v>
      </c>
      <c r="IM6" s="12" t="str">
        <f t="shared" si="30"/>
        <v>-</v>
      </c>
      <c r="IN6" s="21" t="s">
        <v>37</v>
      </c>
      <c r="IO6" s="12" t="str">
        <f>IO$5</f>
        <v>-</v>
      </c>
      <c r="IP6" s="12" t="str">
        <f>IP$5</f>
        <v>-</v>
      </c>
      <c r="IQ6" s="12" t="str">
        <f>IQ$5</f>
        <v>-</v>
      </c>
      <c r="IR6" s="21">
        <v>500</v>
      </c>
      <c r="IS6" s="21">
        <v>500</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R7" ca="1" si="37">OFFSET(AV$5,$B7,0)</f>
        <v>-</v>
      </c>
      <c r="AW7" s="22" t="str">
        <f t="shared" ca="1" si="37"/>
        <v>-</v>
      </c>
      <c r="AX7" s="22" t="str">
        <f t="shared" ca="1" si="37"/>
        <v>-</v>
      </c>
      <c r="AY7" s="22" t="str">
        <f t="shared" ca="1" si="37"/>
        <v>-</v>
      </c>
      <c r="AZ7" s="22" t="str">
        <f t="shared" ca="1" si="37"/>
        <v>-</v>
      </c>
      <c r="BA7" s="22">
        <f t="shared" ca="1" si="37"/>
        <v>1</v>
      </c>
      <c r="BB7" s="22">
        <f t="shared" ca="1" si="37"/>
        <v>1</v>
      </c>
      <c r="BC7" s="22" t="str">
        <f t="shared" ca="1" si="37"/>
        <v>-</v>
      </c>
      <c r="BD7" s="22" t="str">
        <f t="shared" ca="1" si="37"/>
        <v>-</v>
      </c>
      <c r="BE7" s="22" t="str">
        <f ca="1">OFFSET(BE$5,$B7,0)</f>
        <v>-</v>
      </c>
      <c r="BF7" s="22" t="str">
        <f t="shared" ca="1" si="37"/>
        <v>-</v>
      </c>
      <c r="BG7" s="22" t="str">
        <f t="shared" ca="1" si="37"/>
        <v>-</v>
      </c>
      <c r="BH7" s="22" t="str">
        <f ca="1">OFFSET(BH$5,$B7,0)</f>
        <v>-</v>
      </c>
      <c r="BI7" s="22" t="str">
        <f t="shared" ca="1" si="37"/>
        <v>-</v>
      </c>
      <c r="BJ7" s="22" t="str">
        <f ca="1">OFFSET(BJ$5,$B7,0)</f>
        <v>-</v>
      </c>
      <c r="BK7" s="22" t="str">
        <f t="shared" ca="1" si="37"/>
        <v>-</v>
      </c>
      <c r="BL7" s="22" t="str">
        <f t="shared" ca="1" si="37"/>
        <v>-</v>
      </c>
      <c r="BM7" s="22" t="str">
        <f t="shared" ca="1" si="37"/>
        <v>-</v>
      </c>
      <c r="BN7" s="22" t="str">
        <f ca="1">OFFSET(BN$5,$B7,0)</f>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1">
        <v>0</v>
      </c>
      <c r="CA7" s="22" t="str">
        <f t="shared" ca="1" si="37"/>
        <v>-</v>
      </c>
      <c r="CB7" s="22" t="str">
        <f t="shared" ca="1" si="37"/>
        <v>-</v>
      </c>
      <c r="CC7" s="22" t="str">
        <f t="shared" ca="1" si="37"/>
        <v>-</v>
      </c>
      <c r="CD7" s="22" t="str">
        <f t="shared" ca="1" si="37"/>
        <v>-</v>
      </c>
      <c r="CE7" s="22" t="str">
        <f t="shared" ca="1" si="37"/>
        <v>-</v>
      </c>
      <c r="CF7" s="22" t="str">
        <f t="shared" ca="1" si="37"/>
        <v>-</v>
      </c>
      <c r="CG7" s="22" t="str">
        <f t="shared" ca="1" si="37"/>
        <v>-</v>
      </c>
      <c r="CH7" s="22" t="str">
        <f ca="1">OFFSET(CH$5,$B7,0)</f>
        <v>-</v>
      </c>
      <c r="CI7" s="21">
        <v>1</v>
      </c>
      <c r="CJ7" s="21">
        <v>1</v>
      </c>
      <c r="CK7" s="374" t="str">
        <f t="shared" ca="1" si="37"/>
        <v>-</v>
      </c>
      <c r="CL7" s="22" t="str">
        <f t="shared" ca="1" si="37"/>
        <v>-</v>
      </c>
      <c r="CM7" s="22" t="str">
        <f t="shared" ca="1" si="37"/>
        <v>-</v>
      </c>
      <c r="CN7" s="22" t="str">
        <f t="shared" ca="1" si="37"/>
        <v>-</v>
      </c>
      <c r="CO7" s="22" t="str">
        <f t="shared" ca="1" si="37"/>
        <v>-</v>
      </c>
      <c r="CP7" s="22" t="str">
        <f t="shared" ca="1" si="37"/>
        <v>-</v>
      </c>
      <c r="CQ7" s="22" t="str">
        <f t="shared" ca="1" si="37"/>
        <v>-</v>
      </c>
      <c r="CR7" s="22" t="str">
        <f t="shared" ca="1" si="37"/>
        <v>-</v>
      </c>
      <c r="CS7" s="21">
        <v>0</v>
      </c>
      <c r="CT7" s="22" t="str">
        <f t="shared" ca="1" si="37"/>
        <v>-</v>
      </c>
      <c r="CU7" s="22" t="str">
        <f t="shared" ca="1" si="37"/>
        <v>-</v>
      </c>
      <c r="CV7" s="22" t="str">
        <f t="shared" ca="1" si="37"/>
        <v>-</v>
      </c>
      <c r="CW7" s="22" t="str">
        <f t="shared" ca="1" si="37"/>
        <v>-</v>
      </c>
      <c r="CX7" s="22" t="str">
        <f t="shared" ca="1" si="37"/>
        <v>-</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ca="1">OFFSET(EL$5,$B7,0)</f>
        <v>0</v>
      </c>
      <c r="EM7" s="22">
        <f ca="1">OFFSET(EM$5,$B7,0)</f>
        <v>0</v>
      </c>
      <c r="EN7" s="22" t="str">
        <f ca="1">OFFSET(EN$5,$B7,0)</f>
        <v>-</v>
      </c>
      <c r="EO7" s="22" t="str">
        <f ca="1">OFFSET(EO$5,$B7,0)</f>
        <v>-</v>
      </c>
      <c r="EP7" s="22" t="str">
        <f t="shared" ref="EP7:EQ7" ca="1" si="38">OFFSET(EP$5,$B7,0)</f>
        <v>-</v>
      </c>
      <c r="EQ7" s="22" t="str">
        <f t="shared" ca="1" si="38"/>
        <v>-</v>
      </c>
      <c r="ER7" s="22" t="str">
        <f t="shared" ca="1" si="37"/>
        <v>-</v>
      </c>
      <c r="ES7" s="22" t="str">
        <f t="shared" ca="1" si="37"/>
        <v>-</v>
      </c>
      <c r="ET7" s="22" t="str">
        <f t="shared" ca="1" si="37"/>
        <v>-</v>
      </c>
      <c r="EU7" s="22" t="str">
        <f t="shared" ca="1" si="37"/>
        <v>-</v>
      </c>
      <c r="EV7" s="22" t="str">
        <f t="shared" ca="1" si="37"/>
        <v>-</v>
      </c>
      <c r="EW7" s="22" t="str">
        <f ca="1">OFFSET(EW$5,$B7,0)</f>
        <v>-</v>
      </c>
      <c r="EX7" s="22" t="str">
        <f ca="1">OFFSET(EX$5,$B7,0)</f>
        <v>-</v>
      </c>
      <c r="EY7" s="22">
        <f t="shared" ca="1" si="37"/>
        <v>1</v>
      </c>
      <c r="EZ7" s="22" t="str">
        <f t="shared" ca="1" si="37"/>
        <v>-</v>
      </c>
      <c r="FA7" s="22" t="str">
        <f t="shared" ca="1" si="37"/>
        <v>-</v>
      </c>
      <c r="FB7" s="22" t="str">
        <f t="shared" ca="1" si="37"/>
        <v>-</v>
      </c>
      <c r="FC7" s="22" t="str">
        <f t="shared" ca="1" si="37"/>
        <v>-</v>
      </c>
      <c r="FD7" s="22" t="b">
        <f t="shared" ca="1" si="37"/>
        <v>1</v>
      </c>
      <c r="FE7" s="22" t="str">
        <f t="shared" ca="1" si="37"/>
        <v>-</v>
      </c>
      <c r="FF7" s="22">
        <f t="shared" ca="1" si="37"/>
        <v>0</v>
      </c>
      <c r="FG7" s="22" t="str">
        <f t="shared" ca="1" si="37"/>
        <v>-</v>
      </c>
      <c r="FH7" s="22">
        <f t="shared" ca="1" si="37"/>
        <v>1</v>
      </c>
      <c r="FI7" s="22">
        <f t="shared" ca="1" si="37"/>
        <v>0</v>
      </c>
      <c r="FJ7" s="22">
        <f t="shared" ca="1" si="37"/>
        <v>1</v>
      </c>
      <c r="FK7" s="22">
        <f t="shared" ca="1" si="37"/>
        <v>1</v>
      </c>
      <c r="FL7" s="22">
        <f t="shared" ca="1" si="37"/>
        <v>1</v>
      </c>
      <c r="FM7" s="22">
        <f t="shared" ca="1" si="37"/>
        <v>0</v>
      </c>
      <c r="FN7" s="22">
        <f t="shared" ca="1" si="37"/>
        <v>0</v>
      </c>
      <c r="FO7" s="22">
        <f t="shared" ca="1" si="37"/>
        <v>0</v>
      </c>
      <c r="FP7" s="22">
        <f t="shared" ca="1" si="37"/>
        <v>0</v>
      </c>
      <c r="FQ7" s="22">
        <f t="shared" ca="1" si="37"/>
        <v>1</v>
      </c>
      <c r="FR7" s="22">
        <f t="shared" ca="1" si="37"/>
        <v>0</v>
      </c>
      <c r="FS7" s="22">
        <f t="shared" ref="FS7:OI7" ca="1" si="39">OFFSET(FS$5,$B7,0)</f>
        <v>0</v>
      </c>
      <c r="FT7" s="22">
        <f t="shared" ca="1" si="39"/>
        <v>0</v>
      </c>
      <c r="FU7" s="22">
        <f t="shared" ca="1" si="39"/>
        <v>0</v>
      </c>
      <c r="FV7" s="22">
        <f t="shared" ca="1" si="39"/>
        <v>0</v>
      </c>
      <c r="FW7" s="22">
        <f t="shared" ca="1" si="39"/>
        <v>0</v>
      </c>
      <c r="FX7" s="22">
        <f t="shared" ca="1" si="39"/>
        <v>0</v>
      </c>
      <c r="FY7" s="22">
        <f t="shared" ca="1" si="39"/>
        <v>1</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t="str">
        <f t="shared" ca="1" si="39"/>
        <v>-</v>
      </c>
      <c r="GJ7" s="22" t="str">
        <f t="shared" ca="1" si="39"/>
        <v>-</v>
      </c>
      <c r="GK7" s="22" t="str">
        <f t="shared" ca="1" si="39"/>
        <v>-</v>
      </c>
      <c r="GL7" s="22" t="str">
        <f t="shared" ca="1" si="39"/>
        <v>-</v>
      </c>
      <c r="GM7" s="22" t="b">
        <f t="shared" ca="1" si="39"/>
        <v>0</v>
      </c>
      <c r="GN7" s="22" t="b">
        <f t="shared" ca="1" si="39"/>
        <v>0</v>
      </c>
      <c r="GO7" s="22" t="b">
        <f t="shared" ca="1" si="39"/>
        <v>1</v>
      </c>
      <c r="GP7" s="22">
        <f t="shared" ca="1" si="39"/>
        <v>0</v>
      </c>
      <c r="GQ7" s="21">
        <v>1</v>
      </c>
      <c r="GR7" s="21">
        <v>2</v>
      </c>
      <c r="GS7" s="22" t="str">
        <f t="shared" ca="1" si="39"/>
        <v>-</v>
      </c>
      <c r="GT7" s="22" t="str">
        <f ca="1">OFFSET(GT$5,$B7,0)</f>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b">
        <f t="shared" ca="1" si="39"/>
        <v>1</v>
      </c>
      <c r="HP7" s="21">
        <v>0</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ca="1">OFFSET(IE$5,$B7,0)</f>
        <v>-</v>
      </c>
      <c r="IF7" s="22" t="str">
        <f ca="1">OFFSET(IF$5,$B7,0)</f>
        <v>-</v>
      </c>
      <c r="IG7" s="22" t="b">
        <f ca="1">OFFSET(IG$5,$B7,0)</f>
        <v>1</v>
      </c>
      <c r="IH7" s="22">
        <f ca="1">OFFSET(IH$5,$B7,0)</f>
        <v>0</v>
      </c>
      <c r="II7" s="22" t="str">
        <f ca="1">OFFSET(II$5,$B7,0)</f>
        <v>-</v>
      </c>
      <c r="IJ7" s="22" t="str">
        <f t="shared" ref="IJ7:IL7" ca="1" si="40">OFFSET(IJ$5,$B7,0)</f>
        <v>-</v>
      </c>
      <c r="IK7" s="22" t="str">
        <f t="shared" ca="1" si="40"/>
        <v>-</v>
      </c>
      <c r="IL7" s="22" t="str">
        <f t="shared" ca="1" si="40"/>
        <v>-</v>
      </c>
      <c r="IM7" s="22" t="str">
        <f t="shared" ca="1" si="39"/>
        <v>-</v>
      </c>
      <c r="IN7" s="22" t="str">
        <f t="shared" ca="1" si="39"/>
        <v>-</v>
      </c>
      <c r="IO7" s="22" t="str">
        <f t="shared" ca="1" si="39"/>
        <v>-</v>
      </c>
      <c r="IP7" s="22" t="str">
        <f t="shared" ca="1" si="39"/>
        <v>-</v>
      </c>
      <c r="IQ7" s="22" t="str">
        <f t="shared" ca="1" si="39"/>
        <v>-</v>
      </c>
      <c r="IR7" s="22">
        <f t="shared" ca="1" si="39"/>
        <v>500</v>
      </c>
      <c r="IS7" s="22">
        <f t="shared" ca="1" si="39"/>
        <v>500</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ollapsed="1">
      <c r="A9" s="24">
        <f t="shared" si="22"/>
        <v>4</v>
      </c>
      <c r="B9" s="24"/>
      <c r="C9">
        <v>1</v>
      </c>
      <c r="D9" t="b">
        <v>1</v>
      </c>
      <c r="E9" t="b">
        <v>1</v>
      </c>
      <c r="F9" t="b">
        <v>1</v>
      </c>
      <c r="G9">
        <f>MATCH(TRUE,$GM9:$GO9,0)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21" t="s">
        <v>37</v>
      </c>
      <c r="AW9" s="21" t="b">
        <v>1</v>
      </c>
      <c r="AX9" s="21" t="b">
        <v>1</v>
      </c>
      <c r="AY9" s="21" t="b">
        <v>1</v>
      </c>
      <c r="AZ9" s="21" t="b">
        <v>1</v>
      </c>
      <c r="BA9" s="14">
        <f t="shared" ref="BA9:CE9" si="43">BA$6</f>
        <v>1</v>
      </c>
      <c r="BB9" s="14">
        <f t="shared" si="43"/>
        <v>1</v>
      </c>
      <c r="BC9" s="14" t="str">
        <f t="shared" si="43"/>
        <v>-</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CF$6</f>
        <v>-</v>
      </c>
      <c r="CG9" s="14" t="str">
        <f>CG$6</f>
        <v>-</v>
      </c>
      <c r="CH9" s="371" t="str">
        <f>CH$6</f>
        <v>-</v>
      </c>
      <c r="CI9" s="21">
        <v>1</v>
      </c>
      <c r="CJ9" s="21">
        <v>1</v>
      </c>
      <c r="CK9" s="371" t="str">
        <f t="shared" ref="CK9:EI9" si="44">CK$6</f>
        <v>-</v>
      </c>
      <c r="CL9" s="14" t="str">
        <f t="shared" si="44"/>
        <v>-</v>
      </c>
      <c r="CM9" s="14" t="str">
        <f t="shared" si="44"/>
        <v>-</v>
      </c>
      <c r="CN9" s="14" t="str">
        <f t="shared" si="44"/>
        <v>-</v>
      </c>
      <c r="CO9" s="14" t="str">
        <f t="shared" si="44"/>
        <v>-</v>
      </c>
      <c r="CP9" s="14" t="str">
        <f t="shared" si="44"/>
        <v>-</v>
      </c>
      <c r="CQ9" s="14" t="str">
        <f t="shared" si="44"/>
        <v>-</v>
      </c>
      <c r="CR9" s="14" t="str">
        <f t="shared" si="44"/>
        <v>-</v>
      </c>
      <c r="CS9" s="21">
        <v>0</v>
      </c>
      <c r="CT9" s="14" t="str">
        <f t="shared" si="44"/>
        <v>-</v>
      </c>
      <c r="CU9" s="14" t="str">
        <f t="shared" si="44"/>
        <v>-</v>
      </c>
      <c r="CV9" s="14" t="str">
        <f t="shared" si="44"/>
        <v>-</v>
      </c>
      <c r="CW9" s="14" t="str">
        <f t="shared" si="44"/>
        <v>-</v>
      </c>
      <c r="CX9" s="14" t="str">
        <f t="shared" si="44"/>
        <v>-</v>
      </c>
      <c r="CY9" s="14">
        <f t="shared" si="44"/>
        <v>0</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ref="EJ9:FC9" si="45">EJ$6</f>
        <v>0</v>
      </c>
      <c r="EK9" s="14">
        <f t="shared" si="45"/>
        <v>0</v>
      </c>
      <c r="EL9" s="14">
        <f t="shared" si="45"/>
        <v>0</v>
      </c>
      <c r="EM9" s="14">
        <f t="shared" si="45"/>
        <v>0</v>
      </c>
      <c r="EN9" s="14" t="str">
        <f t="shared" si="45"/>
        <v>-</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f t="shared" si="45"/>
        <v>1</v>
      </c>
      <c r="EZ9" s="14" t="str">
        <f t="shared" si="45"/>
        <v>-</v>
      </c>
      <c r="FA9" s="14" t="str">
        <f t="shared" si="45"/>
        <v>-</v>
      </c>
      <c r="FB9" s="14" t="str">
        <f t="shared" si="45"/>
        <v>-</v>
      </c>
      <c r="FC9" s="14" t="str">
        <f t="shared" si="45"/>
        <v>-</v>
      </c>
      <c r="FD9" s="21" t="s">
        <v>37</v>
      </c>
      <c r="FE9" s="14" t="str">
        <f t="shared" ref="FE9:GL9" si="46">FE$6</f>
        <v>-</v>
      </c>
      <c r="FF9" s="14">
        <f t="shared" si="46"/>
        <v>0</v>
      </c>
      <c r="FG9" s="14" t="str">
        <f t="shared" si="46"/>
        <v>-</v>
      </c>
      <c r="FH9" s="14">
        <f t="shared" si="46"/>
        <v>1</v>
      </c>
      <c r="FI9" s="14">
        <f t="shared" si="46"/>
        <v>0</v>
      </c>
      <c r="FJ9" s="14">
        <f t="shared" si="46"/>
        <v>1</v>
      </c>
      <c r="FK9" s="14">
        <f t="shared" si="46"/>
        <v>1</v>
      </c>
      <c r="FL9" s="14">
        <f t="shared" si="46"/>
        <v>1</v>
      </c>
      <c r="FM9" s="14">
        <f t="shared" si="46"/>
        <v>0</v>
      </c>
      <c r="FN9" s="14">
        <f t="shared" si="46"/>
        <v>0</v>
      </c>
      <c r="FO9" s="14">
        <f t="shared" si="46"/>
        <v>0</v>
      </c>
      <c r="FP9" s="14">
        <f t="shared" si="46"/>
        <v>0</v>
      </c>
      <c r="FQ9" s="14">
        <f t="shared" si="46"/>
        <v>1</v>
      </c>
      <c r="FR9" s="14">
        <f t="shared" si="46"/>
        <v>0</v>
      </c>
      <c r="FS9" s="14">
        <f t="shared" si="46"/>
        <v>0</v>
      </c>
      <c r="FT9" s="14">
        <f t="shared" si="46"/>
        <v>0</v>
      </c>
      <c r="FU9" s="14">
        <f t="shared" si="46"/>
        <v>0</v>
      </c>
      <c r="FV9" s="14">
        <f t="shared" si="46"/>
        <v>0</v>
      </c>
      <c r="FW9" s="14">
        <f t="shared" si="46"/>
        <v>0</v>
      </c>
      <c r="FX9" s="14">
        <f t="shared" si="46"/>
        <v>0</v>
      </c>
      <c r="FY9" s="14">
        <f t="shared" si="46"/>
        <v>1</v>
      </c>
      <c r="FZ9" s="14">
        <f t="shared" si="46"/>
        <v>0</v>
      </c>
      <c r="GA9" s="14">
        <f t="shared" si="46"/>
        <v>0</v>
      </c>
      <c r="GB9" s="14">
        <f t="shared" si="46"/>
        <v>0</v>
      </c>
      <c r="GC9" s="14">
        <f t="shared" si="46"/>
        <v>0</v>
      </c>
      <c r="GD9" s="14">
        <f t="shared" si="46"/>
        <v>0</v>
      </c>
      <c r="GE9" s="14">
        <f t="shared" si="46"/>
        <v>0</v>
      </c>
      <c r="GF9" s="14">
        <f t="shared" si="46"/>
        <v>0</v>
      </c>
      <c r="GG9" s="14">
        <f t="shared" si="46"/>
        <v>0</v>
      </c>
      <c r="GH9" s="14">
        <f t="shared" si="46"/>
        <v>0</v>
      </c>
      <c r="GI9" s="14" t="str">
        <f t="shared" si="46"/>
        <v>-</v>
      </c>
      <c r="GJ9" s="14" t="str">
        <f t="shared" si="46"/>
        <v>-</v>
      </c>
      <c r="GK9" s="14" t="str">
        <f t="shared" si="46"/>
        <v>-</v>
      </c>
      <c r="GL9" s="14" t="str">
        <f t="shared" si="46"/>
        <v>-</v>
      </c>
      <c r="GM9" s="14" t="b">
        <f t="shared" ref="GM9:OI9" si="47">GM$6</f>
        <v>0</v>
      </c>
      <c r="GN9" s="14" t="b">
        <f t="shared" si="47"/>
        <v>0</v>
      </c>
      <c r="GO9" s="14" t="b">
        <f t="shared" si="47"/>
        <v>1</v>
      </c>
      <c r="GP9" s="14">
        <f t="shared" si="47"/>
        <v>0</v>
      </c>
      <c r="GQ9" s="14">
        <f t="shared" si="47"/>
        <v>1</v>
      </c>
      <c r="GR9" s="14">
        <f t="shared" si="47"/>
        <v>1</v>
      </c>
      <c r="GS9" s="14" t="str">
        <f t="shared" si="47"/>
        <v>-</v>
      </c>
      <c r="GT9" s="14" t="str">
        <f>GT$6</f>
        <v>-</v>
      </c>
      <c r="GU9" s="14" t="str">
        <f t="shared" si="47"/>
        <v>-</v>
      </c>
      <c r="GV9" s="14" t="str">
        <f t="shared" si="47"/>
        <v>-</v>
      </c>
      <c r="GW9" s="21">
        <v>1</v>
      </c>
      <c r="GX9" s="14" t="str">
        <f t="shared" si="47"/>
        <v>-</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b">
        <f t="shared" si="47"/>
        <v>1</v>
      </c>
      <c r="HP9" s="14">
        <v>0</v>
      </c>
      <c r="HQ9" s="14" t="str">
        <f t="shared" si="47"/>
        <v>-</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IE$6</f>
        <v>-</v>
      </c>
      <c r="IF9" s="14" t="str">
        <f>IF$6</f>
        <v>-</v>
      </c>
      <c r="IG9" s="14" t="b">
        <f>IG$6</f>
        <v>1</v>
      </c>
      <c r="IH9" s="14">
        <f>IH$6</f>
        <v>0</v>
      </c>
      <c r="II9" s="14" t="str">
        <f>II$6</f>
        <v>-</v>
      </c>
      <c r="IJ9" s="14" t="str">
        <f t="shared" ref="IJ9:IL9" si="48">IJ$6</f>
        <v>-</v>
      </c>
      <c r="IK9" s="14" t="str">
        <f t="shared" si="48"/>
        <v>-</v>
      </c>
      <c r="IL9" s="14" t="str">
        <f t="shared" si="48"/>
        <v>-</v>
      </c>
      <c r="IM9" s="14" t="str">
        <f t="shared" si="47"/>
        <v>-</v>
      </c>
      <c r="IN9" s="14" t="str">
        <f t="shared" si="47"/>
        <v>-</v>
      </c>
      <c r="IO9" s="14" t="str">
        <f t="shared" si="47"/>
        <v>-</v>
      </c>
      <c r="IP9" s="14" t="str">
        <f t="shared" si="47"/>
        <v>-</v>
      </c>
      <c r="IQ9" s="14" t="str">
        <f t="shared" si="47"/>
        <v>-</v>
      </c>
      <c r="IR9" s="14">
        <f t="shared" si="47"/>
        <v>500</v>
      </c>
      <c r="IS9" s="14">
        <f t="shared" si="47"/>
        <v>500</v>
      </c>
      <c r="IT9" s="14" t="str">
        <f>IT$6</f>
        <v>-</v>
      </c>
      <c r="IU9" s="14" t="str">
        <f>IU$6</f>
        <v>-</v>
      </c>
      <c r="IV9" s="14">
        <f t="shared" si="47"/>
        <v>1</v>
      </c>
      <c r="IW9" s="14">
        <f t="shared" si="47"/>
        <v>0</v>
      </c>
      <c r="IX9" s="14">
        <f t="shared" si="47"/>
        <v>1</v>
      </c>
      <c r="IY9" s="14">
        <f t="shared" si="47"/>
        <v>1</v>
      </c>
      <c r="IZ9" s="14">
        <f t="shared" si="47"/>
        <v>0</v>
      </c>
      <c r="JA9" s="14" t="str">
        <f t="shared" si="47"/>
        <v>-</v>
      </c>
      <c r="JB9" s="14" t="str">
        <f t="shared" si="47"/>
        <v>-</v>
      </c>
      <c r="JC9" s="14" t="str">
        <f t="shared" si="47"/>
        <v>-</v>
      </c>
      <c r="JD9" s="14" t="str">
        <f t="shared" si="47"/>
        <v>-</v>
      </c>
      <c r="JE9" s="14">
        <f t="shared" si="47"/>
        <v>1</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f t="shared" si="47"/>
        <v>0</v>
      </c>
      <c r="OG9" s="14" t="str">
        <f t="shared" si="47"/>
        <v>-</v>
      </c>
      <c r="OH9" s="14">
        <f t="shared" si="47"/>
        <v>0</v>
      </c>
      <c r="OI9" s="14">
        <f t="shared" si="47"/>
        <v>0</v>
      </c>
      <c r="OJ9" s="27">
        <v>0</v>
      </c>
    </row>
    <row r="10" spans="1:400" hidden="1" outlineLevel="1">
      <c r="A10" s="24">
        <f t="shared" si="22"/>
        <v>5</v>
      </c>
      <c r="B10" s="24">
        <f>$A$9</f>
        <v>4</v>
      </c>
      <c r="C10">
        <v>1</v>
      </c>
      <c r="D10" t="b">
        <v>0</v>
      </c>
      <c r="E10" t="b">
        <v>0</v>
      </c>
      <c r="F10" t="b">
        <v>0</v>
      </c>
      <c r="AJ10" s="381" t="s">
        <v>1236</v>
      </c>
      <c r="AK10" s="10" t="str">
        <f>IF(COUNTIF(AJ$5:AJ10,AJ10)=1,"-","Dup")</f>
        <v>-</v>
      </c>
      <c r="AL10" s="22" t="b">
        <f t="shared" ref="AL10:BE58" ca="1" si="49">OFFSET(AL$5,$B10,0)</f>
        <v>0</v>
      </c>
      <c r="AM10" s="22" t="b">
        <f t="shared" ca="1" si="49"/>
        <v>0</v>
      </c>
      <c r="AN10" s="22" t="b">
        <f t="shared" ca="1" si="49"/>
        <v>0</v>
      </c>
      <c r="AO10" s="22" t="b">
        <f t="shared" ref="AO10:AQ17" ca="1" si="50">OFFSET(AO$5,$B10,0)</f>
        <v>0</v>
      </c>
      <c r="AP10" s="22">
        <f t="shared" ca="1" si="50"/>
        <v>0</v>
      </c>
      <c r="AQ10" s="22" t="b">
        <f t="shared" ca="1" si="49"/>
        <v>1</v>
      </c>
      <c r="AR10" s="374" t="str">
        <f t="shared" ref="AR10" ca="1" si="51">OFFSET(AR$5,$B10,0)</f>
        <v>-</v>
      </c>
      <c r="AS10" s="22" t="b">
        <f t="shared" ca="1" si="49"/>
        <v>1</v>
      </c>
      <c r="AT10" s="21">
        <v>1</v>
      </c>
      <c r="AU10" s="21">
        <v>1</v>
      </c>
      <c r="AV10" s="21" t="s">
        <v>37</v>
      </c>
      <c r="AW10" s="21" t="s">
        <v>37</v>
      </c>
      <c r="AX10" s="21" t="s">
        <v>37</v>
      </c>
      <c r="AY10" s="21" t="s">
        <v>37</v>
      </c>
      <c r="AZ10" s="21" t="s">
        <v>37</v>
      </c>
      <c r="BA10" s="373">
        <v>0</v>
      </c>
      <c r="BB10" s="373">
        <v>0</v>
      </c>
      <c r="BC10" s="22" t="str">
        <f t="shared" ca="1" si="49"/>
        <v>-</v>
      </c>
      <c r="BD10" s="22" t="str">
        <f t="shared" ca="1" si="49"/>
        <v>-</v>
      </c>
      <c r="BE10" s="22" t="str">
        <f t="shared" ca="1" si="49"/>
        <v>-</v>
      </c>
      <c r="BF10" s="22" t="str">
        <f t="shared" ref="BF10:DQ11" ca="1" si="52">OFFSET(BF$5,$B10,0)</f>
        <v>-</v>
      </c>
      <c r="BG10" s="22" t="str">
        <f t="shared" ca="1" si="52"/>
        <v>-</v>
      </c>
      <c r="BH10" s="22" t="str">
        <f t="shared" ca="1" si="52"/>
        <v>-</v>
      </c>
      <c r="BI10" s="22" t="str">
        <f t="shared" ca="1" si="52"/>
        <v>-</v>
      </c>
      <c r="BJ10" s="22" t="str">
        <f t="shared" ca="1" si="52"/>
        <v>-</v>
      </c>
      <c r="BK10" s="22" t="str">
        <f t="shared" ca="1" si="52"/>
        <v>-</v>
      </c>
      <c r="BL10" s="22" t="str">
        <f t="shared" ca="1" si="52"/>
        <v>-</v>
      </c>
      <c r="BM10" s="22" t="str">
        <f t="shared" ca="1" si="52"/>
        <v>-</v>
      </c>
      <c r="BN10" s="22" t="str">
        <f t="shared" ca="1" si="52"/>
        <v>-</v>
      </c>
      <c r="BO10" s="22" t="str">
        <f t="shared" ca="1" si="52"/>
        <v>-</v>
      </c>
      <c r="BP10" s="22" t="str">
        <f t="shared" ca="1" si="52"/>
        <v>-</v>
      </c>
      <c r="BQ10" s="22" t="str">
        <f t="shared" ca="1" si="52"/>
        <v>-</v>
      </c>
      <c r="BR10" s="22" t="str">
        <f t="shared" ca="1" si="52"/>
        <v>-</v>
      </c>
      <c r="BS10" s="22" t="str">
        <f t="shared" ca="1" si="52"/>
        <v>-</v>
      </c>
      <c r="BT10" s="22" t="str">
        <f t="shared" ca="1" si="52"/>
        <v>-</v>
      </c>
      <c r="BU10" s="22" t="str">
        <f t="shared" ca="1" si="52"/>
        <v>-</v>
      </c>
      <c r="BV10" s="22" t="str">
        <f t="shared" ca="1" si="52"/>
        <v>-</v>
      </c>
      <c r="BW10" s="22" t="str">
        <f t="shared" ca="1" si="52"/>
        <v>-</v>
      </c>
      <c r="BX10" s="22" t="str">
        <f t="shared" ca="1" si="52"/>
        <v>-</v>
      </c>
      <c r="BY10" s="22" t="str">
        <f t="shared" ca="1" si="52"/>
        <v>-</v>
      </c>
      <c r="BZ10" s="22" t="str">
        <f t="shared" ca="1" si="52"/>
        <v>-</v>
      </c>
      <c r="CA10" s="22" t="str">
        <f t="shared" ca="1" si="52"/>
        <v>-</v>
      </c>
      <c r="CB10" s="22" t="str">
        <f t="shared" ca="1" si="52"/>
        <v>-</v>
      </c>
      <c r="CC10" s="22" t="str">
        <f t="shared" ca="1" si="52"/>
        <v>-</v>
      </c>
      <c r="CD10" s="22" t="str">
        <f t="shared" ca="1" si="52"/>
        <v>-</v>
      </c>
      <c r="CE10" s="22" t="str">
        <f t="shared" ca="1" si="52"/>
        <v>-</v>
      </c>
      <c r="CF10" s="22" t="str">
        <f t="shared" ca="1" si="52"/>
        <v>-</v>
      </c>
      <c r="CG10" s="22" t="str">
        <f t="shared" ca="1" si="52"/>
        <v>-</v>
      </c>
      <c r="CH10" s="22" t="str">
        <f t="shared" ca="1" si="52"/>
        <v>-</v>
      </c>
      <c r="CI10" s="22">
        <f t="shared" ca="1" si="52"/>
        <v>1</v>
      </c>
      <c r="CJ10" s="22">
        <f t="shared" ca="1" si="52"/>
        <v>1</v>
      </c>
      <c r="CK10" s="22" t="str">
        <f t="shared" ca="1" si="52"/>
        <v>-</v>
      </c>
      <c r="CL10" s="22" t="str">
        <f t="shared" ca="1" si="52"/>
        <v>-</v>
      </c>
      <c r="CM10" s="22" t="str">
        <f t="shared" ca="1" si="52"/>
        <v>-</v>
      </c>
      <c r="CN10" s="22" t="str">
        <f t="shared" ca="1" si="52"/>
        <v>-</v>
      </c>
      <c r="CO10" s="22" t="str">
        <f t="shared" ca="1" si="52"/>
        <v>-</v>
      </c>
      <c r="CP10" s="22" t="str">
        <f t="shared" ca="1" si="52"/>
        <v>-</v>
      </c>
      <c r="CQ10" s="22" t="str">
        <f t="shared" ca="1" si="52"/>
        <v>-</v>
      </c>
      <c r="CR10" s="22" t="str">
        <f t="shared" ca="1" si="52"/>
        <v>-</v>
      </c>
      <c r="CS10" s="22">
        <f t="shared" ca="1" si="52"/>
        <v>0</v>
      </c>
      <c r="CT10" s="22" t="str">
        <f t="shared" ca="1" si="52"/>
        <v>-</v>
      </c>
      <c r="CU10" s="22" t="str">
        <f t="shared" ca="1" si="52"/>
        <v>-</v>
      </c>
      <c r="CV10" s="22" t="str">
        <f t="shared" ca="1" si="52"/>
        <v>-</v>
      </c>
      <c r="CW10" s="22" t="str">
        <f t="shared" ca="1" si="52"/>
        <v>-</v>
      </c>
      <c r="CX10" s="22" t="str">
        <f t="shared" ca="1" si="52"/>
        <v>-</v>
      </c>
      <c r="CY10" s="22">
        <f t="shared" ca="1" si="52"/>
        <v>0</v>
      </c>
      <c r="CZ10" s="22">
        <f t="shared" ca="1" si="52"/>
        <v>0</v>
      </c>
      <c r="DA10" s="22">
        <f t="shared" ca="1" si="52"/>
        <v>0</v>
      </c>
      <c r="DB10" s="22">
        <f t="shared" ca="1" si="52"/>
        <v>0</v>
      </c>
      <c r="DC10" s="22">
        <f t="shared" ca="1" si="52"/>
        <v>0</v>
      </c>
      <c r="DD10" s="22">
        <f t="shared" ca="1" si="52"/>
        <v>0</v>
      </c>
      <c r="DE10" s="22">
        <f t="shared" ca="1" si="52"/>
        <v>0</v>
      </c>
      <c r="DF10" s="22">
        <f t="shared" ca="1" si="52"/>
        <v>0</v>
      </c>
      <c r="DG10" s="22">
        <f t="shared" ca="1" si="52"/>
        <v>0</v>
      </c>
      <c r="DH10" s="22">
        <f t="shared" ca="1" si="52"/>
        <v>0</v>
      </c>
      <c r="DI10" s="22">
        <f t="shared" ca="1" si="52"/>
        <v>0</v>
      </c>
      <c r="DJ10" s="22">
        <f t="shared" ca="1" si="52"/>
        <v>0</v>
      </c>
      <c r="DK10" s="22">
        <f t="shared" ca="1" si="52"/>
        <v>0</v>
      </c>
      <c r="DL10" s="22">
        <f t="shared" ca="1" si="52"/>
        <v>0</v>
      </c>
      <c r="DM10" s="22">
        <f t="shared" ca="1" si="52"/>
        <v>0</v>
      </c>
      <c r="DN10" s="22">
        <f t="shared" ca="1" si="52"/>
        <v>0</v>
      </c>
      <c r="DO10" s="22">
        <f t="shared" ca="1" si="52"/>
        <v>0</v>
      </c>
      <c r="DP10" s="22">
        <f t="shared" ca="1" si="52"/>
        <v>0</v>
      </c>
      <c r="DQ10" s="22">
        <f t="shared" ca="1" si="52"/>
        <v>0</v>
      </c>
      <c r="DR10" s="22">
        <f t="shared" ref="DR10:GD11" ca="1" si="53">OFFSET(DR$5,$B10,0)</f>
        <v>0</v>
      </c>
      <c r="DS10" s="22">
        <f t="shared" ca="1" si="53"/>
        <v>0</v>
      </c>
      <c r="DT10" s="22">
        <f t="shared" ca="1" si="53"/>
        <v>0</v>
      </c>
      <c r="DU10" s="22">
        <f t="shared" ca="1" si="53"/>
        <v>0</v>
      </c>
      <c r="DV10" s="22">
        <f t="shared" ca="1" si="53"/>
        <v>0</v>
      </c>
      <c r="DW10" s="22">
        <f t="shared" ca="1" si="53"/>
        <v>0</v>
      </c>
      <c r="DX10" s="22">
        <f t="shared" ca="1" si="53"/>
        <v>0</v>
      </c>
      <c r="DY10" s="22">
        <f t="shared" ca="1" si="53"/>
        <v>0</v>
      </c>
      <c r="DZ10" s="22">
        <f t="shared" ca="1" si="53"/>
        <v>0</v>
      </c>
      <c r="EA10" s="22">
        <f t="shared" ca="1" si="53"/>
        <v>0</v>
      </c>
      <c r="EB10" s="22">
        <f t="shared" ca="1" si="53"/>
        <v>0</v>
      </c>
      <c r="EC10" s="22">
        <f t="shared" ca="1" si="53"/>
        <v>0</v>
      </c>
      <c r="ED10" s="22">
        <f t="shared" ca="1" si="53"/>
        <v>0</v>
      </c>
      <c r="EE10" s="22">
        <f t="shared" ca="1" si="53"/>
        <v>0</v>
      </c>
      <c r="EF10" s="22">
        <f t="shared" ca="1" si="53"/>
        <v>0</v>
      </c>
      <c r="EG10" s="22">
        <f t="shared" ca="1" si="53"/>
        <v>0</v>
      </c>
      <c r="EH10" s="22">
        <f t="shared" ca="1" si="53"/>
        <v>0</v>
      </c>
      <c r="EI10" s="22">
        <f t="shared" ca="1" si="53"/>
        <v>0</v>
      </c>
      <c r="EJ10" s="22">
        <f t="shared" ca="1" si="53"/>
        <v>0</v>
      </c>
      <c r="EK10" s="22">
        <f t="shared" ca="1" si="53"/>
        <v>0</v>
      </c>
      <c r="EL10" s="22">
        <f t="shared" ca="1" si="53"/>
        <v>0</v>
      </c>
      <c r="EM10" s="22">
        <f t="shared" ca="1" si="53"/>
        <v>0</v>
      </c>
      <c r="EN10" s="22" t="str">
        <f t="shared" ca="1" si="53"/>
        <v>-</v>
      </c>
      <c r="EO10" s="22" t="str">
        <f t="shared" ca="1" si="53"/>
        <v>-</v>
      </c>
      <c r="EP10" s="22" t="str">
        <f t="shared" ca="1" si="53"/>
        <v>-</v>
      </c>
      <c r="EQ10" s="22" t="str">
        <f t="shared" ca="1" si="53"/>
        <v>-</v>
      </c>
      <c r="ER10" s="22" t="str">
        <f t="shared" ca="1" si="53"/>
        <v>-</v>
      </c>
      <c r="ES10" s="22" t="str">
        <f t="shared" ca="1" si="53"/>
        <v>-</v>
      </c>
      <c r="ET10" s="22" t="str">
        <f t="shared" ca="1" si="53"/>
        <v>-</v>
      </c>
      <c r="EU10" s="22" t="str">
        <f t="shared" ca="1" si="53"/>
        <v>-</v>
      </c>
      <c r="EV10" s="22" t="str">
        <f t="shared" ca="1" si="53"/>
        <v>-</v>
      </c>
      <c r="EW10" s="22" t="str">
        <f t="shared" ca="1" si="53"/>
        <v>-</v>
      </c>
      <c r="EX10" s="22" t="str">
        <f t="shared" ca="1" si="53"/>
        <v>-</v>
      </c>
      <c r="EY10" s="22">
        <f t="shared" ca="1" si="53"/>
        <v>1</v>
      </c>
      <c r="EZ10" s="22" t="str">
        <f t="shared" ca="1" si="53"/>
        <v>-</v>
      </c>
      <c r="FA10" s="22" t="str">
        <f t="shared" ca="1" si="53"/>
        <v>-</v>
      </c>
      <c r="FB10" s="22" t="str">
        <f t="shared" ca="1" si="53"/>
        <v>-</v>
      </c>
      <c r="FC10" s="22" t="str">
        <f t="shared" ca="1" si="53"/>
        <v>-</v>
      </c>
      <c r="FD10" s="22" t="str">
        <f t="shared" ca="1" si="53"/>
        <v>-</v>
      </c>
      <c r="FE10" s="22" t="str">
        <f t="shared" ca="1" si="53"/>
        <v>-</v>
      </c>
      <c r="FF10" s="22">
        <f t="shared" ca="1" si="53"/>
        <v>0</v>
      </c>
      <c r="FG10" s="22" t="str">
        <f t="shared" ca="1" si="53"/>
        <v>-</v>
      </c>
      <c r="FH10" s="22">
        <f t="shared" ca="1" si="53"/>
        <v>1</v>
      </c>
      <c r="FI10" s="22">
        <f t="shared" ca="1" si="53"/>
        <v>0</v>
      </c>
      <c r="FJ10" s="22">
        <f t="shared" ca="1" si="53"/>
        <v>1</v>
      </c>
      <c r="FK10" s="22">
        <f t="shared" ca="1" si="53"/>
        <v>1</v>
      </c>
      <c r="FL10" s="22">
        <f t="shared" ca="1" si="53"/>
        <v>1</v>
      </c>
      <c r="FM10" s="22">
        <f t="shared" ca="1" si="53"/>
        <v>0</v>
      </c>
      <c r="FN10" s="22">
        <f t="shared" ca="1" si="53"/>
        <v>0</v>
      </c>
      <c r="FO10" s="22">
        <f t="shared" ca="1" si="53"/>
        <v>0</v>
      </c>
      <c r="FP10" s="22">
        <f t="shared" ca="1" si="53"/>
        <v>0</v>
      </c>
      <c r="FQ10" s="22">
        <f t="shared" ca="1" si="53"/>
        <v>1</v>
      </c>
      <c r="FR10" s="22">
        <f t="shared" ca="1" si="53"/>
        <v>0</v>
      </c>
      <c r="FS10" s="22">
        <f t="shared" ca="1" si="53"/>
        <v>0</v>
      </c>
      <c r="FT10" s="22">
        <f t="shared" ca="1" si="53"/>
        <v>0</v>
      </c>
      <c r="FU10" s="22">
        <f t="shared" ca="1" si="53"/>
        <v>0</v>
      </c>
      <c r="FV10" s="22">
        <f t="shared" ca="1" si="53"/>
        <v>0</v>
      </c>
      <c r="FW10" s="22">
        <f t="shared" ca="1" si="53"/>
        <v>0</v>
      </c>
      <c r="FX10" s="22">
        <f t="shared" ca="1" si="53"/>
        <v>0</v>
      </c>
      <c r="FY10" s="22">
        <f t="shared" ca="1" si="53"/>
        <v>1</v>
      </c>
      <c r="FZ10" s="22">
        <f t="shared" ca="1" si="53"/>
        <v>0</v>
      </c>
      <c r="GA10" s="22">
        <f t="shared" ca="1" si="53"/>
        <v>0</v>
      </c>
      <c r="GB10" s="22">
        <f t="shared" ca="1" si="53"/>
        <v>0</v>
      </c>
      <c r="GC10" s="22">
        <f t="shared" ca="1" si="53"/>
        <v>0</v>
      </c>
      <c r="GD10" s="22">
        <f t="shared" ca="1" si="53"/>
        <v>0</v>
      </c>
      <c r="GE10" s="22">
        <f t="shared" ref="GE10:IP11" ca="1" si="54">OFFSET(GE$5,$B10,0)</f>
        <v>0</v>
      </c>
      <c r="GF10" s="22">
        <f t="shared" ca="1" si="54"/>
        <v>0</v>
      </c>
      <c r="GG10" s="22">
        <f t="shared" ca="1" si="54"/>
        <v>0</v>
      </c>
      <c r="GH10" s="22">
        <f t="shared" ca="1" si="54"/>
        <v>0</v>
      </c>
      <c r="GI10" s="22" t="str">
        <f t="shared" ca="1" si="54"/>
        <v>-</v>
      </c>
      <c r="GJ10" s="22" t="str">
        <f t="shared" ca="1" si="54"/>
        <v>-</v>
      </c>
      <c r="GK10" s="22" t="str">
        <f t="shared" ca="1" si="54"/>
        <v>-</v>
      </c>
      <c r="GL10" s="22" t="str">
        <f t="shared" ca="1" si="54"/>
        <v>-</v>
      </c>
      <c r="GM10" s="22" t="b">
        <f t="shared" ca="1" si="54"/>
        <v>0</v>
      </c>
      <c r="GN10" s="22" t="b">
        <f t="shared" ca="1" si="54"/>
        <v>0</v>
      </c>
      <c r="GO10" s="22" t="b">
        <f t="shared" ca="1" si="54"/>
        <v>1</v>
      </c>
      <c r="GP10" s="22">
        <f t="shared" ca="1" si="54"/>
        <v>0</v>
      </c>
      <c r="GQ10" s="22">
        <f t="shared" ca="1" si="54"/>
        <v>1</v>
      </c>
      <c r="GR10" s="22">
        <f t="shared" ca="1" si="54"/>
        <v>1</v>
      </c>
      <c r="GS10" s="22" t="str">
        <f t="shared" ca="1" si="54"/>
        <v>-</v>
      </c>
      <c r="GT10" s="22" t="str">
        <f t="shared" ca="1" si="54"/>
        <v>-</v>
      </c>
      <c r="GU10" s="22" t="str">
        <f t="shared" ca="1" si="54"/>
        <v>-</v>
      </c>
      <c r="GV10" s="22" t="str">
        <f t="shared" ca="1" si="54"/>
        <v>-</v>
      </c>
      <c r="GW10" s="22">
        <f t="shared" ca="1" si="54"/>
        <v>1</v>
      </c>
      <c r="GX10" s="22" t="str">
        <f t="shared" ca="1" si="54"/>
        <v>-</v>
      </c>
      <c r="GY10" s="22" t="str">
        <f t="shared" ca="1" si="54"/>
        <v>-</v>
      </c>
      <c r="GZ10" s="22" t="str">
        <f t="shared" ca="1" si="54"/>
        <v>-</v>
      </c>
      <c r="HA10" s="22" t="str">
        <f t="shared" ca="1" si="54"/>
        <v>-</v>
      </c>
      <c r="HB10" s="22" t="str">
        <f t="shared" ca="1" si="54"/>
        <v>-</v>
      </c>
      <c r="HC10" s="22" t="str">
        <f t="shared" ca="1" si="54"/>
        <v>-</v>
      </c>
      <c r="HD10" s="22" t="str">
        <f t="shared" ca="1" si="54"/>
        <v>-</v>
      </c>
      <c r="HE10" s="22" t="str">
        <f t="shared" ca="1" si="54"/>
        <v>-</v>
      </c>
      <c r="HF10" s="22" t="str">
        <f t="shared" ca="1" si="54"/>
        <v>-</v>
      </c>
      <c r="HG10" s="22" t="str">
        <f t="shared" ca="1" si="54"/>
        <v>-</v>
      </c>
      <c r="HH10" s="22" t="str">
        <f t="shared" ca="1" si="54"/>
        <v>-</v>
      </c>
      <c r="HI10" s="22" t="str">
        <f t="shared" ca="1" si="54"/>
        <v>-</v>
      </c>
      <c r="HJ10" s="22" t="str">
        <f t="shared" ca="1" si="54"/>
        <v>-</v>
      </c>
      <c r="HK10" s="22" t="str">
        <f t="shared" ca="1" si="54"/>
        <v>-</v>
      </c>
      <c r="HL10" s="22" t="str">
        <f t="shared" ca="1" si="54"/>
        <v>-</v>
      </c>
      <c r="HM10" s="22" t="str">
        <f t="shared" ca="1" si="54"/>
        <v>-</v>
      </c>
      <c r="HN10" s="22" t="str">
        <f t="shared" ca="1" si="54"/>
        <v>-</v>
      </c>
      <c r="HO10" s="22" t="b">
        <f t="shared" ca="1" si="54"/>
        <v>1</v>
      </c>
      <c r="HP10" s="22">
        <f t="shared" ca="1" si="54"/>
        <v>0</v>
      </c>
      <c r="HQ10" s="22" t="str">
        <f t="shared" ca="1" si="54"/>
        <v>-</v>
      </c>
      <c r="HR10" s="22" t="str">
        <f t="shared" ca="1" si="54"/>
        <v>-</v>
      </c>
      <c r="HS10" s="22" t="str">
        <f t="shared" ca="1" si="54"/>
        <v>-</v>
      </c>
      <c r="HT10" s="22" t="str">
        <f t="shared" ca="1" si="54"/>
        <v>-</v>
      </c>
      <c r="HU10" s="22" t="str">
        <f t="shared" ca="1" si="54"/>
        <v>-</v>
      </c>
      <c r="HV10" s="22" t="str">
        <f t="shared" ca="1" si="54"/>
        <v>-</v>
      </c>
      <c r="HW10" s="22" t="str">
        <f t="shared" ca="1" si="54"/>
        <v>-</v>
      </c>
      <c r="HX10" s="22" t="str">
        <f t="shared" ca="1" si="54"/>
        <v>-</v>
      </c>
      <c r="HY10" s="22" t="str">
        <f t="shared" ca="1" si="54"/>
        <v>-</v>
      </c>
      <c r="HZ10" s="22" t="str">
        <f t="shared" ca="1" si="54"/>
        <v>-</v>
      </c>
      <c r="IA10" s="22" t="str">
        <f t="shared" ca="1" si="54"/>
        <v>-</v>
      </c>
      <c r="IB10" s="22" t="str">
        <f t="shared" ca="1" si="54"/>
        <v>-</v>
      </c>
      <c r="IC10" s="22" t="str">
        <f t="shared" ca="1" si="54"/>
        <v>-</v>
      </c>
      <c r="ID10" s="22" t="str">
        <f t="shared" ca="1" si="54"/>
        <v>-</v>
      </c>
      <c r="IE10" s="22" t="str">
        <f t="shared" ca="1" si="54"/>
        <v>-</v>
      </c>
      <c r="IF10" s="22" t="str">
        <f t="shared" ca="1" si="54"/>
        <v>-</v>
      </c>
      <c r="IG10" s="22" t="b">
        <f t="shared" ca="1" si="54"/>
        <v>1</v>
      </c>
      <c r="IH10" s="22">
        <f t="shared" ca="1" si="54"/>
        <v>0</v>
      </c>
      <c r="II10" s="22" t="str">
        <f t="shared" ca="1" si="54"/>
        <v>-</v>
      </c>
      <c r="IJ10" s="22" t="str">
        <f t="shared" ca="1" si="54"/>
        <v>-</v>
      </c>
      <c r="IK10" s="22" t="str">
        <f t="shared" ca="1" si="54"/>
        <v>-</v>
      </c>
      <c r="IL10" s="22" t="str">
        <f t="shared" ca="1" si="54"/>
        <v>-</v>
      </c>
      <c r="IM10" s="22" t="str">
        <f t="shared" ca="1" si="54"/>
        <v>-</v>
      </c>
      <c r="IN10" s="22" t="str">
        <f t="shared" ca="1" si="54"/>
        <v>-</v>
      </c>
      <c r="IO10" s="22" t="str">
        <f t="shared" ca="1" si="54"/>
        <v>-</v>
      </c>
      <c r="IP10" s="22" t="str">
        <f t="shared" ca="1" si="54"/>
        <v>-</v>
      </c>
      <c r="IQ10" s="22" t="str">
        <f t="shared" ref="IQ10:LB11" ca="1" si="55">OFFSET(IQ$5,$B10,0)</f>
        <v>-</v>
      </c>
      <c r="IR10" s="22">
        <f t="shared" ca="1" si="55"/>
        <v>500</v>
      </c>
      <c r="IS10" s="22">
        <f t="shared" ca="1" si="55"/>
        <v>500</v>
      </c>
      <c r="IT10" s="22" t="str">
        <f t="shared" ca="1" si="55"/>
        <v>-</v>
      </c>
      <c r="IU10" s="22" t="str">
        <f ca="1">OFFSET(IU$5,$B10,0)</f>
        <v>-</v>
      </c>
      <c r="IV10" s="22">
        <f t="shared" ca="1" si="55"/>
        <v>1</v>
      </c>
      <c r="IW10" s="22">
        <f t="shared" ca="1" si="55"/>
        <v>0</v>
      </c>
      <c r="IX10" s="22">
        <f t="shared" ca="1" si="55"/>
        <v>1</v>
      </c>
      <c r="IY10" s="22">
        <f t="shared" ca="1" si="55"/>
        <v>1</v>
      </c>
      <c r="IZ10" s="22">
        <f t="shared" ca="1" si="55"/>
        <v>0</v>
      </c>
      <c r="JA10" s="22" t="str">
        <f t="shared" ca="1" si="55"/>
        <v>-</v>
      </c>
      <c r="JB10" s="22" t="str">
        <f t="shared" ca="1" si="55"/>
        <v>-</v>
      </c>
      <c r="JC10" s="22" t="str">
        <f t="shared" ca="1" si="55"/>
        <v>-</v>
      </c>
      <c r="JD10" s="22" t="str">
        <f t="shared" ca="1" si="55"/>
        <v>-</v>
      </c>
      <c r="JE10" s="22">
        <f t="shared" ca="1" si="55"/>
        <v>1</v>
      </c>
      <c r="JF10" s="22">
        <f t="shared" ca="1" si="55"/>
        <v>1</v>
      </c>
      <c r="JG10" s="22">
        <f t="shared" ca="1" si="55"/>
        <v>1</v>
      </c>
      <c r="JH10" s="22">
        <f t="shared" ca="1" si="55"/>
        <v>1</v>
      </c>
      <c r="JI10" s="22">
        <f t="shared" ca="1" si="55"/>
        <v>1</v>
      </c>
      <c r="JJ10" s="22">
        <f t="shared" ca="1" si="55"/>
        <v>1</v>
      </c>
      <c r="JK10" s="22">
        <f t="shared" ca="1" si="55"/>
        <v>1</v>
      </c>
      <c r="JL10" s="22">
        <f t="shared" ca="1" si="55"/>
        <v>1</v>
      </c>
      <c r="JM10" s="22">
        <f t="shared" ca="1" si="55"/>
        <v>1</v>
      </c>
      <c r="JN10" s="22">
        <f t="shared" ca="1" si="55"/>
        <v>1</v>
      </c>
      <c r="JO10" s="22" t="str">
        <f t="shared" ca="1" si="55"/>
        <v>-</v>
      </c>
      <c r="JP10" s="22" t="str">
        <f t="shared" ca="1" si="55"/>
        <v>-</v>
      </c>
      <c r="JQ10" s="22" t="str">
        <f t="shared" ca="1" si="55"/>
        <v>-</v>
      </c>
      <c r="JR10" s="22" t="str">
        <f t="shared" ca="1" si="55"/>
        <v>-</v>
      </c>
      <c r="JS10" s="22" t="str">
        <f t="shared" ca="1" si="55"/>
        <v>-</v>
      </c>
      <c r="JT10" s="22" t="str">
        <f t="shared" ca="1" si="55"/>
        <v>-</v>
      </c>
      <c r="JU10" s="22" t="str">
        <f t="shared" ca="1" si="55"/>
        <v>-</v>
      </c>
      <c r="JV10" s="22" t="str">
        <f t="shared" ca="1" si="55"/>
        <v>-</v>
      </c>
      <c r="JW10" s="22" t="str">
        <f t="shared" ca="1" si="55"/>
        <v>-</v>
      </c>
      <c r="JX10" s="22" t="str">
        <f t="shared" ca="1" si="55"/>
        <v>-</v>
      </c>
      <c r="JY10" s="22" t="str">
        <f t="shared" ca="1" si="55"/>
        <v>-</v>
      </c>
      <c r="JZ10" s="22" t="str">
        <f t="shared" ca="1" si="55"/>
        <v>-</v>
      </c>
      <c r="KA10" s="22" t="str">
        <f t="shared" ca="1" si="55"/>
        <v>-</v>
      </c>
      <c r="KB10" s="22" t="str">
        <f t="shared" ca="1" si="55"/>
        <v>-</v>
      </c>
      <c r="KC10" s="22" t="str">
        <f t="shared" ca="1" si="55"/>
        <v>-</v>
      </c>
      <c r="KD10" s="22" t="str">
        <f t="shared" ca="1" si="55"/>
        <v>-</v>
      </c>
      <c r="KE10" s="22" t="str">
        <f t="shared" ca="1" si="55"/>
        <v>-</v>
      </c>
      <c r="KF10" s="22" t="str">
        <f t="shared" ca="1" si="55"/>
        <v>-</v>
      </c>
      <c r="KG10" s="22" t="str">
        <f t="shared" ca="1" si="55"/>
        <v>-</v>
      </c>
      <c r="KH10" s="22" t="str">
        <f t="shared" ca="1" si="55"/>
        <v>-</v>
      </c>
      <c r="KI10" s="22" t="str">
        <f t="shared" ca="1" si="55"/>
        <v>-</v>
      </c>
      <c r="KJ10" s="22" t="str">
        <f t="shared" ca="1" si="55"/>
        <v>-</v>
      </c>
      <c r="KK10" s="22" t="str">
        <f t="shared" ca="1" si="55"/>
        <v>-</v>
      </c>
      <c r="KL10" s="22" t="str">
        <f t="shared" ca="1" si="55"/>
        <v>-</v>
      </c>
      <c r="KM10" s="22" t="str">
        <f t="shared" ca="1" si="55"/>
        <v>-</v>
      </c>
      <c r="KN10" s="22" t="str">
        <f t="shared" ca="1" si="55"/>
        <v>-</v>
      </c>
      <c r="KO10" s="22" t="str">
        <f t="shared" ca="1" si="55"/>
        <v>-</v>
      </c>
      <c r="KP10" s="22" t="str">
        <f t="shared" ca="1" si="55"/>
        <v>-</v>
      </c>
      <c r="KQ10" s="22" t="str">
        <f t="shared" ca="1" si="55"/>
        <v>-</v>
      </c>
      <c r="KR10" s="22" t="str">
        <f t="shared" ca="1" si="55"/>
        <v>-</v>
      </c>
      <c r="KS10" s="22" t="str">
        <f t="shared" ca="1" si="55"/>
        <v>-</v>
      </c>
      <c r="KT10" s="22" t="str">
        <f t="shared" ca="1" si="55"/>
        <v>-</v>
      </c>
      <c r="KU10" s="22" t="str">
        <f t="shared" ca="1" si="55"/>
        <v>-</v>
      </c>
      <c r="KV10" s="22" t="str">
        <f t="shared" ca="1" si="55"/>
        <v>-</v>
      </c>
      <c r="KW10" s="22" t="str">
        <f t="shared" ca="1" si="55"/>
        <v>-</v>
      </c>
      <c r="KX10" s="22" t="str">
        <f t="shared" ca="1" si="55"/>
        <v>-</v>
      </c>
      <c r="KY10" s="22" t="str">
        <f t="shared" ca="1" si="55"/>
        <v>-</v>
      </c>
      <c r="KZ10" s="22" t="str">
        <f t="shared" ca="1" si="55"/>
        <v>-</v>
      </c>
      <c r="LA10" s="22" t="str">
        <f t="shared" ca="1" si="55"/>
        <v>-</v>
      </c>
      <c r="LB10" s="22" t="str">
        <f t="shared" ca="1" si="55"/>
        <v>-</v>
      </c>
      <c r="LC10" s="22" t="str">
        <f t="shared" ref="LC10:NN11" ca="1" si="56">OFFSET(LC$5,$B10,0)</f>
        <v>-</v>
      </c>
      <c r="LD10" s="22" t="str">
        <f t="shared" ca="1" si="56"/>
        <v>-</v>
      </c>
      <c r="LE10" s="22" t="str">
        <f t="shared" ca="1" si="56"/>
        <v>-</v>
      </c>
      <c r="LF10" s="22" t="str">
        <f t="shared" ca="1" si="56"/>
        <v>-</v>
      </c>
      <c r="LG10" s="22" t="str">
        <f t="shared" ca="1" si="56"/>
        <v>-</v>
      </c>
      <c r="LH10" s="22" t="str">
        <f t="shared" ca="1" si="56"/>
        <v>-</v>
      </c>
      <c r="LI10" s="22" t="str">
        <f t="shared" ca="1" si="56"/>
        <v>-</v>
      </c>
      <c r="LJ10" s="22" t="str">
        <f t="shared" ca="1" si="56"/>
        <v>-</v>
      </c>
      <c r="LK10" s="22" t="str">
        <f t="shared" ca="1" si="56"/>
        <v>-</v>
      </c>
      <c r="LL10" s="22" t="str">
        <f t="shared" ca="1" si="56"/>
        <v>-</v>
      </c>
      <c r="LM10" s="22" t="str">
        <f t="shared" ca="1" si="56"/>
        <v>-</v>
      </c>
      <c r="LN10" s="22" t="str">
        <f t="shared" ca="1" si="56"/>
        <v>-</v>
      </c>
      <c r="LO10" s="22" t="str">
        <f t="shared" ca="1" si="56"/>
        <v>-</v>
      </c>
      <c r="LP10" s="22" t="str">
        <f t="shared" ca="1" si="56"/>
        <v>-</v>
      </c>
      <c r="LQ10" s="22" t="str">
        <f t="shared" ca="1" si="56"/>
        <v>-</v>
      </c>
      <c r="LR10" s="22" t="str">
        <f t="shared" ca="1" si="56"/>
        <v>-</v>
      </c>
      <c r="LS10" s="22" t="str">
        <f t="shared" ca="1" si="56"/>
        <v>-</v>
      </c>
      <c r="LT10" s="22" t="str">
        <f t="shared" ca="1" si="56"/>
        <v>-</v>
      </c>
      <c r="LU10" s="22" t="str">
        <f t="shared" ca="1" si="56"/>
        <v>-</v>
      </c>
      <c r="LV10" s="22" t="str">
        <f t="shared" ca="1" si="56"/>
        <v>-</v>
      </c>
      <c r="LW10" s="22" t="str">
        <f t="shared" ca="1" si="56"/>
        <v>-</v>
      </c>
      <c r="LX10" s="22" t="str">
        <f t="shared" ca="1" si="56"/>
        <v>-</v>
      </c>
      <c r="LY10" s="22" t="str">
        <f t="shared" ca="1" si="56"/>
        <v>-</v>
      </c>
      <c r="LZ10" s="22" t="str">
        <f t="shared" ca="1" si="56"/>
        <v>-</v>
      </c>
      <c r="MA10" s="22" t="str">
        <f t="shared" ca="1" si="56"/>
        <v>-</v>
      </c>
      <c r="MB10" s="22" t="str">
        <f t="shared" ca="1" si="56"/>
        <v>-</v>
      </c>
      <c r="MC10" s="22" t="str">
        <f t="shared" ca="1" si="56"/>
        <v>-</v>
      </c>
      <c r="MD10" s="22" t="str">
        <f t="shared" ca="1" si="56"/>
        <v>-</v>
      </c>
      <c r="ME10" s="22" t="str">
        <f t="shared" ca="1" si="56"/>
        <v>-</v>
      </c>
      <c r="MF10" s="22" t="str">
        <f t="shared" ca="1" si="56"/>
        <v>-</v>
      </c>
      <c r="MG10" s="22" t="str">
        <f t="shared" ca="1" si="56"/>
        <v>-</v>
      </c>
      <c r="MH10" s="22" t="str">
        <f t="shared" ca="1" si="56"/>
        <v>-</v>
      </c>
      <c r="MI10" s="22" t="str">
        <f t="shared" ca="1" si="56"/>
        <v>-</v>
      </c>
      <c r="MJ10" s="22" t="str">
        <f t="shared" ca="1" si="56"/>
        <v>-</v>
      </c>
      <c r="MK10" s="22" t="str">
        <f t="shared" ca="1" si="56"/>
        <v>-</v>
      </c>
      <c r="ML10" s="22" t="str">
        <f t="shared" ca="1" si="56"/>
        <v>-</v>
      </c>
      <c r="MM10" s="22" t="str">
        <f t="shared" ca="1" si="56"/>
        <v>-</v>
      </c>
      <c r="MN10" s="22" t="str">
        <f t="shared" ca="1" si="56"/>
        <v>-</v>
      </c>
      <c r="MO10" s="22" t="str">
        <f t="shared" ca="1" si="56"/>
        <v>-</v>
      </c>
      <c r="MP10" s="22" t="str">
        <f t="shared" ca="1" si="56"/>
        <v>-</v>
      </c>
      <c r="MQ10" s="22" t="str">
        <f t="shared" ca="1" si="56"/>
        <v>-</v>
      </c>
      <c r="MR10" s="22" t="str">
        <f t="shared" ca="1" si="56"/>
        <v>-</v>
      </c>
      <c r="MS10" s="22" t="str">
        <f t="shared" ca="1" si="56"/>
        <v>-</v>
      </c>
      <c r="MT10" s="22" t="str">
        <f t="shared" ca="1" si="56"/>
        <v>-</v>
      </c>
      <c r="MU10" s="22" t="str">
        <f t="shared" ca="1" si="56"/>
        <v>-</v>
      </c>
      <c r="MV10" s="22" t="str">
        <f t="shared" ca="1" si="56"/>
        <v>-</v>
      </c>
      <c r="MW10" s="22" t="str">
        <f t="shared" ca="1" si="56"/>
        <v>-</v>
      </c>
      <c r="MX10" s="22" t="str">
        <f t="shared" ca="1" si="56"/>
        <v>-</v>
      </c>
      <c r="MY10" s="22" t="str">
        <f t="shared" ca="1" si="56"/>
        <v>-</v>
      </c>
      <c r="MZ10" s="22" t="str">
        <f t="shared" ca="1" si="56"/>
        <v>-</v>
      </c>
      <c r="NA10" s="22" t="str">
        <f t="shared" ca="1" si="56"/>
        <v>-</v>
      </c>
      <c r="NB10" s="22" t="str">
        <f t="shared" ca="1" si="56"/>
        <v>-</v>
      </c>
      <c r="NC10" s="22" t="str">
        <f t="shared" ca="1" si="56"/>
        <v>-</v>
      </c>
      <c r="ND10" s="22" t="str">
        <f t="shared" ca="1" si="56"/>
        <v>-</v>
      </c>
      <c r="NE10" s="22" t="str">
        <f t="shared" ca="1" si="56"/>
        <v>-</v>
      </c>
      <c r="NF10" s="22" t="str">
        <f t="shared" ca="1" si="56"/>
        <v>-</v>
      </c>
      <c r="NG10" s="22" t="str">
        <f t="shared" ca="1" si="56"/>
        <v>-</v>
      </c>
      <c r="NH10" s="22" t="str">
        <f t="shared" ca="1" si="56"/>
        <v>-</v>
      </c>
      <c r="NI10" s="22" t="str">
        <f t="shared" ca="1" si="56"/>
        <v>-</v>
      </c>
      <c r="NJ10" s="22" t="str">
        <f t="shared" ca="1" si="56"/>
        <v>-</v>
      </c>
      <c r="NK10" s="22" t="str">
        <f t="shared" ca="1" si="56"/>
        <v>-</v>
      </c>
      <c r="NL10" s="22" t="str">
        <f t="shared" ca="1" si="56"/>
        <v>-</v>
      </c>
      <c r="NM10" s="22" t="str">
        <f t="shared" ca="1" si="56"/>
        <v>-</v>
      </c>
      <c r="NN10" s="22" t="str">
        <f t="shared" ca="1" si="56"/>
        <v>-</v>
      </c>
      <c r="NO10" s="22" t="str">
        <f t="shared" ref="NO10:OI11" ca="1" si="57">OFFSET(NO$5,$B10,0)</f>
        <v>-</v>
      </c>
      <c r="NP10" s="22" t="str">
        <f t="shared" ca="1" si="57"/>
        <v>-</v>
      </c>
      <c r="NQ10" s="22" t="str">
        <f t="shared" ca="1" si="57"/>
        <v>-</v>
      </c>
      <c r="NR10" s="22" t="str">
        <f t="shared" ca="1" si="57"/>
        <v>-</v>
      </c>
      <c r="NS10" s="22" t="str">
        <f t="shared" ca="1" si="57"/>
        <v>-</v>
      </c>
      <c r="NT10" s="22" t="str">
        <f t="shared" ca="1" si="57"/>
        <v>-</v>
      </c>
      <c r="NU10" s="22" t="str">
        <f t="shared" ca="1" si="57"/>
        <v>-</v>
      </c>
      <c r="NV10" s="22" t="str">
        <f t="shared" ca="1" si="57"/>
        <v>-</v>
      </c>
      <c r="NW10" s="22" t="str">
        <f t="shared" ca="1" si="57"/>
        <v>-</v>
      </c>
      <c r="NX10" s="22" t="str">
        <f t="shared" ca="1" si="57"/>
        <v>-</v>
      </c>
      <c r="NY10" s="22" t="str">
        <f t="shared" ca="1" si="57"/>
        <v>-</v>
      </c>
      <c r="NZ10" s="22" t="str">
        <f t="shared" ca="1" si="57"/>
        <v>-</v>
      </c>
      <c r="OA10" s="22" t="str">
        <f t="shared" ca="1" si="57"/>
        <v>-</v>
      </c>
      <c r="OB10" s="22" t="str">
        <f t="shared" ca="1" si="57"/>
        <v>-</v>
      </c>
      <c r="OC10" s="22" t="str">
        <f t="shared" ca="1" si="57"/>
        <v>-</v>
      </c>
      <c r="OD10" s="22" t="str">
        <f t="shared" ca="1" si="57"/>
        <v>-</v>
      </c>
      <c r="OE10" s="22" t="str">
        <f t="shared" ca="1" si="57"/>
        <v>-</v>
      </c>
      <c r="OF10" s="22">
        <f t="shared" ca="1" si="57"/>
        <v>0</v>
      </c>
      <c r="OG10" s="22" t="str">
        <f t="shared" ca="1" si="57"/>
        <v>-</v>
      </c>
      <c r="OH10" s="22">
        <f t="shared" ca="1" si="57"/>
        <v>0</v>
      </c>
      <c r="OI10" s="22">
        <f t="shared" ca="1" si="57"/>
        <v>0</v>
      </c>
      <c r="OJ10" s="27">
        <v>0</v>
      </c>
    </row>
    <row r="11" spans="1:400" hidden="1" outlineLevel="1">
      <c r="A11" s="24">
        <f t="shared" si="22"/>
        <v>6</v>
      </c>
      <c r="B11" s="24">
        <f t="shared" ref="B11" si="58">$A$9</f>
        <v>4</v>
      </c>
      <c r="C11">
        <v>1</v>
      </c>
      <c r="D11" t="b">
        <v>0</v>
      </c>
      <c r="E11" t="b">
        <v>0</v>
      </c>
      <c r="F11" t="b">
        <v>0</v>
      </c>
      <c r="AJ11" s="381" t="s">
        <v>1237</v>
      </c>
      <c r="AK11" s="10" t="str">
        <f>IF(COUNTIF(AJ$5:AJ11,AJ11)=1,"-","Dup")</f>
        <v>-</v>
      </c>
      <c r="AL11" s="22" t="b">
        <f t="shared" ca="1" si="49"/>
        <v>0</v>
      </c>
      <c r="AM11" s="22" t="b">
        <f t="shared" ca="1" si="49"/>
        <v>0</v>
      </c>
      <c r="AN11" s="22" t="b">
        <f t="shared" ca="1" si="49"/>
        <v>0</v>
      </c>
      <c r="AO11" s="21" t="b">
        <v>1</v>
      </c>
      <c r="AP11" s="21">
        <v>1</v>
      </c>
      <c r="AQ11" s="21" t="s">
        <v>37</v>
      </c>
      <c r="AR11" s="374" t="str">
        <f t="shared" ca="1" si="49"/>
        <v>-</v>
      </c>
      <c r="AS11" s="22" t="b">
        <f t="shared" ca="1" si="49"/>
        <v>1</v>
      </c>
      <c r="AT11" s="22">
        <f t="shared" ref="AT11:AU58" ca="1" si="59">OFFSET(AT$5,$B11,0)</f>
        <v>0</v>
      </c>
      <c r="AU11" s="21">
        <v>1</v>
      </c>
      <c r="AV11" s="21" t="s">
        <v>37</v>
      </c>
      <c r="AW11" s="21" t="s">
        <v>37</v>
      </c>
      <c r="AX11" s="21" t="s">
        <v>37</v>
      </c>
      <c r="AY11" s="21" t="s">
        <v>37</v>
      </c>
      <c r="AZ11" s="21" t="s">
        <v>37</v>
      </c>
      <c r="BA11" s="22">
        <f t="shared" ref="BA11:DL11" ca="1" si="60">OFFSET(BA$5,$B11,0)</f>
        <v>1</v>
      </c>
      <c r="BB11" s="22">
        <f t="shared" ca="1" si="60"/>
        <v>1</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22" t="str">
        <f t="shared" ca="1" si="60"/>
        <v>-</v>
      </c>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t="str">
        <f t="shared" ca="1" si="60"/>
        <v>-</v>
      </c>
      <c r="CA11" s="22" t="str">
        <f t="shared" ca="1" si="60"/>
        <v>-</v>
      </c>
      <c r="CB11" s="22" t="str">
        <f t="shared" ca="1" si="60"/>
        <v>-</v>
      </c>
      <c r="CC11" s="22" t="str">
        <f t="shared" ca="1" si="60"/>
        <v>-</v>
      </c>
      <c r="CD11" s="22" t="str">
        <f t="shared" ca="1" si="60"/>
        <v>-</v>
      </c>
      <c r="CE11" s="22" t="str">
        <f t="shared" ca="1" si="60"/>
        <v>-</v>
      </c>
      <c r="CF11" s="22" t="str">
        <f t="shared" ca="1" si="60"/>
        <v>-</v>
      </c>
      <c r="CG11" s="22" t="str">
        <f t="shared" ca="1" si="60"/>
        <v>-</v>
      </c>
      <c r="CH11" s="22" t="str">
        <f t="shared" ca="1" si="60"/>
        <v>-</v>
      </c>
      <c r="CI11" s="22">
        <f t="shared" ca="1" si="60"/>
        <v>1</v>
      </c>
      <c r="CJ11" s="22">
        <f t="shared" ca="1" si="60"/>
        <v>1</v>
      </c>
      <c r="CK11" s="22" t="str">
        <f t="shared" ca="1" si="60"/>
        <v>-</v>
      </c>
      <c r="CL11" s="22" t="str">
        <f t="shared" ca="1" si="60"/>
        <v>-</v>
      </c>
      <c r="CM11" s="22" t="str">
        <f t="shared" ca="1" si="60"/>
        <v>-</v>
      </c>
      <c r="CN11" s="22" t="str">
        <f t="shared" ca="1" si="60"/>
        <v>-</v>
      </c>
      <c r="CO11" s="22" t="str">
        <f t="shared" ca="1" si="60"/>
        <v>-</v>
      </c>
      <c r="CP11" s="22" t="str">
        <f t="shared" ca="1" si="60"/>
        <v>-</v>
      </c>
      <c r="CQ11" s="22" t="str">
        <f t="shared" ca="1" si="60"/>
        <v>-</v>
      </c>
      <c r="CR11" s="22" t="str">
        <f t="shared" ca="1" si="60"/>
        <v>-</v>
      </c>
      <c r="CS11" s="22">
        <f t="shared" ca="1" si="60"/>
        <v>0</v>
      </c>
      <c r="CT11" s="22" t="str">
        <f t="shared" ca="1" si="60"/>
        <v>-</v>
      </c>
      <c r="CU11" s="22" t="str">
        <f t="shared" ca="1" si="60"/>
        <v>-</v>
      </c>
      <c r="CV11" s="22" t="str">
        <f t="shared" ca="1" si="60"/>
        <v>-</v>
      </c>
      <c r="CW11" s="22" t="str">
        <f t="shared" ca="1" si="60"/>
        <v>-</v>
      </c>
      <c r="CX11" s="22" t="str">
        <f t="shared" ca="1" si="60"/>
        <v>-</v>
      </c>
      <c r="CY11" s="22">
        <f t="shared" ca="1" si="60"/>
        <v>0</v>
      </c>
      <c r="CZ11" s="22">
        <f t="shared" ca="1" si="60"/>
        <v>0</v>
      </c>
      <c r="DA11" s="22">
        <f t="shared" ca="1" si="60"/>
        <v>0</v>
      </c>
      <c r="DB11" s="22">
        <f t="shared" ca="1" si="60"/>
        <v>0</v>
      </c>
      <c r="DC11" s="22">
        <f t="shared" ca="1" si="60"/>
        <v>0</v>
      </c>
      <c r="DD11" s="22">
        <f t="shared" ca="1" si="60"/>
        <v>0</v>
      </c>
      <c r="DE11" s="22">
        <f t="shared" ca="1" si="60"/>
        <v>0</v>
      </c>
      <c r="DF11" s="22">
        <f t="shared" ca="1" si="60"/>
        <v>0</v>
      </c>
      <c r="DG11" s="22">
        <f t="shared" ca="1" si="60"/>
        <v>0</v>
      </c>
      <c r="DH11" s="22">
        <f t="shared" ca="1" si="60"/>
        <v>0</v>
      </c>
      <c r="DI11" s="22">
        <f t="shared" ca="1" si="60"/>
        <v>0</v>
      </c>
      <c r="DJ11" s="22">
        <f t="shared" ca="1" si="60"/>
        <v>0</v>
      </c>
      <c r="DK11" s="22">
        <f t="shared" ca="1" si="60"/>
        <v>0</v>
      </c>
      <c r="DL11" s="22">
        <f t="shared" ca="1" si="60"/>
        <v>0</v>
      </c>
      <c r="DM11" s="22">
        <f t="shared" ca="1" si="52"/>
        <v>0</v>
      </c>
      <c r="DN11" s="22">
        <f t="shared" ca="1" si="52"/>
        <v>0</v>
      </c>
      <c r="DO11" s="22">
        <f t="shared" ca="1" si="52"/>
        <v>0</v>
      </c>
      <c r="DP11" s="22">
        <f t="shared" ca="1" si="52"/>
        <v>0</v>
      </c>
      <c r="DQ11" s="22">
        <f t="shared" ca="1" si="52"/>
        <v>0</v>
      </c>
      <c r="DR11" s="22">
        <f t="shared" ca="1" si="53"/>
        <v>0</v>
      </c>
      <c r="DS11" s="22">
        <f t="shared" ca="1" si="53"/>
        <v>0</v>
      </c>
      <c r="DT11" s="22">
        <f t="shared" ca="1" si="53"/>
        <v>0</v>
      </c>
      <c r="DU11" s="22">
        <f t="shared" ca="1" si="53"/>
        <v>0</v>
      </c>
      <c r="DV11" s="22">
        <f t="shared" ca="1" si="53"/>
        <v>0</v>
      </c>
      <c r="DW11" s="22">
        <f t="shared" ca="1" si="53"/>
        <v>0</v>
      </c>
      <c r="DX11" s="22">
        <f t="shared" ca="1" si="53"/>
        <v>0</v>
      </c>
      <c r="DY11" s="22">
        <f t="shared" ca="1" si="53"/>
        <v>0</v>
      </c>
      <c r="DZ11" s="22">
        <f t="shared" ca="1" si="53"/>
        <v>0</v>
      </c>
      <c r="EA11" s="22">
        <f t="shared" ca="1" si="53"/>
        <v>0</v>
      </c>
      <c r="EB11" s="22">
        <f t="shared" ca="1" si="53"/>
        <v>0</v>
      </c>
      <c r="EC11" s="22">
        <f t="shared" ca="1" si="53"/>
        <v>0</v>
      </c>
      <c r="ED11" s="22">
        <f t="shared" ca="1" si="53"/>
        <v>0</v>
      </c>
      <c r="EE11" s="22">
        <f t="shared" ca="1" si="53"/>
        <v>0</v>
      </c>
      <c r="EF11" s="22">
        <f t="shared" ca="1" si="53"/>
        <v>0</v>
      </c>
      <c r="EG11" s="22">
        <f t="shared" ca="1" si="53"/>
        <v>0</v>
      </c>
      <c r="EH11" s="22">
        <f t="shared" ca="1" si="53"/>
        <v>0</v>
      </c>
      <c r="EI11" s="22">
        <f t="shared" ca="1" si="53"/>
        <v>0</v>
      </c>
      <c r="EJ11" s="22">
        <f t="shared" ca="1" si="53"/>
        <v>0</v>
      </c>
      <c r="EK11" s="22">
        <f t="shared" ca="1" si="53"/>
        <v>0</v>
      </c>
      <c r="EL11" s="22">
        <f t="shared" ca="1" si="53"/>
        <v>0</v>
      </c>
      <c r="EM11" s="22">
        <f t="shared" ca="1" si="53"/>
        <v>0</v>
      </c>
      <c r="EN11" s="22" t="str">
        <f t="shared" ca="1" si="53"/>
        <v>-</v>
      </c>
      <c r="EO11" s="22" t="str">
        <f t="shared" ca="1" si="53"/>
        <v>-</v>
      </c>
      <c r="EP11" s="22" t="str">
        <f t="shared" ca="1" si="53"/>
        <v>-</v>
      </c>
      <c r="EQ11" s="22" t="str">
        <f t="shared" ca="1" si="53"/>
        <v>-</v>
      </c>
      <c r="ER11" s="22" t="str">
        <f t="shared" ca="1" si="53"/>
        <v>-</v>
      </c>
      <c r="ES11" s="22" t="str">
        <f t="shared" ca="1" si="53"/>
        <v>-</v>
      </c>
      <c r="ET11" s="22" t="str">
        <f t="shared" ca="1" si="53"/>
        <v>-</v>
      </c>
      <c r="EU11" s="22" t="str">
        <f t="shared" ca="1" si="53"/>
        <v>-</v>
      </c>
      <c r="EV11" s="22" t="str">
        <f t="shared" ca="1" si="53"/>
        <v>-</v>
      </c>
      <c r="EW11" s="22" t="str">
        <f t="shared" ca="1" si="53"/>
        <v>-</v>
      </c>
      <c r="EX11" s="22" t="str">
        <f t="shared" ca="1" si="53"/>
        <v>-</v>
      </c>
      <c r="EY11" s="22">
        <f t="shared" ca="1" si="53"/>
        <v>1</v>
      </c>
      <c r="EZ11" s="22" t="str">
        <f t="shared" ca="1" si="53"/>
        <v>-</v>
      </c>
      <c r="FA11" s="22" t="str">
        <f t="shared" ca="1" si="53"/>
        <v>-</v>
      </c>
      <c r="FB11" s="22" t="str">
        <f t="shared" ca="1" si="53"/>
        <v>-</v>
      </c>
      <c r="FC11" s="22" t="str">
        <f t="shared" ca="1" si="53"/>
        <v>-</v>
      </c>
      <c r="FD11" s="374" t="str">
        <f t="shared" ca="1" si="53"/>
        <v>-</v>
      </c>
      <c r="FE11" s="22" t="str">
        <f t="shared" ca="1" si="53"/>
        <v>-</v>
      </c>
      <c r="FF11" s="22">
        <f t="shared" ca="1" si="53"/>
        <v>0</v>
      </c>
      <c r="FG11" s="22" t="str">
        <f t="shared" ca="1" si="53"/>
        <v>-</v>
      </c>
      <c r="FH11" s="22">
        <f t="shared" ca="1" si="53"/>
        <v>1</v>
      </c>
      <c r="FI11" s="22">
        <f t="shared" ca="1" si="53"/>
        <v>0</v>
      </c>
      <c r="FJ11" s="22">
        <f t="shared" ca="1" si="53"/>
        <v>1</v>
      </c>
      <c r="FK11" s="22">
        <f t="shared" ca="1" si="53"/>
        <v>1</v>
      </c>
      <c r="FL11" s="22">
        <f t="shared" ca="1" si="53"/>
        <v>1</v>
      </c>
      <c r="FM11" s="22">
        <f t="shared" ca="1" si="53"/>
        <v>0</v>
      </c>
      <c r="FN11" s="22">
        <f t="shared" ca="1" si="53"/>
        <v>0</v>
      </c>
      <c r="FO11" s="22">
        <f t="shared" ca="1" si="53"/>
        <v>0</v>
      </c>
      <c r="FP11" s="22">
        <f t="shared" ca="1" si="53"/>
        <v>0</v>
      </c>
      <c r="FQ11" s="22">
        <f t="shared" ca="1" si="53"/>
        <v>1</v>
      </c>
      <c r="FR11" s="22">
        <f t="shared" ca="1" si="53"/>
        <v>0</v>
      </c>
      <c r="FS11" s="22">
        <f t="shared" ca="1" si="53"/>
        <v>0</v>
      </c>
      <c r="FT11" s="22">
        <f t="shared" ca="1" si="53"/>
        <v>0</v>
      </c>
      <c r="FU11" s="22">
        <f t="shared" ca="1" si="53"/>
        <v>0</v>
      </c>
      <c r="FV11" s="22">
        <f t="shared" ca="1" si="53"/>
        <v>0</v>
      </c>
      <c r="FW11" s="22">
        <f t="shared" ca="1" si="53"/>
        <v>0</v>
      </c>
      <c r="FX11" s="22">
        <f t="shared" ca="1" si="53"/>
        <v>0</v>
      </c>
      <c r="FY11" s="22">
        <f t="shared" ca="1" si="53"/>
        <v>1</v>
      </c>
      <c r="FZ11" s="22">
        <f t="shared" ca="1" si="53"/>
        <v>0</v>
      </c>
      <c r="GA11" s="22">
        <f t="shared" ca="1" si="53"/>
        <v>0</v>
      </c>
      <c r="GB11" s="22">
        <f t="shared" ca="1" si="53"/>
        <v>0</v>
      </c>
      <c r="GC11" s="22">
        <f t="shared" ca="1" si="53"/>
        <v>0</v>
      </c>
      <c r="GD11" s="22">
        <f t="shared" ca="1" si="53"/>
        <v>0</v>
      </c>
      <c r="GE11" s="22">
        <f t="shared" ca="1" si="54"/>
        <v>0</v>
      </c>
      <c r="GF11" s="22">
        <f t="shared" ca="1" si="54"/>
        <v>0</v>
      </c>
      <c r="GG11" s="22">
        <f t="shared" ca="1" si="54"/>
        <v>0</v>
      </c>
      <c r="GH11" s="22">
        <f t="shared" ca="1" si="54"/>
        <v>0</v>
      </c>
      <c r="GI11" s="22" t="str">
        <f t="shared" ca="1" si="54"/>
        <v>-</v>
      </c>
      <c r="GJ11" s="22" t="str">
        <f t="shared" ca="1" si="54"/>
        <v>-</v>
      </c>
      <c r="GK11" s="22" t="str">
        <f t="shared" ca="1" si="54"/>
        <v>-</v>
      </c>
      <c r="GL11" s="22" t="str">
        <f t="shared" ca="1" si="54"/>
        <v>-</v>
      </c>
      <c r="GM11" s="22" t="b">
        <f t="shared" ca="1" si="54"/>
        <v>0</v>
      </c>
      <c r="GN11" s="22" t="b">
        <f t="shared" ca="1" si="54"/>
        <v>0</v>
      </c>
      <c r="GO11" s="22" t="b">
        <f t="shared" ca="1" si="54"/>
        <v>1</v>
      </c>
      <c r="GP11" s="22">
        <f t="shared" ca="1" si="54"/>
        <v>0</v>
      </c>
      <c r="GQ11" s="22">
        <f t="shared" ca="1" si="54"/>
        <v>1</v>
      </c>
      <c r="GR11" s="22">
        <f t="shared" ca="1" si="54"/>
        <v>1</v>
      </c>
      <c r="GS11" s="22" t="str">
        <f t="shared" ca="1" si="54"/>
        <v>-</v>
      </c>
      <c r="GT11" s="22" t="str">
        <f t="shared" ca="1" si="54"/>
        <v>-</v>
      </c>
      <c r="GU11" s="22" t="str">
        <f t="shared" ca="1" si="54"/>
        <v>-</v>
      </c>
      <c r="GV11" s="22" t="str">
        <f t="shared" ca="1" si="54"/>
        <v>-</v>
      </c>
      <c r="GW11" s="22">
        <f t="shared" ca="1" si="54"/>
        <v>1</v>
      </c>
      <c r="GX11" s="22" t="str">
        <f t="shared" ca="1" si="54"/>
        <v>-</v>
      </c>
      <c r="GY11" s="22" t="str">
        <f t="shared" ca="1" si="54"/>
        <v>-</v>
      </c>
      <c r="GZ11" s="22" t="str">
        <f t="shared" ca="1" si="54"/>
        <v>-</v>
      </c>
      <c r="HA11" s="22" t="str">
        <f t="shared" ca="1" si="54"/>
        <v>-</v>
      </c>
      <c r="HB11" s="22" t="str">
        <f t="shared" ca="1" si="54"/>
        <v>-</v>
      </c>
      <c r="HC11" s="22" t="str">
        <f t="shared" ca="1" si="54"/>
        <v>-</v>
      </c>
      <c r="HD11" s="22" t="str">
        <f t="shared" ca="1" si="54"/>
        <v>-</v>
      </c>
      <c r="HE11" s="22" t="str">
        <f t="shared" ca="1" si="54"/>
        <v>-</v>
      </c>
      <c r="HF11" s="22" t="str">
        <f t="shared" ca="1" si="54"/>
        <v>-</v>
      </c>
      <c r="HG11" s="22" t="str">
        <f t="shared" ca="1" si="54"/>
        <v>-</v>
      </c>
      <c r="HH11" s="22" t="str">
        <f t="shared" ca="1" si="54"/>
        <v>-</v>
      </c>
      <c r="HI11" s="22" t="str">
        <f t="shared" ca="1" si="54"/>
        <v>-</v>
      </c>
      <c r="HJ11" s="22" t="str">
        <f t="shared" ca="1" si="54"/>
        <v>-</v>
      </c>
      <c r="HK11" s="22" t="str">
        <f t="shared" ca="1" si="54"/>
        <v>-</v>
      </c>
      <c r="HL11" s="22" t="str">
        <f t="shared" ca="1" si="54"/>
        <v>-</v>
      </c>
      <c r="HM11" s="22" t="str">
        <f t="shared" ca="1" si="54"/>
        <v>-</v>
      </c>
      <c r="HN11" s="22" t="str">
        <f t="shared" ca="1" si="54"/>
        <v>-</v>
      </c>
      <c r="HO11" s="22" t="b">
        <f t="shared" ca="1" si="54"/>
        <v>1</v>
      </c>
      <c r="HP11" s="22">
        <f t="shared" ca="1" si="54"/>
        <v>0</v>
      </c>
      <c r="HQ11" s="22" t="str">
        <f t="shared" ca="1" si="54"/>
        <v>-</v>
      </c>
      <c r="HR11" s="22" t="str">
        <f t="shared" ca="1" si="54"/>
        <v>-</v>
      </c>
      <c r="HS11" s="22" t="str">
        <f t="shared" ca="1" si="54"/>
        <v>-</v>
      </c>
      <c r="HT11" s="22" t="str">
        <f t="shared" ca="1" si="54"/>
        <v>-</v>
      </c>
      <c r="HU11" s="22" t="str">
        <f t="shared" ca="1" si="54"/>
        <v>-</v>
      </c>
      <c r="HV11" s="22" t="str">
        <f t="shared" ca="1" si="54"/>
        <v>-</v>
      </c>
      <c r="HW11" s="22" t="str">
        <f t="shared" ca="1" si="54"/>
        <v>-</v>
      </c>
      <c r="HX11" s="22" t="str">
        <f t="shared" ca="1" si="54"/>
        <v>-</v>
      </c>
      <c r="HY11" s="22" t="str">
        <f t="shared" ca="1" si="54"/>
        <v>-</v>
      </c>
      <c r="HZ11" s="22" t="str">
        <f t="shared" ca="1" si="54"/>
        <v>-</v>
      </c>
      <c r="IA11" s="22" t="str">
        <f t="shared" ca="1" si="54"/>
        <v>-</v>
      </c>
      <c r="IB11" s="22" t="str">
        <f t="shared" ca="1" si="54"/>
        <v>-</v>
      </c>
      <c r="IC11" s="22" t="str">
        <f t="shared" ca="1" si="54"/>
        <v>-</v>
      </c>
      <c r="ID11" s="22" t="str">
        <f t="shared" ca="1" si="54"/>
        <v>-</v>
      </c>
      <c r="IE11" s="22" t="str">
        <f t="shared" ca="1" si="54"/>
        <v>-</v>
      </c>
      <c r="IF11" s="22" t="str">
        <f t="shared" ca="1" si="54"/>
        <v>-</v>
      </c>
      <c r="IG11" s="22" t="b">
        <f t="shared" ca="1" si="54"/>
        <v>1</v>
      </c>
      <c r="IH11" s="22">
        <f t="shared" ca="1" si="54"/>
        <v>0</v>
      </c>
      <c r="II11" s="22" t="str">
        <f t="shared" ca="1" si="54"/>
        <v>-</v>
      </c>
      <c r="IJ11" s="22" t="str">
        <f t="shared" ca="1" si="54"/>
        <v>-</v>
      </c>
      <c r="IK11" s="22" t="str">
        <f t="shared" ca="1" si="54"/>
        <v>-</v>
      </c>
      <c r="IL11" s="22" t="str">
        <f t="shared" ca="1" si="54"/>
        <v>-</v>
      </c>
      <c r="IM11" s="22" t="str">
        <f t="shared" ca="1" si="54"/>
        <v>-</v>
      </c>
      <c r="IN11" s="22" t="str">
        <f t="shared" ca="1" si="54"/>
        <v>-</v>
      </c>
      <c r="IO11" s="22" t="str">
        <f t="shared" ca="1" si="54"/>
        <v>-</v>
      </c>
      <c r="IP11" s="22" t="str">
        <f t="shared" ca="1" si="54"/>
        <v>-</v>
      </c>
      <c r="IQ11" s="22" t="str">
        <f t="shared" ca="1" si="55"/>
        <v>-</v>
      </c>
      <c r="IR11" s="22">
        <f t="shared" ca="1" si="55"/>
        <v>500</v>
      </c>
      <c r="IS11" s="22">
        <f t="shared" ca="1" si="55"/>
        <v>500</v>
      </c>
      <c r="IT11" s="22" t="str">
        <f t="shared" ca="1" si="55"/>
        <v>-</v>
      </c>
      <c r="IU11" s="22" t="str">
        <f ca="1">OFFSET(IU$5,$B11,0)</f>
        <v>-</v>
      </c>
      <c r="IV11" s="22">
        <f t="shared" ca="1" si="55"/>
        <v>1</v>
      </c>
      <c r="IW11" s="22">
        <f t="shared" ca="1" si="55"/>
        <v>0</v>
      </c>
      <c r="IX11" s="22">
        <f t="shared" ca="1" si="55"/>
        <v>1</v>
      </c>
      <c r="IY11" s="22">
        <f t="shared" ca="1" si="55"/>
        <v>1</v>
      </c>
      <c r="IZ11" s="22">
        <f t="shared" ca="1" si="55"/>
        <v>0</v>
      </c>
      <c r="JA11" s="22" t="str">
        <f t="shared" ca="1" si="55"/>
        <v>-</v>
      </c>
      <c r="JB11" s="22" t="str">
        <f t="shared" ca="1" si="55"/>
        <v>-</v>
      </c>
      <c r="JC11" s="22" t="str">
        <f t="shared" ca="1" si="55"/>
        <v>-</v>
      </c>
      <c r="JD11" s="22" t="str">
        <f t="shared" ca="1" si="55"/>
        <v>-</v>
      </c>
      <c r="JE11" s="22">
        <f t="shared" ca="1" si="55"/>
        <v>1</v>
      </c>
      <c r="JF11" s="22">
        <f t="shared" ca="1" si="55"/>
        <v>1</v>
      </c>
      <c r="JG11" s="22">
        <f t="shared" ca="1" si="55"/>
        <v>1</v>
      </c>
      <c r="JH11" s="22">
        <f t="shared" ca="1" si="55"/>
        <v>1</v>
      </c>
      <c r="JI11" s="22">
        <f t="shared" ca="1" si="55"/>
        <v>1</v>
      </c>
      <c r="JJ11" s="22">
        <f t="shared" ca="1" si="55"/>
        <v>1</v>
      </c>
      <c r="JK11" s="22">
        <f t="shared" ca="1" si="55"/>
        <v>1</v>
      </c>
      <c r="JL11" s="22">
        <f t="shared" ca="1" si="55"/>
        <v>1</v>
      </c>
      <c r="JM11" s="22">
        <f t="shared" ca="1" si="55"/>
        <v>1</v>
      </c>
      <c r="JN11" s="22">
        <f t="shared" ca="1" si="55"/>
        <v>1</v>
      </c>
      <c r="JO11" s="22" t="str">
        <f t="shared" ca="1" si="55"/>
        <v>-</v>
      </c>
      <c r="JP11" s="22" t="str">
        <f t="shared" ca="1" si="55"/>
        <v>-</v>
      </c>
      <c r="JQ11" s="22" t="str">
        <f t="shared" ca="1" si="55"/>
        <v>-</v>
      </c>
      <c r="JR11" s="22" t="str">
        <f t="shared" ca="1" si="55"/>
        <v>-</v>
      </c>
      <c r="JS11" s="22" t="str">
        <f t="shared" ca="1" si="55"/>
        <v>-</v>
      </c>
      <c r="JT11" s="22" t="str">
        <f t="shared" ca="1" si="55"/>
        <v>-</v>
      </c>
      <c r="JU11" s="22" t="str">
        <f t="shared" ca="1" si="55"/>
        <v>-</v>
      </c>
      <c r="JV11" s="22" t="str">
        <f t="shared" ca="1" si="55"/>
        <v>-</v>
      </c>
      <c r="JW11" s="22" t="str">
        <f t="shared" ca="1" si="55"/>
        <v>-</v>
      </c>
      <c r="JX11" s="22" t="str">
        <f t="shared" ca="1" si="55"/>
        <v>-</v>
      </c>
      <c r="JY11" s="22" t="str">
        <f t="shared" ca="1" si="55"/>
        <v>-</v>
      </c>
      <c r="JZ11" s="22" t="str">
        <f t="shared" ca="1" si="55"/>
        <v>-</v>
      </c>
      <c r="KA11" s="22" t="str">
        <f t="shared" ca="1" si="55"/>
        <v>-</v>
      </c>
      <c r="KB11" s="22" t="str">
        <f t="shared" ca="1" si="55"/>
        <v>-</v>
      </c>
      <c r="KC11" s="22" t="str">
        <f t="shared" ca="1" si="55"/>
        <v>-</v>
      </c>
      <c r="KD11" s="22" t="str">
        <f t="shared" ca="1" si="55"/>
        <v>-</v>
      </c>
      <c r="KE11" s="22" t="str">
        <f t="shared" ca="1" si="55"/>
        <v>-</v>
      </c>
      <c r="KF11" s="22" t="str">
        <f t="shared" ca="1" si="55"/>
        <v>-</v>
      </c>
      <c r="KG11" s="22" t="str">
        <f t="shared" ca="1" si="55"/>
        <v>-</v>
      </c>
      <c r="KH11" s="22" t="str">
        <f t="shared" ca="1" si="55"/>
        <v>-</v>
      </c>
      <c r="KI11" s="22" t="str">
        <f t="shared" ca="1" si="55"/>
        <v>-</v>
      </c>
      <c r="KJ11" s="22" t="str">
        <f t="shared" ca="1" si="55"/>
        <v>-</v>
      </c>
      <c r="KK11" s="22" t="str">
        <f t="shared" ca="1" si="55"/>
        <v>-</v>
      </c>
      <c r="KL11" s="22" t="str">
        <f t="shared" ca="1" si="55"/>
        <v>-</v>
      </c>
      <c r="KM11" s="22" t="str">
        <f t="shared" ca="1" si="55"/>
        <v>-</v>
      </c>
      <c r="KN11" s="22" t="str">
        <f t="shared" ca="1" si="55"/>
        <v>-</v>
      </c>
      <c r="KO11" s="22" t="str">
        <f t="shared" ca="1" si="55"/>
        <v>-</v>
      </c>
      <c r="KP11" s="22" t="str">
        <f t="shared" ca="1" si="55"/>
        <v>-</v>
      </c>
      <c r="KQ11" s="22" t="str">
        <f t="shared" ca="1" si="55"/>
        <v>-</v>
      </c>
      <c r="KR11" s="22" t="str">
        <f t="shared" ca="1" si="55"/>
        <v>-</v>
      </c>
      <c r="KS11" s="22" t="str">
        <f t="shared" ca="1" si="55"/>
        <v>-</v>
      </c>
      <c r="KT11" s="22" t="str">
        <f t="shared" ca="1" si="55"/>
        <v>-</v>
      </c>
      <c r="KU11" s="22" t="str">
        <f t="shared" ca="1" si="55"/>
        <v>-</v>
      </c>
      <c r="KV11" s="22" t="str">
        <f t="shared" ca="1" si="55"/>
        <v>-</v>
      </c>
      <c r="KW11" s="22" t="str">
        <f t="shared" ca="1" si="55"/>
        <v>-</v>
      </c>
      <c r="KX11" s="22" t="str">
        <f t="shared" ca="1" si="55"/>
        <v>-</v>
      </c>
      <c r="KY11" s="22" t="str">
        <f t="shared" ca="1" si="55"/>
        <v>-</v>
      </c>
      <c r="KZ11" s="22" t="str">
        <f t="shared" ca="1" si="55"/>
        <v>-</v>
      </c>
      <c r="LA11" s="22" t="str">
        <f t="shared" ca="1" si="55"/>
        <v>-</v>
      </c>
      <c r="LB11" s="22" t="str">
        <f t="shared" ca="1" si="55"/>
        <v>-</v>
      </c>
      <c r="LC11" s="22" t="str">
        <f t="shared" ca="1" si="56"/>
        <v>-</v>
      </c>
      <c r="LD11" s="22" t="str">
        <f t="shared" ca="1" si="56"/>
        <v>-</v>
      </c>
      <c r="LE11" s="22" t="str">
        <f t="shared" ca="1" si="56"/>
        <v>-</v>
      </c>
      <c r="LF11" s="22" t="str">
        <f t="shared" ca="1" si="56"/>
        <v>-</v>
      </c>
      <c r="LG11" s="22" t="str">
        <f t="shared" ca="1" si="56"/>
        <v>-</v>
      </c>
      <c r="LH11" s="22" t="str">
        <f t="shared" ca="1" si="56"/>
        <v>-</v>
      </c>
      <c r="LI11" s="22" t="str">
        <f t="shared" ca="1" si="56"/>
        <v>-</v>
      </c>
      <c r="LJ11" s="22" t="str">
        <f t="shared" ca="1" si="56"/>
        <v>-</v>
      </c>
      <c r="LK11" s="22" t="str">
        <f t="shared" ca="1" si="56"/>
        <v>-</v>
      </c>
      <c r="LL11" s="22" t="str">
        <f t="shared" ca="1" si="56"/>
        <v>-</v>
      </c>
      <c r="LM11" s="22" t="str">
        <f t="shared" ca="1" si="56"/>
        <v>-</v>
      </c>
      <c r="LN11" s="22" t="str">
        <f t="shared" ca="1" si="56"/>
        <v>-</v>
      </c>
      <c r="LO11" s="22" t="str">
        <f t="shared" ca="1" si="56"/>
        <v>-</v>
      </c>
      <c r="LP11" s="22" t="str">
        <f t="shared" ca="1" si="56"/>
        <v>-</v>
      </c>
      <c r="LQ11" s="22" t="str">
        <f t="shared" ca="1" si="56"/>
        <v>-</v>
      </c>
      <c r="LR11" s="22" t="str">
        <f t="shared" ca="1" si="56"/>
        <v>-</v>
      </c>
      <c r="LS11" s="22" t="str">
        <f t="shared" ca="1" si="56"/>
        <v>-</v>
      </c>
      <c r="LT11" s="22" t="str">
        <f t="shared" ca="1" si="56"/>
        <v>-</v>
      </c>
      <c r="LU11" s="22" t="str">
        <f t="shared" ca="1" si="56"/>
        <v>-</v>
      </c>
      <c r="LV11" s="22" t="str">
        <f t="shared" ca="1" si="56"/>
        <v>-</v>
      </c>
      <c r="LW11" s="22" t="str">
        <f t="shared" ca="1" si="56"/>
        <v>-</v>
      </c>
      <c r="LX11" s="22" t="str">
        <f t="shared" ca="1" si="56"/>
        <v>-</v>
      </c>
      <c r="LY11" s="22" t="str">
        <f t="shared" ca="1" si="56"/>
        <v>-</v>
      </c>
      <c r="LZ11" s="22" t="str">
        <f t="shared" ca="1" si="56"/>
        <v>-</v>
      </c>
      <c r="MA11" s="22" t="str">
        <f t="shared" ca="1" si="56"/>
        <v>-</v>
      </c>
      <c r="MB11" s="22" t="str">
        <f t="shared" ca="1" si="56"/>
        <v>-</v>
      </c>
      <c r="MC11" s="22" t="str">
        <f t="shared" ca="1" si="56"/>
        <v>-</v>
      </c>
      <c r="MD11" s="22" t="str">
        <f t="shared" ca="1" si="56"/>
        <v>-</v>
      </c>
      <c r="ME11" s="22" t="str">
        <f t="shared" ca="1" si="56"/>
        <v>-</v>
      </c>
      <c r="MF11" s="22" t="str">
        <f t="shared" ca="1" si="56"/>
        <v>-</v>
      </c>
      <c r="MG11" s="22" t="str">
        <f t="shared" ca="1" si="56"/>
        <v>-</v>
      </c>
      <c r="MH11" s="22" t="str">
        <f t="shared" ca="1" si="56"/>
        <v>-</v>
      </c>
      <c r="MI11" s="22" t="str">
        <f t="shared" ca="1" si="56"/>
        <v>-</v>
      </c>
      <c r="MJ11" s="22" t="str">
        <f t="shared" ca="1" si="56"/>
        <v>-</v>
      </c>
      <c r="MK11" s="22" t="str">
        <f t="shared" ca="1" si="56"/>
        <v>-</v>
      </c>
      <c r="ML11" s="22" t="str">
        <f t="shared" ca="1" si="56"/>
        <v>-</v>
      </c>
      <c r="MM11" s="22" t="str">
        <f t="shared" ca="1" si="56"/>
        <v>-</v>
      </c>
      <c r="MN11" s="22" t="str">
        <f t="shared" ca="1" si="56"/>
        <v>-</v>
      </c>
      <c r="MO11" s="22" t="str">
        <f t="shared" ca="1" si="56"/>
        <v>-</v>
      </c>
      <c r="MP11" s="22" t="str">
        <f t="shared" ca="1" si="56"/>
        <v>-</v>
      </c>
      <c r="MQ11" s="22" t="str">
        <f t="shared" ca="1" si="56"/>
        <v>-</v>
      </c>
      <c r="MR11" s="22" t="str">
        <f t="shared" ca="1" si="56"/>
        <v>-</v>
      </c>
      <c r="MS11" s="22" t="str">
        <f t="shared" ca="1" si="56"/>
        <v>-</v>
      </c>
      <c r="MT11" s="22" t="str">
        <f t="shared" ca="1" si="56"/>
        <v>-</v>
      </c>
      <c r="MU11" s="22" t="str">
        <f t="shared" ca="1" si="56"/>
        <v>-</v>
      </c>
      <c r="MV11" s="22" t="str">
        <f t="shared" ca="1" si="56"/>
        <v>-</v>
      </c>
      <c r="MW11" s="22" t="str">
        <f t="shared" ca="1" si="56"/>
        <v>-</v>
      </c>
      <c r="MX11" s="22" t="str">
        <f t="shared" ca="1" si="56"/>
        <v>-</v>
      </c>
      <c r="MY11" s="22" t="str">
        <f t="shared" ca="1" si="56"/>
        <v>-</v>
      </c>
      <c r="MZ11" s="22" t="str">
        <f t="shared" ca="1" si="56"/>
        <v>-</v>
      </c>
      <c r="NA11" s="22" t="str">
        <f t="shared" ca="1" si="56"/>
        <v>-</v>
      </c>
      <c r="NB11" s="22" t="str">
        <f t="shared" ca="1" si="56"/>
        <v>-</v>
      </c>
      <c r="NC11" s="22" t="str">
        <f t="shared" ca="1" si="56"/>
        <v>-</v>
      </c>
      <c r="ND11" s="22" t="str">
        <f t="shared" ca="1" si="56"/>
        <v>-</v>
      </c>
      <c r="NE11" s="22" t="str">
        <f t="shared" ca="1" si="56"/>
        <v>-</v>
      </c>
      <c r="NF11" s="22" t="str">
        <f t="shared" ca="1" si="56"/>
        <v>-</v>
      </c>
      <c r="NG11" s="22" t="str">
        <f t="shared" ca="1" si="56"/>
        <v>-</v>
      </c>
      <c r="NH11" s="22" t="str">
        <f t="shared" ca="1" si="56"/>
        <v>-</v>
      </c>
      <c r="NI11" s="22" t="str">
        <f t="shared" ca="1" si="56"/>
        <v>-</v>
      </c>
      <c r="NJ11" s="22" t="str">
        <f t="shared" ca="1" si="56"/>
        <v>-</v>
      </c>
      <c r="NK11" s="22" t="str">
        <f t="shared" ca="1" si="56"/>
        <v>-</v>
      </c>
      <c r="NL11" s="22" t="str">
        <f t="shared" ca="1" si="56"/>
        <v>-</v>
      </c>
      <c r="NM11" s="22" t="str">
        <f t="shared" ca="1" si="56"/>
        <v>-</v>
      </c>
      <c r="NN11" s="22" t="str">
        <f t="shared" ca="1" si="56"/>
        <v>-</v>
      </c>
      <c r="NO11" s="22" t="str">
        <f t="shared" ca="1" si="57"/>
        <v>-</v>
      </c>
      <c r="NP11" s="22" t="str">
        <f t="shared" ca="1" si="57"/>
        <v>-</v>
      </c>
      <c r="NQ11" s="22" t="str">
        <f t="shared" ca="1" si="57"/>
        <v>-</v>
      </c>
      <c r="NR11" s="22" t="str">
        <f t="shared" ca="1" si="57"/>
        <v>-</v>
      </c>
      <c r="NS11" s="22" t="str">
        <f t="shared" ca="1" si="57"/>
        <v>-</v>
      </c>
      <c r="NT11" s="22" t="str">
        <f t="shared" ca="1" si="57"/>
        <v>-</v>
      </c>
      <c r="NU11" s="22" t="str">
        <f t="shared" ca="1" si="57"/>
        <v>-</v>
      </c>
      <c r="NV11" s="22" t="str">
        <f t="shared" ca="1" si="57"/>
        <v>-</v>
      </c>
      <c r="NW11" s="22" t="str">
        <f t="shared" ca="1" si="57"/>
        <v>-</v>
      </c>
      <c r="NX11" s="22" t="str">
        <f t="shared" ca="1" si="57"/>
        <v>-</v>
      </c>
      <c r="NY11" s="22" t="str">
        <f t="shared" ca="1" si="57"/>
        <v>-</v>
      </c>
      <c r="NZ11" s="22" t="str">
        <f t="shared" ca="1" si="57"/>
        <v>-</v>
      </c>
      <c r="OA11" s="22" t="str">
        <f t="shared" ca="1" si="57"/>
        <v>-</v>
      </c>
      <c r="OB11" s="22" t="str">
        <f t="shared" ca="1" si="57"/>
        <v>-</v>
      </c>
      <c r="OC11" s="22" t="str">
        <f t="shared" ca="1" si="57"/>
        <v>-</v>
      </c>
      <c r="OD11" s="22" t="str">
        <f t="shared" ca="1" si="57"/>
        <v>-</v>
      </c>
      <c r="OE11" s="22" t="str">
        <f t="shared" ca="1" si="57"/>
        <v>-</v>
      </c>
      <c r="OF11" s="22">
        <f t="shared" ca="1" si="57"/>
        <v>0</v>
      </c>
      <c r="OG11" s="22" t="str">
        <f t="shared" ca="1" si="57"/>
        <v>-</v>
      </c>
      <c r="OH11" s="22">
        <f t="shared" ca="1" si="57"/>
        <v>0</v>
      </c>
      <c r="OI11" s="22">
        <f t="shared" ca="1" si="57"/>
        <v>0</v>
      </c>
      <c r="OJ11" s="27">
        <v>0</v>
      </c>
    </row>
    <row r="12" spans="1:400">
      <c r="A12" s="24">
        <f t="shared" si="22"/>
        <v>7</v>
      </c>
      <c r="B12" s="24">
        <f>$A$9</f>
        <v>4</v>
      </c>
      <c r="C12">
        <v>2</v>
      </c>
      <c r="D12" t="b">
        <v>1</v>
      </c>
      <c r="E12" t="b">
        <v>1</v>
      </c>
      <c r="F12" t="b">
        <v>1</v>
      </c>
      <c r="AJ12" s="328" t="str">
        <f ca="1">"Nutrition test with LTW"&amp;" (F"&amp;3+IFERROR(1*$CA12,0)+IFERROR(1*$CB12,0)&amp;3-IFERROR(1*NOT($CD12),0)&amp;"N"&amp;$CI12&amp;$CJ12&amp;")"</f>
        <v>Nutrition test with LTW (F33N33)</v>
      </c>
      <c r="AK12" s="10" t="str">
        <f ca="1">IF(COUNTIF(AJ$5:AJ12,AJ12)=1,"-","Dup")</f>
        <v>-</v>
      </c>
      <c r="AL12" s="22" t="b">
        <f t="shared" ca="1" si="49"/>
        <v>0</v>
      </c>
      <c r="AM12" s="22" t="b">
        <f t="shared" ca="1" si="49"/>
        <v>0</v>
      </c>
      <c r="AN12" s="22" t="b">
        <f t="shared" ca="1" si="49"/>
        <v>0</v>
      </c>
      <c r="AO12" s="22" t="b">
        <f t="shared" ca="1" si="50"/>
        <v>0</v>
      </c>
      <c r="AP12" s="22">
        <f t="shared" ca="1" si="50"/>
        <v>0</v>
      </c>
      <c r="AQ12" s="21" t="s">
        <v>37</v>
      </c>
      <c r="AR12" s="374" t="str">
        <f t="shared" ca="1" si="49"/>
        <v>-</v>
      </c>
      <c r="AS12" s="22" t="b">
        <f t="shared" ca="1" si="49"/>
        <v>1</v>
      </c>
      <c r="AT12" s="22">
        <f t="shared" ca="1" si="59"/>
        <v>0</v>
      </c>
      <c r="AU12" s="22">
        <f t="shared" ca="1" si="59"/>
        <v>2</v>
      </c>
      <c r="AV12" s="22" t="str">
        <f t="shared" ca="1" si="49"/>
        <v>-</v>
      </c>
      <c r="AW12" s="22" t="b">
        <f t="shared" ca="1" si="49"/>
        <v>1</v>
      </c>
      <c r="AX12" s="22" t="b">
        <f t="shared" ca="1" si="49"/>
        <v>1</v>
      </c>
      <c r="AY12" s="22" t="b">
        <f t="shared" ca="1" si="49"/>
        <v>1</v>
      </c>
      <c r="AZ12" s="22" t="b">
        <f t="shared" ca="1" si="49"/>
        <v>1</v>
      </c>
      <c r="BA12" s="22">
        <f t="shared" ca="1" si="49"/>
        <v>1</v>
      </c>
      <c r="BB12" s="22">
        <f t="shared" ca="1" si="49"/>
        <v>1</v>
      </c>
      <c r="BC12" s="22" t="str">
        <f t="shared" ref="BC12:EI15" ca="1" si="61">OFFSET(BC$5,$B12,0)</f>
        <v>-</v>
      </c>
      <c r="BD12" s="22" t="str">
        <f t="shared" ca="1" si="61"/>
        <v>-</v>
      </c>
      <c r="BE12" s="22" t="str">
        <f t="shared" ca="1" si="61"/>
        <v>-</v>
      </c>
      <c r="BF12" s="22" t="str">
        <f t="shared" ca="1" si="61"/>
        <v>-</v>
      </c>
      <c r="BG12" s="22" t="str">
        <f t="shared" ca="1" si="61"/>
        <v>-</v>
      </c>
      <c r="BH12" s="22" t="str">
        <f t="shared" ca="1" si="61"/>
        <v>-</v>
      </c>
      <c r="BI12" s="22" t="str">
        <f t="shared" ca="1" si="61"/>
        <v>-</v>
      </c>
      <c r="BJ12" s="22" t="str">
        <f t="shared" ca="1" si="61"/>
        <v>-</v>
      </c>
      <c r="BK12" s="22" t="str">
        <f t="shared" ca="1" si="61"/>
        <v>-</v>
      </c>
      <c r="BL12" s="22" t="str">
        <f t="shared" ca="1" si="61"/>
        <v>-</v>
      </c>
      <c r="BM12" s="22" t="str">
        <f t="shared" ca="1" si="61"/>
        <v>-</v>
      </c>
      <c r="BN12" s="22" t="str">
        <f t="shared" ca="1" si="61"/>
        <v>-</v>
      </c>
      <c r="BO12" s="22" t="str">
        <f t="shared" ca="1" si="61"/>
        <v>-</v>
      </c>
      <c r="BP12" s="22" t="str">
        <f t="shared" ca="1" si="61"/>
        <v>-</v>
      </c>
      <c r="BQ12" s="22" t="str">
        <f t="shared" ca="1" si="61"/>
        <v>-</v>
      </c>
      <c r="BR12" s="22" t="str">
        <f t="shared" ca="1" si="61"/>
        <v>-</v>
      </c>
      <c r="BS12" s="22" t="str">
        <f t="shared" ca="1" si="61"/>
        <v>-</v>
      </c>
      <c r="BT12" s="22" t="str">
        <f t="shared" ca="1" si="61"/>
        <v>-</v>
      </c>
      <c r="BU12" s="22" t="str">
        <f t="shared" ca="1" si="61"/>
        <v>-</v>
      </c>
      <c r="BV12" s="22" t="str">
        <f t="shared" ca="1" si="61"/>
        <v>-</v>
      </c>
      <c r="BW12" s="22" t="str">
        <f t="shared" ca="1" si="61"/>
        <v>-</v>
      </c>
      <c r="BX12" s="22" t="str">
        <f t="shared" ca="1" si="61"/>
        <v>-</v>
      </c>
      <c r="BY12" s="22" t="str">
        <f t="shared" ca="1" si="61"/>
        <v>-</v>
      </c>
      <c r="BZ12" s="22" t="str">
        <f t="shared" ca="1" si="61"/>
        <v>-</v>
      </c>
      <c r="CA12" s="22" t="str">
        <f t="shared" ca="1" si="61"/>
        <v>-</v>
      </c>
      <c r="CB12" s="22" t="str">
        <f t="shared" ca="1" si="61"/>
        <v>-</v>
      </c>
      <c r="CC12" s="22" t="str">
        <f t="shared" ca="1" si="61"/>
        <v>-</v>
      </c>
      <c r="CD12" s="22" t="str">
        <f t="shared" ca="1" si="61"/>
        <v>-</v>
      </c>
      <c r="CE12" s="22" t="str">
        <f t="shared" ca="1" si="61"/>
        <v>-</v>
      </c>
      <c r="CF12" s="22" t="str">
        <f t="shared" ca="1" si="61"/>
        <v>-</v>
      </c>
      <c r="CG12" s="22" t="str">
        <f t="shared" ca="1" si="61"/>
        <v>-</v>
      </c>
      <c r="CH12" s="22" t="str">
        <f t="shared" ca="1" si="61"/>
        <v>-</v>
      </c>
      <c r="CI12" s="21">
        <v>3</v>
      </c>
      <c r="CJ12" s="21">
        <v>3</v>
      </c>
      <c r="CK12" s="22" t="str">
        <f t="shared" ca="1" si="61"/>
        <v>-</v>
      </c>
      <c r="CL12" s="22" t="str">
        <f t="shared" ca="1" si="61"/>
        <v>-</v>
      </c>
      <c r="CM12" s="22" t="str">
        <f t="shared" ca="1" si="61"/>
        <v>-</v>
      </c>
      <c r="CN12" s="22" t="str">
        <f t="shared" ca="1" si="61"/>
        <v>-</v>
      </c>
      <c r="CO12" s="22" t="str">
        <f t="shared" ca="1" si="61"/>
        <v>-</v>
      </c>
      <c r="CP12" s="22" t="str">
        <f t="shared" ca="1" si="61"/>
        <v>-</v>
      </c>
      <c r="CQ12" s="22" t="str">
        <f t="shared" ca="1" si="61"/>
        <v>-</v>
      </c>
      <c r="CR12" s="22" t="str">
        <f t="shared" ca="1" si="61"/>
        <v>-</v>
      </c>
      <c r="CS12" s="22">
        <f t="shared" ca="1" si="61"/>
        <v>0</v>
      </c>
      <c r="CT12" s="22" t="str">
        <f t="shared" ca="1" si="61"/>
        <v>-</v>
      </c>
      <c r="CU12" s="22" t="str">
        <f t="shared" ca="1" si="61"/>
        <v>-</v>
      </c>
      <c r="CV12" s="22" t="str">
        <f t="shared" ca="1" si="61"/>
        <v>-</v>
      </c>
      <c r="CW12" s="22" t="str">
        <f t="shared" ca="1" si="61"/>
        <v>-</v>
      </c>
      <c r="CX12" s="22" t="str">
        <f t="shared" ca="1" si="61"/>
        <v>-</v>
      </c>
      <c r="CY12" s="22">
        <f t="shared" ca="1" si="61"/>
        <v>0</v>
      </c>
      <c r="CZ12" s="22">
        <f t="shared" ca="1" si="61"/>
        <v>0</v>
      </c>
      <c r="DA12" s="22">
        <f t="shared" ca="1" si="61"/>
        <v>0</v>
      </c>
      <c r="DB12" s="22">
        <f t="shared" ca="1" si="61"/>
        <v>0</v>
      </c>
      <c r="DC12" s="22">
        <f t="shared" ca="1" si="61"/>
        <v>0</v>
      </c>
      <c r="DD12" s="22">
        <f t="shared" ca="1" si="61"/>
        <v>0</v>
      </c>
      <c r="DE12" s="22">
        <f t="shared" ca="1" si="61"/>
        <v>0</v>
      </c>
      <c r="DF12" s="22">
        <f t="shared" ca="1" si="61"/>
        <v>0</v>
      </c>
      <c r="DG12" s="22">
        <f t="shared" ca="1" si="61"/>
        <v>0</v>
      </c>
      <c r="DH12" s="22">
        <f t="shared" ca="1" si="61"/>
        <v>0</v>
      </c>
      <c r="DI12" s="22">
        <f t="shared" ca="1" si="61"/>
        <v>0</v>
      </c>
      <c r="DJ12" s="22">
        <f t="shared" ca="1" si="61"/>
        <v>0</v>
      </c>
      <c r="DK12" s="22">
        <f t="shared" ca="1" si="61"/>
        <v>0</v>
      </c>
      <c r="DL12" s="22">
        <f t="shared" ca="1" si="61"/>
        <v>0</v>
      </c>
      <c r="DM12" s="22">
        <f t="shared" ca="1" si="61"/>
        <v>0</v>
      </c>
      <c r="DN12" s="22">
        <f t="shared" ca="1" si="61"/>
        <v>0</v>
      </c>
      <c r="DO12" s="22">
        <f t="shared" ca="1" si="61"/>
        <v>0</v>
      </c>
      <c r="DP12" s="22">
        <f t="shared" ca="1" si="61"/>
        <v>0</v>
      </c>
      <c r="DQ12" s="22">
        <f t="shared" ca="1" si="61"/>
        <v>0</v>
      </c>
      <c r="DR12" s="22">
        <f t="shared" ca="1" si="61"/>
        <v>0</v>
      </c>
      <c r="DS12" s="22">
        <f t="shared" ca="1" si="61"/>
        <v>0</v>
      </c>
      <c r="DT12" s="22">
        <f t="shared" ca="1" si="61"/>
        <v>0</v>
      </c>
      <c r="DU12" s="22">
        <f t="shared" ca="1" si="61"/>
        <v>0</v>
      </c>
      <c r="DV12" s="22">
        <f t="shared" ca="1" si="61"/>
        <v>0</v>
      </c>
      <c r="DW12" s="22">
        <f t="shared" ca="1" si="61"/>
        <v>0</v>
      </c>
      <c r="DX12" s="22">
        <f t="shared" ca="1" si="61"/>
        <v>0</v>
      </c>
      <c r="DY12" s="22">
        <f t="shared" ca="1" si="61"/>
        <v>0</v>
      </c>
      <c r="DZ12" s="22">
        <f t="shared" ca="1" si="61"/>
        <v>0</v>
      </c>
      <c r="EA12" s="22">
        <f t="shared" ca="1" si="61"/>
        <v>0</v>
      </c>
      <c r="EB12" s="22">
        <f t="shared" ca="1" si="61"/>
        <v>0</v>
      </c>
      <c r="EC12" s="22">
        <f t="shared" ca="1" si="61"/>
        <v>0</v>
      </c>
      <c r="ED12" s="22">
        <f t="shared" ca="1" si="61"/>
        <v>0</v>
      </c>
      <c r="EE12" s="22">
        <f t="shared" ca="1" si="61"/>
        <v>0</v>
      </c>
      <c r="EF12" s="22">
        <f t="shared" ca="1" si="61"/>
        <v>0</v>
      </c>
      <c r="EG12" s="22">
        <f t="shared" ca="1" si="61"/>
        <v>0</v>
      </c>
      <c r="EH12" s="22">
        <f t="shared" ca="1" si="61"/>
        <v>0</v>
      </c>
      <c r="EI12" s="22">
        <f t="shared" ca="1" si="61"/>
        <v>0</v>
      </c>
      <c r="EJ12" s="22">
        <f t="shared" ref="EJ12:GG17" ca="1" si="62">OFFSET(EJ$5,$B12,0)</f>
        <v>0</v>
      </c>
      <c r="EK12" s="22">
        <f t="shared" ca="1" si="62"/>
        <v>0</v>
      </c>
      <c r="EL12" s="22">
        <f t="shared" ca="1" si="62"/>
        <v>0</v>
      </c>
      <c r="EM12" s="22">
        <f t="shared" ca="1" si="62"/>
        <v>0</v>
      </c>
      <c r="EN12" s="22" t="str">
        <f t="shared" ca="1" si="62"/>
        <v>-</v>
      </c>
      <c r="EO12" s="22" t="str">
        <f t="shared" ca="1" si="62"/>
        <v>-</v>
      </c>
      <c r="EP12" s="22" t="str">
        <f t="shared" ca="1" si="62"/>
        <v>-</v>
      </c>
      <c r="EQ12" s="22" t="str">
        <f t="shared" ca="1" si="62"/>
        <v>-</v>
      </c>
      <c r="ER12" s="22" t="str">
        <f t="shared" ca="1" si="62"/>
        <v>-</v>
      </c>
      <c r="ES12" s="22" t="str">
        <f t="shared" ca="1" si="62"/>
        <v>-</v>
      </c>
      <c r="ET12" s="22" t="str">
        <f t="shared" ca="1" si="62"/>
        <v>-</v>
      </c>
      <c r="EU12" s="22" t="str">
        <f t="shared" ca="1" si="62"/>
        <v>-</v>
      </c>
      <c r="EV12" s="22" t="str">
        <f t="shared" ca="1" si="62"/>
        <v>-</v>
      </c>
      <c r="EW12" s="22" t="str">
        <f t="shared" ca="1" si="62"/>
        <v>-</v>
      </c>
      <c r="EX12" s="22" t="str">
        <f t="shared" ca="1" si="62"/>
        <v>-</v>
      </c>
      <c r="EY12" s="22">
        <f t="shared" ca="1" si="62"/>
        <v>1</v>
      </c>
      <c r="EZ12" s="22" t="str">
        <f t="shared" ca="1" si="62"/>
        <v>-</v>
      </c>
      <c r="FA12" s="22" t="str">
        <f t="shared" ca="1" si="62"/>
        <v>-</v>
      </c>
      <c r="FB12" s="22" t="str">
        <f t="shared" ca="1" si="62"/>
        <v>-</v>
      </c>
      <c r="FC12" s="22" t="str">
        <f t="shared" ca="1" si="62"/>
        <v>-</v>
      </c>
      <c r="FD12" s="22" t="str">
        <f t="shared" ca="1" si="62"/>
        <v>-</v>
      </c>
      <c r="FE12" s="22" t="str">
        <f t="shared" ca="1" si="62"/>
        <v>-</v>
      </c>
      <c r="FF12" s="22">
        <f t="shared" ca="1" si="62"/>
        <v>0</v>
      </c>
      <c r="FG12" s="22" t="str">
        <f t="shared" ca="1" si="62"/>
        <v>-</v>
      </c>
      <c r="FH12" s="22">
        <f t="shared" ca="1" si="62"/>
        <v>1</v>
      </c>
      <c r="FI12" s="22">
        <f t="shared" ca="1" si="62"/>
        <v>0</v>
      </c>
      <c r="FJ12" s="22">
        <f t="shared" ca="1" si="62"/>
        <v>1</v>
      </c>
      <c r="FK12" s="22">
        <f t="shared" ca="1" si="62"/>
        <v>1</v>
      </c>
      <c r="FL12" s="22">
        <f t="shared" ca="1" si="62"/>
        <v>1</v>
      </c>
      <c r="FM12" s="22">
        <f t="shared" ca="1" si="62"/>
        <v>0</v>
      </c>
      <c r="FN12" s="22">
        <f t="shared" ca="1" si="62"/>
        <v>0</v>
      </c>
      <c r="FO12" s="22">
        <f t="shared" ca="1" si="62"/>
        <v>0</v>
      </c>
      <c r="FP12" s="22">
        <f t="shared" ca="1" si="62"/>
        <v>0</v>
      </c>
      <c r="FQ12" s="22">
        <f t="shared" ca="1" si="62"/>
        <v>1</v>
      </c>
      <c r="FR12" s="22">
        <f t="shared" ca="1" si="62"/>
        <v>0</v>
      </c>
      <c r="FS12" s="22">
        <f t="shared" ca="1" si="62"/>
        <v>0</v>
      </c>
      <c r="FT12" s="22">
        <f t="shared" ca="1" si="62"/>
        <v>0</v>
      </c>
      <c r="FU12" s="22">
        <f t="shared" ca="1" si="62"/>
        <v>0</v>
      </c>
      <c r="FV12" s="22">
        <f t="shared" ca="1" si="62"/>
        <v>0</v>
      </c>
      <c r="FW12" s="22">
        <f t="shared" ca="1" si="62"/>
        <v>0</v>
      </c>
      <c r="FX12" s="22">
        <f t="shared" ca="1" si="62"/>
        <v>0</v>
      </c>
      <c r="FY12" s="22">
        <f t="shared" ca="1" si="62"/>
        <v>1</v>
      </c>
      <c r="FZ12" s="22">
        <f t="shared" ca="1" si="62"/>
        <v>0</v>
      </c>
      <c r="GA12" s="22">
        <f t="shared" ca="1" si="62"/>
        <v>0</v>
      </c>
      <c r="GB12" s="22">
        <f t="shared" ca="1" si="62"/>
        <v>0</v>
      </c>
      <c r="GC12" s="22">
        <f t="shared" ca="1" si="62"/>
        <v>0</v>
      </c>
      <c r="GD12" s="22">
        <f t="shared" ca="1" si="62"/>
        <v>0</v>
      </c>
      <c r="GE12" s="22">
        <f t="shared" ca="1" si="62"/>
        <v>0</v>
      </c>
      <c r="GF12" s="22">
        <f t="shared" ca="1" si="62"/>
        <v>0</v>
      </c>
      <c r="GG12" s="22">
        <f t="shared" ca="1" si="62"/>
        <v>0</v>
      </c>
      <c r="GH12" s="22">
        <f t="shared" ref="GH12:OI13" ca="1" si="63">OFFSET(GH$5,$B12,0)</f>
        <v>0</v>
      </c>
      <c r="GI12" s="22" t="str">
        <f t="shared" ca="1" si="63"/>
        <v>-</v>
      </c>
      <c r="GJ12" s="22" t="str">
        <f t="shared" ca="1" si="63"/>
        <v>-</v>
      </c>
      <c r="GK12" s="22" t="str">
        <f t="shared" ca="1" si="63"/>
        <v>-</v>
      </c>
      <c r="GL12" s="22" t="str">
        <f t="shared" ca="1" si="63"/>
        <v>-</v>
      </c>
      <c r="GM12" s="22" t="b">
        <f t="shared" ca="1" si="63"/>
        <v>0</v>
      </c>
      <c r="GN12" s="22" t="b">
        <f t="shared" ca="1" si="63"/>
        <v>0</v>
      </c>
      <c r="GO12" s="22" t="b">
        <f t="shared" ca="1" si="63"/>
        <v>1</v>
      </c>
      <c r="GP12" s="22">
        <f t="shared" ca="1" si="63"/>
        <v>0</v>
      </c>
      <c r="GQ12" s="22">
        <f t="shared" ca="1" si="63"/>
        <v>1</v>
      </c>
      <c r="GR12" s="22">
        <f t="shared" ca="1" si="63"/>
        <v>1</v>
      </c>
      <c r="GS12" s="22" t="str">
        <f t="shared" ca="1" si="63"/>
        <v>-</v>
      </c>
      <c r="GT12" s="22" t="str">
        <f ca="1">OFFSET(GT$5,$B12,0)</f>
        <v>-</v>
      </c>
      <c r="GU12" s="22" t="str">
        <f t="shared" ca="1" si="63"/>
        <v>-</v>
      </c>
      <c r="GV12" s="22" t="str">
        <f t="shared" ca="1" si="63"/>
        <v>-</v>
      </c>
      <c r="GW12" s="22">
        <f t="shared" ca="1" si="63"/>
        <v>1</v>
      </c>
      <c r="GX12" s="22" t="str">
        <f t="shared" ca="1" si="63"/>
        <v>-</v>
      </c>
      <c r="GY12" s="22" t="str">
        <f t="shared" ca="1" si="63"/>
        <v>-</v>
      </c>
      <c r="GZ12" s="22" t="str">
        <f t="shared" ca="1" si="63"/>
        <v>-</v>
      </c>
      <c r="HA12" s="22" t="str">
        <f t="shared" ca="1" si="63"/>
        <v>-</v>
      </c>
      <c r="HB12" s="22" t="str">
        <f t="shared" ca="1" si="63"/>
        <v>-</v>
      </c>
      <c r="HC12" s="22" t="str">
        <f t="shared" ca="1" si="63"/>
        <v>-</v>
      </c>
      <c r="HD12" s="22" t="str">
        <f t="shared" ca="1" si="63"/>
        <v>-</v>
      </c>
      <c r="HE12" s="22" t="str">
        <f t="shared" ca="1" si="63"/>
        <v>-</v>
      </c>
      <c r="HF12" s="22" t="str">
        <f t="shared" ca="1" si="63"/>
        <v>-</v>
      </c>
      <c r="HG12" s="22" t="str">
        <f t="shared" ca="1" si="63"/>
        <v>-</v>
      </c>
      <c r="HH12" s="22" t="str">
        <f t="shared" ca="1" si="63"/>
        <v>-</v>
      </c>
      <c r="HI12" s="22" t="str">
        <f t="shared" ca="1" si="63"/>
        <v>-</v>
      </c>
      <c r="HJ12" s="22" t="str">
        <f t="shared" ca="1" si="63"/>
        <v>-</v>
      </c>
      <c r="HK12" s="22" t="str">
        <f t="shared" ca="1" si="63"/>
        <v>-</v>
      </c>
      <c r="HL12" s="22" t="str">
        <f t="shared" ca="1" si="63"/>
        <v>-</v>
      </c>
      <c r="HM12" s="22" t="str">
        <f t="shared" ca="1" si="63"/>
        <v>-</v>
      </c>
      <c r="HN12" s="22" t="str">
        <f t="shared" ca="1" si="63"/>
        <v>-</v>
      </c>
      <c r="HO12" s="22" t="b">
        <f t="shared" ca="1" si="63"/>
        <v>1</v>
      </c>
      <c r="HP12" s="22">
        <f t="shared" ca="1" si="63"/>
        <v>0</v>
      </c>
      <c r="HQ12" s="22" t="str">
        <f t="shared" ca="1" si="63"/>
        <v>-</v>
      </c>
      <c r="HR12" s="22" t="str">
        <f t="shared" ca="1" si="63"/>
        <v>-</v>
      </c>
      <c r="HS12" s="22" t="str">
        <f t="shared" ca="1" si="63"/>
        <v>-</v>
      </c>
      <c r="HT12" s="22" t="str">
        <f t="shared" ca="1" si="63"/>
        <v>-</v>
      </c>
      <c r="HU12" s="22" t="str">
        <f t="shared" ca="1" si="63"/>
        <v>-</v>
      </c>
      <c r="HV12" s="22" t="str">
        <f t="shared" ca="1" si="63"/>
        <v>-</v>
      </c>
      <c r="HW12" s="22" t="str">
        <f t="shared" ca="1" si="63"/>
        <v>-</v>
      </c>
      <c r="HX12" s="22" t="str">
        <f t="shared" ca="1" si="63"/>
        <v>-</v>
      </c>
      <c r="HY12" s="22" t="str">
        <f t="shared" ca="1" si="63"/>
        <v>-</v>
      </c>
      <c r="HZ12" s="22" t="str">
        <f t="shared" ca="1" si="63"/>
        <v>-</v>
      </c>
      <c r="IA12" s="22" t="str">
        <f t="shared" ca="1" si="63"/>
        <v>-</v>
      </c>
      <c r="IB12" s="22" t="str">
        <f t="shared" ca="1" si="63"/>
        <v>-</v>
      </c>
      <c r="IC12" s="22" t="str">
        <f t="shared" ca="1" si="63"/>
        <v>-</v>
      </c>
      <c r="ID12" s="22" t="str">
        <f t="shared" ca="1" si="63"/>
        <v>-</v>
      </c>
      <c r="IE12" s="22" t="str">
        <f t="shared" ref="IE12:IL17" ca="1" si="64">OFFSET(IE$5,$B12,0)</f>
        <v>-</v>
      </c>
      <c r="IF12" s="22" t="str">
        <f t="shared" ca="1" si="64"/>
        <v>-</v>
      </c>
      <c r="IG12" s="22" t="b">
        <f t="shared" ca="1" si="64"/>
        <v>1</v>
      </c>
      <c r="IH12" s="22">
        <f t="shared" ca="1" si="64"/>
        <v>0</v>
      </c>
      <c r="II12" s="22" t="str">
        <f t="shared" ca="1" si="64"/>
        <v>-</v>
      </c>
      <c r="IJ12" s="22" t="str">
        <f t="shared" ca="1" si="64"/>
        <v>-</v>
      </c>
      <c r="IK12" s="22" t="str">
        <f t="shared" ca="1" si="64"/>
        <v>-</v>
      </c>
      <c r="IL12" s="22" t="str">
        <f t="shared" ca="1" si="64"/>
        <v>-</v>
      </c>
      <c r="IM12" s="22" t="str">
        <f t="shared" ca="1" si="63"/>
        <v>-</v>
      </c>
      <c r="IN12" s="22" t="str">
        <f t="shared" ca="1" si="63"/>
        <v>-</v>
      </c>
      <c r="IO12" s="22" t="str">
        <f t="shared" ca="1" si="63"/>
        <v>-</v>
      </c>
      <c r="IP12" s="22" t="str">
        <f t="shared" ca="1" si="63"/>
        <v>-</v>
      </c>
      <c r="IQ12" s="22" t="str">
        <f t="shared" ca="1" si="63"/>
        <v>-</v>
      </c>
      <c r="IR12" s="22">
        <f t="shared" ca="1" si="63"/>
        <v>500</v>
      </c>
      <c r="IS12" s="22">
        <f t="shared" ca="1" si="63"/>
        <v>500</v>
      </c>
      <c r="IT12" s="22" t="str">
        <f t="shared" ref="IT12:JI17" ca="1" si="65">OFFSET(IT$5,$B12,0)</f>
        <v>-</v>
      </c>
      <c r="IU12" s="22" t="str">
        <f ca="1">OFFSET(IU$5,$B12,0)</f>
        <v>-</v>
      </c>
      <c r="IV12" s="22">
        <f t="shared" ca="1" si="63"/>
        <v>1</v>
      </c>
      <c r="IW12" s="22">
        <f t="shared" ca="1" si="63"/>
        <v>0</v>
      </c>
      <c r="IX12" s="22">
        <f t="shared" ca="1" si="63"/>
        <v>1</v>
      </c>
      <c r="IY12" s="22">
        <f t="shared" ca="1" si="63"/>
        <v>1</v>
      </c>
      <c r="IZ12" s="22">
        <f t="shared" ca="1" si="63"/>
        <v>0</v>
      </c>
      <c r="JA12" s="22" t="str">
        <f t="shared" ca="1" si="63"/>
        <v>-</v>
      </c>
      <c r="JB12" s="22" t="str">
        <f t="shared" ca="1" si="63"/>
        <v>-</v>
      </c>
      <c r="JC12" s="22" t="str">
        <f t="shared" ca="1" si="63"/>
        <v>-</v>
      </c>
      <c r="JD12" s="22" t="str">
        <f t="shared" ca="1" si="63"/>
        <v>-</v>
      </c>
      <c r="JE12" s="22">
        <f t="shared" ca="1" si="63"/>
        <v>1</v>
      </c>
      <c r="JF12" s="22">
        <f t="shared" ca="1" si="63"/>
        <v>1</v>
      </c>
      <c r="JG12" s="22">
        <f t="shared" ca="1" si="63"/>
        <v>1</v>
      </c>
      <c r="JH12" s="22">
        <f t="shared" ca="1" si="63"/>
        <v>1</v>
      </c>
      <c r="JI12" s="22">
        <f t="shared" ca="1" si="63"/>
        <v>1</v>
      </c>
      <c r="JJ12" s="22">
        <f t="shared" ca="1" si="63"/>
        <v>1</v>
      </c>
      <c r="JK12" s="22">
        <f t="shared" ca="1" si="63"/>
        <v>1</v>
      </c>
      <c r="JL12" s="22">
        <f t="shared" ca="1" si="63"/>
        <v>1</v>
      </c>
      <c r="JM12" s="22">
        <f t="shared" ca="1" si="63"/>
        <v>1</v>
      </c>
      <c r="JN12" s="22">
        <f t="shared" ref="JN12:OF17" ca="1" si="66">OFFSET(JN$5,$B12,0)</f>
        <v>1</v>
      </c>
      <c r="JO12" s="22" t="str">
        <f t="shared" ca="1" si="63"/>
        <v>-</v>
      </c>
      <c r="JP12" s="22" t="str">
        <f t="shared" ca="1" si="63"/>
        <v>-</v>
      </c>
      <c r="JQ12" s="22" t="str">
        <f t="shared" ca="1" si="63"/>
        <v>-</v>
      </c>
      <c r="JR12" s="22" t="str">
        <f t="shared" ca="1" si="63"/>
        <v>-</v>
      </c>
      <c r="JS12" s="22" t="str">
        <f t="shared" ca="1" si="63"/>
        <v>-</v>
      </c>
      <c r="JT12" s="22" t="str">
        <f t="shared" ca="1" si="63"/>
        <v>-</v>
      </c>
      <c r="JU12" s="22" t="str">
        <f t="shared" ca="1" si="63"/>
        <v>-</v>
      </c>
      <c r="JV12" s="22" t="str">
        <f t="shared" ca="1" si="63"/>
        <v>-</v>
      </c>
      <c r="JW12" s="22" t="str">
        <f t="shared" ca="1" si="63"/>
        <v>-</v>
      </c>
      <c r="JX12" s="22" t="str">
        <f t="shared" ca="1" si="63"/>
        <v>-</v>
      </c>
      <c r="JY12" s="22" t="str">
        <f t="shared" ca="1" si="63"/>
        <v>-</v>
      </c>
      <c r="JZ12" s="22" t="str">
        <f t="shared" ca="1" si="63"/>
        <v>-</v>
      </c>
      <c r="KA12" s="22" t="str">
        <f t="shared" ca="1" si="63"/>
        <v>-</v>
      </c>
      <c r="KB12" s="22" t="str">
        <f t="shared" ca="1" si="63"/>
        <v>-</v>
      </c>
      <c r="KC12" s="22" t="str">
        <f t="shared" ca="1" si="63"/>
        <v>-</v>
      </c>
      <c r="KD12" s="22" t="str">
        <f t="shared" ca="1" si="63"/>
        <v>-</v>
      </c>
      <c r="KE12" s="22" t="str">
        <f t="shared" ca="1" si="63"/>
        <v>-</v>
      </c>
      <c r="KF12" s="22" t="str">
        <f t="shared" ca="1" si="63"/>
        <v>-</v>
      </c>
      <c r="KG12" s="22" t="str">
        <f t="shared" ca="1" si="63"/>
        <v>-</v>
      </c>
      <c r="KH12" s="22" t="str">
        <f t="shared" ca="1" si="63"/>
        <v>-</v>
      </c>
      <c r="KI12" s="22" t="str">
        <f t="shared" ca="1" si="63"/>
        <v>-</v>
      </c>
      <c r="KJ12" s="22" t="str">
        <f t="shared" ca="1" si="63"/>
        <v>-</v>
      </c>
      <c r="KK12" s="22" t="str">
        <f t="shared" ca="1" si="63"/>
        <v>-</v>
      </c>
      <c r="KL12" s="22" t="str">
        <f t="shared" ca="1" si="63"/>
        <v>-</v>
      </c>
      <c r="KM12" s="22" t="str">
        <f t="shared" ca="1" si="63"/>
        <v>-</v>
      </c>
      <c r="KN12" s="22" t="str">
        <f t="shared" ca="1" si="63"/>
        <v>-</v>
      </c>
      <c r="KO12" s="22" t="str">
        <f t="shared" ca="1" si="63"/>
        <v>-</v>
      </c>
      <c r="KP12" s="22" t="str">
        <f t="shared" ca="1" si="63"/>
        <v>-</v>
      </c>
      <c r="KQ12" s="22" t="str">
        <f t="shared" ca="1" si="63"/>
        <v>-</v>
      </c>
      <c r="KR12" s="22" t="str">
        <f t="shared" ca="1" si="63"/>
        <v>-</v>
      </c>
      <c r="KS12" s="22" t="str">
        <f t="shared" ca="1" si="63"/>
        <v>-</v>
      </c>
      <c r="KT12" s="22" t="str">
        <f t="shared" ca="1" si="63"/>
        <v>-</v>
      </c>
      <c r="KU12" s="22" t="str">
        <f t="shared" ca="1" si="63"/>
        <v>-</v>
      </c>
      <c r="KV12" s="22" t="str">
        <f t="shared" ca="1" si="63"/>
        <v>-</v>
      </c>
      <c r="KW12" s="22" t="str">
        <f t="shared" ca="1" si="63"/>
        <v>-</v>
      </c>
      <c r="KX12" s="22" t="str">
        <f t="shared" ca="1" si="63"/>
        <v>-</v>
      </c>
      <c r="KY12" s="22" t="str">
        <f t="shared" ca="1" si="63"/>
        <v>-</v>
      </c>
      <c r="KZ12" s="22" t="str">
        <f t="shared" ca="1" si="63"/>
        <v>-</v>
      </c>
      <c r="LA12" s="22" t="str">
        <f t="shared" ca="1" si="63"/>
        <v>-</v>
      </c>
      <c r="LB12" s="22" t="str">
        <f t="shared" ca="1" si="63"/>
        <v>-</v>
      </c>
      <c r="LC12" s="22" t="str">
        <f t="shared" ca="1" si="63"/>
        <v>-</v>
      </c>
      <c r="LD12" s="22" t="str">
        <f t="shared" ca="1" si="63"/>
        <v>-</v>
      </c>
      <c r="LE12" s="22" t="str">
        <f t="shared" ca="1" si="63"/>
        <v>-</v>
      </c>
      <c r="LF12" s="22" t="str">
        <f t="shared" ca="1" si="63"/>
        <v>-</v>
      </c>
      <c r="LG12" s="22" t="str">
        <f t="shared" ca="1" si="63"/>
        <v>-</v>
      </c>
      <c r="LH12" s="22" t="str">
        <f t="shared" ca="1" si="63"/>
        <v>-</v>
      </c>
      <c r="LI12" s="22" t="str">
        <f t="shared" ca="1" si="63"/>
        <v>-</v>
      </c>
      <c r="LJ12" s="22" t="str">
        <f t="shared" ca="1" si="63"/>
        <v>-</v>
      </c>
      <c r="LK12" s="22" t="str">
        <f t="shared" ca="1" si="63"/>
        <v>-</v>
      </c>
      <c r="LL12" s="22" t="str">
        <f t="shared" ca="1" si="63"/>
        <v>-</v>
      </c>
      <c r="LM12" s="22" t="str">
        <f t="shared" ca="1" si="63"/>
        <v>-</v>
      </c>
      <c r="LN12" s="22" t="str">
        <f t="shared" ca="1" si="63"/>
        <v>-</v>
      </c>
      <c r="LO12" s="22" t="str">
        <f t="shared" ca="1" si="63"/>
        <v>-</v>
      </c>
      <c r="LP12" s="22" t="str">
        <f t="shared" ca="1" si="63"/>
        <v>-</v>
      </c>
      <c r="LQ12" s="22" t="str">
        <f t="shared" ca="1" si="63"/>
        <v>-</v>
      </c>
      <c r="LR12" s="22" t="str">
        <f t="shared" ca="1" si="63"/>
        <v>-</v>
      </c>
      <c r="LS12" s="22" t="str">
        <f t="shared" ca="1" si="63"/>
        <v>-</v>
      </c>
      <c r="LT12" s="22" t="str">
        <f t="shared" ca="1" si="63"/>
        <v>-</v>
      </c>
      <c r="LU12" s="22" t="str">
        <f t="shared" ca="1" si="63"/>
        <v>-</v>
      </c>
      <c r="LV12" s="22" t="str">
        <f t="shared" ca="1" si="63"/>
        <v>-</v>
      </c>
      <c r="LW12" s="22" t="str">
        <f t="shared" ca="1" si="63"/>
        <v>-</v>
      </c>
      <c r="LX12" s="22" t="str">
        <f t="shared" ca="1" si="63"/>
        <v>-</v>
      </c>
      <c r="LY12" s="22" t="str">
        <f t="shared" ca="1" si="63"/>
        <v>-</v>
      </c>
      <c r="LZ12" s="22" t="str">
        <f t="shared" ca="1" si="63"/>
        <v>-</v>
      </c>
      <c r="MA12" s="22" t="str">
        <f t="shared" ca="1" si="63"/>
        <v>-</v>
      </c>
      <c r="MB12" s="22" t="str">
        <f t="shared" ca="1" si="63"/>
        <v>-</v>
      </c>
      <c r="MC12" s="22" t="str">
        <f t="shared" ca="1" si="63"/>
        <v>-</v>
      </c>
      <c r="MD12" s="22" t="str">
        <f t="shared" ca="1" si="63"/>
        <v>-</v>
      </c>
      <c r="ME12" s="22" t="str">
        <f t="shared" ca="1" si="63"/>
        <v>-</v>
      </c>
      <c r="MF12" s="22" t="str">
        <f t="shared" ca="1" si="63"/>
        <v>-</v>
      </c>
      <c r="MG12" s="22" t="str">
        <f t="shared" ca="1" si="63"/>
        <v>-</v>
      </c>
      <c r="MH12" s="22" t="str">
        <f t="shared" ca="1" si="63"/>
        <v>-</v>
      </c>
      <c r="MI12" s="22" t="str">
        <f t="shared" ca="1" si="63"/>
        <v>-</v>
      </c>
      <c r="MJ12" s="22" t="str">
        <f t="shared" ca="1" si="63"/>
        <v>-</v>
      </c>
      <c r="MK12" s="22" t="str">
        <f t="shared" ca="1" si="63"/>
        <v>-</v>
      </c>
      <c r="ML12" s="22" t="str">
        <f t="shared" ca="1" si="63"/>
        <v>-</v>
      </c>
      <c r="MM12" s="22" t="str">
        <f t="shared" ca="1" si="63"/>
        <v>-</v>
      </c>
      <c r="MN12" s="22" t="str">
        <f t="shared" ca="1" si="63"/>
        <v>-</v>
      </c>
      <c r="MO12" s="22" t="str">
        <f t="shared" ca="1" si="63"/>
        <v>-</v>
      </c>
      <c r="MP12" s="22" t="str">
        <f t="shared" ca="1" si="63"/>
        <v>-</v>
      </c>
      <c r="MQ12" s="22" t="str">
        <f t="shared" ca="1" si="63"/>
        <v>-</v>
      </c>
      <c r="MR12" s="22" t="str">
        <f t="shared" ca="1" si="63"/>
        <v>-</v>
      </c>
      <c r="MS12" s="22" t="str">
        <f t="shared" ca="1" si="63"/>
        <v>-</v>
      </c>
      <c r="MT12" s="22" t="str">
        <f t="shared" ca="1" si="63"/>
        <v>-</v>
      </c>
      <c r="MU12" s="22" t="str">
        <f t="shared" ca="1" si="63"/>
        <v>-</v>
      </c>
      <c r="MV12" s="22" t="str">
        <f t="shared" ca="1" si="63"/>
        <v>-</v>
      </c>
      <c r="MW12" s="22" t="str">
        <f t="shared" ca="1" si="63"/>
        <v>-</v>
      </c>
      <c r="MX12" s="22" t="str">
        <f t="shared" ca="1" si="63"/>
        <v>-</v>
      </c>
      <c r="MY12" s="22" t="str">
        <f t="shared" ca="1" si="63"/>
        <v>-</v>
      </c>
      <c r="MZ12" s="22" t="str">
        <f t="shared" ca="1" si="63"/>
        <v>-</v>
      </c>
      <c r="NA12" s="22" t="str">
        <f t="shared" ca="1" si="63"/>
        <v>-</v>
      </c>
      <c r="NB12" s="22" t="str">
        <f t="shared" ca="1" si="63"/>
        <v>-</v>
      </c>
      <c r="NC12" s="22" t="str">
        <f t="shared" ca="1" si="63"/>
        <v>-</v>
      </c>
      <c r="ND12" s="22" t="str">
        <f t="shared" ca="1" si="63"/>
        <v>-</v>
      </c>
      <c r="NE12" s="22" t="str">
        <f t="shared" ca="1" si="63"/>
        <v>-</v>
      </c>
      <c r="NF12" s="22" t="str">
        <f t="shared" ca="1" si="63"/>
        <v>-</v>
      </c>
      <c r="NG12" s="22" t="str">
        <f t="shared" ca="1" si="63"/>
        <v>-</v>
      </c>
      <c r="NH12" s="22" t="str">
        <f t="shared" ca="1" si="63"/>
        <v>-</v>
      </c>
      <c r="NI12" s="22" t="str">
        <f t="shared" ca="1" si="63"/>
        <v>-</v>
      </c>
      <c r="NJ12" s="22" t="str">
        <f t="shared" ca="1" si="63"/>
        <v>-</v>
      </c>
      <c r="NK12" s="22" t="str">
        <f t="shared" ca="1" si="63"/>
        <v>-</v>
      </c>
      <c r="NL12" s="22" t="str">
        <f t="shared" ca="1" si="63"/>
        <v>-</v>
      </c>
      <c r="NM12" s="22" t="str">
        <f t="shared" ca="1" si="63"/>
        <v>-</v>
      </c>
      <c r="NN12" s="22" t="str">
        <f t="shared" ca="1" si="63"/>
        <v>-</v>
      </c>
      <c r="NO12" s="22" t="str">
        <f t="shared" ca="1" si="63"/>
        <v>-</v>
      </c>
      <c r="NP12" s="22" t="str">
        <f t="shared" ca="1" si="63"/>
        <v>-</v>
      </c>
      <c r="NQ12" s="22" t="str">
        <f t="shared" ca="1" si="63"/>
        <v>-</v>
      </c>
      <c r="NR12" s="22" t="str">
        <f t="shared" ca="1" si="63"/>
        <v>-</v>
      </c>
      <c r="NS12" s="22" t="str">
        <f t="shared" ca="1" si="63"/>
        <v>-</v>
      </c>
      <c r="NT12" s="22" t="str">
        <f t="shared" ca="1" si="63"/>
        <v>-</v>
      </c>
      <c r="NU12" s="22" t="str">
        <f t="shared" ca="1" si="63"/>
        <v>-</v>
      </c>
      <c r="NV12" s="22" t="str">
        <f t="shared" ca="1" si="63"/>
        <v>-</v>
      </c>
      <c r="NW12" s="22" t="str">
        <f t="shared" ca="1" si="63"/>
        <v>-</v>
      </c>
      <c r="NX12" s="22" t="str">
        <f t="shared" ca="1" si="63"/>
        <v>-</v>
      </c>
      <c r="NY12" s="22" t="str">
        <f t="shared" ca="1" si="63"/>
        <v>-</v>
      </c>
      <c r="NZ12" s="22" t="str">
        <f t="shared" ca="1" si="63"/>
        <v>-</v>
      </c>
      <c r="OA12" s="22" t="str">
        <f t="shared" ca="1" si="63"/>
        <v>-</v>
      </c>
      <c r="OB12" s="22" t="str">
        <f t="shared" ca="1" si="63"/>
        <v>-</v>
      </c>
      <c r="OC12" s="22" t="str">
        <f t="shared" ca="1" si="63"/>
        <v>-</v>
      </c>
      <c r="OD12" s="22" t="str">
        <f t="shared" ca="1" si="63"/>
        <v>-</v>
      </c>
      <c r="OE12" s="22" t="str">
        <f t="shared" ca="1" si="63"/>
        <v>-</v>
      </c>
      <c r="OF12" s="22">
        <f t="shared" ca="1" si="66"/>
        <v>0</v>
      </c>
      <c r="OG12" s="22" t="str">
        <f t="shared" ca="1" si="63"/>
        <v>-</v>
      </c>
      <c r="OH12" s="22">
        <f t="shared" ca="1" si="63"/>
        <v>0</v>
      </c>
      <c r="OI12" s="22">
        <f t="shared" ca="1" si="63"/>
        <v>0</v>
      </c>
      <c r="OJ12" s="27">
        <v>0</v>
      </c>
    </row>
    <row r="13" spans="1:400" s="366" customFormat="1" outlineLevel="1">
      <c r="A13" s="302">
        <f t="shared" ref="A13:A17" si="67">ROW(A13)-5</f>
        <v>8</v>
      </c>
      <c r="B13" s="302">
        <f>$A$12</f>
        <v>7</v>
      </c>
      <c r="C13" s="366">
        <v>2</v>
      </c>
      <c r="D13" s="366" t="b">
        <v>1</v>
      </c>
      <c r="E13" s="366" t="b">
        <v>1</v>
      </c>
      <c r="F13" s="366" t="b">
        <v>1</v>
      </c>
      <c r="AJ13" s="381" t="str">
        <f ca="1">"Nutrition test  wo  LTW"&amp;" (F"&amp;3+IFERROR(1*$CA13,0)+IFERROR(1*$CB13,0)&amp;3-IFERROR(1*NOT($CD13),0)&amp;"N"&amp;$CI13&amp;$CJ13&amp;")"</f>
        <v>Nutrition test  wo  LTW (F33N33)</v>
      </c>
      <c r="AK13" s="10" t="str">
        <f ca="1">IF(COUNTIF(AJ$5:AJ13,AJ13)=1,"-","Dup")</f>
        <v>-</v>
      </c>
      <c r="AL13" s="374" t="b">
        <f t="shared" ca="1" si="49"/>
        <v>0</v>
      </c>
      <c r="AM13" s="374" t="b">
        <f t="shared" ca="1" si="49"/>
        <v>0</v>
      </c>
      <c r="AN13" s="374" t="b">
        <f t="shared" ca="1" si="49"/>
        <v>0</v>
      </c>
      <c r="AO13" s="374" t="b">
        <f t="shared" ca="1" si="50"/>
        <v>0</v>
      </c>
      <c r="AP13" s="374">
        <f t="shared" ca="1" si="50"/>
        <v>0</v>
      </c>
      <c r="AQ13" s="374" t="str">
        <f t="shared" ca="1" si="50"/>
        <v>-</v>
      </c>
      <c r="AR13" s="374" t="str">
        <f t="shared" ca="1" si="49"/>
        <v>-</v>
      </c>
      <c r="AS13" s="374" t="b">
        <f t="shared" ca="1" si="49"/>
        <v>1</v>
      </c>
      <c r="AT13" s="374">
        <f t="shared" ca="1" si="59"/>
        <v>0</v>
      </c>
      <c r="AU13" s="374">
        <f t="shared" ca="1" si="59"/>
        <v>2</v>
      </c>
      <c r="AV13" s="374" t="str">
        <f t="shared" ca="1" si="49"/>
        <v>-</v>
      </c>
      <c r="AW13" s="374" t="b">
        <f t="shared" ca="1" si="49"/>
        <v>1</v>
      </c>
      <c r="AX13" s="374" t="b">
        <f t="shared" ref="AX13:BM17" ca="1" si="68">OFFSET(AX$5,$B13,0)</f>
        <v>1</v>
      </c>
      <c r="AY13" s="374" t="b">
        <f t="shared" ca="1" si="68"/>
        <v>1</v>
      </c>
      <c r="AZ13" s="374" t="b">
        <f t="shared" ca="1" si="68"/>
        <v>1</v>
      </c>
      <c r="BA13" s="373">
        <v>0</v>
      </c>
      <c r="BB13" s="374">
        <f t="shared" ca="1" si="68"/>
        <v>1</v>
      </c>
      <c r="BC13" s="374" t="str">
        <f t="shared" ca="1" si="61"/>
        <v>-</v>
      </c>
      <c r="BD13" s="374" t="str">
        <f t="shared" ca="1" si="61"/>
        <v>-</v>
      </c>
      <c r="BE13" s="374" t="str">
        <f t="shared" ca="1" si="61"/>
        <v>-</v>
      </c>
      <c r="BF13" s="374" t="str">
        <f t="shared" ca="1" si="61"/>
        <v>-</v>
      </c>
      <c r="BG13" s="374" t="str">
        <f t="shared" ca="1" si="61"/>
        <v>-</v>
      </c>
      <c r="BH13" s="374" t="str">
        <f t="shared" ca="1" si="61"/>
        <v>-</v>
      </c>
      <c r="BI13" s="374" t="str">
        <f t="shared" ca="1" si="61"/>
        <v>-</v>
      </c>
      <c r="BJ13" s="374" t="str">
        <f t="shared" ca="1" si="61"/>
        <v>-</v>
      </c>
      <c r="BK13" s="374" t="str">
        <f t="shared" ca="1" si="61"/>
        <v>-</v>
      </c>
      <c r="BL13" s="374" t="str">
        <f t="shared" ca="1" si="61"/>
        <v>-</v>
      </c>
      <c r="BM13" s="374" t="str">
        <f t="shared" ca="1" si="61"/>
        <v>-</v>
      </c>
      <c r="BN13" s="374" t="str">
        <f t="shared" ca="1" si="61"/>
        <v>-</v>
      </c>
      <c r="BO13" s="374" t="str">
        <f t="shared" ca="1" si="61"/>
        <v>-</v>
      </c>
      <c r="BP13" s="374" t="str">
        <f t="shared" ca="1" si="61"/>
        <v>-</v>
      </c>
      <c r="BQ13" s="374" t="str">
        <f t="shared" ca="1" si="61"/>
        <v>-</v>
      </c>
      <c r="BR13" s="374" t="str">
        <f t="shared" ca="1" si="61"/>
        <v>-</v>
      </c>
      <c r="BS13" s="374" t="str">
        <f t="shared" ca="1" si="61"/>
        <v>-</v>
      </c>
      <c r="BT13" s="374" t="str">
        <f t="shared" ca="1" si="61"/>
        <v>-</v>
      </c>
      <c r="BU13" s="374" t="str">
        <f t="shared" ca="1" si="61"/>
        <v>-</v>
      </c>
      <c r="BV13" s="374" t="str">
        <f t="shared" ca="1" si="61"/>
        <v>-</v>
      </c>
      <c r="BW13" s="374" t="str">
        <f t="shared" ca="1" si="61"/>
        <v>-</v>
      </c>
      <c r="BX13" s="374" t="str">
        <f t="shared" ca="1" si="61"/>
        <v>-</v>
      </c>
      <c r="BY13" s="374" t="str">
        <f t="shared" ca="1" si="61"/>
        <v>-</v>
      </c>
      <c r="BZ13" s="374" t="str">
        <f t="shared" ca="1" si="61"/>
        <v>-</v>
      </c>
      <c r="CA13" s="374" t="str">
        <f t="shared" ca="1" si="61"/>
        <v>-</v>
      </c>
      <c r="CB13" s="374" t="str">
        <f t="shared" ca="1" si="61"/>
        <v>-</v>
      </c>
      <c r="CC13" s="374" t="str">
        <f t="shared" ca="1" si="61"/>
        <v>-</v>
      </c>
      <c r="CD13" s="374" t="str">
        <f t="shared" ca="1" si="61"/>
        <v>-</v>
      </c>
      <c r="CE13" s="374" t="str">
        <f t="shared" ca="1" si="61"/>
        <v>-</v>
      </c>
      <c r="CF13" s="374" t="str">
        <f t="shared" ca="1" si="61"/>
        <v>-</v>
      </c>
      <c r="CG13" s="374" t="str">
        <f t="shared" ca="1" si="61"/>
        <v>-</v>
      </c>
      <c r="CH13" s="374" t="str">
        <f t="shared" ca="1" si="61"/>
        <v>-</v>
      </c>
      <c r="CI13" s="373">
        <v>3</v>
      </c>
      <c r="CJ13" s="374">
        <f t="shared" ref="CJ13:CJ17" ca="1" si="69">OFFSET(CJ$5,$B13,0)</f>
        <v>3</v>
      </c>
      <c r="CK13" s="374" t="str">
        <f t="shared" ca="1" si="61"/>
        <v>-</v>
      </c>
      <c r="CL13" s="374" t="str">
        <f t="shared" ca="1" si="61"/>
        <v>-</v>
      </c>
      <c r="CM13" s="374" t="str">
        <f t="shared" ca="1" si="61"/>
        <v>-</v>
      </c>
      <c r="CN13" s="374" t="str">
        <f t="shared" ca="1" si="61"/>
        <v>-</v>
      </c>
      <c r="CO13" s="374" t="str">
        <f t="shared" ca="1" si="61"/>
        <v>-</v>
      </c>
      <c r="CP13" s="374" t="str">
        <f t="shared" ca="1" si="61"/>
        <v>-</v>
      </c>
      <c r="CQ13" s="374" t="str">
        <f t="shared" ca="1" si="61"/>
        <v>-</v>
      </c>
      <c r="CR13" s="374" t="str">
        <f t="shared" ca="1" si="61"/>
        <v>-</v>
      </c>
      <c r="CS13" s="374">
        <f t="shared" ca="1" si="61"/>
        <v>0</v>
      </c>
      <c r="CT13" s="374" t="str">
        <f t="shared" ca="1" si="61"/>
        <v>-</v>
      </c>
      <c r="CU13" s="374" t="str">
        <f t="shared" ca="1" si="61"/>
        <v>-</v>
      </c>
      <c r="CV13" s="374" t="str">
        <f t="shared" ca="1" si="61"/>
        <v>-</v>
      </c>
      <c r="CW13" s="374" t="str">
        <f t="shared" ca="1" si="61"/>
        <v>-</v>
      </c>
      <c r="CX13" s="374" t="str">
        <f t="shared" ca="1" si="61"/>
        <v>-</v>
      </c>
      <c r="CY13" s="374">
        <f t="shared" ca="1" si="61"/>
        <v>0</v>
      </c>
      <c r="CZ13" s="374">
        <f t="shared" ca="1" si="61"/>
        <v>0</v>
      </c>
      <c r="DA13" s="374">
        <f t="shared" ca="1" si="61"/>
        <v>0</v>
      </c>
      <c r="DB13" s="374">
        <f t="shared" ca="1" si="61"/>
        <v>0</v>
      </c>
      <c r="DC13" s="374">
        <f t="shared" ca="1" si="61"/>
        <v>0</v>
      </c>
      <c r="DD13" s="374">
        <f t="shared" ca="1" si="61"/>
        <v>0</v>
      </c>
      <c r="DE13" s="374">
        <f t="shared" ca="1" si="61"/>
        <v>0</v>
      </c>
      <c r="DF13" s="374">
        <f t="shared" ca="1" si="61"/>
        <v>0</v>
      </c>
      <c r="DG13" s="374">
        <f t="shared" ca="1" si="61"/>
        <v>0</v>
      </c>
      <c r="DH13" s="374">
        <f t="shared" ca="1" si="61"/>
        <v>0</v>
      </c>
      <c r="DI13" s="374">
        <f t="shared" ca="1" si="61"/>
        <v>0</v>
      </c>
      <c r="DJ13" s="374">
        <f t="shared" ca="1" si="61"/>
        <v>0</v>
      </c>
      <c r="DK13" s="374">
        <f t="shared" ca="1" si="61"/>
        <v>0</v>
      </c>
      <c r="DL13" s="374">
        <f t="shared" ca="1" si="61"/>
        <v>0</v>
      </c>
      <c r="DM13" s="374">
        <f t="shared" ca="1" si="61"/>
        <v>0</v>
      </c>
      <c r="DN13" s="374">
        <f t="shared" ca="1" si="61"/>
        <v>0</v>
      </c>
      <c r="DO13" s="374">
        <f t="shared" ca="1" si="61"/>
        <v>0</v>
      </c>
      <c r="DP13" s="374">
        <f t="shared" ca="1" si="61"/>
        <v>0</v>
      </c>
      <c r="DQ13" s="374">
        <f t="shared" ca="1" si="61"/>
        <v>0</v>
      </c>
      <c r="DR13" s="374">
        <f t="shared" ca="1" si="61"/>
        <v>0</v>
      </c>
      <c r="DS13" s="374">
        <f t="shared" ca="1" si="61"/>
        <v>0</v>
      </c>
      <c r="DT13" s="374">
        <f t="shared" ca="1" si="61"/>
        <v>0</v>
      </c>
      <c r="DU13" s="374">
        <f t="shared" ca="1" si="61"/>
        <v>0</v>
      </c>
      <c r="DV13" s="374">
        <f t="shared" ca="1" si="61"/>
        <v>0</v>
      </c>
      <c r="DW13" s="374">
        <f t="shared" ca="1" si="61"/>
        <v>0</v>
      </c>
      <c r="DX13" s="374">
        <f t="shared" ca="1" si="61"/>
        <v>0</v>
      </c>
      <c r="DY13" s="374">
        <f t="shared" ca="1" si="61"/>
        <v>0</v>
      </c>
      <c r="DZ13" s="374">
        <f t="shared" ca="1" si="61"/>
        <v>0</v>
      </c>
      <c r="EA13" s="374">
        <f t="shared" ca="1" si="61"/>
        <v>0</v>
      </c>
      <c r="EB13" s="374">
        <f t="shared" ca="1" si="61"/>
        <v>0</v>
      </c>
      <c r="EC13" s="374">
        <f t="shared" ca="1" si="61"/>
        <v>0</v>
      </c>
      <c r="ED13" s="374">
        <f t="shared" ca="1" si="61"/>
        <v>0</v>
      </c>
      <c r="EE13" s="374">
        <f t="shared" ca="1" si="61"/>
        <v>0</v>
      </c>
      <c r="EF13" s="374">
        <f t="shared" ca="1" si="61"/>
        <v>0</v>
      </c>
      <c r="EG13" s="374">
        <f t="shared" ca="1" si="61"/>
        <v>0</v>
      </c>
      <c r="EH13" s="374">
        <f t="shared" ca="1" si="61"/>
        <v>0</v>
      </c>
      <c r="EI13" s="374">
        <f t="shared" ca="1" si="61"/>
        <v>0</v>
      </c>
      <c r="EJ13" s="374">
        <f t="shared" ca="1" si="62"/>
        <v>0</v>
      </c>
      <c r="EK13" s="374">
        <f t="shared" ca="1" si="62"/>
        <v>0</v>
      </c>
      <c r="EL13" s="374">
        <f t="shared" ca="1" si="62"/>
        <v>0</v>
      </c>
      <c r="EM13" s="374">
        <f t="shared" ca="1" si="62"/>
        <v>0</v>
      </c>
      <c r="EN13" s="374" t="str">
        <f t="shared" ca="1" si="62"/>
        <v>-</v>
      </c>
      <c r="EO13" s="374" t="str">
        <f t="shared" ca="1" si="62"/>
        <v>-</v>
      </c>
      <c r="EP13" s="374" t="str">
        <f t="shared" ca="1" si="62"/>
        <v>-</v>
      </c>
      <c r="EQ13" s="374" t="str">
        <f t="shared" ca="1" si="62"/>
        <v>-</v>
      </c>
      <c r="ER13" s="374" t="str">
        <f t="shared" ca="1" si="62"/>
        <v>-</v>
      </c>
      <c r="ES13" s="374" t="str">
        <f t="shared" ca="1" si="62"/>
        <v>-</v>
      </c>
      <c r="ET13" s="374" t="str">
        <f t="shared" ca="1" si="62"/>
        <v>-</v>
      </c>
      <c r="EU13" s="374" t="str">
        <f t="shared" ca="1" si="62"/>
        <v>-</v>
      </c>
      <c r="EV13" s="374" t="str">
        <f t="shared" ca="1" si="62"/>
        <v>-</v>
      </c>
      <c r="EW13" s="374" t="str">
        <f t="shared" ca="1" si="62"/>
        <v>-</v>
      </c>
      <c r="EX13" s="374" t="str">
        <f t="shared" ca="1" si="62"/>
        <v>-</v>
      </c>
      <c r="EY13" s="374">
        <f t="shared" ca="1" si="62"/>
        <v>1</v>
      </c>
      <c r="EZ13" s="374" t="str">
        <f t="shared" ca="1" si="62"/>
        <v>-</v>
      </c>
      <c r="FA13" s="374" t="str">
        <f t="shared" ca="1" si="62"/>
        <v>-</v>
      </c>
      <c r="FB13" s="374" t="str">
        <f t="shared" ca="1" si="62"/>
        <v>-</v>
      </c>
      <c r="FC13" s="374" t="str">
        <f t="shared" ca="1" si="62"/>
        <v>-</v>
      </c>
      <c r="FD13" s="374" t="str">
        <f t="shared" ca="1" si="62"/>
        <v>-</v>
      </c>
      <c r="FE13" s="374" t="str">
        <f t="shared" ca="1" si="62"/>
        <v>-</v>
      </c>
      <c r="FF13" s="374">
        <f t="shared" ca="1" si="62"/>
        <v>0</v>
      </c>
      <c r="FG13" s="374" t="str">
        <f t="shared" ca="1" si="62"/>
        <v>-</v>
      </c>
      <c r="FH13" s="374">
        <f t="shared" ca="1" si="62"/>
        <v>1</v>
      </c>
      <c r="FI13" s="374">
        <f t="shared" ca="1" si="62"/>
        <v>0</v>
      </c>
      <c r="FJ13" s="374">
        <f t="shared" ca="1" si="62"/>
        <v>1</v>
      </c>
      <c r="FK13" s="374">
        <f t="shared" ca="1" si="62"/>
        <v>1</v>
      </c>
      <c r="FL13" s="374">
        <f t="shared" ca="1" si="62"/>
        <v>1</v>
      </c>
      <c r="FM13" s="374">
        <f t="shared" ca="1" si="62"/>
        <v>0</v>
      </c>
      <c r="FN13" s="374">
        <f t="shared" ca="1" si="62"/>
        <v>0</v>
      </c>
      <c r="FO13" s="374">
        <f t="shared" ca="1" si="62"/>
        <v>0</v>
      </c>
      <c r="FP13" s="374">
        <f t="shared" ca="1" si="62"/>
        <v>0</v>
      </c>
      <c r="FQ13" s="374">
        <f t="shared" ca="1" si="62"/>
        <v>1</v>
      </c>
      <c r="FR13" s="374">
        <f t="shared" ca="1" si="62"/>
        <v>0</v>
      </c>
      <c r="FS13" s="374">
        <f t="shared" ca="1" si="62"/>
        <v>0</v>
      </c>
      <c r="FT13" s="374">
        <f t="shared" ca="1" si="62"/>
        <v>0</v>
      </c>
      <c r="FU13" s="374">
        <f t="shared" ca="1" si="62"/>
        <v>0</v>
      </c>
      <c r="FV13" s="374">
        <f t="shared" ca="1" si="62"/>
        <v>0</v>
      </c>
      <c r="FW13" s="374">
        <f t="shared" ca="1" si="62"/>
        <v>0</v>
      </c>
      <c r="FX13" s="374">
        <f t="shared" ca="1" si="62"/>
        <v>0</v>
      </c>
      <c r="FY13" s="374">
        <f t="shared" ca="1" si="62"/>
        <v>1</v>
      </c>
      <c r="FZ13" s="374">
        <f t="shared" ca="1" si="62"/>
        <v>0</v>
      </c>
      <c r="GA13" s="374">
        <f t="shared" ca="1" si="62"/>
        <v>0</v>
      </c>
      <c r="GB13" s="374">
        <f t="shared" ca="1" si="62"/>
        <v>0</v>
      </c>
      <c r="GC13" s="374">
        <f t="shared" ca="1" si="62"/>
        <v>0</v>
      </c>
      <c r="GD13" s="374">
        <f t="shared" ca="1" si="62"/>
        <v>0</v>
      </c>
      <c r="GE13" s="374">
        <f t="shared" ca="1" si="62"/>
        <v>0</v>
      </c>
      <c r="GF13" s="374">
        <f t="shared" ca="1" si="62"/>
        <v>0</v>
      </c>
      <c r="GG13" s="374">
        <f t="shared" ca="1" si="62"/>
        <v>0</v>
      </c>
      <c r="GH13" s="374">
        <f t="shared" ca="1" si="63"/>
        <v>0</v>
      </c>
      <c r="GI13" s="374" t="str">
        <f t="shared" ca="1" si="63"/>
        <v>-</v>
      </c>
      <c r="GJ13" s="374" t="str">
        <f t="shared" ca="1" si="63"/>
        <v>-</v>
      </c>
      <c r="GK13" s="374" t="str">
        <f t="shared" ca="1" si="63"/>
        <v>-</v>
      </c>
      <c r="GL13" s="374" t="str">
        <f t="shared" ca="1" si="63"/>
        <v>-</v>
      </c>
      <c r="GM13" s="374" t="b">
        <f t="shared" ca="1" si="63"/>
        <v>0</v>
      </c>
      <c r="GN13" s="374" t="b">
        <f t="shared" ca="1" si="63"/>
        <v>0</v>
      </c>
      <c r="GO13" s="374" t="b">
        <f t="shared" ca="1" si="63"/>
        <v>1</v>
      </c>
      <c r="GP13" s="374">
        <f t="shared" ca="1" si="63"/>
        <v>0</v>
      </c>
      <c r="GQ13" s="374">
        <f t="shared" ca="1" si="63"/>
        <v>1</v>
      </c>
      <c r="GR13" s="374">
        <f t="shared" ca="1" si="63"/>
        <v>1</v>
      </c>
      <c r="GS13" s="374" t="str">
        <f t="shared" ca="1" si="63"/>
        <v>-</v>
      </c>
      <c r="GT13" s="374" t="str">
        <f t="shared" ca="1" si="63"/>
        <v>-</v>
      </c>
      <c r="GU13" s="374" t="str">
        <f t="shared" ca="1" si="63"/>
        <v>-</v>
      </c>
      <c r="GV13" s="374" t="str">
        <f t="shared" ca="1" si="63"/>
        <v>-</v>
      </c>
      <c r="GW13" s="374">
        <f t="shared" ca="1" si="63"/>
        <v>1</v>
      </c>
      <c r="GX13" s="374" t="str">
        <f t="shared" ca="1" si="63"/>
        <v>-</v>
      </c>
      <c r="GY13" s="374" t="str">
        <f t="shared" ca="1" si="63"/>
        <v>-</v>
      </c>
      <c r="GZ13" s="374" t="str">
        <f t="shared" ca="1" si="63"/>
        <v>-</v>
      </c>
      <c r="HA13" s="374" t="str">
        <f t="shared" ca="1" si="63"/>
        <v>-</v>
      </c>
      <c r="HB13" s="374" t="str">
        <f t="shared" ca="1" si="63"/>
        <v>-</v>
      </c>
      <c r="HC13" s="374" t="str">
        <f t="shared" ca="1" si="63"/>
        <v>-</v>
      </c>
      <c r="HD13" s="374" t="str">
        <f t="shared" ca="1" si="63"/>
        <v>-</v>
      </c>
      <c r="HE13" s="374" t="str">
        <f t="shared" ca="1" si="63"/>
        <v>-</v>
      </c>
      <c r="HF13" s="374" t="str">
        <f t="shared" ca="1" si="63"/>
        <v>-</v>
      </c>
      <c r="HG13" s="374" t="str">
        <f t="shared" ca="1" si="63"/>
        <v>-</v>
      </c>
      <c r="HH13" s="374" t="str">
        <f t="shared" ca="1" si="63"/>
        <v>-</v>
      </c>
      <c r="HI13" s="374" t="str">
        <f t="shared" ca="1" si="63"/>
        <v>-</v>
      </c>
      <c r="HJ13" s="374" t="str">
        <f t="shared" ca="1" si="63"/>
        <v>-</v>
      </c>
      <c r="HK13" s="374" t="str">
        <f t="shared" ca="1" si="63"/>
        <v>-</v>
      </c>
      <c r="HL13" s="374" t="str">
        <f t="shared" ca="1" si="63"/>
        <v>-</v>
      </c>
      <c r="HM13" s="374" t="str">
        <f t="shared" ca="1" si="63"/>
        <v>-</v>
      </c>
      <c r="HN13" s="374" t="str">
        <f t="shared" ca="1" si="63"/>
        <v>-</v>
      </c>
      <c r="HO13" s="374" t="b">
        <f t="shared" ca="1" si="63"/>
        <v>1</v>
      </c>
      <c r="HP13" s="374">
        <f t="shared" ca="1" si="63"/>
        <v>0</v>
      </c>
      <c r="HQ13" s="374" t="str">
        <f t="shared" ca="1" si="63"/>
        <v>-</v>
      </c>
      <c r="HR13" s="374" t="str">
        <f t="shared" ca="1" si="63"/>
        <v>-</v>
      </c>
      <c r="HS13" s="374" t="str">
        <f t="shared" ca="1" si="63"/>
        <v>-</v>
      </c>
      <c r="HT13" s="374" t="str">
        <f t="shared" ca="1" si="63"/>
        <v>-</v>
      </c>
      <c r="HU13" s="374" t="str">
        <f t="shared" ca="1" si="63"/>
        <v>-</v>
      </c>
      <c r="HV13" s="374" t="str">
        <f t="shared" ca="1" si="63"/>
        <v>-</v>
      </c>
      <c r="HW13" s="374" t="str">
        <f t="shared" ca="1" si="63"/>
        <v>-</v>
      </c>
      <c r="HX13" s="374" t="str">
        <f t="shared" ca="1" si="63"/>
        <v>-</v>
      </c>
      <c r="HY13" s="374" t="str">
        <f t="shared" ca="1" si="63"/>
        <v>-</v>
      </c>
      <c r="HZ13" s="374" t="str">
        <f t="shared" ca="1" si="63"/>
        <v>-</v>
      </c>
      <c r="IA13" s="374" t="str">
        <f t="shared" ca="1" si="63"/>
        <v>-</v>
      </c>
      <c r="IB13" s="374" t="str">
        <f t="shared" ca="1" si="63"/>
        <v>-</v>
      </c>
      <c r="IC13" s="374" t="str">
        <f t="shared" ca="1" si="63"/>
        <v>-</v>
      </c>
      <c r="ID13" s="374" t="str">
        <f t="shared" ca="1" si="63"/>
        <v>-</v>
      </c>
      <c r="IE13" s="374" t="str">
        <f t="shared" ca="1" si="64"/>
        <v>-</v>
      </c>
      <c r="IF13" s="374" t="str">
        <f t="shared" ca="1" si="64"/>
        <v>-</v>
      </c>
      <c r="IG13" s="374" t="b">
        <f t="shared" ca="1" si="64"/>
        <v>1</v>
      </c>
      <c r="IH13" s="374">
        <f t="shared" ca="1" si="64"/>
        <v>0</v>
      </c>
      <c r="II13" s="374" t="str">
        <f t="shared" ca="1" si="64"/>
        <v>-</v>
      </c>
      <c r="IJ13" s="374" t="str">
        <f t="shared" ca="1" si="64"/>
        <v>-</v>
      </c>
      <c r="IK13" s="374" t="str">
        <f t="shared" ca="1" si="64"/>
        <v>-</v>
      </c>
      <c r="IL13" s="374" t="str">
        <f t="shared" ca="1" si="64"/>
        <v>-</v>
      </c>
      <c r="IM13" s="374" t="str">
        <f t="shared" ca="1" si="63"/>
        <v>-</v>
      </c>
      <c r="IN13" s="374" t="str">
        <f t="shared" ca="1" si="63"/>
        <v>-</v>
      </c>
      <c r="IO13" s="374" t="str">
        <f t="shared" ca="1" si="63"/>
        <v>-</v>
      </c>
      <c r="IP13" s="374" t="str">
        <f t="shared" ca="1" si="63"/>
        <v>-</v>
      </c>
      <c r="IQ13" s="374" t="str">
        <f t="shared" ca="1" si="63"/>
        <v>-</v>
      </c>
      <c r="IR13" s="374">
        <f t="shared" ca="1" si="63"/>
        <v>500</v>
      </c>
      <c r="IS13" s="374">
        <f t="shared" ca="1" si="63"/>
        <v>500</v>
      </c>
      <c r="IT13" s="374" t="str">
        <f t="shared" ca="1" si="65"/>
        <v>-</v>
      </c>
      <c r="IU13" s="374" t="str">
        <f t="shared" ca="1" si="65"/>
        <v>-</v>
      </c>
      <c r="IV13" s="374">
        <f t="shared" ca="1" si="63"/>
        <v>1</v>
      </c>
      <c r="IW13" s="374">
        <f t="shared" ref="IW13:JL17" ca="1" si="70">OFFSET(IW$5,$B13,0)</f>
        <v>0</v>
      </c>
      <c r="IX13" s="374">
        <f t="shared" ca="1" si="70"/>
        <v>1</v>
      </c>
      <c r="IY13" s="374">
        <f t="shared" ca="1" si="70"/>
        <v>1</v>
      </c>
      <c r="IZ13" s="374">
        <f t="shared" ca="1" si="70"/>
        <v>0</v>
      </c>
      <c r="JA13" s="374" t="str">
        <f t="shared" ca="1" si="70"/>
        <v>-</v>
      </c>
      <c r="JB13" s="374" t="str">
        <f t="shared" ca="1" si="70"/>
        <v>-</v>
      </c>
      <c r="JC13" s="374" t="str">
        <f t="shared" ca="1" si="70"/>
        <v>-</v>
      </c>
      <c r="JD13" s="374" t="str">
        <f t="shared" ca="1" si="70"/>
        <v>-</v>
      </c>
      <c r="JE13" s="374">
        <f t="shared" ca="1" si="70"/>
        <v>1</v>
      </c>
      <c r="JF13" s="374">
        <f t="shared" ca="1" si="70"/>
        <v>1</v>
      </c>
      <c r="JG13" s="374">
        <f t="shared" ca="1" si="70"/>
        <v>1</v>
      </c>
      <c r="JH13" s="374">
        <f t="shared" ca="1" si="70"/>
        <v>1</v>
      </c>
      <c r="JI13" s="374">
        <f t="shared" ca="1" si="70"/>
        <v>1</v>
      </c>
      <c r="JJ13" s="374">
        <f t="shared" ca="1" si="70"/>
        <v>1</v>
      </c>
      <c r="JK13" s="374">
        <f t="shared" ca="1" si="70"/>
        <v>1</v>
      </c>
      <c r="JL13" s="374">
        <f t="shared" ca="1" si="70"/>
        <v>1</v>
      </c>
      <c r="JM13" s="374">
        <f t="shared" ref="JM13:KB17" ca="1" si="71">OFFSET(JM$5,$B13,0)</f>
        <v>1</v>
      </c>
      <c r="JN13" s="374">
        <f t="shared" ca="1" si="66"/>
        <v>1</v>
      </c>
      <c r="JO13" s="374" t="str">
        <f t="shared" ca="1" si="71"/>
        <v>-</v>
      </c>
      <c r="JP13" s="374" t="str">
        <f t="shared" ca="1" si="71"/>
        <v>-</v>
      </c>
      <c r="JQ13" s="374" t="str">
        <f t="shared" ca="1" si="71"/>
        <v>-</v>
      </c>
      <c r="JR13" s="374" t="str">
        <f t="shared" ca="1" si="71"/>
        <v>-</v>
      </c>
      <c r="JS13" s="374" t="str">
        <f t="shared" ca="1" si="71"/>
        <v>-</v>
      </c>
      <c r="JT13" s="374" t="str">
        <f t="shared" ca="1" si="71"/>
        <v>-</v>
      </c>
      <c r="JU13" s="374" t="str">
        <f t="shared" ca="1" si="71"/>
        <v>-</v>
      </c>
      <c r="JV13" s="374" t="str">
        <f t="shared" ca="1" si="71"/>
        <v>-</v>
      </c>
      <c r="JW13" s="374" t="str">
        <f t="shared" ca="1" si="71"/>
        <v>-</v>
      </c>
      <c r="JX13" s="374" t="str">
        <f t="shared" ca="1" si="71"/>
        <v>-</v>
      </c>
      <c r="JY13" s="374" t="str">
        <f t="shared" ca="1" si="71"/>
        <v>-</v>
      </c>
      <c r="JZ13" s="374" t="str">
        <f t="shared" ca="1" si="71"/>
        <v>-</v>
      </c>
      <c r="KA13" s="374" t="str">
        <f t="shared" ca="1" si="71"/>
        <v>-</v>
      </c>
      <c r="KB13" s="374" t="str">
        <f t="shared" ca="1" si="71"/>
        <v>-</v>
      </c>
      <c r="KC13" s="374" t="str">
        <f t="shared" ref="KC13:KR17" ca="1" si="72">OFFSET(KC$5,$B13,0)</f>
        <v>-</v>
      </c>
      <c r="KD13" s="374" t="str">
        <f t="shared" ca="1" si="72"/>
        <v>-</v>
      </c>
      <c r="KE13" s="374" t="str">
        <f t="shared" ca="1" si="72"/>
        <v>-</v>
      </c>
      <c r="KF13" s="374" t="str">
        <f t="shared" ca="1" si="72"/>
        <v>-</v>
      </c>
      <c r="KG13" s="374" t="str">
        <f t="shared" ca="1" si="72"/>
        <v>-</v>
      </c>
      <c r="KH13" s="374" t="str">
        <f t="shared" ca="1" si="72"/>
        <v>-</v>
      </c>
      <c r="KI13" s="374" t="str">
        <f t="shared" ca="1" si="72"/>
        <v>-</v>
      </c>
      <c r="KJ13" s="374" t="str">
        <f t="shared" ca="1" si="72"/>
        <v>-</v>
      </c>
      <c r="KK13" s="374" t="str">
        <f t="shared" ca="1" si="72"/>
        <v>-</v>
      </c>
      <c r="KL13" s="374" t="str">
        <f t="shared" ca="1" si="72"/>
        <v>-</v>
      </c>
      <c r="KM13" s="374" t="str">
        <f t="shared" ca="1" si="72"/>
        <v>-</v>
      </c>
      <c r="KN13" s="374" t="str">
        <f t="shared" ca="1" si="72"/>
        <v>-</v>
      </c>
      <c r="KO13" s="374" t="str">
        <f t="shared" ca="1" si="72"/>
        <v>-</v>
      </c>
      <c r="KP13" s="374" t="str">
        <f t="shared" ca="1" si="72"/>
        <v>-</v>
      </c>
      <c r="KQ13" s="374" t="str">
        <f t="shared" ca="1" si="72"/>
        <v>-</v>
      </c>
      <c r="KR13" s="374" t="str">
        <f t="shared" ca="1" si="72"/>
        <v>-</v>
      </c>
      <c r="KS13" s="374" t="str">
        <f t="shared" ref="KS13:LH17" ca="1" si="73">OFFSET(KS$5,$B13,0)</f>
        <v>-</v>
      </c>
      <c r="KT13" s="374" t="str">
        <f t="shared" ca="1" si="73"/>
        <v>-</v>
      </c>
      <c r="KU13" s="374" t="str">
        <f t="shared" ca="1" si="73"/>
        <v>-</v>
      </c>
      <c r="KV13" s="374" t="str">
        <f t="shared" ca="1" si="73"/>
        <v>-</v>
      </c>
      <c r="KW13" s="374" t="str">
        <f t="shared" ca="1" si="73"/>
        <v>-</v>
      </c>
      <c r="KX13" s="374" t="str">
        <f t="shared" ca="1" si="73"/>
        <v>-</v>
      </c>
      <c r="KY13" s="374" t="str">
        <f t="shared" ca="1" si="73"/>
        <v>-</v>
      </c>
      <c r="KZ13" s="374" t="str">
        <f t="shared" ca="1" si="73"/>
        <v>-</v>
      </c>
      <c r="LA13" s="374" t="str">
        <f t="shared" ca="1" si="73"/>
        <v>-</v>
      </c>
      <c r="LB13" s="374" t="str">
        <f t="shared" ca="1" si="73"/>
        <v>-</v>
      </c>
      <c r="LC13" s="374" t="str">
        <f t="shared" ca="1" si="73"/>
        <v>-</v>
      </c>
      <c r="LD13" s="374" t="str">
        <f t="shared" ca="1" si="73"/>
        <v>-</v>
      </c>
      <c r="LE13" s="374" t="str">
        <f t="shared" ca="1" si="73"/>
        <v>-</v>
      </c>
      <c r="LF13" s="374" t="str">
        <f t="shared" ca="1" si="73"/>
        <v>-</v>
      </c>
      <c r="LG13" s="374" t="str">
        <f t="shared" ca="1" si="73"/>
        <v>-</v>
      </c>
      <c r="LH13" s="374" t="str">
        <f t="shared" ca="1" si="73"/>
        <v>-</v>
      </c>
      <c r="LI13" s="374" t="str">
        <f t="shared" ref="LI13:LX17" ca="1" si="74">OFFSET(LI$5,$B13,0)</f>
        <v>-</v>
      </c>
      <c r="LJ13" s="374" t="str">
        <f t="shared" ca="1" si="74"/>
        <v>-</v>
      </c>
      <c r="LK13" s="374" t="str">
        <f t="shared" ca="1" si="74"/>
        <v>-</v>
      </c>
      <c r="LL13" s="374" t="str">
        <f t="shared" ca="1" si="74"/>
        <v>-</v>
      </c>
      <c r="LM13" s="374" t="str">
        <f t="shared" ca="1" si="74"/>
        <v>-</v>
      </c>
      <c r="LN13" s="374" t="str">
        <f t="shared" ca="1" si="74"/>
        <v>-</v>
      </c>
      <c r="LO13" s="374" t="str">
        <f t="shared" ca="1" si="74"/>
        <v>-</v>
      </c>
      <c r="LP13" s="374" t="str">
        <f t="shared" ca="1" si="74"/>
        <v>-</v>
      </c>
      <c r="LQ13" s="374" t="str">
        <f t="shared" ca="1" si="74"/>
        <v>-</v>
      </c>
      <c r="LR13" s="374" t="str">
        <f t="shared" ca="1" si="74"/>
        <v>-</v>
      </c>
      <c r="LS13" s="374" t="str">
        <f t="shared" ca="1" si="74"/>
        <v>-</v>
      </c>
      <c r="LT13" s="374" t="str">
        <f t="shared" ca="1" si="74"/>
        <v>-</v>
      </c>
      <c r="LU13" s="374" t="str">
        <f t="shared" ca="1" si="74"/>
        <v>-</v>
      </c>
      <c r="LV13" s="374" t="str">
        <f t="shared" ca="1" si="74"/>
        <v>-</v>
      </c>
      <c r="LW13" s="374" t="str">
        <f t="shared" ca="1" si="74"/>
        <v>-</v>
      </c>
      <c r="LX13" s="374" t="str">
        <f t="shared" ca="1" si="74"/>
        <v>-</v>
      </c>
      <c r="LY13" s="374" t="str">
        <f t="shared" ref="LY13:MN17" ca="1" si="75">OFFSET(LY$5,$B13,0)</f>
        <v>-</v>
      </c>
      <c r="LZ13" s="374" t="str">
        <f t="shared" ca="1" si="75"/>
        <v>-</v>
      </c>
      <c r="MA13" s="374" t="str">
        <f t="shared" ca="1" si="75"/>
        <v>-</v>
      </c>
      <c r="MB13" s="374" t="str">
        <f t="shared" ca="1" si="75"/>
        <v>-</v>
      </c>
      <c r="MC13" s="374" t="str">
        <f t="shared" ca="1" si="75"/>
        <v>-</v>
      </c>
      <c r="MD13" s="374" t="str">
        <f t="shared" ca="1" si="75"/>
        <v>-</v>
      </c>
      <c r="ME13" s="374" t="str">
        <f t="shared" ca="1" si="75"/>
        <v>-</v>
      </c>
      <c r="MF13" s="374" t="str">
        <f t="shared" ca="1" si="75"/>
        <v>-</v>
      </c>
      <c r="MG13" s="374" t="str">
        <f t="shared" ca="1" si="75"/>
        <v>-</v>
      </c>
      <c r="MH13" s="374" t="str">
        <f t="shared" ca="1" si="75"/>
        <v>-</v>
      </c>
      <c r="MI13" s="374" t="str">
        <f t="shared" ca="1" si="75"/>
        <v>-</v>
      </c>
      <c r="MJ13" s="374" t="str">
        <f t="shared" ca="1" si="75"/>
        <v>-</v>
      </c>
      <c r="MK13" s="374" t="str">
        <f t="shared" ca="1" si="75"/>
        <v>-</v>
      </c>
      <c r="ML13" s="374" t="str">
        <f t="shared" ca="1" si="75"/>
        <v>-</v>
      </c>
      <c r="MM13" s="374" t="str">
        <f t="shared" ca="1" si="75"/>
        <v>-</v>
      </c>
      <c r="MN13" s="374" t="str">
        <f t="shared" ca="1" si="75"/>
        <v>-</v>
      </c>
      <c r="MO13" s="374" t="str">
        <f t="shared" ref="MO13:ND17" ca="1" si="76">OFFSET(MO$5,$B13,0)</f>
        <v>-</v>
      </c>
      <c r="MP13" s="374" t="str">
        <f t="shared" ca="1" si="76"/>
        <v>-</v>
      </c>
      <c r="MQ13" s="374" t="str">
        <f t="shared" ca="1" si="76"/>
        <v>-</v>
      </c>
      <c r="MR13" s="374" t="str">
        <f t="shared" ca="1" si="76"/>
        <v>-</v>
      </c>
      <c r="MS13" s="374" t="str">
        <f t="shared" ca="1" si="76"/>
        <v>-</v>
      </c>
      <c r="MT13" s="374" t="str">
        <f t="shared" ca="1" si="76"/>
        <v>-</v>
      </c>
      <c r="MU13" s="374" t="str">
        <f t="shared" ca="1" si="76"/>
        <v>-</v>
      </c>
      <c r="MV13" s="374" t="str">
        <f t="shared" ca="1" si="76"/>
        <v>-</v>
      </c>
      <c r="MW13" s="374" t="str">
        <f t="shared" ca="1" si="76"/>
        <v>-</v>
      </c>
      <c r="MX13" s="374" t="str">
        <f t="shared" ca="1" si="76"/>
        <v>-</v>
      </c>
      <c r="MY13" s="374" t="str">
        <f t="shared" ca="1" si="76"/>
        <v>-</v>
      </c>
      <c r="MZ13" s="374" t="str">
        <f t="shared" ca="1" si="76"/>
        <v>-</v>
      </c>
      <c r="NA13" s="374" t="str">
        <f t="shared" ca="1" si="76"/>
        <v>-</v>
      </c>
      <c r="NB13" s="374" t="str">
        <f t="shared" ca="1" si="76"/>
        <v>-</v>
      </c>
      <c r="NC13" s="374" t="str">
        <f t="shared" ca="1" si="76"/>
        <v>-</v>
      </c>
      <c r="ND13" s="374" t="str">
        <f t="shared" ca="1" si="76"/>
        <v>-</v>
      </c>
      <c r="NE13" s="374" t="str">
        <f t="shared" ref="NE13:NT17" ca="1" si="77">OFFSET(NE$5,$B13,0)</f>
        <v>-</v>
      </c>
      <c r="NF13" s="374" t="str">
        <f t="shared" ca="1" si="77"/>
        <v>-</v>
      </c>
      <c r="NG13" s="374" t="str">
        <f t="shared" ca="1" si="77"/>
        <v>-</v>
      </c>
      <c r="NH13" s="374" t="str">
        <f t="shared" ca="1" si="77"/>
        <v>-</v>
      </c>
      <c r="NI13" s="374" t="str">
        <f t="shared" ca="1" si="77"/>
        <v>-</v>
      </c>
      <c r="NJ13" s="374" t="str">
        <f t="shared" ca="1" si="77"/>
        <v>-</v>
      </c>
      <c r="NK13" s="374" t="str">
        <f t="shared" ca="1" si="77"/>
        <v>-</v>
      </c>
      <c r="NL13" s="374" t="str">
        <f t="shared" ca="1" si="77"/>
        <v>-</v>
      </c>
      <c r="NM13" s="374" t="str">
        <f t="shared" ca="1" si="77"/>
        <v>-</v>
      </c>
      <c r="NN13" s="374" t="str">
        <f t="shared" ca="1" si="77"/>
        <v>-</v>
      </c>
      <c r="NO13" s="374" t="str">
        <f t="shared" ca="1" si="77"/>
        <v>-</v>
      </c>
      <c r="NP13" s="374" t="str">
        <f t="shared" ca="1" si="77"/>
        <v>-</v>
      </c>
      <c r="NQ13" s="374" t="str">
        <f t="shared" ca="1" si="77"/>
        <v>-</v>
      </c>
      <c r="NR13" s="374" t="str">
        <f t="shared" ca="1" si="77"/>
        <v>-</v>
      </c>
      <c r="NS13" s="374" t="str">
        <f t="shared" ca="1" si="77"/>
        <v>-</v>
      </c>
      <c r="NT13" s="374" t="str">
        <f t="shared" ca="1" si="77"/>
        <v>-</v>
      </c>
      <c r="NU13" s="374" t="str">
        <f t="shared" ref="NU13:OE17" ca="1" si="78">OFFSET(NU$5,$B13,0)</f>
        <v>-</v>
      </c>
      <c r="NV13" s="374" t="str">
        <f t="shared" ca="1" si="78"/>
        <v>-</v>
      </c>
      <c r="NW13" s="374" t="str">
        <f t="shared" ca="1" si="78"/>
        <v>-</v>
      </c>
      <c r="NX13" s="374" t="str">
        <f t="shared" ca="1" si="78"/>
        <v>-</v>
      </c>
      <c r="NY13" s="374" t="str">
        <f t="shared" ca="1" si="78"/>
        <v>-</v>
      </c>
      <c r="NZ13" s="374" t="str">
        <f t="shared" ca="1" si="78"/>
        <v>-</v>
      </c>
      <c r="OA13" s="374" t="str">
        <f t="shared" ca="1" si="78"/>
        <v>-</v>
      </c>
      <c r="OB13" s="374" t="str">
        <f t="shared" ca="1" si="78"/>
        <v>-</v>
      </c>
      <c r="OC13" s="374" t="str">
        <f t="shared" ca="1" si="78"/>
        <v>-</v>
      </c>
      <c r="OD13" s="374" t="str">
        <f t="shared" ca="1" si="78"/>
        <v>-</v>
      </c>
      <c r="OE13" s="374" t="str">
        <f t="shared" ca="1" si="78"/>
        <v>-</v>
      </c>
      <c r="OF13" s="374">
        <f t="shared" ca="1" si="66"/>
        <v>0</v>
      </c>
      <c r="OG13" s="374" t="str">
        <f t="shared" ref="OG13:OI17" ca="1" si="79">OFFSET(OG$5,$B13,0)</f>
        <v>-</v>
      </c>
      <c r="OH13" s="374">
        <f t="shared" ca="1" si="79"/>
        <v>0</v>
      </c>
      <c r="OI13" s="374">
        <f t="shared" ca="1" si="79"/>
        <v>0</v>
      </c>
      <c r="OJ13" s="27">
        <v>0</v>
      </c>
    </row>
    <row r="14" spans="1:400" s="366" customFormat="1" outlineLevel="1">
      <c r="A14" s="302">
        <f t="shared" si="67"/>
        <v>9</v>
      </c>
      <c r="B14" s="302">
        <f t="shared" ref="B14:B17" si="80">$A$12</f>
        <v>7</v>
      </c>
      <c r="C14" s="366">
        <v>2</v>
      </c>
      <c r="D14" s="366" t="b">
        <v>1</v>
      </c>
      <c r="E14" s="366" t="b">
        <v>1</v>
      </c>
      <c r="F14" s="366" t="b">
        <v>1</v>
      </c>
      <c r="AJ14" s="381" t="str">
        <f ca="1">"Nutrition test with LTW"&amp;" (F"&amp;3+IFERROR(1*$CA14,0)+IFERROR(1*$CB14,0)&amp;3-IFERROR(1*NOT($CD14),0)&amp;"N"&amp;$CI14&amp;$CJ14&amp;") nut spread 0"</f>
        <v>Nutrition test with LTW (F33N33) nut spread 0</v>
      </c>
      <c r="AK14" s="10" t="str">
        <f ca="1">IF(COUNTIF(AJ$5:AJ14,AJ14)=1,"-","Dup")</f>
        <v>-</v>
      </c>
      <c r="AL14" s="374" t="b">
        <f t="shared" ref="AL14:BA17" ca="1" si="81">OFFSET(AL$5,$B14,0)</f>
        <v>0</v>
      </c>
      <c r="AM14" s="374" t="b">
        <f t="shared" ca="1" si="81"/>
        <v>0</v>
      </c>
      <c r="AN14" s="374" t="b">
        <f t="shared" ca="1" si="81"/>
        <v>0</v>
      </c>
      <c r="AO14" s="374" t="b">
        <f t="shared" ca="1" si="50"/>
        <v>0</v>
      </c>
      <c r="AP14" s="374">
        <f t="shared" ca="1" si="50"/>
        <v>0</v>
      </c>
      <c r="AQ14" s="374" t="str">
        <f t="shared" ca="1" si="81"/>
        <v>-</v>
      </c>
      <c r="AR14" s="374" t="str">
        <f t="shared" ca="1" si="81"/>
        <v>-</v>
      </c>
      <c r="AS14" s="374" t="b">
        <f t="shared" ca="1" si="81"/>
        <v>1</v>
      </c>
      <c r="AT14" s="374">
        <f t="shared" ca="1" si="59"/>
        <v>0</v>
      </c>
      <c r="AU14" s="374">
        <f t="shared" ca="1" si="59"/>
        <v>2</v>
      </c>
      <c r="AV14" s="374" t="str">
        <f t="shared" ca="1" si="81"/>
        <v>-</v>
      </c>
      <c r="AW14" s="374" t="b">
        <f t="shared" ca="1" si="81"/>
        <v>1</v>
      </c>
      <c r="AX14" s="374" t="b">
        <f t="shared" ca="1" si="81"/>
        <v>1</v>
      </c>
      <c r="AY14" s="374" t="b">
        <f t="shared" ca="1" si="81"/>
        <v>1</v>
      </c>
      <c r="AZ14" s="374" t="b">
        <f t="shared" ca="1" si="81"/>
        <v>1</v>
      </c>
      <c r="BA14" s="374">
        <f t="shared" ca="1" si="81"/>
        <v>1</v>
      </c>
      <c r="BB14" s="374">
        <f t="shared" ca="1" si="68"/>
        <v>1</v>
      </c>
      <c r="BC14" s="374" t="str">
        <f t="shared" ca="1" si="61"/>
        <v>-</v>
      </c>
      <c r="BD14" s="374" t="str">
        <f t="shared" ca="1" si="61"/>
        <v>-</v>
      </c>
      <c r="BE14" s="374" t="str">
        <f t="shared" ca="1" si="61"/>
        <v>-</v>
      </c>
      <c r="BF14" s="374" t="str">
        <f t="shared" ca="1" si="61"/>
        <v>-</v>
      </c>
      <c r="BG14" s="374" t="str">
        <f t="shared" ca="1" si="61"/>
        <v>-</v>
      </c>
      <c r="BH14" s="374" t="str">
        <f t="shared" ca="1" si="61"/>
        <v>-</v>
      </c>
      <c r="BI14" s="374" t="str">
        <f t="shared" ca="1" si="61"/>
        <v>-</v>
      </c>
      <c r="BJ14" s="374" t="str">
        <f t="shared" ca="1" si="61"/>
        <v>-</v>
      </c>
      <c r="BK14" s="374" t="str">
        <f t="shared" ca="1" si="61"/>
        <v>-</v>
      </c>
      <c r="BL14" s="374" t="str">
        <f t="shared" ca="1" si="61"/>
        <v>-</v>
      </c>
      <c r="BM14" s="374" t="str">
        <f t="shared" ca="1" si="61"/>
        <v>-</v>
      </c>
      <c r="BN14" s="374" t="str">
        <f t="shared" ca="1" si="61"/>
        <v>-</v>
      </c>
      <c r="BO14" s="374" t="str">
        <f t="shared" ca="1" si="61"/>
        <v>-</v>
      </c>
      <c r="BP14" s="374" t="str">
        <f t="shared" ca="1" si="61"/>
        <v>-</v>
      </c>
      <c r="BQ14" s="374" t="str">
        <f t="shared" ca="1" si="61"/>
        <v>-</v>
      </c>
      <c r="BR14" s="374" t="str">
        <f t="shared" ca="1" si="61"/>
        <v>-</v>
      </c>
      <c r="BS14" s="374" t="str">
        <f t="shared" ca="1" si="61"/>
        <v>-</v>
      </c>
      <c r="BT14" s="374" t="str">
        <f t="shared" ca="1" si="61"/>
        <v>-</v>
      </c>
      <c r="BU14" s="374" t="str">
        <f t="shared" ca="1" si="61"/>
        <v>-</v>
      </c>
      <c r="BV14" s="374" t="str">
        <f t="shared" ca="1" si="61"/>
        <v>-</v>
      </c>
      <c r="BW14" s="374" t="str">
        <f t="shared" ca="1" si="61"/>
        <v>-</v>
      </c>
      <c r="BX14" s="374" t="str">
        <f t="shared" ca="1" si="61"/>
        <v>-</v>
      </c>
      <c r="BY14" s="374" t="str">
        <f t="shared" ca="1" si="61"/>
        <v>-</v>
      </c>
      <c r="BZ14" s="374" t="str">
        <f t="shared" ca="1" si="61"/>
        <v>-</v>
      </c>
      <c r="CA14" s="374" t="str">
        <f t="shared" ca="1" si="61"/>
        <v>-</v>
      </c>
      <c r="CB14" s="374" t="str">
        <f t="shared" ca="1" si="61"/>
        <v>-</v>
      </c>
      <c r="CC14" s="374" t="str">
        <f t="shared" ca="1" si="61"/>
        <v>-</v>
      </c>
      <c r="CD14" s="374" t="str">
        <f t="shared" ca="1" si="61"/>
        <v>-</v>
      </c>
      <c r="CE14" s="374" t="str">
        <f t="shared" ca="1" si="61"/>
        <v>-</v>
      </c>
      <c r="CF14" s="374" t="str">
        <f t="shared" ca="1" si="61"/>
        <v>-</v>
      </c>
      <c r="CG14" s="374" t="str">
        <f t="shared" ca="1" si="61"/>
        <v>-</v>
      </c>
      <c r="CH14" s="374" t="str">
        <f t="shared" ca="1" si="61"/>
        <v>-</v>
      </c>
      <c r="CI14" s="373">
        <v>3</v>
      </c>
      <c r="CJ14" s="374">
        <f t="shared" ca="1" si="69"/>
        <v>3</v>
      </c>
      <c r="CK14" s="374" t="str">
        <f t="shared" ca="1" si="61"/>
        <v>-</v>
      </c>
      <c r="CL14" s="373">
        <v>0</v>
      </c>
      <c r="CM14" s="373">
        <v>0</v>
      </c>
      <c r="CN14" s="374" t="str">
        <f t="shared" ca="1" si="61"/>
        <v>-</v>
      </c>
      <c r="CO14" s="374" t="str">
        <f t="shared" ca="1" si="61"/>
        <v>-</v>
      </c>
      <c r="CP14" s="374" t="str">
        <f t="shared" ca="1" si="61"/>
        <v>-</v>
      </c>
      <c r="CQ14" s="374" t="str">
        <f t="shared" ca="1" si="61"/>
        <v>-</v>
      </c>
      <c r="CR14" s="374" t="str">
        <f t="shared" ca="1" si="61"/>
        <v>-</v>
      </c>
      <c r="CS14" s="374">
        <f t="shared" ca="1" si="61"/>
        <v>0</v>
      </c>
      <c r="CT14" s="374" t="str">
        <f t="shared" ca="1" si="61"/>
        <v>-</v>
      </c>
      <c r="CU14" s="374" t="str">
        <f t="shared" ca="1" si="61"/>
        <v>-</v>
      </c>
      <c r="CV14" s="374" t="str">
        <f t="shared" ca="1" si="61"/>
        <v>-</v>
      </c>
      <c r="CW14" s="374" t="str">
        <f t="shared" ca="1" si="61"/>
        <v>-</v>
      </c>
      <c r="CX14" s="374" t="str">
        <f t="shared" ca="1" si="61"/>
        <v>-</v>
      </c>
      <c r="CY14" s="374">
        <f t="shared" ca="1" si="61"/>
        <v>0</v>
      </c>
      <c r="CZ14" s="374">
        <f t="shared" ca="1" si="61"/>
        <v>0</v>
      </c>
      <c r="DA14" s="374">
        <f t="shared" ca="1" si="61"/>
        <v>0</v>
      </c>
      <c r="DB14" s="374">
        <f t="shared" ca="1" si="61"/>
        <v>0</v>
      </c>
      <c r="DC14" s="374">
        <f t="shared" ca="1" si="61"/>
        <v>0</v>
      </c>
      <c r="DD14" s="374">
        <f t="shared" ca="1" si="61"/>
        <v>0</v>
      </c>
      <c r="DE14" s="374">
        <f t="shared" ca="1" si="61"/>
        <v>0</v>
      </c>
      <c r="DF14" s="374">
        <f t="shared" ca="1" si="61"/>
        <v>0</v>
      </c>
      <c r="DG14" s="374">
        <f t="shared" ca="1" si="61"/>
        <v>0</v>
      </c>
      <c r="DH14" s="374">
        <f t="shared" ca="1" si="61"/>
        <v>0</v>
      </c>
      <c r="DI14" s="374">
        <f t="shared" ca="1" si="61"/>
        <v>0</v>
      </c>
      <c r="DJ14" s="374">
        <f t="shared" ca="1" si="61"/>
        <v>0</v>
      </c>
      <c r="DK14" s="374">
        <f t="shared" ca="1" si="61"/>
        <v>0</v>
      </c>
      <c r="DL14" s="374">
        <f t="shared" ca="1" si="61"/>
        <v>0</v>
      </c>
      <c r="DM14" s="374">
        <f t="shared" ca="1" si="61"/>
        <v>0</v>
      </c>
      <c r="DN14" s="374">
        <f t="shared" ca="1" si="61"/>
        <v>0</v>
      </c>
      <c r="DO14" s="374">
        <f t="shared" ca="1" si="61"/>
        <v>0</v>
      </c>
      <c r="DP14" s="374">
        <f t="shared" ca="1" si="61"/>
        <v>0</v>
      </c>
      <c r="DQ14" s="374">
        <f t="shared" ca="1" si="61"/>
        <v>0</v>
      </c>
      <c r="DR14" s="374">
        <f t="shared" ca="1" si="61"/>
        <v>0</v>
      </c>
      <c r="DS14" s="374">
        <f t="shared" ca="1" si="61"/>
        <v>0</v>
      </c>
      <c r="DT14" s="374">
        <f t="shared" ca="1" si="61"/>
        <v>0</v>
      </c>
      <c r="DU14" s="374">
        <f t="shared" ca="1" si="61"/>
        <v>0</v>
      </c>
      <c r="DV14" s="374">
        <f t="shared" ca="1" si="61"/>
        <v>0</v>
      </c>
      <c r="DW14" s="374">
        <f t="shared" ca="1" si="61"/>
        <v>0</v>
      </c>
      <c r="DX14" s="374">
        <f t="shared" ca="1" si="61"/>
        <v>0</v>
      </c>
      <c r="DY14" s="374">
        <f t="shared" ca="1" si="61"/>
        <v>0</v>
      </c>
      <c r="DZ14" s="374">
        <f t="shared" ca="1" si="61"/>
        <v>0</v>
      </c>
      <c r="EA14" s="374">
        <f t="shared" ca="1" si="61"/>
        <v>0</v>
      </c>
      <c r="EB14" s="374">
        <f t="shared" ca="1" si="61"/>
        <v>0</v>
      </c>
      <c r="EC14" s="374">
        <f t="shared" ca="1" si="61"/>
        <v>0</v>
      </c>
      <c r="ED14" s="374">
        <f t="shared" ca="1" si="61"/>
        <v>0</v>
      </c>
      <c r="EE14" s="374">
        <f t="shared" ca="1" si="61"/>
        <v>0</v>
      </c>
      <c r="EF14" s="374">
        <f t="shared" ca="1" si="61"/>
        <v>0</v>
      </c>
      <c r="EG14" s="374">
        <f t="shared" ca="1" si="61"/>
        <v>0</v>
      </c>
      <c r="EH14" s="374">
        <f t="shared" ca="1" si="61"/>
        <v>0</v>
      </c>
      <c r="EI14" s="374">
        <f t="shared" ca="1" si="61"/>
        <v>0</v>
      </c>
      <c r="EJ14" s="374">
        <f t="shared" ca="1" si="62"/>
        <v>0</v>
      </c>
      <c r="EK14" s="374">
        <f t="shared" ca="1" si="62"/>
        <v>0</v>
      </c>
      <c r="EL14" s="374">
        <f t="shared" ca="1" si="62"/>
        <v>0</v>
      </c>
      <c r="EM14" s="374">
        <f t="shared" ca="1" si="62"/>
        <v>0</v>
      </c>
      <c r="EN14" s="374" t="str">
        <f t="shared" ca="1" si="62"/>
        <v>-</v>
      </c>
      <c r="EO14" s="374" t="str">
        <f t="shared" ca="1" si="62"/>
        <v>-</v>
      </c>
      <c r="EP14" s="374" t="str">
        <f t="shared" ca="1" si="62"/>
        <v>-</v>
      </c>
      <c r="EQ14" s="374" t="str">
        <f t="shared" ca="1" si="62"/>
        <v>-</v>
      </c>
      <c r="ER14" s="374" t="str">
        <f t="shared" ca="1" si="62"/>
        <v>-</v>
      </c>
      <c r="ES14" s="374" t="str">
        <f t="shared" ca="1" si="62"/>
        <v>-</v>
      </c>
      <c r="ET14" s="374" t="str">
        <f t="shared" ca="1" si="62"/>
        <v>-</v>
      </c>
      <c r="EU14" s="374" t="str">
        <f t="shared" ca="1" si="62"/>
        <v>-</v>
      </c>
      <c r="EV14" s="374" t="str">
        <f t="shared" ca="1" si="62"/>
        <v>-</v>
      </c>
      <c r="EW14" s="374" t="str">
        <f t="shared" ca="1" si="62"/>
        <v>-</v>
      </c>
      <c r="EX14" s="374" t="str">
        <f t="shared" ca="1" si="62"/>
        <v>-</v>
      </c>
      <c r="EY14" s="374">
        <f t="shared" ca="1" si="62"/>
        <v>1</v>
      </c>
      <c r="EZ14" s="374" t="str">
        <f t="shared" ca="1" si="62"/>
        <v>-</v>
      </c>
      <c r="FA14" s="374" t="str">
        <f t="shared" ca="1" si="62"/>
        <v>-</v>
      </c>
      <c r="FB14" s="374" t="str">
        <f t="shared" ca="1" si="62"/>
        <v>-</v>
      </c>
      <c r="FC14" s="374" t="str">
        <f t="shared" ca="1" si="62"/>
        <v>-</v>
      </c>
      <c r="FD14" s="374" t="str">
        <f t="shared" ca="1" si="62"/>
        <v>-</v>
      </c>
      <c r="FE14" s="374" t="str">
        <f t="shared" ca="1" si="62"/>
        <v>-</v>
      </c>
      <c r="FF14" s="374">
        <f t="shared" ca="1" si="62"/>
        <v>0</v>
      </c>
      <c r="FG14" s="374" t="str">
        <f t="shared" ca="1" si="62"/>
        <v>-</v>
      </c>
      <c r="FH14" s="374">
        <f t="shared" ca="1" si="62"/>
        <v>1</v>
      </c>
      <c r="FI14" s="374">
        <f t="shared" ca="1" si="62"/>
        <v>0</v>
      </c>
      <c r="FJ14" s="374">
        <f t="shared" ca="1" si="62"/>
        <v>1</v>
      </c>
      <c r="FK14" s="374">
        <f t="shared" ca="1" si="62"/>
        <v>1</v>
      </c>
      <c r="FL14" s="374">
        <f t="shared" ca="1" si="62"/>
        <v>1</v>
      </c>
      <c r="FM14" s="374">
        <f t="shared" ca="1" si="62"/>
        <v>0</v>
      </c>
      <c r="FN14" s="374">
        <f t="shared" ca="1" si="62"/>
        <v>0</v>
      </c>
      <c r="FO14" s="374">
        <f t="shared" ca="1" si="62"/>
        <v>0</v>
      </c>
      <c r="FP14" s="374">
        <f t="shared" ca="1" si="62"/>
        <v>0</v>
      </c>
      <c r="FQ14" s="374">
        <f t="shared" ca="1" si="62"/>
        <v>1</v>
      </c>
      <c r="FR14" s="374">
        <f t="shared" ca="1" si="62"/>
        <v>0</v>
      </c>
      <c r="FS14" s="374">
        <f t="shared" ca="1" si="62"/>
        <v>0</v>
      </c>
      <c r="FT14" s="374">
        <f t="shared" ca="1" si="62"/>
        <v>0</v>
      </c>
      <c r="FU14" s="374">
        <f t="shared" ca="1" si="62"/>
        <v>0</v>
      </c>
      <c r="FV14" s="374">
        <f t="shared" ca="1" si="62"/>
        <v>0</v>
      </c>
      <c r="FW14" s="374">
        <f t="shared" ca="1" si="62"/>
        <v>0</v>
      </c>
      <c r="FX14" s="374">
        <f t="shared" ca="1" si="62"/>
        <v>0</v>
      </c>
      <c r="FY14" s="374">
        <f t="shared" ca="1" si="62"/>
        <v>1</v>
      </c>
      <c r="FZ14" s="374">
        <f t="shared" ca="1" si="62"/>
        <v>0</v>
      </c>
      <c r="GA14" s="374">
        <f t="shared" ca="1" si="62"/>
        <v>0</v>
      </c>
      <c r="GB14" s="374">
        <f t="shared" ca="1" si="62"/>
        <v>0</v>
      </c>
      <c r="GC14" s="374">
        <f t="shared" ca="1" si="62"/>
        <v>0</v>
      </c>
      <c r="GD14" s="374">
        <f t="shared" ca="1" si="62"/>
        <v>0</v>
      </c>
      <c r="GE14" s="374">
        <f t="shared" ca="1" si="62"/>
        <v>0</v>
      </c>
      <c r="GF14" s="374">
        <f t="shared" ca="1" si="62"/>
        <v>0</v>
      </c>
      <c r="GG14" s="374">
        <f t="shared" ca="1" si="62"/>
        <v>0</v>
      </c>
      <c r="GH14" s="374">
        <f t="shared" ref="GH14:GW17" ca="1" si="82">OFFSET(GH$5,$B14,0)</f>
        <v>0</v>
      </c>
      <c r="GI14" s="374" t="str">
        <f t="shared" ca="1" si="82"/>
        <v>-</v>
      </c>
      <c r="GJ14" s="374" t="str">
        <f t="shared" ca="1" si="82"/>
        <v>-</v>
      </c>
      <c r="GK14" s="374" t="str">
        <f t="shared" ca="1" si="82"/>
        <v>-</v>
      </c>
      <c r="GL14" s="374" t="str">
        <f t="shared" ca="1" si="82"/>
        <v>-</v>
      </c>
      <c r="GM14" s="374" t="b">
        <f t="shared" ca="1" si="82"/>
        <v>0</v>
      </c>
      <c r="GN14" s="374" t="b">
        <f t="shared" ca="1" si="82"/>
        <v>0</v>
      </c>
      <c r="GO14" s="374" t="b">
        <f t="shared" ca="1" si="82"/>
        <v>1</v>
      </c>
      <c r="GP14" s="374">
        <f t="shared" ca="1" si="82"/>
        <v>0</v>
      </c>
      <c r="GQ14" s="374">
        <f t="shared" ca="1" si="82"/>
        <v>1</v>
      </c>
      <c r="GR14" s="374">
        <f t="shared" ca="1" si="82"/>
        <v>1</v>
      </c>
      <c r="GS14" s="374" t="str">
        <f t="shared" ca="1" si="82"/>
        <v>-</v>
      </c>
      <c r="GT14" s="374" t="str">
        <f t="shared" ca="1" si="82"/>
        <v>-</v>
      </c>
      <c r="GU14" s="374" t="str">
        <f t="shared" ca="1" si="82"/>
        <v>-</v>
      </c>
      <c r="GV14" s="374" t="str">
        <f t="shared" ca="1" si="82"/>
        <v>-</v>
      </c>
      <c r="GW14" s="374">
        <f t="shared" ca="1" si="82"/>
        <v>1</v>
      </c>
      <c r="GX14" s="374" t="str">
        <f t="shared" ref="GX14:HM17" ca="1" si="83">OFFSET(GX$5,$B14,0)</f>
        <v>-</v>
      </c>
      <c r="GY14" s="374" t="str">
        <f t="shared" ca="1" si="83"/>
        <v>-</v>
      </c>
      <c r="GZ14" s="374" t="str">
        <f t="shared" ca="1" si="83"/>
        <v>-</v>
      </c>
      <c r="HA14" s="374" t="str">
        <f t="shared" ca="1" si="83"/>
        <v>-</v>
      </c>
      <c r="HB14" s="374" t="str">
        <f t="shared" ca="1" si="83"/>
        <v>-</v>
      </c>
      <c r="HC14" s="374" t="str">
        <f t="shared" ca="1" si="83"/>
        <v>-</v>
      </c>
      <c r="HD14" s="374" t="str">
        <f t="shared" ca="1" si="83"/>
        <v>-</v>
      </c>
      <c r="HE14" s="374" t="str">
        <f t="shared" ca="1" si="83"/>
        <v>-</v>
      </c>
      <c r="HF14" s="374" t="str">
        <f t="shared" ca="1" si="83"/>
        <v>-</v>
      </c>
      <c r="HG14" s="374" t="str">
        <f t="shared" ca="1" si="83"/>
        <v>-</v>
      </c>
      <c r="HH14" s="374" t="str">
        <f t="shared" ca="1" si="83"/>
        <v>-</v>
      </c>
      <c r="HI14" s="374" t="str">
        <f t="shared" ca="1" si="83"/>
        <v>-</v>
      </c>
      <c r="HJ14" s="374" t="str">
        <f t="shared" ca="1" si="83"/>
        <v>-</v>
      </c>
      <c r="HK14" s="374" t="str">
        <f t="shared" ca="1" si="83"/>
        <v>-</v>
      </c>
      <c r="HL14" s="374" t="str">
        <f t="shared" ca="1" si="83"/>
        <v>-</v>
      </c>
      <c r="HM14" s="374" t="str">
        <f t="shared" ca="1" si="83"/>
        <v>-</v>
      </c>
      <c r="HN14" s="374" t="str">
        <f t="shared" ref="HN14:IC17" ca="1" si="84">OFFSET(HN$5,$B14,0)</f>
        <v>-</v>
      </c>
      <c r="HO14" s="374" t="b">
        <f t="shared" ca="1" si="84"/>
        <v>1</v>
      </c>
      <c r="HP14" s="374">
        <f t="shared" ca="1" si="84"/>
        <v>0</v>
      </c>
      <c r="HQ14" s="374" t="str">
        <f t="shared" ca="1" si="84"/>
        <v>-</v>
      </c>
      <c r="HR14" s="374" t="str">
        <f t="shared" ca="1" si="84"/>
        <v>-</v>
      </c>
      <c r="HS14" s="374" t="str">
        <f t="shared" ca="1" si="84"/>
        <v>-</v>
      </c>
      <c r="HT14" s="374" t="str">
        <f t="shared" ca="1" si="84"/>
        <v>-</v>
      </c>
      <c r="HU14" s="374" t="str">
        <f t="shared" ca="1" si="84"/>
        <v>-</v>
      </c>
      <c r="HV14" s="374" t="str">
        <f t="shared" ca="1" si="84"/>
        <v>-</v>
      </c>
      <c r="HW14" s="374" t="str">
        <f t="shared" ca="1" si="84"/>
        <v>-</v>
      </c>
      <c r="HX14" s="374" t="str">
        <f t="shared" ca="1" si="84"/>
        <v>-</v>
      </c>
      <c r="HY14" s="374" t="str">
        <f t="shared" ca="1" si="84"/>
        <v>-</v>
      </c>
      <c r="HZ14" s="374" t="str">
        <f t="shared" ca="1" si="84"/>
        <v>-</v>
      </c>
      <c r="IA14" s="374" t="str">
        <f t="shared" ca="1" si="84"/>
        <v>-</v>
      </c>
      <c r="IB14" s="374" t="str">
        <f t="shared" ca="1" si="84"/>
        <v>-</v>
      </c>
      <c r="IC14" s="374" t="str">
        <f t="shared" ca="1" si="84"/>
        <v>-</v>
      </c>
      <c r="ID14" s="374" t="str">
        <f t="shared" ref="ID14:IS17" ca="1" si="85">OFFSET(ID$5,$B14,0)</f>
        <v>-</v>
      </c>
      <c r="IE14" s="374" t="str">
        <f t="shared" ca="1" si="64"/>
        <v>-</v>
      </c>
      <c r="IF14" s="374" t="str">
        <f t="shared" ca="1" si="64"/>
        <v>-</v>
      </c>
      <c r="IG14" s="374" t="b">
        <f t="shared" ca="1" si="64"/>
        <v>1</v>
      </c>
      <c r="IH14" s="374">
        <f t="shared" ca="1" si="64"/>
        <v>0</v>
      </c>
      <c r="II14" s="374" t="str">
        <f t="shared" ca="1" si="64"/>
        <v>-</v>
      </c>
      <c r="IJ14" s="374" t="str">
        <f t="shared" ca="1" si="64"/>
        <v>-</v>
      </c>
      <c r="IK14" s="374" t="str">
        <f t="shared" ca="1" si="64"/>
        <v>-</v>
      </c>
      <c r="IL14" s="374" t="str">
        <f t="shared" ca="1" si="64"/>
        <v>-</v>
      </c>
      <c r="IM14" s="374" t="str">
        <f t="shared" ca="1" si="85"/>
        <v>-</v>
      </c>
      <c r="IN14" s="374" t="str">
        <f t="shared" ca="1" si="85"/>
        <v>-</v>
      </c>
      <c r="IO14" s="374" t="str">
        <f t="shared" ca="1" si="85"/>
        <v>-</v>
      </c>
      <c r="IP14" s="374" t="str">
        <f t="shared" ca="1" si="85"/>
        <v>-</v>
      </c>
      <c r="IQ14" s="374" t="str">
        <f t="shared" ca="1" si="85"/>
        <v>-</v>
      </c>
      <c r="IR14" s="374">
        <f t="shared" ca="1" si="85"/>
        <v>500</v>
      </c>
      <c r="IS14" s="374">
        <f t="shared" ca="1" si="85"/>
        <v>500</v>
      </c>
      <c r="IT14" s="374" t="str">
        <f t="shared" ca="1" si="65"/>
        <v>-</v>
      </c>
      <c r="IU14" s="374" t="str">
        <f t="shared" ca="1" si="65"/>
        <v>-</v>
      </c>
      <c r="IV14" s="374">
        <f t="shared" ca="1" si="65"/>
        <v>1</v>
      </c>
      <c r="IW14" s="374">
        <f t="shared" ca="1" si="65"/>
        <v>0</v>
      </c>
      <c r="IX14" s="374">
        <f t="shared" ca="1" si="65"/>
        <v>1</v>
      </c>
      <c r="IY14" s="374">
        <f t="shared" ca="1" si="65"/>
        <v>1</v>
      </c>
      <c r="IZ14" s="374">
        <f t="shared" ca="1" si="65"/>
        <v>0</v>
      </c>
      <c r="JA14" s="374" t="str">
        <f t="shared" ca="1" si="65"/>
        <v>-</v>
      </c>
      <c r="JB14" s="374" t="str">
        <f t="shared" ca="1" si="65"/>
        <v>-</v>
      </c>
      <c r="JC14" s="374" t="str">
        <f t="shared" ca="1" si="65"/>
        <v>-</v>
      </c>
      <c r="JD14" s="374" t="str">
        <f t="shared" ca="1" si="65"/>
        <v>-</v>
      </c>
      <c r="JE14" s="374">
        <f t="shared" ca="1" si="65"/>
        <v>1</v>
      </c>
      <c r="JF14" s="374">
        <f t="shared" ca="1" si="65"/>
        <v>1</v>
      </c>
      <c r="JG14" s="374">
        <f t="shared" ca="1" si="65"/>
        <v>1</v>
      </c>
      <c r="JH14" s="374">
        <f t="shared" ca="1" si="65"/>
        <v>1</v>
      </c>
      <c r="JI14" s="374">
        <f t="shared" ca="1" si="65"/>
        <v>1</v>
      </c>
      <c r="JJ14" s="374">
        <f t="shared" ca="1" si="70"/>
        <v>1</v>
      </c>
      <c r="JK14" s="374">
        <f t="shared" ca="1" si="70"/>
        <v>1</v>
      </c>
      <c r="JL14" s="374">
        <f t="shared" ca="1" si="70"/>
        <v>1</v>
      </c>
      <c r="JM14" s="374">
        <f t="shared" ca="1" si="71"/>
        <v>1</v>
      </c>
      <c r="JN14" s="374">
        <f t="shared" ca="1" si="66"/>
        <v>1</v>
      </c>
      <c r="JO14" s="374" t="str">
        <f t="shared" ca="1" si="71"/>
        <v>-</v>
      </c>
      <c r="JP14" s="374" t="str">
        <f t="shared" ca="1" si="71"/>
        <v>-</v>
      </c>
      <c r="JQ14" s="374" t="str">
        <f t="shared" ca="1" si="71"/>
        <v>-</v>
      </c>
      <c r="JR14" s="374" t="str">
        <f t="shared" ca="1" si="71"/>
        <v>-</v>
      </c>
      <c r="JS14" s="374" t="str">
        <f t="shared" ca="1" si="71"/>
        <v>-</v>
      </c>
      <c r="JT14" s="374" t="str">
        <f t="shared" ca="1" si="71"/>
        <v>-</v>
      </c>
      <c r="JU14" s="374" t="str">
        <f t="shared" ca="1" si="71"/>
        <v>-</v>
      </c>
      <c r="JV14" s="374" t="str">
        <f t="shared" ca="1" si="71"/>
        <v>-</v>
      </c>
      <c r="JW14" s="374" t="str">
        <f t="shared" ca="1" si="71"/>
        <v>-</v>
      </c>
      <c r="JX14" s="374" t="str">
        <f t="shared" ca="1" si="71"/>
        <v>-</v>
      </c>
      <c r="JY14" s="374" t="str">
        <f t="shared" ca="1" si="71"/>
        <v>-</v>
      </c>
      <c r="JZ14" s="374" t="str">
        <f t="shared" ca="1" si="71"/>
        <v>-</v>
      </c>
      <c r="KA14" s="374" t="str">
        <f t="shared" ca="1" si="71"/>
        <v>-</v>
      </c>
      <c r="KB14" s="374" t="str">
        <f t="shared" ca="1" si="71"/>
        <v>-</v>
      </c>
      <c r="KC14" s="374" t="str">
        <f t="shared" ca="1" si="72"/>
        <v>-</v>
      </c>
      <c r="KD14" s="374" t="str">
        <f t="shared" ca="1" si="72"/>
        <v>-</v>
      </c>
      <c r="KE14" s="374" t="str">
        <f t="shared" ca="1" si="72"/>
        <v>-</v>
      </c>
      <c r="KF14" s="374" t="str">
        <f t="shared" ca="1" si="72"/>
        <v>-</v>
      </c>
      <c r="KG14" s="374" t="str">
        <f t="shared" ca="1" si="72"/>
        <v>-</v>
      </c>
      <c r="KH14" s="374" t="str">
        <f t="shared" ca="1" si="72"/>
        <v>-</v>
      </c>
      <c r="KI14" s="374" t="str">
        <f t="shared" ca="1" si="72"/>
        <v>-</v>
      </c>
      <c r="KJ14" s="374" t="str">
        <f t="shared" ca="1" si="72"/>
        <v>-</v>
      </c>
      <c r="KK14" s="374" t="str">
        <f t="shared" ca="1" si="72"/>
        <v>-</v>
      </c>
      <c r="KL14" s="374" t="str">
        <f t="shared" ca="1" si="72"/>
        <v>-</v>
      </c>
      <c r="KM14" s="374" t="str">
        <f t="shared" ca="1" si="72"/>
        <v>-</v>
      </c>
      <c r="KN14" s="374" t="str">
        <f t="shared" ca="1" si="72"/>
        <v>-</v>
      </c>
      <c r="KO14" s="374" t="str">
        <f t="shared" ca="1" si="72"/>
        <v>-</v>
      </c>
      <c r="KP14" s="374" t="str">
        <f t="shared" ca="1" si="72"/>
        <v>-</v>
      </c>
      <c r="KQ14" s="374" t="str">
        <f t="shared" ca="1" si="72"/>
        <v>-</v>
      </c>
      <c r="KR14" s="374" t="str">
        <f t="shared" ca="1" si="72"/>
        <v>-</v>
      </c>
      <c r="KS14" s="374" t="str">
        <f t="shared" ca="1" si="73"/>
        <v>-</v>
      </c>
      <c r="KT14" s="374" t="str">
        <f t="shared" ca="1" si="73"/>
        <v>-</v>
      </c>
      <c r="KU14" s="374" t="str">
        <f t="shared" ca="1" si="73"/>
        <v>-</v>
      </c>
      <c r="KV14" s="374" t="str">
        <f t="shared" ca="1" si="73"/>
        <v>-</v>
      </c>
      <c r="KW14" s="374" t="str">
        <f t="shared" ca="1" si="73"/>
        <v>-</v>
      </c>
      <c r="KX14" s="374" t="str">
        <f t="shared" ca="1" si="73"/>
        <v>-</v>
      </c>
      <c r="KY14" s="374" t="str">
        <f t="shared" ca="1" si="73"/>
        <v>-</v>
      </c>
      <c r="KZ14" s="374" t="str">
        <f t="shared" ca="1" si="73"/>
        <v>-</v>
      </c>
      <c r="LA14" s="374" t="str">
        <f t="shared" ca="1" si="73"/>
        <v>-</v>
      </c>
      <c r="LB14" s="374" t="str">
        <f t="shared" ca="1" si="73"/>
        <v>-</v>
      </c>
      <c r="LC14" s="374" t="str">
        <f t="shared" ca="1" si="73"/>
        <v>-</v>
      </c>
      <c r="LD14" s="374" t="str">
        <f t="shared" ca="1" si="73"/>
        <v>-</v>
      </c>
      <c r="LE14" s="374" t="str">
        <f t="shared" ca="1" si="73"/>
        <v>-</v>
      </c>
      <c r="LF14" s="374" t="str">
        <f t="shared" ca="1" si="73"/>
        <v>-</v>
      </c>
      <c r="LG14" s="374" t="str">
        <f t="shared" ca="1" si="73"/>
        <v>-</v>
      </c>
      <c r="LH14" s="374" t="str">
        <f t="shared" ca="1" si="73"/>
        <v>-</v>
      </c>
      <c r="LI14" s="374" t="str">
        <f t="shared" ca="1" si="74"/>
        <v>-</v>
      </c>
      <c r="LJ14" s="374" t="str">
        <f t="shared" ca="1" si="74"/>
        <v>-</v>
      </c>
      <c r="LK14" s="374" t="str">
        <f t="shared" ca="1" si="74"/>
        <v>-</v>
      </c>
      <c r="LL14" s="374" t="str">
        <f t="shared" ca="1" si="74"/>
        <v>-</v>
      </c>
      <c r="LM14" s="374" t="str">
        <f t="shared" ca="1" si="74"/>
        <v>-</v>
      </c>
      <c r="LN14" s="374" t="str">
        <f t="shared" ca="1" si="74"/>
        <v>-</v>
      </c>
      <c r="LO14" s="374" t="str">
        <f t="shared" ca="1" si="74"/>
        <v>-</v>
      </c>
      <c r="LP14" s="374" t="str">
        <f t="shared" ca="1" si="74"/>
        <v>-</v>
      </c>
      <c r="LQ14" s="374" t="str">
        <f t="shared" ca="1" si="74"/>
        <v>-</v>
      </c>
      <c r="LR14" s="374" t="str">
        <f t="shared" ca="1" si="74"/>
        <v>-</v>
      </c>
      <c r="LS14" s="374" t="str">
        <f t="shared" ca="1" si="74"/>
        <v>-</v>
      </c>
      <c r="LT14" s="374" t="str">
        <f t="shared" ca="1" si="74"/>
        <v>-</v>
      </c>
      <c r="LU14" s="374" t="str">
        <f t="shared" ca="1" si="74"/>
        <v>-</v>
      </c>
      <c r="LV14" s="374" t="str">
        <f t="shared" ca="1" si="74"/>
        <v>-</v>
      </c>
      <c r="LW14" s="374" t="str">
        <f t="shared" ca="1" si="74"/>
        <v>-</v>
      </c>
      <c r="LX14" s="374" t="str">
        <f t="shared" ca="1" si="74"/>
        <v>-</v>
      </c>
      <c r="LY14" s="374" t="str">
        <f t="shared" ca="1" si="75"/>
        <v>-</v>
      </c>
      <c r="LZ14" s="374" t="str">
        <f t="shared" ca="1" si="75"/>
        <v>-</v>
      </c>
      <c r="MA14" s="374" t="str">
        <f t="shared" ca="1" si="75"/>
        <v>-</v>
      </c>
      <c r="MB14" s="374" t="str">
        <f t="shared" ca="1" si="75"/>
        <v>-</v>
      </c>
      <c r="MC14" s="374" t="str">
        <f t="shared" ca="1" si="75"/>
        <v>-</v>
      </c>
      <c r="MD14" s="374" t="str">
        <f t="shared" ca="1" si="75"/>
        <v>-</v>
      </c>
      <c r="ME14" s="374" t="str">
        <f t="shared" ca="1" si="75"/>
        <v>-</v>
      </c>
      <c r="MF14" s="374" t="str">
        <f t="shared" ca="1" si="75"/>
        <v>-</v>
      </c>
      <c r="MG14" s="374" t="str">
        <f t="shared" ca="1" si="75"/>
        <v>-</v>
      </c>
      <c r="MH14" s="374" t="str">
        <f t="shared" ca="1" si="75"/>
        <v>-</v>
      </c>
      <c r="MI14" s="374" t="str">
        <f t="shared" ca="1" si="75"/>
        <v>-</v>
      </c>
      <c r="MJ14" s="374" t="str">
        <f t="shared" ca="1" si="75"/>
        <v>-</v>
      </c>
      <c r="MK14" s="374" t="str">
        <f t="shared" ca="1" si="75"/>
        <v>-</v>
      </c>
      <c r="ML14" s="374" t="str">
        <f t="shared" ca="1" si="75"/>
        <v>-</v>
      </c>
      <c r="MM14" s="374" t="str">
        <f t="shared" ca="1" si="75"/>
        <v>-</v>
      </c>
      <c r="MN14" s="374" t="str">
        <f t="shared" ca="1" si="75"/>
        <v>-</v>
      </c>
      <c r="MO14" s="374" t="str">
        <f t="shared" ca="1" si="76"/>
        <v>-</v>
      </c>
      <c r="MP14" s="374" t="str">
        <f t="shared" ca="1" si="76"/>
        <v>-</v>
      </c>
      <c r="MQ14" s="374" t="str">
        <f t="shared" ca="1" si="76"/>
        <v>-</v>
      </c>
      <c r="MR14" s="374" t="str">
        <f t="shared" ca="1" si="76"/>
        <v>-</v>
      </c>
      <c r="MS14" s="374" t="str">
        <f t="shared" ca="1" si="76"/>
        <v>-</v>
      </c>
      <c r="MT14" s="374" t="str">
        <f t="shared" ca="1" si="76"/>
        <v>-</v>
      </c>
      <c r="MU14" s="374" t="str">
        <f t="shared" ca="1" si="76"/>
        <v>-</v>
      </c>
      <c r="MV14" s="374" t="str">
        <f t="shared" ca="1" si="76"/>
        <v>-</v>
      </c>
      <c r="MW14" s="374" t="str">
        <f t="shared" ca="1" si="76"/>
        <v>-</v>
      </c>
      <c r="MX14" s="374" t="str">
        <f t="shared" ca="1" si="76"/>
        <v>-</v>
      </c>
      <c r="MY14" s="374" t="str">
        <f t="shared" ca="1" si="76"/>
        <v>-</v>
      </c>
      <c r="MZ14" s="374" t="str">
        <f t="shared" ca="1" si="76"/>
        <v>-</v>
      </c>
      <c r="NA14" s="374" t="str">
        <f t="shared" ca="1" si="76"/>
        <v>-</v>
      </c>
      <c r="NB14" s="374" t="str">
        <f t="shared" ca="1" si="76"/>
        <v>-</v>
      </c>
      <c r="NC14" s="374" t="str">
        <f t="shared" ca="1" si="76"/>
        <v>-</v>
      </c>
      <c r="ND14" s="374" t="str">
        <f t="shared" ca="1" si="76"/>
        <v>-</v>
      </c>
      <c r="NE14" s="374" t="str">
        <f t="shared" ca="1" si="77"/>
        <v>-</v>
      </c>
      <c r="NF14" s="374" t="str">
        <f t="shared" ca="1" si="77"/>
        <v>-</v>
      </c>
      <c r="NG14" s="374" t="str">
        <f t="shared" ca="1" si="77"/>
        <v>-</v>
      </c>
      <c r="NH14" s="374" t="str">
        <f t="shared" ca="1" si="77"/>
        <v>-</v>
      </c>
      <c r="NI14" s="374" t="str">
        <f t="shared" ca="1" si="77"/>
        <v>-</v>
      </c>
      <c r="NJ14" s="374" t="str">
        <f t="shared" ca="1" si="77"/>
        <v>-</v>
      </c>
      <c r="NK14" s="374" t="str">
        <f t="shared" ca="1" si="77"/>
        <v>-</v>
      </c>
      <c r="NL14" s="374" t="str">
        <f t="shared" ca="1" si="77"/>
        <v>-</v>
      </c>
      <c r="NM14" s="374" t="str">
        <f t="shared" ca="1" si="77"/>
        <v>-</v>
      </c>
      <c r="NN14" s="374" t="str">
        <f t="shared" ca="1" si="77"/>
        <v>-</v>
      </c>
      <c r="NO14" s="374" t="str">
        <f t="shared" ca="1" si="77"/>
        <v>-</v>
      </c>
      <c r="NP14" s="374" t="str">
        <f t="shared" ca="1" si="77"/>
        <v>-</v>
      </c>
      <c r="NQ14" s="374" t="str">
        <f t="shared" ca="1" si="77"/>
        <v>-</v>
      </c>
      <c r="NR14" s="374" t="str">
        <f t="shared" ca="1" si="77"/>
        <v>-</v>
      </c>
      <c r="NS14" s="374" t="str">
        <f t="shared" ca="1" si="77"/>
        <v>-</v>
      </c>
      <c r="NT14" s="374" t="str">
        <f t="shared" ca="1" si="77"/>
        <v>-</v>
      </c>
      <c r="NU14" s="374" t="str">
        <f t="shared" ca="1" si="78"/>
        <v>-</v>
      </c>
      <c r="NV14" s="374" t="str">
        <f t="shared" ca="1" si="78"/>
        <v>-</v>
      </c>
      <c r="NW14" s="374" t="str">
        <f t="shared" ca="1" si="78"/>
        <v>-</v>
      </c>
      <c r="NX14" s="374" t="str">
        <f t="shared" ca="1" si="78"/>
        <v>-</v>
      </c>
      <c r="NY14" s="374" t="str">
        <f t="shared" ca="1" si="78"/>
        <v>-</v>
      </c>
      <c r="NZ14" s="374" t="str">
        <f t="shared" ca="1" si="78"/>
        <v>-</v>
      </c>
      <c r="OA14" s="374" t="str">
        <f t="shared" ca="1" si="78"/>
        <v>-</v>
      </c>
      <c r="OB14" s="374" t="str">
        <f t="shared" ca="1" si="78"/>
        <v>-</v>
      </c>
      <c r="OC14" s="374" t="str">
        <f t="shared" ca="1" si="78"/>
        <v>-</v>
      </c>
      <c r="OD14" s="374" t="str">
        <f t="shared" ca="1" si="78"/>
        <v>-</v>
      </c>
      <c r="OE14" s="374" t="str">
        <f t="shared" ca="1" si="78"/>
        <v>-</v>
      </c>
      <c r="OF14" s="374">
        <f t="shared" ca="1" si="66"/>
        <v>0</v>
      </c>
      <c r="OG14" s="374" t="str">
        <f t="shared" ca="1" si="79"/>
        <v>-</v>
      </c>
      <c r="OH14" s="374">
        <f t="shared" ca="1" si="79"/>
        <v>0</v>
      </c>
      <c r="OI14" s="374">
        <f t="shared" ca="1" si="79"/>
        <v>0</v>
      </c>
      <c r="OJ14" s="27">
        <v>0</v>
      </c>
    </row>
    <row r="15" spans="1:400" s="366" customFormat="1" outlineLevel="1">
      <c r="A15" s="302">
        <f t="shared" si="67"/>
        <v>10</v>
      </c>
      <c r="B15" s="302">
        <f t="shared" si="80"/>
        <v>7</v>
      </c>
      <c r="C15" s="366">
        <v>2</v>
      </c>
      <c r="D15" s="366" t="b">
        <v>1</v>
      </c>
      <c r="E15" s="366" t="b">
        <v>1</v>
      </c>
      <c r="F15" s="366" t="b">
        <v>1</v>
      </c>
      <c r="AJ15" s="381" t="str">
        <f ca="1">"Nutrition test  wo  LTW"&amp;" (F"&amp;3+IFERROR(1*$CA15,0)+IFERROR(1*$CB15,0)&amp;3-IFERROR(1*NOT($CD15),0)&amp;"N"&amp;$CI15&amp;$CJ15&amp;") nut spread 0"</f>
        <v>Nutrition test  wo  LTW (F33N33) nut spread 0</v>
      </c>
      <c r="AK15" s="10" t="str">
        <f ca="1">IF(COUNTIF(AJ$5:AJ15,AJ15)=1,"-","Dup")</f>
        <v>-</v>
      </c>
      <c r="AL15" s="374" t="b">
        <f t="shared" ca="1" si="81"/>
        <v>0</v>
      </c>
      <c r="AM15" s="374" t="b">
        <f t="shared" ca="1" si="81"/>
        <v>0</v>
      </c>
      <c r="AN15" s="374" t="b">
        <f t="shared" ca="1" si="81"/>
        <v>0</v>
      </c>
      <c r="AO15" s="374" t="b">
        <f t="shared" ca="1" si="50"/>
        <v>0</v>
      </c>
      <c r="AP15" s="374">
        <f t="shared" ca="1" si="50"/>
        <v>0</v>
      </c>
      <c r="AQ15" s="374" t="str">
        <f t="shared" ca="1" si="81"/>
        <v>-</v>
      </c>
      <c r="AR15" s="374" t="str">
        <f t="shared" ca="1" si="81"/>
        <v>-</v>
      </c>
      <c r="AS15" s="374" t="b">
        <f t="shared" ca="1" si="81"/>
        <v>1</v>
      </c>
      <c r="AT15" s="374">
        <f t="shared" ca="1" si="59"/>
        <v>0</v>
      </c>
      <c r="AU15" s="374">
        <f t="shared" ca="1" si="59"/>
        <v>2</v>
      </c>
      <c r="AV15" s="374" t="str">
        <f t="shared" ca="1" si="81"/>
        <v>-</v>
      </c>
      <c r="AW15" s="374" t="b">
        <f t="shared" ca="1" si="81"/>
        <v>1</v>
      </c>
      <c r="AX15" s="374" t="b">
        <f t="shared" ca="1" si="81"/>
        <v>1</v>
      </c>
      <c r="AY15" s="374" t="b">
        <f t="shared" ca="1" si="81"/>
        <v>1</v>
      </c>
      <c r="AZ15" s="374" t="b">
        <f t="shared" ca="1" si="81"/>
        <v>1</v>
      </c>
      <c r="BA15" s="373">
        <v>0</v>
      </c>
      <c r="BB15" s="374">
        <f t="shared" ca="1" si="68"/>
        <v>1</v>
      </c>
      <c r="BC15" s="374" t="str">
        <f t="shared" ca="1" si="61"/>
        <v>-</v>
      </c>
      <c r="BD15" s="374" t="str">
        <f t="shared" ca="1" si="61"/>
        <v>-</v>
      </c>
      <c r="BE15" s="374" t="str">
        <f t="shared" ca="1" si="61"/>
        <v>-</v>
      </c>
      <c r="BF15" s="374" t="str">
        <f t="shared" ca="1" si="61"/>
        <v>-</v>
      </c>
      <c r="BG15" s="374" t="str">
        <f t="shared" ca="1" si="61"/>
        <v>-</v>
      </c>
      <c r="BH15" s="374" t="str">
        <f t="shared" ca="1" si="61"/>
        <v>-</v>
      </c>
      <c r="BI15" s="374" t="str">
        <f t="shared" ref="BI15:BX17" ca="1" si="86">OFFSET(BI$5,$B15,0)</f>
        <v>-</v>
      </c>
      <c r="BJ15" s="374" t="str">
        <f t="shared" ca="1" si="86"/>
        <v>-</v>
      </c>
      <c r="BK15" s="374" t="str">
        <f t="shared" ca="1" si="86"/>
        <v>-</v>
      </c>
      <c r="BL15" s="374" t="str">
        <f t="shared" ca="1" si="86"/>
        <v>-</v>
      </c>
      <c r="BM15" s="374" t="str">
        <f t="shared" ca="1" si="86"/>
        <v>-</v>
      </c>
      <c r="BN15" s="374" t="str">
        <f t="shared" ca="1" si="86"/>
        <v>-</v>
      </c>
      <c r="BO15" s="374" t="str">
        <f t="shared" ca="1" si="86"/>
        <v>-</v>
      </c>
      <c r="BP15" s="374" t="str">
        <f t="shared" ca="1" si="86"/>
        <v>-</v>
      </c>
      <c r="BQ15" s="374" t="str">
        <f t="shared" ca="1" si="86"/>
        <v>-</v>
      </c>
      <c r="BR15" s="374" t="str">
        <f t="shared" ca="1" si="86"/>
        <v>-</v>
      </c>
      <c r="BS15" s="374" t="str">
        <f t="shared" ca="1" si="86"/>
        <v>-</v>
      </c>
      <c r="BT15" s="374" t="str">
        <f t="shared" ca="1" si="86"/>
        <v>-</v>
      </c>
      <c r="BU15" s="374" t="str">
        <f t="shared" ca="1" si="86"/>
        <v>-</v>
      </c>
      <c r="BV15" s="374" t="str">
        <f t="shared" ca="1" si="86"/>
        <v>-</v>
      </c>
      <c r="BW15" s="374" t="str">
        <f t="shared" ca="1" si="86"/>
        <v>-</v>
      </c>
      <c r="BX15" s="374" t="str">
        <f t="shared" ca="1" si="86"/>
        <v>-</v>
      </c>
      <c r="BY15" s="374" t="str">
        <f t="shared" ref="BY15:CN17" ca="1" si="87">OFFSET(BY$5,$B15,0)</f>
        <v>-</v>
      </c>
      <c r="BZ15" s="374" t="str">
        <f t="shared" ca="1" si="87"/>
        <v>-</v>
      </c>
      <c r="CA15" s="374" t="str">
        <f t="shared" ca="1" si="87"/>
        <v>-</v>
      </c>
      <c r="CB15" s="374" t="str">
        <f t="shared" ca="1" si="87"/>
        <v>-</v>
      </c>
      <c r="CC15" s="374" t="str">
        <f t="shared" ca="1" si="87"/>
        <v>-</v>
      </c>
      <c r="CD15" s="374" t="str">
        <f t="shared" ca="1" si="87"/>
        <v>-</v>
      </c>
      <c r="CE15" s="374" t="str">
        <f t="shared" ca="1" si="87"/>
        <v>-</v>
      </c>
      <c r="CF15" s="374" t="str">
        <f t="shared" ca="1" si="87"/>
        <v>-</v>
      </c>
      <c r="CG15" s="374" t="str">
        <f t="shared" ca="1" si="87"/>
        <v>-</v>
      </c>
      <c r="CH15" s="374" t="str">
        <f t="shared" ca="1" si="87"/>
        <v>-</v>
      </c>
      <c r="CI15" s="373">
        <v>3</v>
      </c>
      <c r="CJ15" s="374">
        <f t="shared" ca="1" si="69"/>
        <v>3</v>
      </c>
      <c r="CK15" s="374" t="str">
        <f t="shared" ca="1" si="87"/>
        <v>-</v>
      </c>
      <c r="CL15" s="373">
        <v>0</v>
      </c>
      <c r="CM15" s="373">
        <v>0</v>
      </c>
      <c r="CN15" s="374" t="str">
        <f t="shared" ca="1" si="87"/>
        <v>-</v>
      </c>
      <c r="CO15" s="374" t="str">
        <f t="shared" ref="CO15:DD17" ca="1" si="88">OFFSET(CO$5,$B15,0)</f>
        <v>-</v>
      </c>
      <c r="CP15" s="374" t="str">
        <f t="shared" ca="1" si="88"/>
        <v>-</v>
      </c>
      <c r="CQ15" s="374" t="str">
        <f t="shared" ca="1" si="88"/>
        <v>-</v>
      </c>
      <c r="CR15" s="374" t="str">
        <f t="shared" ca="1" si="88"/>
        <v>-</v>
      </c>
      <c r="CS15" s="374">
        <f t="shared" ca="1" si="88"/>
        <v>0</v>
      </c>
      <c r="CT15" s="374" t="str">
        <f t="shared" ca="1" si="88"/>
        <v>-</v>
      </c>
      <c r="CU15" s="374" t="str">
        <f t="shared" ca="1" si="88"/>
        <v>-</v>
      </c>
      <c r="CV15" s="374" t="str">
        <f t="shared" ca="1" si="88"/>
        <v>-</v>
      </c>
      <c r="CW15" s="374" t="str">
        <f t="shared" ca="1" si="88"/>
        <v>-</v>
      </c>
      <c r="CX15" s="374" t="str">
        <f t="shared" ca="1" si="88"/>
        <v>-</v>
      </c>
      <c r="CY15" s="374">
        <f t="shared" ca="1" si="88"/>
        <v>0</v>
      </c>
      <c r="CZ15" s="374">
        <f t="shared" ca="1" si="88"/>
        <v>0</v>
      </c>
      <c r="DA15" s="374">
        <f t="shared" ca="1" si="88"/>
        <v>0</v>
      </c>
      <c r="DB15" s="374">
        <f t="shared" ca="1" si="88"/>
        <v>0</v>
      </c>
      <c r="DC15" s="374">
        <f t="shared" ca="1" si="88"/>
        <v>0</v>
      </c>
      <c r="DD15" s="374">
        <f t="shared" ca="1" si="88"/>
        <v>0</v>
      </c>
      <c r="DE15" s="374">
        <f t="shared" ref="DE15:DT17" ca="1" si="89">OFFSET(DE$5,$B15,0)</f>
        <v>0</v>
      </c>
      <c r="DF15" s="374">
        <f t="shared" ca="1" si="89"/>
        <v>0</v>
      </c>
      <c r="DG15" s="374">
        <f t="shared" ca="1" si="89"/>
        <v>0</v>
      </c>
      <c r="DH15" s="374">
        <f t="shared" ca="1" si="89"/>
        <v>0</v>
      </c>
      <c r="DI15" s="374">
        <f t="shared" ca="1" si="89"/>
        <v>0</v>
      </c>
      <c r="DJ15" s="374">
        <f t="shared" ca="1" si="89"/>
        <v>0</v>
      </c>
      <c r="DK15" s="374">
        <f t="shared" ca="1" si="89"/>
        <v>0</v>
      </c>
      <c r="DL15" s="374">
        <f t="shared" ca="1" si="89"/>
        <v>0</v>
      </c>
      <c r="DM15" s="374">
        <f t="shared" ca="1" si="89"/>
        <v>0</v>
      </c>
      <c r="DN15" s="374">
        <f t="shared" ca="1" si="89"/>
        <v>0</v>
      </c>
      <c r="DO15" s="374">
        <f t="shared" ca="1" si="89"/>
        <v>0</v>
      </c>
      <c r="DP15" s="374">
        <f t="shared" ca="1" si="89"/>
        <v>0</v>
      </c>
      <c r="DQ15" s="374">
        <f t="shared" ca="1" si="89"/>
        <v>0</v>
      </c>
      <c r="DR15" s="374">
        <f t="shared" ca="1" si="89"/>
        <v>0</v>
      </c>
      <c r="DS15" s="374">
        <f t="shared" ca="1" si="89"/>
        <v>0</v>
      </c>
      <c r="DT15" s="374">
        <f t="shared" ca="1" si="89"/>
        <v>0</v>
      </c>
      <c r="DU15" s="374">
        <f t="shared" ref="DU15:EI17" ca="1" si="90">OFFSET(DU$5,$B15,0)</f>
        <v>0</v>
      </c>
      <c r="DV15" s="374">
        <f t="shared" ca="1" si="90"/>
        <v>0</v>
      </c>
      <c r="DW15" s="374">
        <f t="shared" ca="1" si="90"/>
        <v>0</v>
      </c>
      <c r="DX15" s="374">
        <f t="shared" ca="1" si="90"/>
        <v>0</v>
      </c>
      <c r="DY15" s="374">
        <f t="shared" ca="1" si="90"/>
        <v>0</v>
      </c>
      <c r="DZ15" s="374">
        <f t="shared" ca="1" si="90"/>
        <v>0</v>
      </c>
      <c r="EA15" s="374">
        <f t="shared" ca="1" si="90"/>
        <v>0</v>
      </c>
      <c r="EB15" s="374">
        <f t="shared" ca="1" si="90"/>
        <v>0</v>
      </c>
      <c r="EC15" s="374">
        <f t="shared" ca="1" si="90"/>
        <v>0</v>
      </c>
      <c r="ED15" s="374">
        <f t="shared" ca="1" si="90"/>
        <v>0</v>
      </c>
      <c r="EE15" s="374">
        <f t="shared" ca="1" si="90"/>
        <v>0</v>
      </c>
      <c r="EF15" s="374">
        <f t="shared" ca="1" si="90"/>
        <v>0</v>
      </c>
      <c r="EG15" s="374">
        <f t="shared" ca="1" si="90"/>
        <v>0</v>
      </c>
      <c r="EH15" s="374">
        <f t="shared" ca="1" si="90"/>
        <v>0</v>
      </c>
      <c r="EI15" s="374">
        <f t="shared" ca="1" si="90"/>
        <v>0</v>
      </c>
      <c r="EJ15" s="374">
        <f t="shared" ca="1" si="62"/>
        <v>0</v>
      </c>
      <c r="EK15" s="374">
        <f t="shared" ca="1" si="62"/>
        <v>0</v>
      </c>
      <c r="EL15" s="374">
        <f t="shared" ca="1" si="62"/>
        <v>0</v>
      </c>
      <c r="EM15" s="374">
        <f t="shared" ca="1" si="62"/>
        <v>0</v>
      </c>
      <c r="EN15" s="374" t="str">
        <f t="shared" ca="1" si="62"/>
        <v>-</v>
      </c>
      <c r="EO15" s="374" t="str">
        <f t="shared" ca="1" si="62"/>
        <v>-</v>
      </c>
      <c r="EP15" s="374" t="str">
        <f t="shared" ca="1" si="62"/>
        <v>-</v>
      </c>
      <c r="EQ15" s="374" t="str">
        <f t="shared" ca="1" si="62"/>
        <v>-</v>
      </c>
      <c r="ER15" s="374" t="str">
        <f t="shared" ca="1" si="62"/>
        <v>-</v>
      </c>
      <c r="ES15" s="374" t="str">
        <f t="shared" ca="1" si="62"/>
        <v>-</v>
      </c>
      <c r="ET15" s="374" t="str">
        <f t="shared" ca="1" si="62"/>
        <v>-</v>
      </c>
      <c r="EU15" s="374" t="str">
        <f t="shared" ca="1" si="62"/>
        <v>-</v>
      </c>
      <c r="EV15" s="374" t="str">
        <f t="shared" ca="1" si="62"/>
        <v>-</v>
      </c>
      <c r="EW15" s="374" t="str">
        <f t="shared" ca="1" si="62"/>
        <v>-</v>
      </c>
      <c r="EX15" s="374" t="str">
        <f t="shared" ca="1" si="62"/>
        <v>-</v>
      </c>
      <c r="EY15" s="374">
        <f t="shared" ca="1" si="62"/>
        <v>1</v>
      </c>
      <c r="EZ15" s="374" t="str">
        <f t="shared" ca="1" si="62"/>
        <v>-</v>
      </c>
      <c r="FA15" s="374" t="str">
        <f t="shared" ca="1" si="62"/>
        <v>-</v>
      </c>
      <c r="FB15" s="374" t="str">
        <f t="shared" ca="1" si="62"/>
        <v>-</v>
      </c>
      <c r="FC15" s="374" t="str">
        <f t="shared" ca="1" si="62"/>
        <v>-</v>
      </c>
      <c r="FD15" s="374" t="str">
        <f t="shared" ca="1" si="62"/>
        <v>-</v>
      </c>
      <c r="FE15" s="374" t="str">
        <f t="shared" ca="1" si="62"/>
        <v>-</v>
      </c>
      <c r="FF15" s="374">
        <f t="shared" ca="1" si="62"/>
        <v>0</v>
      </c>
      <c r="FG15" s="374" t="str">
        <f t="shared" ca="1" si="62"/>
        <v>-</v>
      </c>
      <c r="FH15" s="374">
        <f t="shared" ca="1" si="62"/>
        <v>1</v>
      </c>
      <c r="FI15" s="374">
        <f t="shared" ca="1" si="62"/>
        <v>0</v>
      </c>
      <c r="FJ15" s="374">
        <f t="shared" ca="1" si="62"/>
        <v>1</v>
      </c>
      <c r="FK15" s="374">
        <f t="shared" ca="1" si="62"/>
        <v>1</v>
      </c>
      <c r="FL15" s="374">
        <f t="shared" ca="1" si="62"/>
        <v>1</v>
      </c>
      <c r="FM15" s="374">
        <f t="shared" ca="1" si="62"/>
        <v>0</v>
      </c>
      <c r="FN15" s="374">
        <f t="shared" ca="1" si="62"/>
        <v>0</v>
      </c>
      <c r="FO15" s="374">
        <f t="shared" ca="1" si="62"/>
        <v>0</v>
      </c>
      <c r="FP15" s="374">
        <f t="shared" ca="1" si="62"/>
        <v>0</v>
      </c>
      <c r="FQ15" s="374">
        <f t="shared" ca="1" si="62"/>
        <v>1</v>
      </c>
      <c r="FR15" s="374">
        <f t="shared" ca="1" si="62"/>
        <v>0</v>
      </c>
      <c r="FS15" s="374">
        <f t="shared" ca="1" si="62"/>
        <v>0</v>
      </c>
      <c r="FT15" s="374">
        <f t="shared" ca="1" si="62"/>
        <v>0</v>
      </c>
      <c r="FU15" s="374">
        <f t="shared" ca="1" si="62"/>
        <v>0</v>
      </c>
      <c r="FV15" s="374">
        <f t="shared" ca="1" si="62"/>
        <v>0</v>
      </c>
      <c r="FW15" s="374">
        <f t="shared" ca="1" si="62"/>
        <v>0</v>
      </c>
      <c r="FX15" s="374">
        <f t="shared" ca="1" si="62"/>
        <v>0</v>
      </c>
      <c r="FY15" s="374">
        <f t="shared" ca="1" si="62"/>
        <v>1</v>
      </c>
      <c r="FZ15" s="374">
        <f t="shared" ca="1" si="62"/>
        <v>0</v>
      </c>
      <c r="GA15" s="374">
        <f t="shared" ca="1" si="62"/>
        <v>0</v>
      </c>
      <c r="GB15" s="374">
        <f t="shared" ca="1" si="62"/>
        <v>0</v>
      </c>
      <c r="GC15" s="374">
        <f t="shared" ca="1" si="62"/>
        <v>0</v>
      </c>
      <c r="GD15" s="374">
        <f t="shared" ca="1" si="62"/>
        <v>0</v>
      </c>
      <c r="GE15" s="374">
        <f t="shared" ca="1" si="62"/>
        <v>0</v>
      </c>
      <c r="GF15" s="374">
        <f t="shared" ca="1" si="62"/>
        <v>0</v>
      </c>
      <c r="GG15" s="374">
        <f t="shared" ca="1" si="62"/>
        <v>0</v>
      </c>
      <c r="GH15" s="374">
        <f t="shared" ca="1" si="82"/>
        <v>0</v>
      </c>
      <c r="GI15" s="374" t="str">
        <f t="shared" ca="1" si="82"/>
        <v>-</v>
      </c>
      <c r="GJ15" s="374" t="str">
        <f t="shared" ca="1" si="82"/>
        <v>-</v>
      </c>
      <c r="GK15" s="374" t="str">
        <f t="shared" ca="1" si="82"/>
        <v>-</v>
      </c>
      <c r="GL15" s="374" t="str">
        <f t="shared" ca="1" si="82"/>
        <v>-</v>
      </c>
      <c r="GM15" s="374" t="b">
        <f t="shared" ca="1" si="82"/>
        <v>0</v>
      </c>
      <c r="GN15" s="374" t="b">
        <f t="shared" ca="1" si="82"/>
        <v>0</v>
      </c>
      <c r="GO15" s="374" t="b">
        <f t="shared" ca="1" si="82"/>
        <v>1</v>
      </c>
      <c r="GP15" s="374">
        <f t="shared" ca="1" si="82"/>
        <v>0</v>
      </c>
      <c r="GQ15" s="374">
        <f t="shared" ca="1" si="82"/>
        <v>1</v>
      </c>
      <c r="GR15" s="374">
        <f t="shared" ca="1" si="82"/>
        <v>1</v>
      </c>
      <c r="GS15" s="374" t="str">
        <f t="shared" ca="1" si="82"/>
        <v>-</v>
      </c>
      <c r="GT15" s="374" t="str">
        <f t="shared" ca="1" si="82"/>
        <v>-</v>
      </c>
      <c r="GU15" s="374" t="str">
        <f t="shared" ca="1" si="82"/>
        <v>-</v>
      </c>
      <c r="GV15" s="374" t="str">
        <f t="shared" ca="1" si="82"/>
        <v>-</v>
      </c>
      <c r="GW15" s="374">
        <f t="shared" ca="1" si="82"/>
        <v>1</v>
      </c>
      <c r="GX15" s="374" t="str">
        <f t="shared" ca="1" si="83"/>
        <v>-</v>
      </c>
      <c r="GY15" s="374" t="str">
        <f t="shared" ca="1" si="83"/>
        <v>-</v>
      </c>
      <c r="GZ15" s="374" t="str">
        <f t="shared" ca="1" si="83"/>
        <v>-</v>
      </c>
      <c r="HA15" s="374" t="str">
        <f t="shared" ca="1" si="83"/>
        <v>-</v>
      </c>
      <c r="HB15" s="374" t="str">
        <f t="shared" ca="1" si="83"/>
        <v>-</v>
      </c>
      <c r="HC15" s="374" t="str">
        <f t="shared" ca="1" si="83"/>
        <v>-</v>
      </c>
      <c r="HD15" s="374" t="str">
        <f t="shared" ca="1" si="83"/>
        <v>-</v>
      </c>
      <c r="HE15" s="374" t="str">
        <f t="shared" ca="1" si="83"/>
        <v>-</v>
      </c>
      <c r="HF15" s="374" t="str">
        <f t="shared" ca="1" si="83"/>
        <v>-</v>
      </c>
      <c r="HG15" s="374" t="str">
        <f t="shared" ca="1" si="83"/>
        <v>-</v>
      </c>
      <c r="HH15" s="374" t="str">
        <f t="shared" ca="1" si="83"/>
        <v>-</v>
      </c>
      <c r="HI15" s="374" t="str">
        <f t="shared" ca="1" si="83"/>
        <v>-</v>
      </c>
      <c r="HJ15" s="374" t="str">
        <f t="shared" ca="1" si="83"/>
        <v>-</v>
      </c>
      <c r="HK15" s="374" t="str">
        <f t="shared" ca="1" si="83"/>
        <v>-</v>
      </c>
      <c r="HL15" s="374" t="str">
        <f t="shared" ca="1" si="83"/>
        <v>-</v>
      </c>
      <c r="HM15" s="374" t="str">
        <f t="shared" ca="1" si="83"/>
        <v>-</v>
      </c>
      <c r="HN15" s="374" t="str">
        <f t="shared" ca="1" si="84"/>
        <v>-</v>
      </c>
      <c r="HO15" s="374" t="b">
        <f t="shared" ca="1" si="84"/>
        <v>1</v>
      </c>
      <c r="HP15" s="374">
        <f t="shared" ca="1" si="84"/>
        <v>0</v>
      </c>
      <c r="HQ15" s="374" t="str">
        <f t="shared" ca="1" si="84"/>
        <v>-</v>
      </c>
      <c r="HR15" s="374" t="str">
        <f t="shared" ca="1" si="84"/>
        <v>-</v>
      </c>
      <c r="HS15" s="374" t="str">
        <f t="shared" ca="1" si="84"/>
        <v>-</v>
      </c>
      <c r="HT15" s="374" t="str">
        <f t="shared" ca="1" si="84"/>
        <v>-</v>
      </c>
      <c r="HU15" s="374" t="str">
        <f t="shared" ca="1" si="84"/>
        <v>-</v>
      </c>
      <c r="HV15" s="374" t="str">
        <f t="shared" ca="1" si="84"/>
        <v>-</v>
      </c>
      <c r="HW15" s="374" t="str">
        <f t="shared" ca="1" si="84"/>
        <v>-</v>
      </c>
      <c r="HX15" s="374" t="str">
        <f t="shared" ca="1" si="84"/>
        <v>-</v>
      </c>
      <c r="HY15" s="374" t="str">
        <f t="shared" ca="1" si="84"/>
        <v>-</v>
      </c>
      <c r="HZ15" s="374" t="str">
        <f t="shared" ca="1" si="84"/>
        <v>-</v>
      </c>
      <c r="IA15" s="374" t="str">
        <f t="shared" ca="1" si="84"/>
        <v>-</v>
      </c>
      <c r="IB15" s="374" t="str">
        <f t="shared" ca="1" si="84"/>
        <v>-</v>
      </c>
      <c r="IC15" s="374" t="str">
        <f t="shared" ca="1" si="84"/>
        <v>-</v>
      </c>
      <c r="ID15" s="374" t="str">
        <f t="shared" ca="1" si="85"/>
        <v>-</v>
      </c>
      <c r="IE15" s="374" t="str">
        <f t="shared" ca="1" si="64"/>
        <v>-</v>
      </c>
      <c r="IF15" s="374" t="str">
        <f t="shared" ca="1" si="64"/>
        <v>-</v>
      </c>
      <c r="IG15" s="374" t="b">
        <f t="shared" ca="1" si="64"/>
        <v>1</v>
      </c>
      <c r="IH15" s="374">
        <f t="shared" ca="1" si="64"/>
        <v>0</v>
      </c>
      <c r="II15" s="374" t="str">
        <f t="shared" ca="1" si="64"/>
        <v>-</v>
      </c>
      <c r="IJ15" s="374" t="str">
        <f t="shared" ca="1" si="64"/>
        <v>-</v>
      </c>
      <c r="IK15" s="374" t="str">
        <f t="shared" ca="1" si="64"/>
        <v>-</v>
      </c>
      <c r="IL15" s="374" t="str">
        <f t="shared" ca="1" si="64"/>
        <v>-</v>
      </c>
      <c r="IM15" s="374" t="str">
        <f t="shared" ca="1" si="85"/>
        <v>-</v>
      </c>
      <c r="IN15" s="374" t="str">
        <f t="shared" ca="1" si="85"/>
        <v>-</v>
      </c>
      <c r="IO15" s="374" t="str">
        <f t="shared" ca="1" si="85"/>
        <v>-</v>
      </c>
      <c r="IP15" s="374" t="str">
        <f t="shared" ca="1" si="85"/>
        <v>-</v>
      </c>
      <c r="IQ15" s="374" t="str">
        <f t="shared" ca="1" si="85"/>
        <v>-</v>
      </c>
      <c r="IR15" s="374">
        <f t="shared" ca="1" si="85"/>
        <v>500</v>
      </c>
      <c r="IS15" s="374">
        <f t="shared" ca="1" si="85"/>
        <v>500</v>
      </c>
      <c r="IT15" s="374" t="str">
        <f t="shared" ca="1" si="65"/>
        <v>-</v>
      </c>
      <c r="IU15" s="374" t="str">
        <f t="shared" ca="1" si="65"/>
        <v>-</v>
      </c>
      <c r="IV15" s="374">
        <f t="shared" ca="1" si="65"/>
        <v>1</v>
      </c>
      <c r="IW15" s="374">
        <f t="shared" ca="1" si="65"/>
        <v>0</v>
      </c>
      <c r="IX15" s="374">
        <f t="shared" ca="1" si="65"/>
        <v>1</v>
      </c>
      <c r="IY15" s="374">
        <f t="shared" ca="1" si="65"/>
        <v>1</v>
      </c>
      <c r="IZ15" s="374">
        <f t="shared" ca="1" si="65"/>
        <v>0</v>
      </c>
      <c r="JA15" s="374" t="str">
        <f t="shared" ca="1" si="65"/>
        <v>-</v>
      </c>
      <c r="JB15" s="374" t="str">
        <f t="shared" ca="1" si="65"/>
        <v>-</v>
      </c>
      <c r="JC15" s="374" t="str">
        <f t="shared" ca="1" si="65"/>
        <v>-</v>
      </c>
      <c r="JD15" s="374" t="str">
        <f t="shared" ca="1" si="65"/>
        <v>-</v>
      </c>
      <c r="JE15" s="374">
        <f t="shared" ca="1" si="65"/>
        <v>1</v>
      </c>
      <c r="JF15" s="374">
        <f t="shared" ca="1" si="65"/>
        <v>1</v>
      </c>
      <c r="JG15" s="374">
        <f t="shared" ca="1" si="65"/>
        <v>1</v>
      </c>
      <c r="JH15" s="374">
        <f t="shared" ca="1" si="65"/>
        <v>1</v>
      </c>
      <c r="JI15" s="374">
        <f t="shared" ca="1" si="65"/>
        <v>1</v>
      </c>
      <c r="JJ15" s="374">
        <f t="shared" ca="1" si="70"/>
        <v>1</v>
      </c>
      <c r="JK15" s="374">
        <f t="shared" ca="1" si="70"/>
        <v>1</v>
      </c>
      <c r="JL15" s="374">
        <f t="shared" ca="1" si="70"/>
        <v>1</v>
      </c>
      <c r="JM15" s="374">
        <f t="shared" ca="1" si="71"/>
        <v>1</v>
      </c>
      <c r="JN15" s="374">
        <f t="shared" ca="1" si="66"/>
        <v>1</v>
      </c>
      <c r="JO15" s="374" t="str">
        <f t="shared" ca="1" si="71"/>
        <v>-</v>
      </c>
      <c r="JP15" s="374" t="str">
        <f t="shared" ca="1" si="71"/>
        <v>-</v>
      </c>
      <c r="JQ15" s="374" t="str">
        <f t="shared" ca="1" si="71"/>
        <v>-</v>
      </c>
      <c r="JR15" s="374" t="str">
        <f t="shared" ca="1" si="71"/>
        <v>-</v>
      </c>
      <c r="JS15" s="374" t="str">
        <f t="shared" ca="1" si="71"/>
        <v>-</v>
      </c>
      <c r="JT15" s="374" t="str">
        <f t="shared" ca="1" si="71"/>
        <v>-</v>
      </c>
      <c r="JU15" s="374" t="str">
        <f t="shared" ca="1" si="71"/>
        <v>-</v>
      </c>
      <c r="JV15" s="374" t="str">
        <f t="shared" ca="1" si="71"/>
        <v>-</v>
      </c>
      <c r="JW15" s="374" t="str">
        <f t="shared" ca="1" si="71"/>
        <v>-</v>
      </c>
      <c r="JX15" s="374" t="str">
        <f t="shared" ca="1" si="71"/>
        <v>-</v>
      </c>
      <c r="JY15" s="374" t="str">
        <f t="shared" ca="1" si="71"/>
        <v>-</v>
      </c>
      <c r="JZ15" s="374" t="str">
        <f t="shared" ca="1" si="71"/>
        <v>-</v>
      </c>
      <c r="KA15" s="374" t="str">
        <f t="shared" ca="1" si="71"/>
        <v>-</v>
      </c>
      <c r="KB15" s="374" t="str">
        <f t="shared" ca="1" si="71"/>
        <v>-</v>
      </c>
      <c r="KC15" s="374" t="str">
        <f t="shared" ca="1" si="72"/>
        <v>-</v>
      </c>
      <c r="KD15" s="374" t="str">
        <f t="shared" ca="1" si="72"/>
        <v>-</v>
      </c>
      <c r="KE15" s="374" t="str">
        <f t="shared" ca="1" si="72"/>
        <v>-</v>
      </c>
      <c r="KF15" s="374" t="str">
        <f t="shared" ca="1" si="72"/>
        <v>-</v>
      </c>
      <c r="KG15" s="374" t="str">
        <f t="shared" ca="1" si="72"/>
        <v>-</v>
      </c>
      <c r="KH15" s="374" t="str">
        <f t="shared" ca="1" si="72"/>
        <v>-</v>
      </c>
      <c r="KI15" s="374" t="str">
        <f t="shared" ca="1" si="72"/>
        <v>-</v>
      </c>
      <c r="KJ15" s="374" t="str">
        <f t="shared" ca="1" si="72"/>
        <v>-</v>
      </c>
      <c r="KK15" s="374" t="str">
        <f t="shared" ca="1" si="72"/>
        <v>-</v>
      </c>
      <c r="KL15" s="374" t="str">
        <f t="shared" ca="1" si="72"/>
        <v>-</v>
      </c>
      <c r="KM15" s="374" t="str">
        <f t="shared" ca="1" si="72"/>
        <v>-</v>
      </c>
      <c r="KN15" s="374" t="str">
        <f t="shared" ca="1" si="72"/>
        <v>-</v>
      </c>
      <c r="KO15" s="374" t="str">
        <f t="shared" ca="1" si="72"/>
        <v>-</v>
      </c>
      <c r="KP15" s="374" t="str">
        <f t="shared" ca="1" si="72"/>
        <v>-</v>
      </c>
      <c r="KQ15" s="374" t="str">
        <f t="shared" ca="1" si="72"/>
        <v>-</v>
      </c>
      <c r="KR15" s="374" t="str">
        <f t="shared" ca="1" si="72"/>
        <v>-</v>
      </c>
      <c r="KS15" s="374" t="str">
        <f t="shared" ca="1" si="73"/>
        <v>-</v>
      </c>
      <c r="KT15" s="374" t="str">
        <f t="shared" ca="1" si="73"/>
        <v>-</v>
      </c>
      <c r="KU15" s="374" t="str">
        <f t="shared" ca="1" si="73"/>
        <v>-</v>
      </c>
      <c r="KV15" s="374" t="str">
        <f t="shared" ca="1" si="73"/>
        <v>-</v>
      </c>
      <c r="KW15" s="374" t="str">
        <f t="shared" ca="1" si="73"/>
        <v>-</v>
      </c>
      <c r="KX15" s="374" t="str">
        <f t="shared" ca="1" si="73"/>
        <v>-</v>
      </c>
      <c r="KY15" s="374" t="str">
        <f t="shared" ca="1" si="73"/>
        <v>-</v>
      </c>
      <c r="KZ15" s="374" t="str">
        <f t="shared" ca="1" si="73"/>
        <v>-</v>
      </c>
      <c r="LA15" s="374" t="str">
        <f t="shared" ca="1" si="73"/>
        <v>-</v>
      </c>
      <c r="LB15" s="374" t="str">
        <f t="shared" ca="1" si="73"/>
        <v>-</v>
      </c>
      <c r="LC15" s="374" t="str">
        <f t="shared" ca="1" si="73"/>
        <v>-</v>
      </c>
      <c r="LD15" s="374" t="str">
        <f t="shared" ca="1" si="73"/>
        <v>-</v>
      </c>
      <c r="LE15" s="374" t="str">
        <f t="shared" ca="1" si="73"/>
        <v>-</v>
      </c>
      <c r="LF15" s="374" t="str">
        <f t="shared" ca="1" si="73"/>
        <v>-</v>
      </c>
      <c r="LG15" s="374" t="str">
        <f t="shared" ca="1" si="73"/>
        <v>-</v>
      </c>
      <c r="LH15" s="374" t="str">
        <f t="shared" ca="1" si="73"/>
        <v>-</v>
      </c>
      <c r="LI15" s="374" t="str">
        <f t="shared" ca="1" si="74"/>
        <v>-</v>
      </c>
      <c r="LJ15" s="374" t="str">
        <f t="shared" ca="1" si="74"/>
        <v>-</v>
      </c>
      <c r="LK15" s="374" t="str">
        <f t="shared" ca="1" si="74"/>
        <v>-</v>
      </c>
      <c r="LL15" s="374" t="str">
        <f t="shared" ca="1" si="74"/>
        <v>-</v>
      </c>
      <c r="LM15" s="374" t="str">
        <f t="shared" ca="1" si="74"/>
        <v>-</v>
      </c>
      <c r="LN15" s="374" t="str">
        <f t="shared" ca="1" si="74"/>
        <v>-</v>
      </c>
      <c r="LO15" s="374" t="str">
        <f t="shared" ca="1" si="74"/>
        <v>-</v>
      </c>
      <c r="LP15" s="374" t="str">
        <f t="shared" ca="1" si="74"/>
        <v>-</v>
      </c>
      <c r="LQ15" s="374" t="str">
        <f t="shared" ca="1" si="74"/>
        <v>-</v>
      </c>
      <c r="LR15" s="374" t="str">
        <f t="shared" ca="1" si="74"/>
        <v>-</v>
      </c>
      <c r="LS15" s="374" t="str">
        <f t="shared" ca="1" si="74"/>
        <v>-</v>
      </c>
      <c r="LT15" s="374" t="str">
        <f t="shared" ca="1" si="74"/>
        <v>-</v>
      </c>
      <c r="LU15" s="374" t="str">
        <f t="shared" ca="1" si="74"/>
        <v>-</v>
      </c>
      <c r="LV15" s="374" t="str">
        <f t="shared" ca="1" si="74"/>
        <v>-</v>
      </c>
      <c r="LW15" s="374" t="str">
        <f t="shared" ca="1" si="74"/>
        <v>-</v>
      </c>
      <c r="LX15" s="374" t="str">
        <f t="shared" ca="1" si="74"/>
        <v>-</v>
      </c>
      <c r="LY15" s="374" t="str">
        <f t="shared" ca="1" si="75"/>
        <v>-</v>
      </c>
      <c r="LZ15" s="374" t="str">
        <f t="shared" ca="1" si="75"/>
        <v>-</v>
      </c>
      <c r="MA15" s="374" t="str">
        <f t="shared" ca="1" si="75"/>
        <v>-</v>
      </c>
      <c r="MB15" s="374" t="str">
        <f t="shared" ca="1" si="75"/>
        <v>-</v>
      </c>
      <c r="MC15" s="374" t="str">
        <f t="shared" ca="1" si="75"/>
        <v>-</v>
      </c>
      <c r="MD15" s="374" t="str">
        <f t="shared" ca="1" si="75"/>
        <v>-</v>
      </c>
      <c r="ME15" s="374" t="str">
        <f t="shared" ca="1" si="75"/>
        <v>-</v>
      </c>
      <c r="MF15" s="374" t="str">
        <f t="shared" ca="1" si="75"/>
        <v>-</v>
      </c>
      <c r="MG15" s="374" t="str">
        <f t="shared" ca="1" si="75"/>
        <v>-</v>
      </c>
      <c r="MH15" s="374" t="str">
        <f t="shared" ca="1" si="75"/>
        <v>-</v>
      </c>
      <c r="MI15" s="374" t="str">
        <f t="shared" ca="1" si="75"/>
        <v>-</v>
      </c>
      <c r="MJ15" s="374" t="str">
        <f t="shared" ca="1" si="75"/>
        <v>-</v>
      </c>
      <c r="MK15" s="374" t="str">
        <f t="shared" ca="1" si="75"/>
        <v>-</v>
      </c>
      <c r="ML15" s="374" t="str">
        <f t="shared" ca="1" si="75"/>
        <v>-</v>
      </c>
      <c r="MM15" s="374" t="str">
        <f t="shared" ca="1" si="75"/>
        <v>-</v>
      </c>
      <c r="MN15" s="374" t="str">
        <f t="shared" ca="1" si="75"/>
        <v>-</v>
      </c>
      <c r="MO15" s="374" t="str">
        <f t="shared" ca="1" si="76"/>
        <v>-</v>
      </c>
      <c r="MP15" s="374" t="str">
        <f t="shared" ca="1" si="76"/>
        <v>-</v>
      </c>
      <c r="MQ15" s="374" t="str">
        <f t="shared" ca="1" si="76"/>
        <v>-</v>
      </c>
      <c r="MR15" s="374" t="str">
        <f t="shared" ca="1" si="76"/>
        <v>-</v>
      </c>
      <c r="MS15" s="374" t="str">
        <f t="shared" ca="1" si="76"/>
        <v>-</v>
      </c>
      <c r="MT15" s="374" t="str">
        <f t="shared" ca="1" si="76"/>
        <v>-</v>
      </c>
      <c r="MU15" s="374" t="str">
        <f t="shared" ca="1" si="76"/>
        <v>-</v>
      </c>
      <c r="MV15" s="374" t="str">
        <f t="shared" ca="1" si="76"/>
        <v>-</v>
      </c>
      <c r="MW15" s="374" t="str">
        <f t="shared" ca="1" si="76"/>
        <v>-</v>
      </c>
      <c r="MX15" s="374" t="str">
        <f t="shared" ca="1" si="76"/>
        <v>-</v>
      </c>
      <c r="MY15" s="374" t="str">
        <f t="shared" ca="1" si="76"/>
        <v>-</v>
      </c>
      <c r="MZ15" s="374" t="str">
        <f t="shared" ca="1" si="76"/>
        <v>-</v>
      </c>
      <c r="NA15" s="374" t="str">
        <f t="shared" ca="1" si="76"/>
        <v>-</v>
      </c>
      <c r="NB15" s="374" t="str">
        <f t="shared" ca="1" si="76"/>
        <v>-</v>
      </c>
      <c r="NC15" s="374" t="str">
        <f t="shared" ca="1" si="76"/>
        <v>-</v>
      </c>
      <c r="ND15" s="374" t="str">
        <f t="shared" ca="1" si="76"/>
        <v>-</v>
      </c>
      <c r="NE15" s="374" t="str">
        <f t="shared" ca="1" si="77"/>
        <v>-</v>
      </c>
      <c r="NF15" s="374" t="str">
        <f t="shared" ca="1" si="77"/>
        <v>-</v>
      </c>
      <c r="NG15" s="374" t="str">
        <f t="shared" ca="1" si="77"/>
        <v>-</v>
      </c>
      <c r="NH15" s="374" t="str">
        <f t="shared" ca="1" si="77"/>
        <v>-</v>
      </c>
      <c r="NI15" s="374" t="str">
        <f t="shared" ca="1" si="77"/>
        <v>-</v>
      </c>
      <c r="NJ15" s="374" t="str">
        <f t="shared" ca="1" si="77"/>
        <v>-</v>
      </c>
      <c r="NK15" s="374" t="str">
        <f t="shared" ca="1" si="77"/>
        <v>-</v>
      </c>
      <c r="NL15" s="374" t="str">
        <f t="shared" ca="1" si="77"/>
        <v>-</v>
      </c>
      <c r="NM15" s="374" t="str">
        <f t="shared" ca="1" si="77"/>
        <v>-</v>
      </c>
      <c r="NN15" s="374" t="str">
        <f t="shared" ca="1" si="77"/>
        <v>-</v>
      </c>
      <c r="NO15" s="374" t="str">
        <f t="shared" ca="1" si="77"/>
        <v>-</v>
      </c>
      <c r="NP15" s="374" t="str">
        <f t="shared" ca="1" si="77"/>
        <v>-</v>
      </c>
      <c r="NQ15" s="374" t="str">
        <f t="shared" ca="1" si="77"/>
        <v>-</v>
      </c>
      <c r="NR15" s="374" t="str">
        <f t="shared" ca="1" si="77"/>
        <v>-</v>
      </c>
      <c r="NS15" s="374" t="str">
        <f t="shared" ca="1" si="77"/>
        <v>-</v>
      </c>
      <c r="NT15" s="374" t="str">
        <f t="shared" ca="1" si="77"/>
        <v>-</v>
      </c>
      <c r="NU15" s="374" t="str">
        <f t="shared" ca="1" si="78"/>
        <v>-</v>
      </c>
      <c r="NV15" s="374" t="str">
        <f t="shared" ca="1" si="78"/>
        <v>-</v>
      </c>
      <c r="NW15" s="374" t="str">
        <f t="shared" ca="1" si="78"/>
        <v>-</v>
      </c>
      <c r="NX15" s="374" t="str">
        <f t="shared" ca="1" si="78"/>
        <v>-</v>
      </c>
      <c r="NY15" s="374" t="str">
        <f t="shared" ca="1" si="78"/>
        <v>-</v>
      </c>
      <c r="NZ15" s="374" t="str">
        <f t="shared" ca="1" si="78"/>
        <v>-</v>
      </c>
      <c r="OA15" s="374" t="str">
        <f t="shared" ca="1" si="78"/>
        <v>-</v>
      </c>
      <c r="OB15" s="374" t="str">
        <f t="shared" ca="1" si="78"/>
        <v>-</v>
      </c>
      <c r="OC15" s="374" t="str">
        <f t="shared" ca="1" si="78"/>
        <v>-</v>
      </c>
      <c r="OD15" s="374" t="str">
        <f t="shared" ca="1" si="78"/>
        <v>-</v>
      </c>
      <c r="OE15" s="374" t="str">
        <f t="shared" ca="1" si="78"/>
        <v>-</v>
      </c>
      <c r="OF15" s="374">
        <f t="shared" ca="1" si="66"/>
        <v>0</v>
      </c>
      <c r="OG15" s="374" t="str">
        <f t="shared" ca="1" si="79"/>
        <v>-</v>
      </c>
      <c r="OH15" s="374">
        <f t="shared" ca="1" si="79"/>
        <v>0</v>
      </c>
      <c r="OI15" s="374">
        <f t="shared" ca="1" si="79"/>
        <v>0</v>
      </c>
      <c r="OJ15" s="27">
        <v>0</v>
      </c>
    </row>
    <row r="16" spans="1:400" s="366" customFormat="1" outlineLevel="1">
      <c r="A16" s="302">
        <f t="shared" si="67"/>
        <v>11</v>
      </c>
      <c r="B16" s="302">
        <f t="shared" si="80"/>
        <v>7</v>
      </c>
      <c r="C16" s="366">
        <v>2</v>
      </c>
      <c r="D16" s="366" t="b">
        <v>1</v>
      </c>
      <c r="E16" s="366" t="b">
        <v>1</v>
      </c>
      <c r="F16" s="366" t="b">
        <v>1</v>
      </c>
      <c r="AJ16" s="381" t="str">
        <f t="shared" ref="AJ16" ca="1" si="91">"Nutrition test with LTW"&amp;" (F"&amp;3+IFERROR(1*$CA16,0)+IFERROR(1*$CB16,0)&amp;3-IFERROR(1*NOT($CD16),0)&amp;"N"&amp;$CI16&amp;$CJ16&amp;")"</f>
        <v>Nutrition test with LTW (F33N13)</v>
      </c>
      <c r="AK16" s="10" t="str">
        <f ca="1">IF(COUNTIF(AJ$5:AJ16,AJ16)=1,"-","Dup")</f>
        <v>-</v>
      </c>
      <c r="AL16" s="374" t="b">
        <f t="shared" ca="1" si="81"/>
        <v>0</v>
      </c>
      <c r="AM16" s="374" t="b">
        <f t="shared" ca="1" si="81"/>
        <v>0</v>
      </c>
      <c r="AN16" s="374" t="b">
        <f t="shared" ca="1" si="81"/>
        <v>0</v>
      </c>
      <c r="AO16" s="374" t="b">
        <f t="shared" ca="1" si="50"/>
        <v>0</v>
      </c>
      <c r="AP16" s="374">
        <f t="shared" ca="1" si="50"/>
        <v>0</v>
      </c>
      <c r="AQ16" s="374" t="str">
        <f t="shared" ca="1" si="81"/>
        <v>-</v>
      </c>
      <c r="AR16" s="374" t="str">
        <f t="shared" ca="1" si="81"/>
        <v>-</v>
      </c>
      <c r="AS16" s="374" t="b">
        <f t="shared" ca="1" si="81"/>
        <v>1</v>
      </c>
      <c r="AT16" s="374">
        <f t="shared" ca="1" si="59"/>
        <v>0</v>
      </c>
      <c r="AU16" s="374">
        <f t="shared" ca="1" si="59"/>
        <v>2</v>
      </c>
      <c r="AV16" s="374" t="str">
        <f t="shared" ca="1" si="81"/>
        <v>-</v>
      </c>
      <c r="AW16" s="374" t="b">
        <f t="shared" ca="1" si="81"/>
        <v>1</v>
      </c>
      <c r="AX16" s="374" t="b">
        <f t="shared" ca="1" si="81"/>
        <v>1</v>
      </c>
      <c r="AY16" s="374" t="b">
        <f t="shared" ca="1" si="81"/>
        <v>1</v>
      </c>
      <c r="AZ16" s="374" t="b">
        <f t="shared" ca="1" si="81"/>
        <v>1</v>
      </c>
      <c r="BA16" s="374">
        <f t="shared" ca="1" si="81"/>
        <v>1</v>
      </c>
      <c r="BB16" s="374">
        <f t="shared" ca="1" si="68"/>
        <v>1</v>
      </c>
      <c r="BC16" s="374" t="str">
        <f t="shared" ca="1" si="68"/>
        <v>-</v>
      </c>
      <c r="BD16" s="374" t="str">
        <f t="shared" ca="1" si="68"/>
        <v>-</v>
      </c>
      <c r="BE16" s="374" t="str">
        <f t="shared" ca="1" si="68"/>
        <v>-</v>
      </c>
      <c r="BF16" s="374" t="str">
        <f t="shared" ca="1" si="68"/>
        <v>-</v>
      </c>
      <c r="BG16" s="374" t="str">
        <f t="shared" ca="1" si="68"/>
        <v>-</v>
      </c>
      <c r="BH16" s="374" t="str">
        <f t="shared" ca="1" si="68"/>
        <v>-</v>
      </c>
      <c r="BI16" s="374" t="str">
        <f t="shared" ca="1" si="68"/>
        <v>-</v>
      </c>
      <c r="BJ16" s="374" t="str">
        <f t="shared" ca="1" si="68"/>
        <v>-</v>
      </c>
      <c r="BK16" s="374" t="str">
        <f t="shared" ca="1" si="68"/>
        <v>-</v>
      </c>
      <c r="BL16" s="374" t="str">
        <f t="shared" ca="1" si="68"/>
        <v>-</v>
      </c>
      <c r="BM16" s="374" t="str">
        <f t="shared" ca="1" si="68"/>
        <v>-</v>
      </c>
      <c r="BN16" s="374" t="str">
        <f t="shared" ca="1" si="86"/>
        <v>-</v>
      </c>
      <c r="BO16" s="374" t="str">
        <f t="shared" ca="1" si="86"/>
        <v>-</v>
      </c>
      <c r="BP16" s="374" t="str">
        <f t="shared" ca="1" si="86"/>
        <v>-</v>
      </c>
      <c r="BQ16" s="374" t="str">
        <f t="shared" ca="1" si="86"/>
        <v>-</v>
      </c>
      <c r="BR16" s="374" t="str">
        <f t="shared" ca="1" si="86"/>
        <v>-</v>
      </c>
      <c r="BS16" s="374" t="str">
        <f t="shared" ca="1" si="86"/>
        <v>-</v>
      </c>
      <c r="BT16" s="374" t="str">
        <f t="shared" ca="1" si="86"/>
        <v>-</v>
      </c>
      <c r="BU16" s="374" t="str">
        <f t="shared" ca="1" si="86"/>
        <v>-</v>
      </c>
      <c r="BV16" s="374" t="str">
        <f t="shared" ca="1" si="86"/>
        <v>-</v>
      </c>
      <c r="BW16" s="374" t="str">
        <f t="shared" ca="1" si="86"/>
        <v>-</v>
      </c>
      <c r="BX16" s="374" t="str">
        <f t="shared" ca="1" si="86"/>
        <v>-</v>
      </c>
      <c r="BY16" s="374" t="str">
        <f t="shared" ca="1" si="87"/>
        <v>-</v>
      </c>
      <c r="BZ16" s="374" t="str">
        <f t="shared" ca="1" si="87"/>
        <v>-</v>
      </c>
      <c r="CA16" s="374" t="str">
        <f t="shared" ca="1" si="87"/>
        <v>-</v>
      </c>
      <c r="CB16" s="374" t="str">
        <f t="shared" ca="1" si="87"/>
        <v>-</v>
      </c>
      <c r="CC16" s="374" t="str">
        <f t="shared" ca="1" si="87"/>
        <v>-</v>
      </c>
      <c r="CD16" s="374" t="str">
        <f t="shared" ca="1" si="87"/>
        <v>-</v>
      </c>
      <c r="CE16" s="374" t="str">
        <f t="shared" ca="1" si="87"/>
        <v>-</v>
      </c>
      <c r="CF16" s="374" t="str">
        <f t="shared" ca="1" si="87"/>
        <v>-</v>
      </c>
      <c r="CG16" s="374" t="str">
        <f t="shared" ca="1" si="87"/>
        <v>-</v>
      </c>
      <c r="CH16" s="374" t="str">
        <f t="shared" ca="1" si="87"/>
        <v>-</v>
      </c>
      <c r="CI16" s="373">
        <v>1</v>
      </c>
      <c r="CJ16" s="374">
        <f t="shared" ca="1" si="69"/>
        <v>3</v>
      </c>
      <c r="CK16" s="374" t="str">
        <f t="shared" ca="1" si="87"/>
        <v>-</v>
      </c>
      <c r="CL16" s="374" t="str">
        <f t="shared" ca="1" si="87"/>
        <v>-</v>
      </c>
      <c r="CM16" s="374" t="str">
        <f t="shared" ca="1" si="87"/>
        <v>-</v>
      </c>
      <c r="CN16" s="374" t="str">
        <f t="shared" ca="1" si="87"/>
        <v>-</v>
      </c>
      <c r="CO16" s="374" t="str">
        <f t="shared" ca="1" si="88"/>
        <v>-</v>
      </c>
      <c r="CP16" s="374" t="str">
        <f t="shared" ca="1" si="88"/>
        <v>-</v>
      </c>
      <c r="CQ16" s="374" t="str">
        <f t="shared" ca="1" si="88"/>
        <v>-</v>
      </c>
      <c r="CR16" s="374" t="str">
        <f t="shared" ca="1" si="88"/>
        <v>-</v>
      </c>
      <c r="CS16" s="374">
        <f t="shared" ca="1" si="88"/>
        <v>0</v>
      </c>
      <c r="CT16" s="374" t="str">
        <f t="shared" ca="1" si="88"/>
        <v>-</v>
      </c>
      <c r="CU16" s="374" t="str">
        <f t="shared" ca="1" si="88"/>
        <v>-</v>
      </c>
      <c r="CV16" s="374" t="str">
        <f t="shared" ca="1" si="88"/>
        <v>-</v>
      </c>
      <c r="CW16" s="374" t="str">
        <f t="shared" ca="1" si="88"/>
        <v>-</v>
      </c>
      <c r="CX16" s="374" t="str">
        <f t="shared" ca="1" si="88"/>
        <v>-</v>
      </c>
      <c r="CY16" s="374">
        <f t="shared" ca="1" si="88"/>
        <v>0</v>
      </c>
      <c r="CZ16" s="374">
        <f t="shared" ca="1" si="88"/>
        <v>0</v>
      </c>
      <c r="DA16" s="374">
        <f t="shared" ca="1" si="88"/>
        <v>0</v>
      </c>
      <c r="DB16" s="374">
        <f t="shared" ca="1" si="88"/>
        <v>0</v>
      </c>
      <c r="DC16" s="374">
        <f t="shared" ca="1" si="88"/>
        <v>0</v>
      </c>
      <c r="DD16" s="374">
        <f t="shared" ca="1" si="88"/>
        <v>0</v>
      </c>
      <c r="DE16" s="374">
        <f t="shared" ca="1" si="89"/>
        <v>0</v>
      </c>
      <c r="DF16" s="374">
        <f t="shared" ca="1" si="89"/>
        <v>0</v>
      </c>
      <c r="DG16" s="374">
        <f t="shared" ca="1" si="89"/>
        <v>0</v>
      </c>
      <c r="DH16" s="374">
        <f t="shared" ca="1" si="89"/>
        <v>0</v>
      </c>
      <c r="DI16" s="374">
        <f t="shared" ca="1" si="89"/>
        <v>0</v>
      </c>
      <c r="DJ16" s="374">
        <f t="shared" ca="1" si="89"/>
        <v>0</v>
      </c>
      <c r="DK16" s="374">
        <f t="shared" ca="1" si="89"/>
        <v>0</v>
      </c>
      <c r="DL16" s="374">
        <f t="shared" ca="1" si="89"/>
        <v>0</v>
      </c>
      <c r="DM16" s="374">
        <f t="shared" ca="1" si="89"/>
        <v>0</v>
      </c>
      <c r="DN16" s="374">
        <f t="shared" ca="1" si="89"/>
        <v>0</v>
      </c>
      <c r="DO16" s="374">
        <f t="shared" ca="1" si="89"/>
        <v>0</v>
      </c>
      <c r="DP16" s="374">
        <f t="shared" ca="1" si="89"/>
        <v>0</v>
      </c>
      <c r="DQ16" s="374">
        <f t="shared" ca="1" si="89"/>
        <v>0</v>
      </c>
      <c r="DR16" s="374">
        <f t="shared" ca="1" si="89"/>
        <v>0</v>
      </c>
      <c r="DS16" s="374">
        <f t="shared" ca="1" si="89"/>
        <v>0</v>
      </c>
      <c r="DT16" s="374">
        <f t="shared" ca="1" si="89"/>
        <v>0</v>
      </c>
      <c r="DU16" s="374">
        <f t="shared" ca="1" si="90"/>
        <v>0</v>
      </c>
      <c r="DV16" s="374">
        <f t="shared" ca="1" si="90"/>
        <v>0</v>
      </c>
      <c r="DW16" s="374">
        <f t="shared" ca="1" si="90"/>
        <v>0</v>
      </c>
      <c r="DX16" s="374">
        <f t="shared" ca="1" si="90"/>
        <v>0</v>
      </c>
      <c r="DY16" s="374">
        <f t="shared" ca="1" si="90"/>
        <v>0</v>
      </c>
      <c r="DZ16" s="374">
        <f t="shared" ca="1" si="90"/>
        <v>0</v>
      </c>
      <c r="EA16" s="374">
        <f t="shared" ca="1" si="90"/>
        <v>0</v>
      </c>
      <c r="EB16" s="374">
        <f t="shared" ca="1" si="90"/>
        <v>0</v>
      </c>
      <c r="EC16" s="374">
        <f t="shared" ca="1" si="90"/>
        <v>0</v>
      </c>
      <c r="ED16" s="374">
        <f t="shared" ca="1" si="90"/>
        <v>0</v>
      </c>
      <c r="EE16" s="374">
        <f t="shared" ca="1" si="90"/>
        <v>0</v>
      </c>
      <c r="EF16" s="374">
        <f t="shared" ca="1" si="90"/>
        <v>0</v>
      </c>
      <c r="EG16" s="374">
        <f t="shared" ca="1" si="90"/>
        <v>0</v>
      </c>
      <c r="EH16" s="374">
        <f t="shared" ca="1" si="90"/>
        <v>0</v>
      </c>
      <c r="EI16" s="374">
        <f t="shared" ca="1" si="90"/>
        <v>0</v>
      </c>
      <c r="EJ16" s="374">
        <f t="shared" ca="1" si="62"/>
        <v>0</v>
      </c>
      <c r="EK16" s="374">
        <f t="shared" ca="1" si="62"/>
        <v>0</v>
      </c>
      <c r="EL16" s="374">
        <f t="shared" ca="1" si="62"/>
        <v>0</v>
      </c>
      <c r="EM16" s="374">
        <f t="shared" ca="1" si="62"/>
        <v>0</v>
      </c>
      <c r="EN16" s="374" t="str">
        <f t="shared" ca="1" si="62"/>
        <v>-</v>
      </c>
      <c r="EO16" s="374" t="str">
        <f t="shared" ca="1" si="62"/>
        <v>-</v>
      </c>
      <c r="EP16" s="374" t="str">
        <f t="shared" ca="1" si="62"/>
        <v>-</v>
      </c>
      <c r="EQ16" s="374" t="str">
        <f t="shared" ca="1" si="62"/>
        <v>-</v>
      </c>
      <c r="ER16" s="374" t="str">
        <f t="shared" ca="1" si="62"/>
        <v>-</v>
      </c>
      <c r="ES16" s="374" t="str">
        <f t="shared" ca="1" si="62"/>
        <v>-</v>
      </c>
      <c r="ET16" s="374" t="str">
        <f t="shared" ca="1" si="62"/>
        <v>-</v>
      </c>
      <c r="EU16" s="374" t="str">
        <f t="shared" ca="1" si="62"/>
        <v>-</v>
      </c>
      <c r="EV16" s="374" t="str">
        <f t="shared" ca="1" si="62"/>
        <v>-</v>
      </c>
      <c r="EW16" s="374" t="str">
        <f t="shared" ca="1" si="62"/>
        <v>-</v>
      </c>
      <c r="EX16" s="374" t="str">
        <f t="shared" ca="1" si="62"/>
        <v>-</v>
      </c>
      <c r="EY16" s="374">
        <f t="shared" ca="1" si="62"/>
        <v>1</v>
      </c>
      <c r="EZ16" s="374" t="str">
        <f t="shared" ca="1" si="62"/>
        <v>-</v>
      </c>
      <c r="FA16" s="374" t="str">
        <f t="shared" ca="1" si="62"/>
        <v>-</v>
      </c>
      <c r="FB16" s="374" t="str">
        <f t="shared" ca="1" si="62"/>
        <v>-</v>
      </c>
      <c r="FC16" s="374" t="str">
        <f t="shared" ca="1" si="62"/>
        <v>-</v>
      </c>
      <c r="FD16" s="374" t="str">
        <f t="shared" ca="1" si="62"/>
        <v>-</v>
      </c>
      <c r="FE16" s="374" t="str">
        <f t="shared" ca="1" si="62"/>
        <v>-</v>
      </c>
      <c r="FF16" s="374">
        <f t="shared" ca="1" si="62"/>
        <v>0</v>
      </c>
      <c r="FG16" s="374" t="str">
        <f t="shared" ca="1" si="62"/>
        <v>-</v>
      </c>
      <c r="FH16" s="374">
        <f t="shared" ca="1" si="62"/>
        <v>1</v>
      </c>
      <c r="FI16" s="374">
        <f t="shared" ca="1" si="62"/>
        <v>0</v>
      </c>
      <c r="FJ16" s="374">
        <f t="shared" ca="1" si="62"/>
        <v>1</v>
      </c>
      <c r="FK16" s="374">
        <f t="shared" ca="1" si="62"/>
        <v>1</v>
      </c>
      <c r="FL16" s="374">
        <f t="shared" ca="1" si="62"/>
        <v>1</v>
      </c>
      <c r="FM16" s="374">
        <f t="shared" ca="1" si="62"/>
        <v>0</v>
      </c>
      <c r="FN16" s="374">
        <f t="shared" ca="1" si="62"/>
        <v>0</v>
      </c>
      <c r="FO16" s="374">
        <f t="shared" ca="1" si="62"/>
        <v>0</v>
      </c>
      <c r="FP16" s="374">
        <f t="shared" ca="1" si="62"/>
        <v>0</v>
      </c>
      <c r="FQ16" s="374">
        <f t="shared" ca="1" si="62"/>
        <v>1</v>
      </c>
      <c r="FR16" s="374">
        <f t="shared" ca="1" si="62"/>
        <v>0</v>
      </c>
      <c r="FS16" s="374">
        <f t="shared" ca="1" si="62"/>
        <v>0</v>
      </c>
      <c r="FT16" s="374">
        <f t="shared" ca="1" si="62"/>
        <v>0</v>
      </c>
      <c r="FU16" s="374">
        <f t="shared" ca="1" si="62"/>
        <v>0</v>
      </c>
      <c r="FV16" s="374">
        <f t="shared" ca="1" si="62"/>
        <v>0</v>
      </c>
      <c r="FW16" s="374">
        <f t="shared" ca="1" si="62"/>
        <v>0</v>
      </c>
      <c r="FX16" s="374">
        <f t="shared" ca="1" si="62"/>
        <v>0</v>
      </c>
      <c r="FY16" s="374">
        <f t="shared" ca="1" si="62"/>
        <v>1</v>
      </c>
      <c r="FZ16" s="374">
        <f t="shared" ca="1" si="62"/>
        <v>0</v>
      </c>
      <c r="GA16" s="374">
        <f t="shared" ca="1" si="62"/>
        <v>0</v>
      </c>
      <c r="GB16" s="374">
        <f t="shared" ca="1" si="62"/>
        <v>0</v>
      </c>
      <c r="GC16" s="374">
        <f t="shared" ca="1" si="62"/>
        <v>0</v>
      </c>
      <c r="GD16" s="374">
        <f t="shared" ca="1" si="62"/>
        <v>0</v>
      </c>
      <c r="GE16" s="374">
        <f t="shared" ca="1" si="62"/>
        <v>0</v>
      </c>
      <c r="GF16" s="374">
        <f t="shared" ca="1" si="62"/>
        <v>0</v>
      </c>
      <c r="GG16" s="374">
        <f t="shared" ca="1" si="62"/>
        <v>0</v>
      </c>
      <c r="GH16" s="374">
        <f t="shared" ca="1" si="82"/>
        <v>0</v>
      </c>
      <c r="GI16" s="374" t="str">
        <f t="shared" ca="1" si="82"/>
        <v>-</v>
      </c>
      <c r="GJ16" s="374" t="str">
        <f t="shared" ca="1" si="82"/>
        <v>-</v>
      </c>
      <c r="GK16" s="374" t="str">
        <f t="shared" ca="1" si="82"/>
        <v>-</v>
      </c>
      <c r="GL16" s="374" t="str">
        <f t="shared" ca="1" si="82"/>
        <v>-</v>
      </c>
      <c r="GM16" s="374" t="b">
        <f t="shared" ca="1" si="82"/>
        <v>0</v>
      </c>
      <c r="GN16" s="374" t="b">
        <f t="shared" ca="1" si="82"/>
        <v>0</v>
      </c>
      <c r="GO16" s="374" t="b">
        <f t="shared" ca="1" si="82"/>
        <v>1</v>
      </c>
      <c r="GP16" s="374">
        <f t="shared" ca="1" si="82"/>
        <v>0</v>
      </c>
      <c r="GQ16" s="374">
        <f t="shared" ca="1" si="82"/>
        <v>1</v>
      </c>
      <c r="GR16" s="374">
        <f t="shared" ca="1" si="82"/>
        <v>1</v>
      </c>
      <c r="GS16" s="374" t="str">
        <f t="shared" ca="1" si="82"/>
        <v>-</v>
      </c>
      <c r="GT16" s="374" t="str">
        <f t="shared" ca="1" si="82"/>
        <v>-</v>
      </c>
      <c r="GU16" s="374" t="str">
        <f t="shared" ca="1" si="82"/>
        <v>-</v>
      </c>
      <c r="GV16" s="374" t="str">
        <f t="shared" ca="1" si="82"/>
        <v>-</v>
      </c>
      <c r="GW16" s="374">
        <f t="shared" ca="1" si="82"/>
        <v>1</v>
      </c>
      <c r="GX16" s="374" t="str">
        <f t="shared" ca="1" si="83"/>
        <v>-</v>
      </c>
      <c r="GY16" s="374" t="str">
        <f t="shared" ca="1" si="83"/>
        <v>-</v>
      </c>
      <c r="GZ16" s="374" t="str">
        <f t="shared" ca="1" si="83"/>
        <v>-</v>
      </c>
      <c r="HA16" s="374" t="str">
        <f t="shared" ca="1" si="83"/>
        <v>-</v>
      </c>
      <c r="HB16" s="374" t="str">
        <f t="shared" ca="1" si="83"/>
        <v>-</v>
      </c>
      <c r="HC16" s="374" t="str">
        <f t="shared" ca="1" si="83"/>
        <v>-</v>
      </c>
      <c r="HD16" s="374" t="str">
        <f t="shared" ca="1" si="83"/>
        <v>-</v>
      </c>
      <c r="HE16" s="374" t="str">
        <f t="shared" ca="1" si="83"/>
        <v>-</v>
      </c>
      <c r="HF16" s="374" t="str">
        <f t="shared" ca="1" si="83"/>
        <v>-</v>
      </c>
      <c r="HG16" s="374" t="str">
        <f t="shared" ca="1" si="83"/>
        <v>-</v>
      </c>
      <c r="HH16" s="374" t="str">
        <f t="shared" ca="1" si="83"/>
        <v>-</v>
      </c>
      <c r="HI16" s="374" t="str">
        <f t="shared" ca="1" si="83"/>
        <v>-</v>
      </c>
      <c r="HJ16" s="374" t="str">
        <f t="shared" ca="1" si="83"/>
        <v>-</v>
      </c>
      <c r="HK16" s="374" t="str">
        <f t="shared" ca="1" si="83"/>
        <v>-</v>
      </c>
      <c r="HL16" s="374" t="str">
        <f t="shared" ca="1" si="83"/>
        <v>-</v>
      </c>
      <c r="HM16" s="374" t="str">
        <f t="shared" ca="1" si="83"/>
        <v>-</v>
      </c>
      <c r="HN16" s="374" t="str">
        <f t="shared" ca="1" si="84"/>
        <v>-</v>
      </c>
      <c r="HO16" s="374" t="b">
        <f t="shared" ca="1" si="84"/>
        <v>1</v>
      </c>
      <c r="HP16" s="374">
        <f t="shared" ca="1" si="84"/>
        <v>0</v>
      </c>
      <c r="HQ16" s="374" t="str">
        <f t="shared" ca="1" si="84"/>
        <v>-</v>
      </c>
      <c r="HR16" s="374" t="str">
        <f t="shared" ca="1" si="84"/>
        <v>-</v>
      </c>
      <c r="HS16" s="374" t="str">
        <f t="shared" ca="1" si="84"/>
        <v>-</v>
      </c>
      <c r="HT16" s="374" t="str">
        <f t="shared" ca="1" si="84"/>
        <v>-</v>
      </c>
      <c r="HU16" s="374" t="str">
        <f t="shared" ca="1" si="84"/>
        <v>-</v>
      </c>
      <c r="HV16" s="374" t="str">
        <f t="shared" ca="1" si="84"/>
        <v>-</v>
      </c>
      <c r="HW16" s="374" t="str">
        <f t="shared" ca="1" si="84"/>
        <v>-</v>
      </c>
      <c r="HX16" s="374" t="str">
        <f t="shared" ca="1" si="84"/>
        <v>-</v>
      </c>
      <c r="HY16" s="374" t="str">
        <f t="shared" ca="1" si="84"/>
        <v>-</v>
      </c>
      <c r="HZ16" s="374" t="str">
        <f t="shared" ca="1" si="84"/>
        <v>-</v>
      </c>
      <c r="IA16" s="374" t="str">
        <f t="shared" ca="1" si="84"/>
        <v>-</v>
      </c>
      <c r="IB16" s="374" t="str">
        <f t="shared" ca="1" si="84"/>
        <v>-</v>
      </c>
      <c r="IC16" s="374" t="str">
        <f t="shared" ca="1" si="84"/>
        <v>-</v>
      </c>
      <c r="ID16" s="374" t="str">
        <f t="shared" ca="1" si="85"/>
        <v>-</v>
      </c>
      <c r="IE16" s="374" t="str">
        <f t="shared" ca="1" si="64"/>
        <v>-</v>
      </c>
      <c r="IF16" s="374" t="str">
        <f t="shared" ca="1" si="64"/>
        <v>-</v>
      </c>
      <c r="IG16" s="374" t="b">
        <f t="shared" ca="1" si="64"/>
        <v>1</v>
      </c>
      <c r="IH16" s="374">
        <f t="shared" ca="1" si="64"/>
        <v>0</v>
      </c>
      <c r="II16" s="374" t="str">
        <f t="shared" ca="1" si="64"/>
        <v>-</v>
      </c>
      <c r="IJ16" s="374" t="str">
        <f t="shared" ca="1" si="64"/>
        <v>-</v>
      </c>
      <c r="IK16" s="374" t="str">
        <f t="shared" ca="1" si="64"/>
        <v>-</v>
      </c>
      <c r="IL16" s="374" t="str">
        <f t="shared" ca="1" si="64"/>
        <v>-</v>
      </c>
      <c r="IM16" s="374" t="str">
        <f t="shared" ca="1" si="85"/>
        <v>-</v>
      </c>
      <c r="IN16" s="374" t="str">
        <f t="shared" ca="1" si="85"/>
        <v>-</v>
      </c>
      <c r="IO16" s="374" t="str">
        <f t="shared" ca="1" si="85"/>
        <v>-</v>
      </c>
      <c r="IP16" s="374" t="str">
        <f t="shared" ca="1" si="85"/>
        <v>-</v>
      </c>
      <c r="IQ16" s="374" t="str">
        <f t="shared" ca="1" si="85"/>
        <v>-</v>
      </c>
      <c r="IR16" s="374">
        <f t="shared" ca="1" si="85"/>
        <v>500</v>
      </c>
      <c r="IS16" s="374">
        <f t="shared" ca="1" si="85"/>
        <v>500</v>
      </c>
      <c r="IT16" s="374" t="str">
        <f t="shared" ca="1" si="65"/>
        <v>-</v>
      </c>
      <c r="IU16" s="374" t="str">
        <f t="shared" ca="1" si="65"/>
        <v>-</v>
      </c>
      <c r="IV16" s="374">
        <f t="shared" ca="1" si="65"/>
        <v>1</v>
      </c>
      <c r="IW16" s="374">
        <f t="shared" ca="1" si="65"/>
        <v>0</v>
      </c>
      <c r="IX16" s="374">
        <f t="shared" ca="1" si="65"/>
        <v>1</v>
      </c>
      <c r="IY16" s="374">
        <f t="shared" ca="1" si="65"/>
        <v>1</v>
      </c>
      <c r="IZ16" s="374">
        <f t="shared" ca="1" si="65"/>
        <v>0</v>
      </c>
      <c r="JA16" s="374" t="str">
        <f t="shared" ca="1" si="65"/>
        <v>-</v>
      </c>
      <c r="JB16" s="374" t="str">
        <f t="shared" ca="1" si="65"/>
        <v>-</v>
      </c>
      <c r="JC16" s="374" t="str">
        <f t="shared" ca="1" si="65"/>
        <v>-</v>
      </c>
      <c r="JD16" s="374" t="str">
        <f t="shared" ca="1" si="65"/>
        <v>-</v>
      </c>
      <c r="JE16" s="374">
        <f t="shared" ca="1" si="65"/>
        <v>1</v>
      </c>
      <c r="JF16" s="374">
        <f t="shared" ca="1" si="65"/>
        <v>1</v>
      </c>
      <c r="JG16" s="374">
        <f t="shared" ca="1" si="65"/>
        <v>1</v>
      </c>
      <c r="JH16" s="374">
        <f t="shared" ca="1" si="65"/>
        <v>1</v>
      </c>
      <c r="JI16" s="374">
        <f t="shared" ca="1" si="65"/>
        <v>1</v>
      </c>
      <c r="JJ16" s="374">
        <f t="shared" ca="1" si="70"/>
        <v>1</v>
      </c>
      <c r="JK16" s="374">
        <f t="shared" ca="1" si="70"/>
        <v>1</v>
      </c>
      <c r="JL16" s="374">
        <f t="shared" ca="1" si="70"/>
        <v>1</v>
      </c>
      <c r="JM16" s="374">
        <f t="shared" ca="1" si="71"/>
        <v>1</v>
      </c>
      <c r="JN16" s="374">
        <f t="shared" ca="1" si="66"/>
        <v>1</v>
      </c>
      <c r="JO16" s="374" t="str">
        <f t="shared" ca="1" si="71"/>
        <v>-</v>
      </c>
      <c r="JP16" s="374" t="str">
        <f t="shared" ca="1" si="71"/>
        <v>-</v>
      </c>
      <c r="JQ16" s="374" t="str">
        <f t="shared" ca="1" si="71"/>
        <v>-</v>
      </c>
      <c r="JR16" s="374" t="str">
        <f t="shared" ca="1" si="71"/>
        <v>-</v>
      </c>
      <c r="JS16" s="374" t="str">
        <f t="shared" ca="1" si="71"/>
        <v>-</v>
      </c>
      <c r="JT16" s="374" t="str">
        <f t="shared" ca="1" si="71"/>
        <v>-</v>
      </c>
      <c r="JU16" s="374" t="str">
        <f t="shared" ca="1" si="71"/>
        <v>-</v>
      </c>
      <c r="JV16" s="374" t="str">
        <f t="shared" ca="1" si="71"/>
        <v>-</v>
      </c>
      <c r="JW16" s="374" t="str">
        <f t="shared" ca="1" si="71"/>
        <v>-</v>
      </c>
      <c r="JX16" s="374" t="str">
        <f t="shared" ca="1" si="71"/>
        <v>-</v>
      </c>
      <c r="JY16" s="374" t="str">
        <f t="shared" ca="1" si="71"/>
        <v>-</v>
      </c>
      <c r="JZ16" s="374" t="str">
        <f t="shared" ca="1" si="71"/>
        <v>-</v>
      </c>
      <c r="KA16" s="374" t="str">
        <f t="shared" ca="1" si="71"/>
        <v>-</v>
      </c>
      <c r="KB16" s="374" t="str">
        <f t="shared" ca="1" si="71"/>
        <v>-</v>
      </c>
      <c r="KC16" s="374" t="str">
        <f t="shared" ca="1" si="72"/>
        <v>-</v>
      </c>
      <c r="KD16" s="374" t="str">
        <f t="shared" ca="1" si="72"/>
        <v>-</v>
      </c>
      <c r="KE16" s="374" t="str">
        <f t="shared" ca="1" si="72"/>
        <v>-</v>
      </c>
      <c r="KF16" s="374" t="str">
        <f t="shared" ca="1" si="72"/>
        <v>-</v>
      </c>
      <c r="KG16" s="374" t="str">
        <f t="shared" ca="1" si="72"/>
        <v>-</v>
      </c>
      <c r="KH16" s="374" t="str">
        <f t="shared" ca="1" si="72"/>
        <v>-</v>
      </c>
      <c r="KI16" s="374" t="str">
        <f t="shared" ca="1" si="72"/>
        <v>-</v>
      </c>
      <c r="KJ16" s="374" t="str">
        <f t="shared" ca="1" si="72"/>
        <v>-</v>
      </c>
      <c r="KK16" s="374" t="str">
        <f t="shared" ca="1" si="72"/>
        <v>-</v>
      </c>
      <c r="KL16" s="374" t="str">
        <f t="shared" ca="1" si="72"/>
        <v>-</v>
      </c>
      <c r="KM16" s="374" t="str">
        <f t="shared" ca="1" si="72"/>
        <v>-</v>
      </c>
      <c r="KN16" s="374" t="str">
        <f t="shared" ca="1" si="72"/>
        <v>-</v>
      </c>
      <c r="KO16" s="374" t="str">
        <f t="shared" ca="1" si="72"/>
        <v>-</v>
      </c>
      <c r="KP16" s="374" t="str">
        <f t="shared" ca="1" si="72"/>
        <v>-</v>
      </c>
      <c r="KQ16" s="374" t="str">
        <f t="shared" ca="1" si="72"/>
        <v>-</v>
      </c>
      <c r="KR16" s="374" t="str">
        <f t="shared" ca="1" si="72"/>
        <v>-</v>
      </c>
      <c r="KS16" s="374" t="str">
        <f t="shared" ca="1" si="73"/>
        <v>-</v>
      </c>
      <c r="KT16" s="374" t="str">
        <f t="shared" ca="1" si="73"/>
        <v>-</v>
      </c>
      <c r="KU16" s="374" t="str">
        <f t="shared" ca="1" si="73"/>
        <v>-</v>
      </c>
      <c r="KV16" s="374" t="str">
        <f t="shared" ca="1" si="73"/>
        <v>-</v>
      </c>
      <c r="KW16" s="374" t="str">
        <f t="shared" ca="1" si="73"/>
        <v>-</v>
      </c>
      <c r="KX16" s="374" t="str">
        <f t="shared" ca="1" si="73"/>
        <v>-</v>
      </c>
      <c r="KY16" s="374" t="str">
        <f t="shared" ca="1" si="73"/>
        <v>-</v>
      </c>
      <c r="KZ16" s="374" t="str">
        <f t="shared" ca="1" si="73"/>
        <v>-</v>
      </c>
      <c r="LA16" s="374" t="str">
        <f t="shared" ca="1" si="73"/>
        <v>-</v>
      </c>
      <c r="LB16" s="374" t="str">
        <f t="shared" ca="1" si="73"/>
        <v>-</v>
      </c>
      <c r="LC16" s="374" t="str">
        <f t="shared" ca="1" si="73"/>
        <v>-</v>
      </c>
      <c r="LD16" s="374" t="str">
        <f t="shared" ca="1" si="73"/>
        <v>-</v>
      </c>
      <c r="LE16" s="374" t="str">
        <f t="shared" ca="1" si="73"/>
        <v>-</v>
      </c>
      <c r="LF16" s="374" t="str">
        <f t="shared" ca="1" si="73"/>
        <v>-</v>
      </c>
      <c r="LG16" s="374" t="str">
        <f t="shared" ca="1" si="73"/>
        <v>-</v>
      </c>
      <c r="LH16" s="374" t="str">
        <f t="shared" ca="1" si="73"/>
        <v>-</v>
      </c>
      <c r="LI16" s="374" t="str">
        <f t="shared" ca="1" si="74"/>
        <v>-</v>
      </c>
      <c r="LJ16" s="374" t="str">
        <f t="shared" ca="1" si="74"/>
        <v>-</v>
      </c>
      <c r="LK16" s="374" t="str">
        <f t="shared" ca="1" si="74"/>
        <v>-</v>
      </c>
      <c r="LL16" s="374" t="str">
        <f t="shared" ca="1" si="74"/>
        <v>-</v>
      </c>
      <c r="LM16" s="374" t="str">
        <f t="shared" ca="1" si="74"/>
        <v>-</v>
      </c>
      <c r="LN16" s="374" t="str">
        <f t="shared" ca="1" si="74"/>
        <v>-</v>
      </c>
      <c r="LO16" s="374" t="str">
        <f t="shared" ca="1" si="74"/>
        <v>-</v>
      </c>
      <c r="LP16" s="374" t="str">
        <f t="shared" ca="1" si="74"/>
        <v>-</v>
      </c>
      <c r="LQ16" s="374" t="str">
        <f t="shared" ca="1" si="74"/>
        <v>-</v>
      </c>
      <c r="LR16" s="374" t="str">
        <f t="shared" ca="1" si="74"/>
        <v>-</v>
      </c>
      <c r="LS16" s="374" t="str">
        <f t="shared" ca="1" si="74"/>
        <v>-</v>
      </c>
      <c r="LT16" s="374" t="str">
        <f t="shared" ca="1" si="74"/>
        <v>-</v>
      </c>
      <c r="LU16" s="374" t="str">
        <f t="shared" ca="1" si="74"/>
        <v>-</v>
      </c>
      <c r="LV16" s="374" t="str">
        <f t="shared" ca="1" si="74"/>
        <v>-</v>
      </c>
      <c r="LW16" s="374" t="str">
        <f t="shared" ca="1" si="74"/>
        <v>-</v>
      </c>
      <c r="LX16" s="374" t="str">
        <f t="shared" ca="1" si="74"/>
        <v>-</v>
      </c>
      <c r="LY16" s="374" t="str">
        <f t="shared" ca="1" si="75"/>
        <v>-</v>
      </c>
      <c r="LZ16" s="374" t="str">
        <f t="shared" ca="1" si="75"/>
        <v>-</v>
      </c>
      <c r="MA16" s="374" t="str">
        <f t="shared" ca="1" si="75"/>
        <v>-</v>
      </c>
      <c r="MB16" s="374" t="str">
        <f t="shared" ca="1" si="75"/>
        <v>-</v>
      </c>
      <c r="MC16" s="374" t="str">
        <f t="shared" ca="1" si="75"/>
        <v>-</v>
      </c>
      <c r="MD16" s="374" t="str">
        <f t="shared" ca="1" si="75"/>
        <v>-</v>
      </c>
      <c r="ME16" s="374" t="str">
        <f t="shared" ca="1" si="75"/>
        <v>-</v>
      </c>
      <c r="MF16" s="374" t="str">
        <f t="shared" ca="1" si="75"/>
        <v>-</v>
      </c>
      <c r="MG16" s="374" t="str">
        <f t="shared" ca="1" si="75"/>
        <v>-</v>
      </c>
      <c r="MH16" s="374" t="str">
        <f t="shared" ca="1" si="75"/>
        <v>-</v>
      </c>
      <c r="MI16" s="374" t="str">
        <f t="shared" ca="1" si="75"/>
        <v>-</v>
      </c>
      <c r="MJ16" s="374" t="str">
        <f t="shared" ca="1" si="75"/>
        <v>-</v>
      </c>
      <c r="MK16" s="374" t="str">
        <f t="shared" ca="1" si="75"/>
        <v>-</v>
      </c>
      <c r="ML16" s="374" t="str">
        <f t="shared" ca="1" si="75"/>
        <v>-</v>
      </c>
      <c r="MM16" s="374" t="str">
        <f t="shared" ca="1" si="75"/>
        <v>-</v>
      </c>
      <c r="MN16" s="374" t="str">
        <f t="shared" ca="1" si="75"/>
        <v>-</v>
      </c>
      <c r="MO16" s="374" t="str">
        <f t="shared" ca="1" si="76"/>
        <v>-</v>
      </c>
      <c r="MP16" s="374" t="str">
        <f t="shared" ca="1" si="76"/>
        <v>-</v>
      </c>
      <c r="MQ16" s="374" t="str">
        <f t="shared" ca="1" si="76"/>
        <v>-</v>
      </c>
      <c r="MR16" s="374" t="str">
        <f t="shared" ca="1" si="76"/>
        <v>-</v>
      </c>
      <c r="MS16" s="374" t="str">
        <f t="shared" ca="1" si="76"/>
        <v>-</v>
      </c>
      <c r="MT16" s="374" t="str">
        <f t="shared" ca="1" si="76"/>
        <v>-</v>
      </c>
      <c r="MU16" s="374" t="str">
        <f t="shared" ca="1" si="76"/>
        <v>-</v>
      </c>
      <c r="MV16" s="374" t="str">
        <f t="shared" ca="1" si="76"/>
        <v>-</v>
      </c>
      <c r="MW16" s="374" t="str">
        <f t="shared" ca="1" si="76"/>
        <v>-</v>
      </c>
      <c r="MX16" s="374" t="str">
        <f t="shared" ca="1" si="76"/>
        <v>-</v>
      </c>
      <c r="MY16" s="374" t="str">
        <f t="shared" ca="1" si="76"/>
        <v>-</v>
      </c>
      <c r="MZ16" s="374" t="str">
        <f t="shared" ca="1" si="76"/>
        <v>-</v>
      </c>
      <c r="NA16" s="374" t="str">
        <f t="shared" ca="1" si="76"/>
        <v>-</v>
      </c>
      <c r="NB16" s="374" t="str">
        <f t="shared" ca="1" si="76"/>
        <v>-</v>
      </c>
      <c r="NC16" s="374" t="str">
        <f t="shared" ca="1" si="76"/>
        <v>-</v>
      </c>
      <c r="ND16" s="374" t="str">
        <f t="shared" ca="1" si="76"/>
        <v>-</v>
      </c>
      <c r="NE16" s="374" t="str">
        <f t="shared" ca="1" si="77"/>
        <v>-</v>
      </c>
      <c r="NF16" s="374" t="str">
        <f t="shared" ca="1" si="77"/>
        <v>-</v>
      </c>
      <c r="NG16" s="374" t="str">
        <f t="shared" ca="1" si="77"/>
        <v>-</v>
      </c>
      <c r="NH16" s="374" t="str">
        <f t="shared" ca="1" si="77"/>
        <v>-</v>
      </c>
      <c r="NI16" s="374" t="str">
        <f t="shared" ca="1" si="77"/>
        <v>-</v>
      </c>
      <c r="NJ16" s="374" t="str">
        <f t="shared" ca="1" si="77"/>
        <v>-</v>
      </c>
      <c r="NK16" s="374" t="str">
        <f t="shared" ca="1" si="77"/>
        <v>-</v>
      </c>
      <c r="NL16" s="374" t="str">
        <f t="shared" ca="1" si="77"/>
        <v>-</v>
      </c>
      <c r="NM16" s="374" t="str">
        <f t="shared" ca="1" si="77"/>
        <v>-</v>
      </c>
      <c r="NN16" s="374" t="str">
        <f t="shared" ca="1" si="77"/>
        <v>-</v>
      </c>
      <c r="NO16" s="374" t="str">
        <f t="shared" ca="1" si="77"/>
        <v>-</v>
      </c>
      <c r="NP16" s="374" t="str">
        <f t="shared" ca="1" si="77"/>
        <v>-</v>
      </c>
      <c r="NQ16" s="374" t="str">
        <f t="shared" ca="1" si="77"/>
        <v>-</v>
      </c>
      <c r="NR16" s="374" t="str">
        <f t="shared" ca="1" si="77"/>
        <v>-</v>
      </c>
      <c r="NS16" s="374" t="str">
        <f t="shared" ca="1" si="77"/>
        <v>-</v>
      </c>
      <c r="NT16" s="374" t="str">
        <f t="shared" ca="1" si="77"/>
        <v>-</v>
      </c>
      <c r="NU16" s="374" t="str">
        <f t="shared" ca="1" si="78"/>
        <v>-</v>
      </c>
      <c r="NV16" s="374" t="str">
        <f t="shared" ca="1" si="78"/>
        <v>-</v>
      </c>
      <c r="NW16" s="374" t="str">
        <f t="shared" ca="1" si="78"/>
        <v>-</v>
      </c>
      <c r="NX16" s="374" t="str">
        <f t="shared" ca="1" si="78"/>
        <v>-</v>
      </c>
      <c r="NY16" s="374" t="str">
        <f t="shared" ca="1" si="78"/>
        <v>-</v>
      </c>
      <c r="NZ16" s="374" t="str">
        <f t="shared" ca="1" si="78"/>
        <v>-</v>
      </c>
      <c r="OA16" s="374" t="str">
        <f t="shared" ca="1" si="78"/>
        <v>-</v>
      </c>
      <c r="OB16" s="374" t="str">
        <f t="shared" ca="1" si="78"/>
        <v>-</v>
      </c>
      <c r="OC16" s="374" t="str">
        <f t="shared" ca="1" si="78"/>
        <v>-</v>
      </c>
      <c r="OD16" s="374" t="str">
        <f t="shared" ca="1" si="78"/>
        <v>-</v>
      </c>
      <c r="OE16" s="374" t="str">
        <f t="shared" ca="1" si="78"/>
        <v>-</v>
      </c>
      <c r="OF16" s="374">
        <f t="shared" ca="1" si="66"/>
        <v>0</v>
      </c>
      <c r="OG16" s="374" t="str">
        <f t="shared" ca="1" si="79"/>
        <v>-</v>
      </c>
      <c r="OH16" s="374">
        <f t="shared" ca="1" si="79"/>
        <v>0</v>
      </c>
      <c r="OI16" s="374">
        <f t="shared" ca="1" si="79"/>
        <v>0</v>
      </c>
      <c r="OJ16" s="27">
        <v>0</v>
      </c>
    </row>
    <row r="17" spans="1:400" s="366" customFormat="1" outlineLevel="1">
      <c r="A17" s="302">
        <f t="shared" si="67"/>
        <v>12</v>
      </c>
      <c r="B17" s="302">
        <f t="shared" si="80"/>
        <v>7</v>
      </c>
      <c r="C17" s="366">
        <v>2</v>
      </c>
      <c r="D17" s="366" t="b">
        <v>1</v>
      </c>
      <c r="E17" s="366" t="b">
        <v>1</v>
      </c>
      <c r="F17" s="366" t="b">
        <v>1</v>
      </c>
      <c r="AJ17" s="381" t="str">
        <f ca="1">"Nutrition test  wo  LTW"&amp;" (F"&amp;3+IFERROR(1*$CA17,0)+IFERROR(1*$CB17,0)&amp;3-IFERROR(1*NOT($CD17),0)&amp;"N"&amp;$CI17&amp;$CJ17&amp;")"</f>
        <v>Nutrition test  wo  LTW (F33N13)</v>
      </c>
      <c r="AK17" s="10" t="str">
        <f ca="1">IF(COUNTIF(AJ$5:AJ17,AJ17)=1,"-","Dup")</f>
        <v>-</v>
      </c>
      <c r="AL17" s="374" t="b">
        <f t="shared" ca="1" si="81"/>
        <v>0</v>
      </c>
      <c r="AM17" s="374" t="b">
        <f t="shared" ca="1" si="81"/>
        <v>0</v>
      </c>
      <c r="AN17" s="374" t="b">
        <f t="shared" ca="1" si="81"/>
        <v>0</v>
      </c>
      <c r="AO17" s="374" t="b">
        <f t="shared" ca="1" si="50"/>
        <v>0</v>
      </c>
      <c r="AP17" s="374">
        <f t="shared" ca="1" si="50"/>
        <v>0</v>
      </c>
      <c r="AQ17" s="374" t="str">
        <f t="shared" ca="1" si="81"/>
        <v>-</v>
      </c>
      <c r="AR17" s="374" t="str">
        <f t="shared" ca="1" si="81"/>
        <v>-</v>
      </c>
      <c r="AS17" s="374" t="b">
        <f t="shared" ca="1" si="81"/>
        <v>1</v>
      </c>
      <c r="AT17" s="374">
        <f t="shared" ca="1" si="59"/>
        <v>0</v>
      </c>
      <c r="AU17" s="374">
        <f t="shared" ca="1" si="59"/>
        <v>2</v>
      </c>
      <c r="AV17" s="374" t="str">
        <f t="shared" ca="1" si="81"/>
        <v>-</v>
      </c>
      <c r="AW17" s="374" t="b">
        <f t="shared" ca="1" si="81"/>
        <v>1</v>
      </c>
      <c r="AX17" s="374" t="b">
        <f t="shared" ca="1" si="81"/>
        <v>1</v>
      </c>
      <c r="AY17" s="374" t="b">
        <f t="shared" ca="1" si="81"/>
        <v>1</v>
      </c>
      <c r="AZ17" s="374" t="b">
        <f t="shared" ca="1" si="81"/>
        <v>1</v>
      </c>
      <c r="BA17" s="373">
        <v>0</v>
      </c>
      <c r="BB17" s="374">
        <f t="shared" ca="1" si="68"/>
        <v>1</v>
      </c>
      <c r="BC17" s="374" t="str">
        <f t="shared" ca="1" si="68"/>
        <v>-</v>
      </c>
      <c r="BD17" s="374" t="str">
        <f t="shared" ca="1" si="68"/>
        <v>-</v>
      </c>
      <c r="BE17" s="374" t="str">
        <f t="shared" ca="1" si="68"/>
        <v>-</v>
      </c>
      <c r="BF17" s="374" t="str">
        <f t="shared" ca="1" si="68"/>
        <v>-</v>
      </c>
      <c r="BG17" s="374" t="str">
        <f t="shared" ca="1" si="68"/>
        <v>-</v>
      </c>
      <c r="BH17" s="374" t="str">
        <f t="shared" ca="1" si="68"/>
        <v>-</v>
      </c>
      <c r="BI17" s="374" t="str">
        <f t="shared" ca="1" si="68"/>
        <v>-</v>
      </c>
      <c r="BJ17" s="374" t="str">
        <f t="shared" ca="1" si="68"/>
        <v>-</v>
      </c>
      <c r="BK17" s="374" t="str">
        <f t="shared" ca="1" si="68"/>
        <v>-</v>
      </c>
      <c r="BL17" s="374" t="str">
        <f t="shared" ca="1" si="68"/>
        <v>-</v>
      </c>
      <c r="BM17" s="374" t="str">
        <f t="shared" ca="1" si="68"/>
        <v>-</v>
      </c>
      <c r="BN17" s="374" t="str">
        <f t="shared" ca="1" si="86"/>
        <v>-</v>
      </c>
      <c r="BO17" s="374" t="str">
        <f t="shared" ca="1" si="86"/>
        <v>-</v>
      </c>
      <c r="BP17" s="374" t="str">
        <f t="shared" ca="1" si="86"/>
        <v>-</v>
      </c>
      <c r="BQ17" s="374" t="str">
        <f t="shared" ca="1" si="86"/>
        <v>-</v>
      </c>
      <c r="BR17" s="374" t="str">
        <f t="shared" ca="1" si="86"/>
        <v>-</v>
      </c>
      <c r="BS17" s="374" t="str">
        <f t="shared" ca="1" si="86"/>
        <v>-</v>
      </c>
      <c r="BT17" s="374" t="str">
        <f t="shared" ca="1" si="86"/>
        <v>-</v>
      </c>
      <c r="BU17" s="374" t="str">
        <f t="shared" ca="1" si="86"/>
        <v>-</v>
      </c>
      <c r="BV17" s="374" t="str">
        <f t="shared" ca="1" si="86"/>
        <v>-</v>
      </c>
      <c r="BW17" s="374" t="str">
        <f t="shared" ca="1" si="86"/>
        <v>-</v>
      </c>
      <c r="BX17" s="374" t="str">
        <f t="shared" ca="1" si="86"/>
        <v>-</v>
      </c>
      <c r="BY17" s="374" t="str">
        <f t="shared" ca="1" si="87"/>
        <v>-</v>
      </c>
      <c r="BZ17" s="374" t="str">
        <f t="shared" ca="1" si="87"/>
        <v>-</v>
      </c>
      <c r="CA17" s="374" t="str">
        <f t="shared" ca="1" si="87"/>
        <v>-</v>
      </c>
      <c r="CB17" s="374" t="str">
        <f t="shared" ca="1" si="87"/>
        <v>-</v>
      </c>
      <c r="CC17" s="374" t="str">
        <f t="shared" ca="1" si="87"/>
        <v>-</v>
      </c>
      <c r="CD17" s="374" t="str">
        <f t="shared" ca="1" si="87"/>
        <v>-</v>
      </c>
      <c r="CE17" s="374" t="str">
        <f t="shared" ca="1" si="87"/>
        <v>-</v>
      </c>
      <c r="CF17" s="374" t="str">
        <f t="shared" ca="1" si="87"/>
        <v>-</v>
      </c>
      <c r="CG17" s="374" t="str">
        <f t="shared" ca="1" si="87"/>
        <v>-</v>
      </c>
      <c r="CH17" s="374" t="str">
        <f t="shared" ca="1" si="87"/>
        <v>-</v>
      </c>
      <c r="CI17" s="373">
        <v>1</v>
      </c>
      <c r="CJ17" s="374">
        <f t="shared" ca="1" si="69"/>
        <v>3</v>
      </c>
      <c r="CK17" s="374" t="str">
        <f t="shared" ca="1" si="87"/>
        <v>-</v>
      </c>
      <c r="CL17" s="374" t="str">
        <f t="shared" ca="1" si="87"/>
        <v>-</v>
      </c>
      <c r="CM17" s="374" t="str">
        <f t="shared" ca="1" si="87"/>
        <v>-</v>
      </c>
      <c r="CN17" s="374" t="str">
        <f t="shared" ca="1" si="87"/>
        <v>-</v>
      </c>
      <c r="CO17" s="374" t="str">
        <f t="shared" ca="1" si="88"/>
        <v>-</v>
      </c>
      <c r="CP17" s="374" t="str">
        <f t="shared" ca="1" si="88"/>
        <v>-</v>
      </c>
      <c r="CQ17" s="374" t="str">
        <f t="shared" ca="1" si="88"/>
        <v>-</v>
      </c>
      <c r="CR17" s="374" t="str">
        <f t="shared" ca="1" si="88"/>
        <v>-</v>
      </c>
      <c r="CS17" s="374">
        <f t="shared" ca="1" si="88"/>
        <v>0</v>
      </c>
      <c r="CT17" s="374" t="str">
        <f t="shared" ca="1" si="88"/>
        <v>-</v>
      </c>
      <c r="CU17" s="374" t="str">
        <f t="shared" ca="1" si="88"/>
        <v>-</v>
      </c>
      <c r="CV17" s="374" t="str">
        <f t="shared" ca="1" si="88"/>
        <v>-</v>
      </c>
      <c r="CW17" s="374" t="str">
        <f t="shared" ca="1" si="88"/>
        <v>-</v>
      </c>
      <c r="CX17" s="374" t="str">
        <f t="shared" ca="1" si="88"/>
        <v>-</v>
      </c>
      <c r="CY17" s="374">
        <f t="shared" ca="1" si="88"/>
        <v>0</v>
      </c>
      <c r="CZ17" s="374">
        <f t="shared" ca="1" si="88"/>
        <v>0</v>
      </c>
      <c r="DA17" s="374">
        <f t="shared" ca="1" si="88"/>
        <v>0</v>
      </c>
      <c r="DB17" s="374">
        <f t="shared" ca="1" si="88"/>
        <v>0</v>
      </c>
      <c r="DC17" s="374">
        <f t="shared" ca="1" si="88"/>
        <v>0</v>
      </c>
      <c r="DD17" s="374">
        <f t="shared" ca="1" si="88"/>
        <v>0</v>
      </c>
      <c r="DE17" s="374">
        <f t="shared" ca="1" si="89"/>
        <v>0</v>
      </c>
      <c r="DF17" s="374">
        <f t="shared" ca="1" si="89"/>
        <v>0</v>
      </c>
      <c r="DG17" s="374">
        <f t="shared" ca="1" si="89"/>
        <v>0</v>
      </c>
      <c r="DH17" s="374">
        <f t="shared" ca="1" si="89"/>
        <v>0</v>
      </c>
      <c r="DI17" s="374">
        <f t="shared" ca="1" si="89"/>
        <v>0</v>
      </c>
      <c r="DJ17" s="374">
        <f t="shared" ca="1" si="89"/>
        <v>0</v>
      </c>
      <c r="DK17" s="374">
        <f t="shared" ca="1" si="89"/>
        <v>0</v>
      </c>
      <c r="DL17" s="374">
        <f t="shared" ca="1" si="89"/>
        <v>0</v>
      </c>
      <c r="DM17" s="374">
        <f t="shared" ca="1" si="89"/>
        <v>0</v>
      </c>
      <c r="DN17" s="374">
        <f t="shared" ca="1" si="89"/>
        <v>0</v>
      </c>
      <c r="DO17" s="374">
        <f t="shared" ca="1" si="89"/>
        <v>0</v>
      </c>
      <c r="DP17" s="374">
        <f t="shared" ca="1" si="89"/>
        <v>0</v>
      </c>
      <c r="DQ17" s="374">
        <f t="shared" ca="1" si="89"/>
        <v>0</v>
      </c>
      <c r="DR17" s="374">
        <f t="shared" ca="1" si="89"/>
        <v>0</v>
      </c>
      <c r="DS17" s="374">
        <f t="shared" ca="1" si="89"/>
        <v>0</v>
      </c>
      <c r="DT17" s="374">
        <f t="shared" ca="1" si="89"/>
        <v>0</v>
      </c>
      <c r="DU17" s="374">
        <f t="shared" ca="1" si="90"/>
        <v>0</v>
      </c>
      <c r="DV17" s="374">
        <f t="shared" ca="1" si="90"/>
        <v>0</v>
      </c>
      <c r="DW17" s="374">
        <f t="shared" ca="1" si="90"/>
        <v>0</v>
      </c>
      <c r="DX17" s="374">
        <f t="shared" ca="1" si="90"/>
        <v>0</v>
      </c>
      <c r="DY17" s="374">
        <f t="shared" ca="1" si="90"/>
        <v>0</v>
      </c>
      <c r="DZ17" s="374">
        <f t="shared" ca="1" si="90"/>
        <v>0</v>
      </c>
      <c r="EA17" s="374">
        <f t="shared" ca="1" si="90"/>
        <v>0</v>
      </c>
      <c r="EB17" s="374">
        <f t="shared" ca="1" si="90"/>
        <v>0</v>
      </c>
      <c r="EC17" s="374">
        <f t="shared" ca="1" si="90"/>
        <v>0</v>
      </c>
      <c r="ED17" s="374">
        <f t="shared" ca="1" si="90"/>
        <v>0</v>
      </c>
      <c r="EE17" s="374">
        <f t="shared" ca="1" si="90"/>
        <v>0</v>
      </c>
      <c r="EF17" s="374">
        <f t="shared" ca="1" si="90"/>
        <v>0</v>
      </c>
      <c r="EG17" s="374">
        <f t="shared" ca="1" si="90"/>
        <v>0</v>
      </c>
      <c r="EH17" s="374">
        <f t="shared" ca="1" si="90"/>
        <v>0</v>
      </c>
      <c r="EI17" s="374">
        <f t="shared" ca="1" si="90"/>
        <v>0</v>
      </c>
      <c r="EJ17" s="374">
        <f t="shared" ca="1" si="62"/>
        <v>0</v>
      </c>
      <c r="EK17" s="374">
        <f t="shared" ca="1" si="62"/>
        <v>0</v>
      </c>
      <c r="EL17" s="374">
        <f t="shared" ca="1" si="62"/>
        <v>0</v>
      </c>
      <c r="EM17" s="374">
        <f t="shared" ca="1" si="62"/>
        <v>0</v>
      </c>
      <c r="EN17" s="374" t="str">
        <f t="shared" ca="1" si="62"/>
        <v>-</v>
      </c>
      <c r="EO17" s="374" t="str">
        <f t="shared" ref="EO17:GG17" ca="1" si="92">OFFSET(EO$5,$B17,0)</f>
        <v>-</v>
      </c>
      <c r="EP17" s="374" t="str">
        <f t="shared" ca="1" si="92"/>
        <v>-</v>
      </c>
      <c r="EQ17" s="374" t="str">
        <f t="shared" ca="1" si="92"/>
        <v>-</v>
      </c>
      <c r="ER17" s="374" t="str">
        <f t="shared" ca="1" si="92"/>
        <v>-</v>
      </c>
      <c r="ES17" s="374" t="str">
        <f t="shared" ca="1" si="92"/>
        <v>-</v>
      </c>
      <c r="ET17" s="374" t="str">
        <f t="shared" ca="1" si="92"/>
        <v>-</v>
      </c>
      <c r="EU17" s="374" t="str">
        <f t="shared" ca="1" si="92"/>
        <v>-</v>
      </c>
      <c r="EV17" s="374" t="str">
        <f t="shared" ca="1" si="92"/>
        <v>-</v>
      </c>
      <c r="EW17" s="374" t="str">
        <f t="shared" ca="1" si="92"/>
        <v>-</v>
      </c>
      <c r="EX17" s="374" t="str">
        <f t="shared" ca="1" si="92"/>
        <v>-</v>
      </c>
      <c r="EY17" s="374">
        <f t="shared" ca="1" si="92"/>
        <v>1</v>
      </c>
      <c r="EZ17" s="374" t="str">
        <f t="shared" ca="1" si="92"/>
        <v>-</v>
      </c>
      <c r="FA17" s="374" t="str">
        <f t="shared" ca="1" si="92"/>
        <v>-</v>
      </c>
      <c r="FB17" s="374" t="str">
        <f t="shared" ca="1" si="92"/>
        <v>-</v>
      </c>
      <c r="FC17" s="374" t="str">
        <f t="shared" ca="1" si="92"/>
        <v>-</v>
      </c>
      <c r="FD17" s="374" t="str">
        <f t="shared" ca="1" si="92"/>
        <v>-</v>
      </c>
      <c r="FE17" s="374" t="str">
        <f t="shared" ca="1" si="92"/>
        <v>-</v>
      </c>
      <c r="FF17" s="374">
        <f t="shared" ca="1" si="92"/>
        <v>0</v>
      </c>
      <c r="FG17" s="374" t="str">
        <f t="shared" ca="1" si="92"/>
        <v>-</v>
      </c>
      <c r="FH17" s="374">
        <f t="shared" ca="1" si="92"/>
        <v>1</v>
      </c>
      <c r="FI17" s="374">
        <f t="shared" ca="1" si="92"/>
        <v>0</v>
      </c>
      <c r="FJ17" s="374">
        <f t="shared" ca="1" si="92"/>
        <v>1</v>
      </c>
      <c r="FK17" s="374">
        <f t="shared" ca="1" si="92"/>
        <v>1</v>
      </c>
      <c r="FL17" s="374">
        <f t="shared" ca="1" si="92"/>
        <v>1</v>
      </c>
      <c r="FM17" s="374">
        <f t="shared" ca="1" si="92"/>
        <v>0</v>
      </c>
      <c r="FN17" s="374">
        <f t="shared" ca="1" si="92"/>
        <v>0</v>
      </c>
      <c r="FO17" s="374">
        <f t="shared" ca="1" si="92"/>
        <v>0</v>
      </c>
      <c r="FP17" s="374">
        <f t="shared" ca="1" si="92"/>
        <v>0</v>
      </c>
      <c r="FQ17" s="374">
        <f t="shared" ca="1" si="92"/>
        <v>1</v>
      </c>
      <c r="FR17" s="374">
        <f t="shared" ca="1" si="92"/>
        <v>0</v>
      </c>
      <c r="FS17" s="374">
        <f t="shared" ca="1" si="92"/>
        <v>0</v>
      </c>
      <c r="FT17" s="374">
        <f t="shared" ca="1" si="92"/>
        <v>0</v>
      </c>
      <c r="FU17" s="374">
        <f t="shared" ca="1" si="92"/>
        <v>0</v>
      </c>
      <c r="FV17" s="374">
        <f t="shared" ca="1" si="92"/>
        <v>0</v>
      </c>
      <c r="FW17" s="374">
        <f t="shared" ca="1" si="92"/>
        <v>0</v>
      </c>
      <c r="FX17" s="374">
        <f t="shared" ca="1" si="92"/>
        <v>0</v>
      </c>
      <c r="FY17" s="374">
        <f t="shared" ca="1" si="92"/>
        <v>1</v>
      </c>
      <c r="FZ17" s="374">
        <f t="shared" ca="1" si="92"/>
        <v>0</v>
      </c>
      <c r="GA17" s="374">
        <f t="shared" ca="1" si="92"/>
        <v>0</v>
      </c>
      <c r="GB17" s="374">
        <f t="shared" ca="1" si="92"/>
        <v>0</v>
      </c>
      <c r="GC17" s="374">
        <f t="shared" ca="1" si="92"/>
        <v>0</v>
      </c>
      <c r="GD17" s="374">
        <f t="shared" ca="1" si="92"/>
        <v>0</v>
      </c>
      <c r="GE17" s="374">
        <f t="shared" ca="1" si="92"/>
        <v>0</v>
      </c>
      <c r="GF17" s="374">
        <f t="shared" ca="1" si="92"/>
        <v>0</v>
      </c>
      <c r="GG17" s="374">
        <f t="shared" ca="1" si="92"/>
        <v>0</v>
      </c>
      <c r="GH17" s="374">
        <f t="shared" ca="1" si="82"/>
        <v>0</v>
      </c>
      <c r="GI17" s="374" t="str">
        <f t="shared" ca="1" si="82"/>
        <v>-</v>
      </c>
      <c r="GJ17" s="374" t="str">
        <f t="shared" ca="1" si="82"/>
        <v>-</v>
      </c>
      <c r="GK17" s="374" t="str">
        <f t="shared" ca="1" si="82"/>
        <v>-</v>
      </c>
      <c r="GL17" s="374" t="str">
        <f t="shared" ca="1" si="82"/>
        <v>-</v>
      </c>
      <c r="GM17" s="374" t="b">
        <f t="shared" ca="1" si="82"/>
        <v>0</v>
      </c>
      <c r="GN17" s="374" t="b">
        <f t="shared" ca="1" si="82"/>
        <v>0</v>
      </c>
      <c r="GO17" s="374" t="b">
        <f t="shared" ca="1" si="82"/>
        <v>1</v>
      </c>
      <c r="GP17" s="374">
        <f t="shared" ca="1" si="82"/>
        <v>0</v>
      </c>
      <c r="GQ17" s="374">
        <f t="shared" ca="1" si="82"/>
        <v>1</v>
      </c>
      <c r="GR17" s="374">
        <f t="shared" ca="1" si="82"/>
        <v>1</v>
      </c>
      <c r="GS17" s="374" t="str">
        <f t="shared" ca="1" si="82"/>
        <v>-</v>
      </c>
      <c r="GT17" s="374" t="str">
        <f t="shared" ca="1" si="82"/>
        <v>-</v>
      </c>
      <c r="GU17" s="374" t="str">
        <f t="shared" ca="1" si="82"/>
        <v>-</v>
      </c>
      <c r="GV17" s="374" t="str">
        <f t="shared" ca="1" si="82"/>
        <v>-</v>
      </c>
      <c r="GW17" s="374">
        <f t="shared" ca="1" si="82"/>
        <v>1</v>
      </c>
      <c r="GX17" s="374" t="str">
        <f t="shared" ca="1" si="83"/>
        <v>-</v>
      </c>
      <c r="GY17" s="374" t="str">
        <f t="shared" ca="1" si="83"/>
        <v>-</v>
      </c>
      <c r="GZ17" s="374" t="str">
        <f t="shared" ca="1" si="83"/>
        <v>-</v>
      </c>
      <c r="HA17" s="374" t="str">
        <f t="shared" ca="1" si="83"/>
        <v>-</v>
      </c>
      <c r="HB17" s="374" t="str">
        <f t="shared" ca="1" si="83"/>
        <v>-</v>
      </c>
      <c r="HC17" s="374" t="str">
        <f t="shared" ca="1" si="83"/>
        <v>-</v>
      </c>
      <c r="HD17" s="374" t="str">
        <f t="shared" ca="1" si="83"/>
        <v>-</v>
      </c>
      <c r="HE17" s="374" t="str">
        <f t="shared" ca="1" si="83"/>
        <v>-</v>
      </c>
      <c r="HF17" s="374" t="str">
        <f t="shared" ca="1" si="83"/>
        <v>-</v>
      </c>
      <c r="HG17" s="374" t="str">
        <f t="shared" ca="1" si="83"/>
        <v>-</v>
      </c>
      <c r="HH17" s="374" t="str">
        <f t="shared" ca="1" si="83"/>
        <v>-</v>
      </c>
      <c r="HI17" s="374" t="str">
        <f t="shared" ca="1" si="83"/>
        <v>-</v>
      </c>
      <c r="HJ17" s="374" t="str">
        <f t="shared" ca="1" si="83"/>
        <v>-</v>
      </c>
      <c r="HK17" s="374" t="str">
        <f t="shared" ca="1" si="83"/>
        <v>-</v>
      </c>
      <c r="HL17" s="374" t="str">
        <f t="shared" ca="1" si="83"/>
        <v>-</v>
      </c>
      <c r="HM17" s="374" t="str">
        <f t="shared" ca="1" si="83"/>
        <v>-</v>
      </c>
      <c r="HN17" s="374" t="str">
        <f t="shared" ca="1" si="84"/>
        <v>-</v>
      </c>
      <c r="HO17" s="374" t="b">
        <f t="shared" ca="1" si="84"/>
        <v>1</v>
      </c>
      <c r="HP17" s="374">
        <f t="shared" ca="1" si="84"/>
        <v>0</v>
      </c>
      <c r="HQ17" s="374" t="str">
        <f t="shared" ca="1" si="84"/>
        <v>-</v>
      </c>
      <c r="HR17" s="374" t="str">
        <f t="shared" ca="1" si="84"/>
        <v>-</v>
      </c>
      <c r="HS17" s="374" t="str">
        <f t="shared" ca="1" si="84"/>
        <v>-</v>
      </c>
      <c r="HT17" s="374" t="str">
        <f t="shared" ca="1" si="84"/>
        <v>-</v>
      </c>
      <c r="HU17" s="374" t="str">
        <f t="shared" ca="1" si="84"/>
        <v>-</v>
      </c>
      <c r="HV17" s="374" t="str">
        <f t="shared" ca="1" si="84"/>
        <v>-</v>
      </c>
      <c r="HW17" s="374" t="str">
        <f t="shared" ca="1" si="84"/>
        <v>-</v>
      </c>
      <c r="HX17" s="374" t="str">
        <f t="shared" ca="1" si="84"/>
        <v>-</v>
      </c>
      <c r="HY17" s="374" t="str">
        <f t="shared" ca="1" si="84"/>
        <v>-</v>
      </c>
      <c r="HZ17" s="374" t="str">
        <f t="shared" ca="1" si="84"/>
        <v>-</v>
      </c>
      <c r="IA17" s="374" t="str">
        <f t="shared" ca="1" si="84"/>
        <v>-</v>
      </c>
      <c r="IB17" s="374" t="str">
        <f t="shared" ca="1" si="84"/>
        <v>-</v>
      </c>
      <c r="IC17" s="374" t="str">
        <f t="shared" ca="1" si="84"/>
        <v>-</v>
      </c>
      <c r="ID17" s="374" t="str">
        <f t="shared" ca="1" si="85"/>
        <v>-</v>
      </c>
      <c r="IE17" s="374" t="str">
        <f t="shared" ca="1" si="64"/>
        <v>-</v>
      </c>
      <c r="IF17" s="374" t="str">
        <f t="shared" ca="1" si="64"/>
        <v>-</v>
      </c>
      <c r="IG17" s="374" t="b">
        <f t="shared" ca="1" si="64"/>
        <v>1</v>
      </c>
      <c r="IH17" s="374">
        <f t="shared" ca="1" si="64"/>
        <v>0</v>
      </c>
      <c r="II17" s="374" t="str">
        <f t="shared" ca="1" si="64"/>
        <v>-</v>
      </c>
      <c r="IJ17" s="374" t="str">
        <f t="shared" ca="1" si="64"/>
        <v>-</v>
      </c>
      <c r="IK17" s="374" t="str">
        <f t="shared" ca="1" si="64"/>
        <v>-</v>
      </c>
      <c r="IL17" s="374" t="str">
        <f t="shared" ca="1" si="64"/>
        <v>-</v>
      </c>
      <c r="IM17" s="374" t="str">
        <f t="shared" ca="1" si="85"/>
        <v>-</v>
      </c>
      <c r="IN17" s="374" t="str">
        <f t="shared" ca="1" si="85"/>
        <v>-</v>
      </c>
      <c r="IO17" s="374" t="str">
        <f t="shared" ca="1" si="85"/>
        <v>-</v>
      </c>
      <c r="IP17" s="374" t="str">
        <f t="shared" ca="1" si="85"/>
        <v>-</v>
      </c>
      <c r="IQ17" s="374" t="str">
        <f t="shared" ca="1" si="85"/>
        <v>-</v>
      </c>
      <c r="IR17" s="374">
        <f t="shared" ca="1" si="85"/>
        <v>500</v>
      </c>
      <c r="IS17" s="374">
        <f t="shared" ca="1" si="85"/>
        <v>500</v>
      </c>
      <c r="IT17" s="374" t="str">
        <f t="shared" ca="1" si="65"/>
        <v>-</v>
      </c>
      <c r="IU17" s="374" t="str">
        <f t="shared" ca="1" si="65"/>
        <v>-</v>
      </c>
      <c r="IV17" s="374">
        <f t="shared" ca="1" si="65"/>
        <v>1</v>
      </c>
      <c r="IW17" s="374">
        <f t="shared" ca="1" si="65"/>
        <v>0</v>
      </c>
      <c r="IX17" s="374">
        <f t="shared" ca="1" si="65"/>
        <v>1</v>
      </c>
      <c r="IY17" s="374">
        <f t="shared" ca="1" si="65"/>
        <v>1</v>
      </c>
      <c r="IZ17" s="374">
        <f t="shared" ca="1" si="65"/>
        <v>0</v>
      </c>
      <c r="JA17" s="374" t="str">
        <f t="shared" ca="1" si="65"/>
        <v>-</v>
      </c>
      <c r="JB17" s="374" t="str">
        <f t="shared" ca="1" si="65"/>
        <v>-</v>
      </c>
      <c r="JC17" s="374" t="str">
        <f t="shared" ca="1" si="65"/>
        <v>-</v>
      </c>
      <c r="JD17" s="374" t="str">
        <f t="shared" ca="1" si="65"/>
        <v>-</v>
      </c>
      <c r="JE17" s="374">
        <f t="shared" ca="1" si="65"/>
        <v>1</v>
      </c>
      <c r="JF17" s="374">
        <f t="shared" ca="1" si="65"/>
        <v>1</v>
      </c>
      <c r="JG17" s="374">
        <f t="shared" ca="1" si="65"/>
        <v>1</v>
      </c>
      <c r="JH17" s="374">
        <f t="shared" ca="1" si="65"/>
        <v>1</v>
      </c>
      <c r="JI17" s="374">
        <f t="shared" ca="1" si="65"/>
        <v>1</v>
      </c>
      <c r="JJ17" s="374">
        <f t="shared" ca="1" si="70"/>
        <v>1</v>
      </c>
      <c r="JK17" s="374">
        <f t="shared" ca="1" si="70"/>
        <v>1</v>
      </c>
      <c r="JL17" s="374">
        <f t="shared" ca="1" si="70"/>
        <v>1</v>
      </c>
      <c r="JM17" s="374">
        <f t="shared" ca="1" si="71"/>
        <v>1</v>
      </c>
      <c r="JN17" s="374">
        <f t="shared" ca="1" si="66"/>
        <v>1</v>
      </c>
      <c r="JO17" s="374" t="str">
        <f t="shared" ca="1" si="71"/>
        <v>-</v>
      </c>
      <c r="JP17" s="374" t="str">
        <f t="shared" ca="1" si="71"/>
        <v>-</v>
      </c>
      <c r="JQ17" s="374" t="str">
        <f t="shared" ca="1" si="71"/>
        <v>-</v>
      </c>
      <c r="JR17" s="374" t="str">
        <f t="shared" ca="1" si="71"/>
        <v>-</v>
      </c>
      <c r="JS17" s="374" t="str">
        <f t="shared" ca="1" si="71"/>
        <v>-</v>
      </c>
      <c r="JT17" s="374" t="str">
        <f t="shared" ca="1" si="71"/>
        <v>-</v>
      </c>
      <c r="JU17" s="374" t="str">
        <f t="shared" ca="1" si="71"/>
        <v>-</v>
      </c>
      <c r="JV17" s="374" t="str">
        <f t="shared" ca="1" si="71"/>
        <v>-</v>
      </c>
      <c r="JW17" s="374" t="str">
        <f t="shared" ca="1" si="71"/>
        <v>-</v>
      </c>
      <c r="JX17" s="374" t="str">
        <f t="shared" ca="1" si="71"/>
        <v>-</v>
      </c>
      <c r="JY17" s="374" t="str">
        <f t="shared" ca="1" si="71"/>
        <v>-</v>
      </c>
      <c r="JZ17" s="374" t="str">
        <f t="shared" ca="1" si="71"/>
        <v>-</v>
      </c>
      <c r="KA17" s="374" t="str">
        <f t="shared" ca="1" si="71"/>
        <v>-</v>
      </c>
      <c r="KB17" s="374" t="str">
        <f t="shared" ca="1" si="71"/>
        <v>-</v>
      </c>
      <c r="KC17" s="374" t="str">
        <f t="shared" ca="1" si="72"/>
        <v>-</v>
      </c>
      <c r="KD17" s="374" t="str">
        <f t="shared" ca="1" si="72"/>
        <v>-</v>
      </c>
      <c r="KE17" s="374" t="str">
        <f t="shared" ca="1" si="72"/>
        <v>-</v>
      </c>
      <c r="KF17" s="374" t="str">
        <f t="shared" ca="1" si="72"/>
        <v>-</v>
      </c>
      <c r="KG17" s="374" t="str">
        <f t="shared" ca="1" si="72"/>
        <v>-</v>
      </c>
      <c r="KH17" s="374" t="str">
        <f t="shared" ca="1" si="72"/>
        <v>-</v>
      </c>
      <c r="KI17" s="374" t="str">
        <f t="shared" ca="1" si="72"/>
        <v>-</v>
      </c>
      <c r="KJ17" s="374" t="str">
        <f t="shared" ca="1" si="72"/>
        <v>-</v>
      </c>
      <c r="KK17" s="374" t="str">
        <f t="shared" ca="1" si="72"/>
        <v>-</v>
      </c>
      <c r="KL17" s="374" t="str">
        <f t="shared" ca="1" si="72"/>
        <v>-</v>
      </c>
      <c r="KM17" s="374" t="str">
        <f t="shared" ca="1" si="72"/>
        <v>-</v>
      </c>
      <c r="KN17" s="374" t="str">
        <f t="shared" ca="1" si="72"/>
        <v>-</v>
      </c>
      <c r="KO17" s="374" t="str">
        <f t="shared" ca="1" si="72"/>
        <v>-</v>
      </c>
      <c r="KP17" s="374" t="str">
        <f t="shared" ca="1" si="72"/>
        <v>-</v>
      </c>
      <c r="KQ17" s="374" t="str">
        <f t="shared" ca="1" si="72"/>
        <v>-</v>
      </c>
      <c r="KR17" s="374" t="str">
        <f t="shared" ca="1" si="72"/>
        <v>-</v>
      </c>
      <c r="KS17" s="374" t="str">
        <f t="shared" ca="1" si="73"/>
        <v>-</v>
      </c>
      <c r="KT17" s="374" t="str">
        <f t="shared" ca="1" si="73"/>
        <v>-</v>
      </c>
      <c r="KU17" s="374" t="str">
        <f t="shared" ca="1" si="73"/>
        <v>-</v>
      </c>
      <c r="KV17" s="374" t="str">
        <f t="shared" ca="1" si="73"/>
        <v>-</v>
      </c>
      <c r="KW17" s="374" t="str">
        <f t="shared" ca="1" si="73"/>
        <v>-</v>
      </c>
      <c r="KX17" s="374" t="str">
        <f t="shared" ca="1" si="73"/>
        <v>-</v>
      </c>
      <c r="KY17" s="374" t="str">
        <f t="shared" ca="1" si="73"/>
        <v>-</v>
      </c>
      <c r="KZ17" s="374" t="str">
        <f t="shared" ca="1" si="73"/>
        <v>-</v>
      </c>
      <c r="LA17" s="374" t="str">
        <f t="shared" ca="1" si="73"/>
        <v>-</v>
      </c>
      <c r="LB17" s="374" t="str">
        <f t="shared" ca="1" si="73"/>
        <v>-</v>
      </c>
      <c r="LC17" s="374" t="str">
        <f t="shared" ca="1" si="73"/>
        <v>-</v>
      </c>
      <c r="LD17" s="374" t="str">
        <f t="shared" ca="1" si="73"/>
        <v>-</v>
      </c>
      <c r="LE17" s="374" t="str">
        <f t="shared" ca="1" si="73"/>
        <v>-</v>
      </c>
      <c r="LF17" s="374" t="str">
        <f t="shared" ca="1" si="73"/>
        <v>-</v>
      </c>
      <c r="LG17" s="374" t="str">
        <f t="shared" ca="1" si="73"/>
        <v>-</v>
      </c>
      <c r="LH17" s="374" t="str">
        <f t="shared" ca="1" si="73"/>
        <v>-</v>
      </c>
      <c r="LI17" s="374" t="str">
        <f t="shared" ca="1" si="74"/>
        <v>-</v>
      </c>
      <c r="LJ17" s="374" t="str">
        <f t="shared" ca="1" si="74"/>
        <v>-</v>
      </c>
      <c r="LK17" s="374" t="str">
        <f t="shared" ca="1" si="74"/>
        <v>-</v>
      </c>
      <c r="LL17" s="374" t="str">
        <f t="shared" ca="1" si="74"/>
        <v>-</v>
      </c>
      <c r="LM17" s="374" t="str">
        <f t="shared" ca="1" si="74"/>
        <v>-</v>
      </c>
      <c r="LN17" s="374" t="str">
        <f t="shared" ca="1" si="74"/>
        <v>-</v>
      </c>
      <c r="LO17" s="374" t="str">
        <f t="shared" ca="1" si="74"/>
        <v>-</v>
      </c>
      <c r="LP17" s="374" t="str">
        <f t="shared" ca="1" si="74"/>
        <v>-</v>
      </c>
      <c r="LQ17" s="374" t="str">
        <f t="shared" ca="1" si="74"/>
        <v>-</v>
      </c>
      <c r="LR17" s="374" t="str">
        <f t="shared" ca="1" si="74"/>
        <v>-</v>
      </c>
      <c r="LS17" s="374" t="str">
        <f t="shared" ca="1" si="74"/>
        <v>-</v>
      </c>
      <c r="LT17" s="374" t="str">
        <f t="shared" ca="1" si="74"/>
        <v>-</v>
      </c>
      <c r="LU17" s="374" t="str">
        <f t="shared" ca="1" si="74"/>
        <v>-</v>
      </c>
      <c r="LV17" s="374" t="str">
        <f t="shared" ca="1" si="74"/>
        <v>-</v>
      </c>
      <c r="LW17" s="374" t="str">
        <f t="shared" ca="1" si="74"/>
        <v>-</v>
      </c>
      <c r="LX17" s="374" t="str">
        <f t="shared" ca="1" si="74"/>
        <v>-</v>
      </c>
      <c r="LY17" s="374" t="str">
        <f t="shared" ca="1" si="75"/>
        <v>-</v>
      </c>
      <c r="LZ17" s="374" t="str">
        <f t="shared" ca="1" si="75"/>
        <v>-</v>
      </c>
      <c r="MA17" s="374" t="str">
        <f t="shared" ca="1" si="75"/>
        <v>-</v>
      </c>
      <c r="MB17" s="374" t="str">
        <f t="shared" ca="1" si="75"/>
        <v>-</v>
      </c>
      <c r="MC17" s="374" t="str">
        <f t="shared" ca="1" si="75"/>
        <v>-</v>
      </c>
      <c r="MD17" s="374" t="str">
        <f t="shared" ca="1" si="75"/>
        <v>-</v>
      </c>
      <c r="ME17" s="374" t="str">
        <f t="shared" ca="1" si="75"/>
        <v>-</v>
      </c>
      <c r="MF17" s="374" t="str">
        <f t="shared" ca="1" si="75"/>
        <v>-</v>
      </c>
      <c r="MG17" s="374" t="str">
        <f t="shared" ca="1" si="75"/>
        <v>-</v>
      </c>
      <c r="MH17" s="374" t="str">
        <f t="shared" ca="1" si="75"/>
        <v>-</v>
      </c>
      <c r="MI17" s="374" t="str">
        <f t="shared" ca="1" si="75"/>
        <v>-</v>
      </c>
      <c r="MJ17" s="374" t="str">
        <f t="shared" ca="1" si="75"/>
        <v>-</v>
      </c>
      <c r="MK17" s="374" t="str">
        <f t="shared" ca="1" si="75"/>
        <v>-</v>
      </c>
      <c r="ML17" s="374" t="str">
        <f t="shared" ca="1" si="75"/>
        <v>-</v>
      </c>
      <c r="MM17" s="374" t="str">
        <f t="shared" ca="1" si="75"/>
        <v>-</v>
      </c>
      <c r="MN17" s="374" t="str">
        <f t="shared" ca="1" si="75"/>
        <v>-</v>
      </c>
      <c r="MO17" s="374" t="str">
        <f t="shared" ca="1" si="76"/>
        <v>-</v>
      </c>
      <c r="MP17" s="374" t="str">
        <f t="shared" ca="1" si="76"/>
        <v>-</v>
      </c>
      <c r="MQ17" s="374" t="str">
        <f t="shared" ca="1" si="76"/>
        <v>-</v>
      </c>
      <c r="MR17" s="374" t="str">
        <f t="shared" ca="1" si="76"/>
        <v>-</v>
      </c>
      <c r="MS17" s="374" t="str">
        <f t="shared" ca="1" si="76"/>
        <v>-</v>
      </c>
      <c r="MT17" s="374" t="str">
        <f t="shared" ca="1" si="76"/>
        <v>-</v>
      </c>
      <c r="MU17" s="374" t="str">
        <f t="shared" ca="1" si="76"/>
        <v>-</v>
      </c>
      <c r="MV17" s="374" t="str">
        <f t="shared" ca="1" si="76"/>
        <v>-</v>
      </c>
      <c r="MW17" s="374" t="str">
        <f t="shared" ca="1" si="76"/>
        <v>-</v>
      </c>
      <c r="MX17" s="374" t="str">
        <f t="shared" ca="1" si="76"/>
        <v>-</v>
      </c>
      <c r="MY17" s="374" t="str">
        <f t="shared" ca="1" si="76"/>
        <v>-</v>
      </c>
      <c r="MZ17" s="374" t="str">
        <f t="shared" ca="1" si="76"/>
        <v>-</v>
      </c>
      <c r="NA17" s="374" t="str">
        <f t="shared" ca="1" si="76"/>
        <v>-</v>
      </c>
      <c r="NB17" s="374" t="str">
        <f t="shared" ca="1" si="76"/>
        <v>-</v>
      </c>
      <c r="NC17" s="374" t="str">
        <f t="shared" ca="1" si="76"/>
        <v>-</v>
      </c>
      <c r="ND17" s="374" t="str">
        <f t="shared" ca="1" si="76"/>
        <v>-</v>
      </c>
      <c r="NE17" s="374" t="str">
        <f t="shared" ca="1" si="77"/>
        <v>-</v>
      </c>
      <c r="NF17" s="374" t="str">
        <f t="shared" ca="1" si="77"/>
        <v>-</v>
      </c>
      <c r="NG17" s="374" t="str">
        <f t="shared" ca="1" si="77"/>
        <v>-</v>
      </c>
      <c r="NH17" s="374" t="str">
        <f t="shared" ca="1" si="77"/>
        <v>-</v>
      </c>
      <c r="NI17" s="374" t="str">
        <f t="shared" ca="1" si="77"/>
        <v>-</v>
      </c>
      <c r="NJ17" s="374" t="str">
        <f t="shared" ca="1" si="77"/>
        <v>-</v>
      </c>
      <c r="NK17" s="374" t="str">
        <f t="shared" ca="1" si="77"/>
        <v>-</v>
      </c>
      <c r="NL17" s="374" t="str">
        <f t="shared" ca="1" si="77"/>
        <v>-</v>
      </c>
      <c r="NM17" s="374" t="str">
        <f t="shared" ca="1" si="77"/>
        <v>-</v>
      </c>
      <c r="NN17" s="374" t="str">
        <f t="shared" ca="1" si="77"/>
        <v>-</v>
      </c>
      <c r="NO17" s="374" t="str">
        <f t="shared" ca="1" si="77"/>
        <v>-</v>
      </c>
      <c r="NP17" s="374" t="str">
        <f t="shared" ca="1" si="77"/>
        <v>-</v>
      </c>
      <c r="NQ17" s="374" t="str">
        <f t="shared" ca="1" si="77"/>
        <v>-</v>
      </c>
      <c r="NR17" s="374" t="str">
        <f t="shared" ca="1" si="77"/>
        <v>-</v>
      </c>
      <c r="NS17" s="374" t="str">
        <f t="shared" ca="1" si="77"/>
        <v>-</v>
      </c>
      <c r="NT17" s="374" t="str">
        <f t="shared" ca="1" si="77"/>
        <v>-</v>
      </c>
      <c r="NU17" s="374" t="str">
        <f t="shared" ca="1" si="78"/>
        <v>-</v>
      </c>
      <c r="NV17" s="374" t="str">
        <f t="shared" ca="1" si="78"/>
        <v>-</v>
      </c>
      <c r="NW17" s="374" t="str">
        <f t="shared" ca="1" si="78"/>
        <v>-</v>
      </c>
      <c r="NX17" s="374" t="str">
        <f t="shared" ca="1" si="78"/>
        <v>-</v>
      </c>
      <c r="NY17" s="374" t="str">
        <f t="shared" ca="1" si="78"/>
        <v>-</v>
      </c>
      <c r="NZ17" s="374" t="str">
        <f t="shared" ca="1" si="78"/>
        <v>-</v>
      </c>
      <c r="OA17" s="374" t="str">
        <f t="shared" ca="1" si="78"/>
        <v>-</v>
      </c>
      <c r="OB17" s="374" t="str">
        <f t="shared" ca="1" si="78"/>
        <v>-</v>
      </c>
      <c r="OC17" s="374" t="str">
        <f t="shared" ca="1" si="78"/>
        <v>-</v>
      </c>
      <c r="OD17" s="374" t="str">
        <f t="shared" ca="1" si="78"/>
        <v>-</v>
      </c>
      <c r="OE17" s="374" t="str">
        <f t="shared" ca="1" si="78"/>
        <v>-</v>
      </c>
      <c r="OF17" s="374">
        <f t="shared" ca="1" si="66"/>
        <v>0</v>
      </c>
      <c r="OG17" s="374" t="str">
        <f t="shared" ca="1" si="79"/>
        <v>-</v>
      </c>
      <c r="OH17" s="374">
        <f t="shared" ca="1" si="79"/>
        <v>0</v>
      </c>
      <c r="OI17" s="374">
        <f t="shared" ca="1" si="79"/>
        <v>0</v>
      </c>
      <c r="OJ17" s="27">
        <v>0</v>
      </c>
    </row>
    <row r="18" spans="1:400"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6" t="s">
        <v>742</v>
      </c>
      <c r="BB18" s="35"/>
      <c r="BC18" s="36" t="s">
        <v>743</v>
      </c>
      <c r="BD18" s="35"/>
      <c r="BE18" s="16"/>
      <c r="BF18" s="16"/>
      <c r="BG18" s="16"/>
      <c r="BH18" s="16"/>
      <c r="BI18" s="36" t="s">
        <v>743</v>
      </c>
      <c r="BJ18" s="16"/>
      <c r="BK18" s="35"/>
      <c r="BL18" s="37" t="s">
        <v>744</v>
      </c>
      <c r="BM18" s="16"/>
      <c r="BN18" s="16"/>
      <c r="BO18" s="16"/>
      <c r="BP18" s="36" t="s">
        <v>742</v>
      </c>
      <c r="BQ18" s="35"/>
      <c r="BR18" s="35"/>
      <c r="BS18" s="35"/>
      <c r="BT18" s="16"/>
      <c r="BU18" s="16"/>
      <c r="BV18" s="36" t="s">
        <v>742</v>
      </c>
      <c r="BW18" s="35"/>
      <c r="BX18" s="35"/>
      <c r="BY18" s="35"/>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36" t="s">
        <v>745</v>
      </c>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16"/>
      <c r="EK18" s="16"/>
      <c r="EL18" s="16"/>
      <c r="EM18" s="16"/>
      <c r="EN18" s="16"/>
      <c r="EO18" s="16"/>
      <c r="EP18" s="16"/>
      <c r="EQ18" s="16"/>
      <c r="ER18" s="36" t="s">
        <v>746</v>
      </c>
      <c r="ES18" s="35"/>
      <c r="ET18" s="35"/>
      <c r="EU18" s="35"/>
      <c r="EV18" s="35"/>
      <c r="EW18" s="35"/>
      <c r="EX18" s="35"/>
      <c r="EY18" s="16"/>
      <c r="EZ18" s="16"/>
      <c r="FA18" s="16"/>
      <c r="FB18" s="16"/>
      <c r="FC18" s="16"/>
      <c r="FD18" s="16"/>
      <c r="FE18" s="16"/>
      <c r="FF18" s="16"/>
      <c r="FG18" s="16"/>
      <c r="FH18" s="16"/>
      <c r="FI18" s="16"/>
      <c r="FJ18" s="16"/>
      <c r="FK18" s="16"/>
      <c r="FL18" s="16"/>
      <c r="FM18" s="16"/>
      <c r="FN18" s="16"/>
      <c r="FO18" s="16"/>
      <c r="FP18" s="16">
        <v>1</v>
      </c>
      <c r="FQ18" s="16">
        <v>2</v>
      </c>
      <c r="FR18" s="16">
        <v>3</v>
      </c>
      <c r="FS18" s="16">
        <v>4</v>
      </c>
      <c r="FT18" s="16">
        <v>5</v>
      </c>
      <c r="FU18" s="16">
        <v>6</v>
      </c>
      <c r="FV18" s="16">
        <v>7</v>
      </c>
      <c r="FW18" s="16">
        <v>8</v>
      </c>
      <c r="FX18" s="16"/>
      <c r="FY18" s="37" t="s">
        <v>747</v>
      </c>
      <c r="FZ18" s="36" t="s">
        <v>748</v>
      </c>
      <c r="GA18" s="35"/>
      <c r="GB18" s="35"/>
      <c r="GC18" s="35"/>
      <c r="GD18" s="35"/>
      <c r="GE18" s="35"/>
      <c r="GF18" s="35"/>
      <c r="GG18" s="36" t="s">
        <v>749</v>
      </c>
      <c r="GH18" s="35"/>
      <c r="GI18" s="16"/>
      <c r="GJ18" s="16"/>
      <c r="GK18" s="16"/>
      <c r="GL18" s="16"/>
      <c r="GM18" s="16"/>
      <c r="GN18" s="16"/>
      <c r="GO18" s="16"/>
      <c r="GP18" s="35"/>
      <c r="GQ18" s="36" t="s">
        <v>748</v>
      </c>
      <c r="GR18" s="36" t="s">
        <v>748</v>
      </c>
      <c r="GS18" s="35"/>
      <c r="GT18" s="35"/>
      <c r="GU18" s="35"/>
      <c r="GV18" s="35"/>
      <c r="GW18" s="35"/>
      <c r="GX18" s="35"/>
      <c r="GY18" s="35"/>
      <c r="GZ18" s="16"/>
      <c r="HA18" s="16" t="s">
        <v>750</v>
      </c>
      <c r="HB18" s="16"/>
      <c r="HC18" s="16"/>
      <c r="HD18" s="16"/>
      <c r="HE18" s="16"/>
      <c r="HF18" s="16"/>
      <c r="HG18" s="16"/>
      <c r="HH18" s="16" t="s">
        <v>750</v>
      </c>
      <c r="HI18" s="16"/>
      <c r="HJ18" s="16"/>
      <c r="HK18" s="16"/>
      <c r="HL18" s="16"/>
      <c r="HM18" s="16"/>
      <c r="HN18" s="16"/>
      <c r="HO18" s="16"/>
      <c r="HP18" s="16"/>
      <c r="HQ18" s="16" t="s">
        <v>750</v>
      </c>
      <c r="HR18" s="16"/>
      <c r="HS18" s="16"/>
      <c r="HT18" s="16"/>
      <c r="HU18" s="16"/>
      <c r="HV18" s="16"/>
      <c r="HW18" s="16"/>
      <c r="HX18" s="16"/>
      <c r="HY18" s="16"/>
      <c r="HZ18" s="16"/>
      <c r="IA18" s="16"/>
      <c r="IB18" s="16"/>
      <c r="IC18" s="16"/>
      <c r="ID18" s="16"/>
      <c r="IE18" s="16"/>
      <c r="IF18" s="16" t="s">
        <v>750</v>
      </c>
      <c r="IG18" s="16"/>
      <c r="IH18" s="16" t="s">
        <v>750</v>
      </c>
      <c r="II18" s="16" t="s">
        <v>750</v>
      </c>
      <c r="IJ18" s="16" t="s">
        <v>750</v>
      </c>
      <c r="IK18" s="16" t="s">
        <v>750</v>
      </c>
      <c r="IL18" s="16" t="s">
        <v>750</v>
      </c>
      <c r="IM18" s="36" t="s">
        <v>750</v>
      </c>
      <c r="IN18" s="16"/>
      <c r="IO18" s="16"/>
      <c r="IP18" s="16"/>
      <c r="IQ18" s="62" t="s">
        <v>748</v>
      </c>
      <c r="IR18" s="16"/>
      <c r="IS18" s="16"/>
      <c r="IT18" s="16"/>
      <c r="IU18" s="16"/>
      <c r="IV18" s="36" t="s">
        <v>746</v>
      </c>
      <c r="IW18" s="36"/>
      <c r="IX18" s="36"/>
      <c r="IY18" s="36"/>
      <c r="IZ18" s="36"/>
      <c r="JA18" s="36" t="s">
        <v>751</v>
      </c>
      <c r="JB18" s="35"/>
      <c r="JC18" s="35"/>
      <c r="JD18" s="35"/>
      <c r="JE18" s="16"/>
      <c r="JF18" s="16"/>
      <c r="JG18" s="16"/>
      <c r="JH18" s="63" t="s">
        <v>752</v>
      </c>
      <c r="JI18" s="37" t="s">
        <v>743</v>
      </c>
      <c r="JJ18" s="36" t="s">
        <v>750</v>
      </c>
      <c r="JK18" s="36"/>
      <c r="JL18" s="36"/>
      <c r="JM18" s="3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27">
        <v>0</v>
      </c>
    </row>
    <row r="19" spans="1:400">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21" t="s">
        <v>1187</v>
      </c>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97">
        <v>1</v>
      </c>
      <c r="DA19" s="197">
        <v>2</v>
      </c>
      <c r="DB19" s="197">
        <v>3</v>
      </c>
      <c r="DC19" s="197">
        <v>4</v>
      </c>
      <c r="DD19" s="197">
        <v>5</v>
      </c>
      <c r="DE19" s="197">
        <v>6</v>
      </c>
      <c r="DF19" s="197">
        <v>7</v>
      </c>
      <c r="DG19" s="197">
        <v>8</v>
      </c>
      <c r="DH19" s="197">
        <v>9</v>
      </c>
      <c r="DI19" s="197">
        <v>10</v>
      </c>
      <c r="DJ19" s="197">
        <v>11</v>
      </c>
      <c r="DK19" s="197">
        <v>12</v>
      </c>
      <c r="DL19" s="308">
        <v>1</v>
      </c>
      <c r="DM19" s="308">
        <v>2</v>
      </c>
      <c r="DN19" s="308">
        <v>3</v>
      </c>
      <c r="DO19" s="308">
        <v>4</v>
      </c>
      <c r="DP19" s="308">
        <v>5</v>
      </c>
      <c r="DQ19" s="308">
        <v>6</v>
      </c>
      <c r="DR19" s="308">
        <v>7</v>
      </c>
      <c r="DS19" s="308">
        <v>8</v>
      </c>
      <c r="DT19" s="308">
        <v>9</v>
      </c>
      <c r="DU19" s="308">
        <v>10</v>
      </c>
      <c r="DV19" s="308">
        <v>11</v>
      </c>
      <c r="DW19" s="308">
        <v>12</v>
      </c>
      <c r="DX19" s="186">
        <v>1</v>
      </c>
      <c r="DY19" s="186">
        <v>2</v>
      </c>
      <c r="DZ19" s="186">
        <v>3</v>
      </c>
      <c r="EA19" s="186">
        <v>4</v>
      </c>
      <c r="EB19" s="186">
        <v>5</v>
      </c>
      <c r="EC19" s="186">
        <v>6</v>
      </c>
      <c r="ED19" s="186">
        <v>7</v>
      </c>
      <c r="EE19" s="186">
        <v>8</v>
      </c>
      <c r="EF19" s="186">
        <v>9</v>
      </c>
      <c r="EG19" s="186">
        <v>10</v>
      </c>
      <c r="EH19" s="186">
        <v>11</v>
      </c>
      <c r="EI19" s="186">
        <v>12</v>
      </c>
      <c r="EJ19" s="16"/>
      <c r="EK19" s="16"/>
      <c r="EL19" s="16"/>
      <c r="EM19" s="16"/>
      <c r="EN19" s="16"/>
      <c r="EO19" s="16"/>
      <c r="EP19" s="21">
        <v>4</v>
      </c>
      <c r="EQ19" s="21">
        <v>4</v>
      </c>
      <c r="ER19" s="16"/>
      <c r="ES19" s="16"/>
      <c r="ET19" s="16"/>
      <c r="EU19" s="16"/>
      <c r="EV19" s="16"/>
      <c r="EW19" s="16"/>
      <c r="EX19" s="16"/>
      <c r="EY19" s="21">
        <v>1</v>
      </c>
      <c r="EZ19" s="16"/>
      <c r="FA19" s="16"/>
      <c r="FB19" s="16"/>
      <c r="FC19" s="16"/>
      <c r="FD19" s="21">
        <v>2</v>
      </c>
      <c r="FE19" s="16"/>
      <c r="FF19" s="16"/>
      <c r="FG19" s="16"/>
      <c r="FH19" s="16"/>
      <c r="FI19" s="16"/>
      <c r="FJ19" s="16"/>
      <c r="FK19" s="16"/>
      <c r="FL19" s="16"/>
      <c r="FM19" s="16"/>
      <c r="FN19" s="16"/>
      <c r="FO19" s="16"/>
      <c r="FP19" s="16"/>
      <c r="FQ19" s="16"/>
      <c r="FR19" s="16"/>
      <c r="FS19" s="16"/>
      <c r="FT19" s="16"/>
      <c r="FU19" s="16"/>
      <c r="FV19" s="16"/>
      <c r="FW19" s="16"/>
      <c r="FX19" s="16"/>
      <c r="FY19" s="16"/>
      <c r="FZ19" s="16"/>
      <c r="GA19" s="21">
        <v>1</v>
      </c>
      <c r="GB19" s="21">
        <v>2</v>
      </c>
      <c r="GC19" s="21">
        <v>3</v>
      </c>
      <c r="GD19" s="21">
        <v>7</v>
      </c>
      <c r="GE19" s="21">
        <v>8</v>
      </c>
      <c r="GF19" s="21">
        <v>9</v>
      </c>
      <c r="GG19" s="16"/>
      <c r="GH19" s="16"/>
      <c r="GI19" s="16"/>
      <c r="GJ19" s="16"/>
      <c r="GK19" s="16"/>
      <c r="GL19" s="16"/>
      <c r="GM19" s="21">
        <v>1</v>
      </c>
      <c r="GN19" s="21">
        <v>2</v>
      </c>
      <c r="GO19" s="21">
        <v>3</v>
      </c>
      <c r="GP19" s="21">
        <v>1</v>
      </c>
      <c r="GQ19" s="16"/>
      <c r="GR19" s="16"/>
      <c r="GS19" s="21">
        <v>1</v>
      </c>
      <c r="GT19" s="21">
        <v>2</v>
      </c>
      <c r="GU19" s="21">
        <v>1</v>
      </c>
      <c r="GV19" s="21">
        <v>2</v>
      </c>
      <c r="GW19" s="21">
        <v>10</v>
      </c>
      <c r="GX19" s="21">
        <v>3</v>
      </c>
      <c r="GY19" s="16"/>
      <c r="GZ19" s="16"/>
      <c r="HA19" s="21">
        <v>1</v>
      </c>
      <c r="HB19" s="21">
        <v>2</v>
      </c>
      <c r="HC19" s="21">
        <v>3</v>
      </c>
      <c r="HD19" s="21">
        <v>4</v>
      </c>
      <c r="HE19" s="21">
        <v>5</v>
      </c>
      <c r="HF19" s="21">
        <v>6</v>
      </c>
      <c r="HG19" s="21">
        <v>7</v>
      </c>
      <c r="HH19" s="21">
        <v>36</v>
      </c>
      <c r="HI19" s="21">
        <v>37</v>
      </c>
      <c r="HJ19" s="21">
        <v>38</v>
      </c>
      <c r="HK19" s="21">
        <v>39</v>
      </c>
      <c r="HL19" s="21">
        <v>40</v>
      </c>
      <c r="HM19" s="21">
        <v>41</v>
      </c>
      <c r="HN19" s="21">
        <v>42</v>
      </c>
      <c r="HO19" s="16"/>
      <c r="HP19" s="16"/>
      <c r="HQ19" s="21">
        <v>1</v>
      </c>
      <c r="HR19" s="21">
        <v>2</v>
      </c>
      <c r="HS19" s="21">
        <v>3</v>
      </c>
      <c r="HT19" s="21">
        <v>4</v>
      </c>
      <c r="HU19" s="21">
        <v>5</v>
      </c>
      <c r="HV19" s="21">
        <v>6</v>
      </c>
      <c r="HW19" s="21">
        <v>7</v>
      </c>
      <c r="HX19" s="21">
        <v>36</v>
      </c>
      <c r="HY19" s="21">
        <v>37</v>
      </c>
      <c r="HZ19" s="21">
        <v>38</v>
      </c>
      <c r="IA19" s="21">
        <v>39</v>
      </c>
      <c r="IB19" s="21">
        <v>40</v>
      </c>
      <c r="IC19" s="21">
        <v>41</v>
      </c>
      <c r="ID19" s="21">
        <v>42</v>
      </c>
      <c r="IE19" s="16"/>
      <c r="IF19" s="16"/>
      <c r="IG19" s="16"/>
      <c r="IH19" s="16"/>
      <c r="II19" s="21">
        <v>5</v>
      </c>
      <c r="IJ19" s="21">
        <v>6</v>
      </c>
      <c r="IK19" s="21">
        <v>7</v>
      </c>
      <c r="IL19" s="21">
        <v>8</v>
      </c>
      <c r="IM19" s="16"/>
      <c r="IN19" s="21">
        <v>1</v>
      </c>
      <c r="IO19" s="16"/>
      <c r="IP19" s="16"/>
      <c r="IQ19" s="21">
        <v>11</v>
      </c>
      <c r="IR19" s="21">
        <v>9</v>
      </c>
      <c r="IS19" s="21">
        <v>9</v>
      </c>
      <c r="IT19" s="21">
        <v>3</v>
      </c>
      <c r="IU19" s="21">
        <v>4</v>
      </c>
      <c r="IV19" s="16"/>
      <c r="IW19" s="16"/>
      <c r="IX19" s="16"/>
      <c r="IY19" s="16"/>
      <c r="IZ19" s="16"/>
      <c r="JA19" s="16"/>
      <c r="JB19" s="16"/>
      <c r="JC19" s="16"/>
      <c r="JD19" s="16"/>
      <c r="JE19" s="21">
        <v>1</v>
      </c>
      <c r="JF19" s="21">
        <v>1</v>
      </c>
      <c r="JG19" s="21">
        <v>1</v>
      </c>
      <c r="JH19" s="16"/>
      <c r="JI19" s="16"/>
      <c r="JJ19" s="16"/>
      <c r="JK19" s="16"/>
      <c r="JL19" s="16"/>
      <c r="JM19" s="16"/>
      <c r="JN19" s="16"/>
      <c r="JO19" s="16"/>
      <c r="JP19" s="16">
        <v>1</v>
      </c>
      <c r="JQ19" s="16">
        <v>2</v>
      </c>
      <c r="JR19" s="16">
        <v>3</v>
      </c>
      <c r="JS19" s="16">
        <v>4</v>
      </c>
      <c r="JT19" s="16">
        <v>5</v>
      </c>
      <c r="JU19" s="16">
        <v>6</v>
      </c>
      <c r="JV19" s="16">
        <v>7</v>
      </c>
      <c r="JW19" s="16">
        <v>8</v>
      </c>
      <c r="JX19" s="16">
        <v>9</v>
      </c>
      <c r="JY19" s="16">
        <v>10</v>
      </c>
      <c r="JZ19" s="16">
        <v>11</v>
      </c>
      <c r="KA19" s="16">
        <v>12</v>
      </c>
      <c r="KB19" s="16">
        <v>13</v>
      </c>
      <c r="KC19" s="16">
        <v>14</v>
      </c>
      <c r="KD19" s="16">
        <v>15</v>
      </c>
      <c r="KE19" s="16">
        <v>16</v>
      </c>
      <c r="KF19" s="16">
        <v>17</v>
      </c>
      <c r="KG19" s="16">
        <v>18</v>
      </c>
      <c r="KH19" s="16">
        <v>19</v>
      </c>
      <c r="KI19" s="16">
        <v>20</v>
      </c>
      <c r="KJ19" s="16">
        <v>21</v>
      </c>
      <c r="KK19" s="16">
        <v>22</v>
      </c>
      <c r="KL19" s="16">
        <v>23</v>
      </c>
      <c r="KM19" s="16">
        <v>24</v>
      </c>
      <c r="KN19" s="16">
        <v>25</v>
      </c>
      <c r="KO19" s="16">
        <v>26</v>
      </c>
      <c r="KP19" s="16">
        <v>27</v>
      </c>
      <c r="KQ19" s="16">
        <v>28</v>
      </c>
      <c r="KR19" s="16">
        <v>29</v>
      </c>
      <c r="KS19" s="16">
        <v>30</v>
      </c>
      <c r="KT19" s="16">
        <v>31</v>
      </c>
      <c r="KU19" s="16">
        <v>32</v>
      </c>
      <c r="KV19" s="16">
        <v>33</v>
      </c>
      <c r="KW19" s="16">
        <v>34</v>
      </c>
      <c r="KX19" s="16">
        <v>35</v>
      </c>
      <c r="KY19" s="16">
        <v>36</v>
      </c>
      <c r="KZ19" s="16">
        <v>37</v>
      </c>
      <c r="LA19" s="16">
        <v>38</v>
      </c>
      <c r="LB19" s="16">
        <v>39</v>
      </c>
      <c r="LC19" s="16">
        <v>40</v>
      </c>
      <c r="LD19" s="16">
        <v>41</v>
      </c>
      <c r="LE19" s="16">
        <v>42</v>
      </c>
      <c r="LF19" s="16">
        <v>43</v>
      </c>
      <c r="LG19" s="16">
        <v>44</v>
      </c>
      <c r="LH19" s="16">
        <v>45</v>
      </c>
      <c r="LI19" s="16">
        <v>46</v>
      </c>
      <c r="LJ19" s="16">
        <v>47</v>
      </c>
      <c r="LK19" s="16">
        <v>48</v>
      </c>
      <c r="LL19" s="16">
        <v>49</v>
      </c>
      <c r="LM19" s="16">
        <v>50</v>
      </c>
      <c r="LN19" s="16">
        <v>51</v>
      </c>
      <c r="LO19" s="16">
        <v>52</v>
      </c>
      <c r="LP19" s="16">
        <v>53</v>
      </c>
      <c r="LQ19" s="16">
        <v>54</v>
      </c>
      <c r="LR19" s="16">
        <v>55</v>
      </c>
      <c r="LS19" s="16">
        <v>56</v>
      </c>
      <c r="LT19" s="16">
        <v>57</v>
      </c>
      <c r="LU19" s="16">
        <v>58</v>
      </c>
      <c r="LV19" s="16">
        <v>59</v>
      </c>
      <c r="LW19" s="16">
        <v>60</v>
      </c>
      <c r="LX19" s="16">
        <v>61</v>
      </c>
      <c r="LY19" s="16">
        <v>62</v>
      </c>
      <c r="LZ19" s="16">
        <v>63</v>
      </c>
      <c r="MA19" s="16">
        <v>64</v>
      </c>
      <c r="MB19" s="16">
        <v>65</v>
      </c>
      <c r="MC19" s="16">
        <v>66</v>
      </c>
      <c r="MD19" s="16">
        <v>67</v>
      </c>
      <c r="ME19" s="16">
        <v>68</v>
      </c>
      <c r="MF19" s="16">
        <v>69</v>
      </c>
      <c r="MG19" s="16">
        <v>70</v>
      </c>
      <c r="MH19" s="16">
        <v>71</v>
      </c>
      <c r="MI19" s="16">
        <v>72</v>
      </c>
      <c r="MJ19" s="16">
        <v>73</v>
      </c>
      <c r="MK19" s="16">
        <v>74</v>
      </c>
      <c r="ML19" s="16">
        <v>75</v>
      </c>
      <c r="MM19" s="16">
        <v>76</v>
      </c>
      <c r="MN19" s="16">
        <v>77</v>
      </c>
      <c r="MO19" s="16">
        <v>78</v>
      </c>
      <c r="MP19" s="16">
        <v>79</v>
      </c>
      <c r="MQ19" s="16">
        <v>80</v>
      </c>
      <c r="MR19" s="16">
        <v>81</v>
      </c>
      <c r="MS19" s="16">
        <v>82</v>
      </c>
      <c r="MT19" s="16">
        <v>83</v>
      </c>
      <c r="MU19" s="16">
        <v>84</v>
      </c>
      <c r="MV19" s="16">
        <v>85</v>
      </c>
      <c r="MW19" s="16">
        <v>86</v>
      </c>
      <c r="MX19" s="16">
        <v>87</v>
      </c>
      <c r="MY19" s="16">
        <v>88</v>
      </c>
      <c r="MZ19" s="16">
        <v>89</v>
      </c>
      <c r="NA19" s="16">
        <v>90</v>
      </c>
      <c r="NB19" s="16">
        <v>91</v>
      </c>
      <c r="NC19" s="16">
        <v>92</v>
      </c>
      <c r="ND19" s="16">
        <v>93</v>
      </c>
      <c r="NE19" s="16">
        <v>94</v>
      </c>
      <c r="NF19" s="16">
        <v>95</v>
      </c>
      <c r="NG19" s="16">
        <v>96</v>
      </c>
      <c r="NH19" s="16">
        <v>97</v>
      </c>
      <c r="NI19" s="16">
        <v>98</v>
      </c>
      <c r="NJ19" s="16">
        <v>99</v>
      </c>
      <c r="NK19" s="16">
        <v>100</v>
      </c>
      <c r="NL19" s="16">
        <v>101</v>
      </c>
      <c r="NM19" s="16">
        <v>102</v>
      </c>
      <c r="NN19" s="16">
        <v>103</v>
      </c>
      <c r="NO19" s="16">
        <v>104</v>
      </c>
      <c r="NP19" s="16">
        <v>105</v>
      </c>
      <c r="NQ19" s="16">
        <v>106</v>
      </c>
      <c r="NR19" s="16">
        <v>107</v>
      </c>
      <c r="NS19" s="16">
        <v>108</v>
      </c>
      <c r="NT19" s="16">
        <v>109</v>
      </c>
      <c r="NU19" s="16">
        <v>110</v>
      </c>
      <c r="NV19" s="16">
        <v>111</v>
      </c>
      <c r="NW19" s="16">
        <v>112</v>
      </c>
      <c r="NX19" s="16">
        <v>113</v>
      </c>
      <c r="NY19" s="16">
        <v>114</v>
      </c>
      <c r="NZ19" s="16">
        <v>115</v>
      </c>
      <c r="OA19" s="16">
        <v>116</v>
      </c>
      <c r="OB19" s="16">
        <v>117</v>
      </c>
      <c r="OC19" s="16">
        <v>118</v>
      </c>
      <c r="OD19" s="16">
        <v>119</v>
      </c>
      <c r="OE19" s="16">
        <v>120</v>
      </c>
      <c r="OF19" s="16"/>
      <c r="OG19" s="16"/>
      <c r="OH19" s="16"/>
      <c r="OI19" s="16"/>
      <c r="OJ19" s="27">
        <v>0</v>
      </c>
    </row>
    <row r="20" spans="1:400">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97"/>
      <c r="DA21" s="197"/>
      <c r="DB21" s="197"/>
      <c r="DC21" s="197"/>
      <c r="DD21" s="197"/>
      <c r="DE21" s="197"/>
      <c r="DF21" s="197"/>
      <c r="DG21" s="197"/>
      <c r="DH21" s="197"/>
      <c r="DI21" s="197"/>
      <c r="DJ21" s="197"/>
      <c r="DK21" s="197"/>
      <c r="DL21" s="186"/>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6"/>
      <c r="EK21" s="16"/>
      <c r="EL21" s="16"/>
      <c r="EM21" s="16"/>
      <c r="EN21" s="16"/>
      <c r="EO21" s="16"/>
      <c r="EP21" s="21"/>
      <c r="EQ21" s="21"/>
      <c r="ER21" s="16"/>
      <c r="ES21" s="16"/>
      <c r="ET21" s="16"/>
      <c r="EU21" s="16"/>
      <c r="EV21" s="16"/>
      <c r="EW21" s="16"/>
      <c r="EX21" s="16"/>
      <c r="EY21" s="21"/>
      <c r="EZ21" s="16"/>
      <c r="FA21" s="16"/>
      <c r="FB21" s="16"/>
      <c r="FC21" s="16"/>
      <c r="FD21" s="21"/>
      <c r="FE21" s="16"/>
      <c r="FF21" s="16"/>
      <c r="FG21" s="16"/>
      <c r="FH21" s="16"/>
      <c r="FI21" s="16"/>
      <c r="FJ21" s="16"/>
      <c r="FK21" s="16"/>
      <c r="FL21" s="16"/>
      <c r="FM21" s="16"/>
      <c r="FN21" s="16"/>
      <c r="FO21" s="16"/>
      <c r="FP21" s="16"/>
      <c r="FQ21" s="16"/>
      <c r="FR21" s="16"/>
      <c r="FS21" s="16"/>
      <c r="FT21" s="16"/>
      <c r="FU21" s="16"/>
      <c r="FV21" s="16"/>
      <c r="FW21" s="16"/>
      <c r="FX21" s="16"/>
      <c r="FY21" s="16"/>
      <c r="FZ21" s="16"/>
      <c r="GA21" s="21"/>
      <c r="GB21" s="21"/>
      <c r="GC21" s="21"/>
      <c r="GD21" s="21"/>
      <c r="GE21" s="21"/>
      <c r="GF21" s="21"/>
      <c r="GG21" s="16"/>
      <c r="GH21" s="16"/>
      <c r="GI21" s="16"/>
      <c r="GJ21" s="16"/>
      <c r="GK21" s="16"/>
      <c r="GL21" s="16"/>
      <c r="GM21" s="21"/>
      <c r="GN21" s="21"/>
      <c r="GO21" s="21"/>
      <c r="GP21" s="21"/>
      <c r="GQ21" s="16"/>
      <c r="GR21" s="16"/>
      <c r="GS21" s="21"/>
      <c r="GT21" s="21"/>
      <c r="GU21" s="21"/>
      <c r="GV21" s="21"/>
      <c r="GW21" s="21"/>
      <c r="GX21" s="21"/>
      <c r="GY21" s="16"/>
      <c r="GZ21" s="16"/>
      <c r="HA21" s="21"/>
      <c r="HB21" s="21"/>
      <c r="HC21" s="21"/>
      <c r="HD21" s="21"/>
      <c r="HE21" s="21"/>
      <c r="HF21" s="21"/>
      <c r="HG21" s="21"/>
      <c r="HH21" s="21"/>
      <c r="HI21" s="21"/>
      <c r="HJ21" s="21"/>
      <c r="HK21" s="21"/>
      <c r="HL21" s="21"/>
      <c r="HM21" s="21"/>
      <c r="HN21" s="21"/>
      <c r="HO21" s="16"/>
      <c r="HP21" s="16"/>
      <c r="HQ21" s="21"/>
      <c r="HR21" s="21"/>
      <c r="HS21" s="21"/>
      <c r="HT21" s="21"/>
      <c r="HU21" s="21"/>
      <c r="HV21" s="21"/>
      <c r="HW21" s="21"/>
      <c r="HX21" s="21"/>
      <c r="HY21" s="21"/>
      <c r="HZ21" s="21"/>
      <c r="IA21" s="21"/>
      <c r="IB21" s="21"/>
      <c r="IC21" s="21"/>
      <c r="ID21" s="21"/>
      <c r="IE21" s="16"/>
      <c r="IF21" s="16"/>
      <c r="IG21" s="16"/>
      <c r="IH21" s="16"/>
      <c r="II21" s="21"/>
      <c r="IJ21" s="21"/>
      <c r="IK21" s="21"/>
      <c r="IL21" s="21"/>
      <c r="IM21" s="16"/>
      <c r="IN21" s="21"/>
      <c r="IO21" s="16"/>
      <c r="IP21" s="16"/>
      <c r="IQ21" s="21"/>
      <c r="IR21" s="21"/>
      <c r="IS21" s="21"/>
      <c r="IT21" s="21"/>
      <c r="IU21" s="21"/>
      <c r="IV21" s="16"/>
      <c r="IW21" s="16"/>
      <c r="IX21" s="16"/>
      <c r="IY21" s="16"/>
      <c r="IZ21" s="16"/>
      <c r="JA21" s="16"/>
      <c r="JB21" s="16"/>
      <c r="JC21" s="16"/>
      <c r="JD21" s="16"/>
      <c r="JE21" s="21"/>
      <c r="JF21" s="21"/>
      <c r="JG21" s="21"/>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t="s">
        <v>1141</v>
      </c>
      <c r="F22" s="21" t="b">
        <v>1</v>
      </c>
      <c r="G22" s="325">
        <f t="shared" ref="G22" si="93">H22*MAX(1,H21)</f>
        <v>5248800</v>
      </c>
      <c r="H22" s="325">
        <f t="shared" ref="H22" si="94">I22*MAX(1,I21)</f>
        <v>1312200</v>
      </c>
      <c r="I22" s="325">
        <f t="shared" ref="I22" si="95">J22*MAX(1,J21)</f>
        <v>437400</v>
      </c>
      <c r="J22" s="325">
        <f t="shared" ref="J22" si="96">K22*MAX(1,K21)</f>
        <v>145800</v>
      </c>
      <c r="K22" s="325">
        <f t="shared" ref="K22" si="97">L22*MAX(1,L21)</f>
        <v>48600</v>
      </c>
      <c r="L22" s="325">
        <f t="shared" ref="L22" si="98">M22*MAX(1,M21)</f>
        <v>12150</v>
      </c>
      <c r="M22" s="325">
        <f t="shared" ref="M22" si="99">N22*MAX(1,N21)</f>
        <v>4050</v>
      </c>
      <c r="N22" s="309">
        <f t="shared" ref="N22" si="100">O22*MAX(1,O21)</f>
        <v>810</v>
      </c>
      <c r="O22" s="309">
        <f t="shared" ref="O22" si="101">P22*MAX(1,P21)</f>
        <v>270</v>
      </c>
      <c r="P22" s="309">
        <f t="shared" ref="P22" si="102">Q22*MAX(1,Q21)</f>
        <v>54</v>
      </c>
      <c r="Q22" s="309">
        <f t="shared" ref="Q22" si="103">R22*MAX(1,R21)</f>
        <v>18</v>
      </c>
      <c r="R22" s="309">
        <f t="shared" ref="R22" si="104">S22*MAX(1,S21)</f>
        <v>6</v>
      </c>
      <c r="S22" s="309">
        <f t="shared" ref="S22:T22" si="105">T22*MAX(1,T21)</f>
        <v>2</v>
      </c>
      <c r="T22" s="309">
        <f t="shared" si="105"/>
        <v>1</v>
      </c>
      <c r="U22" s="309">
        <f t="shared" ref="U22" si="106">V22*MAX(1,V21)</f>
        <v>1</v>
      </c>
      <c r="V22" s="309">
        <f t="shared" ref="V22" si="107">W22*MAX(1,W21)</f>
        <v>1</v>
      </c>
      <c r="W22" s="309">
        <f t="shared" ref="W22" si="108">X22*MAX(1,X21)</f>
        <v>1</v>
      </c>
      <c r="X22" s="309">
        <f t="shared" ref="X22" si="109">Y22*MAX(1,Y21)</f>
        <v>1</v>
      </c>
      <c r="Y22" s="309">
        <f>Z22*MAX(1,Z21)</f>
        <v>1</v>
      </c>
      <c r="Z22" s="303">
        <v>1</v>
      </c>
      <c r="AI22" s="202">
        <f>COUNTIF(AI23:AI25,"&gt;1")</f>
        <v>0</v>
      </c>
      <c r="AJ22" s="332" t="str">
        <f ca="1">"Blank for Cumulative "&amp;TEXT(RAND(),"0.000")</f>
        <v>Blank for Cumulative 0.500</v>
      </c>
      <c r="AK22" s="10" t="str">
        <f ca="1">IF(COUNTIF(AJ$5:AJ22,AJ22)=1,"-","Dup")</f>
        <v>-</v>
      </c>
      <c r="AL22" s="16"/>
      <c r="AM22" s="16"/>
      <c r="AN22" s="16"/>
      <c r="AO22" s="16"/>
      <c r="AP22" s="16"/>
      <c r="AQ22" s="16"/>
      <c r="AR22" s="372"/>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10">INDEX(i.FlkStrctr,$H23,AC$19)</f>
        <v>1</v>
      </c>
      <c r="AD23" s="5">
        <f t="shared" si="110"/>
        <v>1</v>
      </c>
      <c r="AE23" s="5">
        <f t="shared" si="110"/>
        <v>0</v>
      </c>
      <c r="AF23" s="5">
        <f t="shared" si="110"/>
        <v>2</v>
      </c>
      <c r="AG23" s="5">
        <f t="shared" si="110"/>
        <v>0</v>
      </c>
      <c r="AH23" s="309">
        <f>SUMPRODUCT($G23:$Z23,$G$22:$Z$22)-IF($H23&lt;32,0,INT(($H23-32)/2)*2)*$H$22</f>
        <v>17707362</v>
      </c>
      <c r="AI23" s="309">
        <f>COUNTIF($AH23:$AH$23,$AH23)</f>
        <v>1</v>
      </c>
      <c r="AJ23" s="333" t="str">
        <f ca="1">"00000 Template "
&amp; d.RegionName                           &amp; " Day"&amp;INDEX(i.DOY,$G23,1)                   &amp; IF($EY23=0," FWM","")&amp;IF($EY23=1," MWM","")&amp;IF($EY23=5," Mat","")&amp;IF($FD23=TRUE,"&amp;BBT","    ")
&amp; " NLB"&amp;TEXT($GC23,"000%;-00%;000%;@")                      &amp; " GI"&amp;TEXT($J23,"0")                                &amp; " WP"&amp;TEXT($JE23,"000%")                &amp; " MP"&amp;TEXT($JF23,"000%")                      &amp; " GP"&amp;TEXT($JG23,"000%")
&amp; " EL"&amp;IF($IN23="-"," Opt",TEXT($IN23,"000%"))            &amp; " Age"&amp;TEXT(INDEX(i.Age_mths,$O23,1)*30.4,"000")
&amp; " FlkSt_"&amp;CHOOSE($AF23+1,"Opt","Lmb","Hgt")&amp;"_"&amp;CHOOSE($AG23+1,"Opt ","6.5y","5.5y")&amp;"_"&amp;CHOOSE($AE23+1,"Opt","Lmb","Hgt","2yo")
&amp; " (F"&amp;3+IFERROR(1*$CA23,0)+IFERROR(1*$CB23,0)&amp;3-IFERROR(1*NOT($CD23),0)&amp;"N"&amp;$CI23&amp;$CJ23&amp;")"</f>
        <v>00000 Template GSM Day204 FWM     NLB000% GI1 WP100% MP100% GP100% EL Opt Age234 FlkSt_Hgt_Opt _Opt (F33N11)</v>
      </c>
      <c r="AK23" s="10" t="str">
        <f ca="1">IF(COUNTIF(AJ$5:AJ23,AJ23)=1,"-","Dup")</f>
        <v>-</v>
      </c>
      <c r="AL23" s="22" t="b">
        <f t="shared" ref="AL23:AM23" ca="1" si="111">OFFSET(AL$5,$B23,0)</f>
        <v>1</v>
      </c>
      <c r="AM23" s="22" t="b">
        <f t="shared" ca="1" si="111"/>
        <v>0</v>
      </c>
      <c r="AN23" s="22" t="str">
        <f t="shared" ca="1" si="49"/>
        <v>-</v>
      </c>
      <c r="AO23" s="22" t="str">
        <f t="shared" ref="AO23:AP25" ca="1" si="112">OFFSET(AO$5,$B23,0)</f>
        <v>-</v>
      </c>
      <c r="AP23" s="22" t="str">
        <f t="shared" ca="1" si="112"/>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22">
        <f t="shared" ca="1" si="49"/>
        <v>1</v>
      </c>
      <c r="BB23" s="22">
        <f t="shared" ca="1" si="49"/>
        <v>1</v>
      </c>
      <c r="BC23" s="22" t="str">
        <f t="shared" ca="1" si="49"/>
        <v>-</v>
      </c>
      <c r="BD23" s="22" t="str">
        <f t="shared" ca="1" si="49"/>
        <v>-</v>
      </c>
      <c r="BE23" s="22" t="str">
        <f t="shared" ca="1" si="49"/>
        <v>-</v>
      </c>
      <c r="BF23" s="22" t="str">
        <f t="shared" ref="BF23:CY58" ca="1" si="113">OFFSET(BF$5,$B23,0)</f>
        <v>-</v>
      </c>
      <c r="BG23" s="22" t="str">
        <f t="shared" ca="1" si="113"/>
        <v>-</v>
      </c>
      <c r="BH23" s="22" t="str">
        <f t="shared" ca="1" si="113"/>
        <v>-</v>
      </c>
      <c r="BI23" s="22" t="str">
        <f t="shared" ca="1" si="113"/>
        <v>-</v>
      </c>
      <c r="BJ23" s="22" t="str">
        <f t="shared" ca="1" si="113"/>
        <v>-</v>
      </c>
      <c r="BK23" s="22" t="str">
        <f t="shared" ca="1" si="113"/>
        <v>-</v>
      </c>
      <c r="BL23" s="22" t="str">
        <f t="shared" ca="1" si="113"/>
        <v>-</v>
      </c>
      <c r="BM23" s="22" t="str">
        <f t="shared" ca="1" si="113"/>
        <v>-</v>
      </c>
      <c r="BN23" s="22" t="str">
        <f t="shared" ca="1" si="113"/>
        <v>-</v>
      </c>
      <c r="BO23" s="22" t="str">
        <f t="shared" ca="1" si="113"/>
        <v>-</v>
      </c>
      <c r="BP23" s="22" t="str">
        <f t="shared" ca="1" si="113"/>
        <v>-</v>
      </c>
      <c r="BQ23" s="22" t="str">
        <f t="shared" ca="1" si="113"/>
        <v>-</v>
      </c>
      <c r="BR23" s="22" t="str">
        <f t="shared" ca="1" si="113"/>
        <v>-</v>
      </c>
      <c r="BS23" s="22" t="str">
        <f t="shared" ca="1" si="113"/>
        <v>-</v>
      </c>
      <c r="BT23" s="22" t="str">
        <f t="shared" ca="1" si="113"/>
        <v>-</v>
      </c>
      <c r="BU23" s="22" t="str">
        <f t="shared" ca="1" si="113"/>
        <v>-</v>
      </c>
      <c r="BV23" s="22" t="str">
        <f t="shared" ca="1" si="113"/>
        <v>-</v>
      </c>
      <c r="BW23" s="22" t="str">
        <f t="shared" ca="1" si="113"/>
        <v>-</v>
      </c>
      <c r="BX23" s="22" t="str">
        <f t="shared" ca="1" si="113"/>
        <v>-</v>
      </c>
      <c r="BY23" s="22" t="str">
        <f t="shared" ca="1" si="113"/>
        <v>-</v>
      </c>
      <c r="BZ23" s="5">
        <f>INDEX(i.minroe,$J23,$G23)</f>
        <v>0</v>
      </c>
      <c r="CA23" s="22" t="str">
        <f t="shared" ca="1" si="113"/>
        <v>-</v>
      </c>
      <c r="CB23" s="22" t="str">
        <f t="shared" ca="1" si="113"/>
        <v>-</v>
      </c>
      <c r="CC23" s="22" t="str">
        <f t="shared" ca="1" si="113"/>
        <v>-</v>
      </c>
      <c r="CD23" s="22" t="str">
        <f t="shared" ca="1" si="113"/>
        <v>-</v>
      </c>
      <c r="CE23" s="22" t="str">
        <f t="shared" ca="1" si="113"/>
        <v>-</v>
      </c>
      <c r="CF23" s="22" t="str">
        <f t="shared" ca="1" si="113"/>
        <v>-</v>
      </c>
      <c r="CG23" s="22" t="str">
        <f t="shared" ca="1" si="113"/>
        <v>-</v>
      </c>
      <c r="CH23" s="22" t="str">
        <f t="shared" ca="1" si="113"/>
        <v>-</v>
      </c>
      <c r="CI23" s="22">
        <f t="shared" ref="CI23:CK23" ca="1" si="114">OFFSET(CI$5,$B23,0)</f>
        <v>1</v>
      </c>
      <c r="CJ23" s="22">
        <f t="shared" ca="1" si="114"/>
        <v>1</v>
      </c>
      <c r="CK23" s="22" t="str">
        <f t="shared" ca="1" si="114"/>
        <v>-</v>
      </c>
      <c r="CL23" s="22" t="str">
        <f t="shared" ca="1" si="113"/>
        <v>-</v>
      </c>
      <c r="CM23" s="22" t="str">
        <f t="shared" ca="1" si="113"/>
        <v>-</v>
      </c>
      <c r="CN23" s="22" t="str">
        <f t="shared" ca="1" si="113"/>
        <v>-</v>
      </c>
      <c r="CO23" s="22" t="str">
        <f t="shared" ca="1" si="113"/>
        <v>-</v>
      </c>
      <c r="CP23" s="22" t="str">
        <f t="shared" ca="1" si="113"/>
        <v>-</v>
      </c>
      <c r="CQ23" s="22" t="str">
        <f t="shared" ca="1" si="113"/>
        <v>-</v>
      </c>
      <c r="CR23" s="22" t="str">
        <f t="shared" ca="1" si="113"/>
        <v>-</v>
      </c>
      <c r="CS23" s="22">
        <f t="shared" ref="CS23" ca="1" si="115">OFFSET(CS$5,$B23,0)</f>
        <v>0</v>
      </c>
      <c r="CT23" s="22" t="str">
        <f t="shared" ca="1" si="113"/>
        <v>-</v>
      </c>
      <c r="CU23" s="22" t="str">
        <f t="shared" ca="1" si="113"/>
        <v>-</v>
      </c>
      <c r="CV23" s="22" t="str">
        <f t="shared" ca="1" si="113"/>
        <v>-</v>
      </c>
      <c r="CW23" s="22" t="str">
        <f t="shared" ca="1" si="113"/>
        <v>-</v>
      </c>
      <c r="CX23" s="22" t="str">
        <f t="shared" ca="1" si="113"/>
        <v>-</v>
      </c>
      <c r="CY23" s="22">
        <f t="shared" ca="1" si="113"/>
        <v>0</v>
      </c>
      <c r="CZ23" s="195">
        <f t="shared" ref="CZ23:DC25" si="116">IF($O23=1,INDEX(i.FS_Strategy,INDEX($P23:$S23,1,1+MOD(CZ$19-1,4))+1,CZ$19),0)</f>
        <v>0</v>
      </c>
      <c r="DA23" s="195">
        <f t="shared" si="116"/>
        <v>0</v>
      </c>
      <c r="DB23" s="195">
        <f t="shared" si="116"/>
        <v>0</v>
      </c>
      <c r="DC23" s="195">
        <f t="shared" si="116"/>
        <v>0</v>
      </c>
      <c r="DD23" s="194">
        <f t="shared" ref="DD23:DG25" si="117">IF($O23=2,INDEX(i.FS_Strategy,INDEX($P23:$S23,1,1+MOD(DD$19-1,4))+1,DD$19),0)</f>
        <v>0.5</v>
      </c>
      <c r="DE23" s="194">
        <f t="shared" si="117"/>
        <v>0</v>
      </c>
      <c r="DF23" s="194">
        <f t="shared" si="117"/>
        <v>0</v>
      </c>
      <c r="DG23" s="194">
        <f t="shared" si="117"/>
        <v>0</v>
      </c>
      <c r="DH23" s="196">
        <f t="shared" ref="DH23:DK25" si="118">IF($O23=3,INDEX(i.FS_Strategy,INDEX($P23:$S23,1,1+MOD(DH$19-1,4))+1,DH$19),0)</f>
        <v>0</v>
      </c>
      <c r="DI23" s="196">
        <f t="shared" si="118"/>
        <v>0</v>
      </c>
      <c r="DJ23" s="196">
        <f t="shared" si="118"/>
        <v>0</v>
      </c>
      <c r="DK23" s="196">
        <f t="shared" si="118"/>
        <v>0</v>
      </c>
      <c r="DL23" s="195">
        <f t="shared" ref="DL23:DO25" si="119">IF($O23=1,INDEX(i.FS_Strategy,INDEX($P23:$S23,1,1+MOD(DL$19-1,4))+1,DL$19),0)</f>
        <v>0</v>
      </c>
      <c r="DM23" s="195">
        <f t="shared" si="119"/>
        <v>0</v>
      </c>
      <c r="DN23" s="195">
        <f t="shared" si="119"/>
        <v>0</v>
      </c>
      <c r="DO23" s="195">
        <f t="shared" si="119"/>
        <v>0</v>
      </c>
      <c r="DP23" s="194">
        <f t="shared" ref="DP23:DS25" si="120">IF($O23=2,INDEX(i.FS_Strategy,INDEX($P23:$S23,1,1+MOD(DP$19-1,4))+1,DP$19),0)</f>
        <v>0.5</v>
      </c>
      <c r="DQ23" s="194">
        <f t="shared" si="120"/>
        <v>0</v>
      </c>
      <c r="DR23" s="194">
        <f t="shared" si="120"/>
        <v>0</v>
      </c>
      <c r="DS23" s="194">
        <f t="shared" si="120"/>
        <v>0</v>
      </c>
      <c r="DT23" s="196">
        <f t="shared" ref="DT23:DW25" si="121">IF($O23=3,INDEX(i.FS_Strategy,INDEX($P23:$S23,1,1+MOD(DT$19-1,4))+1,DT$19),0)</f>
        <v>0</v>
      </c>
      <c r="DU23" s="196">
        <f t="shared" si="121"/>
        <v>0</v>
      </c>
      <c r="DV23" s="196">
        <f t="shared" si="121"/>
        <v>0</v>
      </c>
      <c r="DW23" s="196">
        <f t="shared" si="121"/>
        <v>0</v>
      </c>
      <c r="DX23" s="195">
        <f t="shared" ref="DX23:EA25" si="122">IF($O23=1,INDEX(i.FS_Strategy,INDEX($P23:$S23,1,1+MOD(DX$19-1,4))+1,DX$19),0)</f>
        <v>0</v>
      </c>
      <c r="DY23" s="195">
        <f t="shared" si="122"/>
        <v>0</v>
      </c>
      <c r="DZ23" s="195">
        <f t="shared" si="122"/>
        <v>0</v>
      </c>
      <c r="EA23" s="195">
        <f t="shared" si="122"/>
        <v>0</v>
      </c>
      <c r="EB23" s="194">
        <f t="shared" ref="EB23:EE25" si="123">IF($O23=2,INDEX(i.FS_Strategy,INDEX($P23:$S23,1,1+MOD(EB$19-1,4))+1,EB$19),0)</f>
        <v>0.5</v>
      </c>
      <c r="EC23" s="194">
        <f t="shared" si="123"/>
        <v>0</v>
      </c>
      <c r="ED23" s="194">
        <f t="shared" si="123"/>
        <v>0</v>
      </c>
      <c r="EE23" s="194">
        <f t="shared" si="123"/>
        <v>0</v>
      </c>
      <c r="EF23" s="196">
        <f t="shared" ref="EF23:EI25" si="124">IF($O23=3,INDEX(i.FS_Strategy,INDEX($P23:$S23,1,1+MOD(EF$19-1,4))+1,EF$19),0)</f>
        <v>0</v>
      </c>
      <c r="EG23" s="196">
        <f t="shared" si="124"/>
        <v>0</v>
      </c>
      <c r="EH23" s="196">
        <f t="shared" si="124"/>
        <v>0</v>
      </c>
      <c r="EI23" s="196">
        <f t="shared" si="124"/>
        <v>0</v>
      </c>
      <c r="EJ23" s="22">
        <f t="shared" ref="EJ23:EX25" ca="1" si="125">OFFSET(EJ$5,$B23,0)</f>
        <v>0</v>
      </c>
      <c r="EK23" s="22">
        <f t="shared" ref="EK23:GY58" ca="1" si="126">OFFSET(EK$5,$B23,0)</f>
        <v>0</v>
      </c>
      <c r="EL23" s="22">
        <f t="shared" ca="1" si="126"/>
        <v>0</v>
      </c>
      <c r="EM23" s="22">
        <f t="shared" ca="1" si="126"/>
        <v>0</v>
      </c>
      <c r="EN23" s="22" t="str">
        <f t="shared" ca="1" si="126"/>
        <v>-</v>
      </c>
      <c r="EO23" s="22" t="str">
        <f t="shared" ca="1" si="126"/>
        <v>-</v>
      </c>
      <c r="EP23" s="5">
        <f t="shared" ref="EP23:EQ25" si="127">INDEX(i.TOL,$G23,EP$19)</f>
        <v>67</v>
      </c>
      <c r="EQ23" s="5">
        <f t="shared" si="127"/>
        <v>67</v>
      </c>
      <c r="ER23" s="22" t="str">
        <f t="shared" ca="1" si="126"/>
        <v>-</v>
      </c>
      <c r="ES23" s="22" t="str">
        <f t="shared" ca="1" si="126"/>
        <v>-</v>
      </c>
      <c r="ET23" s="22" t="str">
        <f t="shared" ca="1" si="126"/>
        <v>-</v>
      </c>
      <c r="EU23" s="22" t="str">
        <f t="shared" ca="1" si="126"/>
        <v>-</v>
      </c>
      <c r="EV23" s="22" t="str">
        <f t="shared" ca="1" si="126"/>
        <v>-</v>
      </c>
      <c r="EW23" s="22" t="str">
        <f t="shared" ca="1" si="126"/>
        <v>-</v>
      </c>
      <c r="EX23" s="22" t="str">
        <f t="shared" ca="1" si="126"/>
        <v>-</v>
      </c>
      <c r="EY23" s="5">
        <f>INDEX(i.FlkStrctr,$H23,EY$19)</f>
        <v>0</v>
      </c>
      <c r="EZ23" s="22" t="str">
        <f t="shared" ca="1" si="126"/>
        <v>-</v>
      </c>
      <c r="FA23" s="22" t="str">
        <f t="shared" ca="1" si="126"/>
        <v>-</v>
      </c>
      <c r="FB23" s="22" t="str">
        <f t="shared" ca="1" si="126"/>
        <v>-</v>
      </c>
      <c r="FC23" s="22" t="str">
        <f t="shared" ca="1" si="126"/>
        <v>-</v>
      </c>
      <c r="FD23" s="5" t="b">
        <f>INDEX(i.FlkStrctr,$H23,FD$19)</f>
        <v>0</v>
      </c>
      <c r="FE23" s="22" t="str">
        <f t="shared" ca="1" si="126"/>
        <v>-</v>
      </c>
      <c r="FF23" s="22">
        <f t="shared" ca="1" si="126"/>
        <v>0</v>
      </c>
      <c r="FG23" s="22" t="str">
        <f t="shared" ca="1" si="126"/>
        <v>-</v>
      </c>
      <c r="FH23" s="22">
        <f t="shared" ca="1" si="126"/>
        <v>1</v>
      </c>
      <c r="FI23" s="22">
        <f t="shared" ca="1" si="126"/>
        <v>0</v>
      </c>
      <c r="FJ23" s="22">
        <f t="shared" ca="1" si="126"/>
        <v>1</v>
      </c>
      <c r="FK23" s="22">
        <f t="shared" ca="1" si="126"/>
        <v>1</v>
      </c>
      <c r="FL23" s="22">
        <f t="shared" ca="1" si="126"/>
        <v>1</v>
      </c>
      <c r="FM23" s="22">
        <f t="shared" ca="1" si="126"/>
        <v>0</v>
      </c>
      <c r="FN23" s="22">
        <f t="shared" ca="1" si="126"/>
        <v>0</v>
      </c>
      <c r="FO23" s="22">
        <f t="shared" ca="1" si="126"/>
        <v>0</v>
      </c>
      <c r="FP23" s="22">
        <f t="shared" ca="1" si="126"/>
        <v>0</v>
      </c>
      <c r="FQ23" s="22">
        <f t="shared" ca="1" si="126"/>
        <v>1</v>
      </c>
      <c r="FR23" s="22">
        <f t="shared" ca="1" si="126"/>
        <v>0</v>
      </c>
      <c r="FS23" s="22">
        <f t="shared" ca="1" si="126"/>
        <v>0</v>
      </c>
      <c r="FT23" s="22">
        <f t="shared" ca="1" si="126"/>
        <v>0</v>
      </c>
      <c r="FU23" s="22">
        <f t="shared" ca="1" si="126"/>
        <v>0</v>
      </c>
      <c r="FV23" s="22">
        <f t="shared" ca="1" si="126"/>
        <v>0</v>
      </c>
      <c r="FW23" s="22">
        <f t="shared" ca="1" si="126"/>
        <v>0</v>
      </c>
      <c r="FX23" s="22">
        <f t="shared" ca="1" si="126"/>
        <v>0</v>
      </c>
      <c r="FY23" s="22">
        <f t="shared" ca="1" si="126"/>
        <v>1</v>
      </c>
      <c r="FZ23" s="22">
        <f t="shared" ca="1" si="126"/>
        <v>0</v>
      </c>
      <c r="GA23" s="5">
        <f t="shared" ref="GA23:GC25" si="128">INDEX(i.NLB,$I23,GA$19)</f>
        <v>0</v>
      </c>
      <c r="GB23" s="5">
        <f t="shared" si="128"/>
        <v>0</v>
      </c>
      <c r="GC23" s="5">
        <f t="shared" si="128"/>
        <v>0</v>
      </c>
      <c r="GD23" s="5">
        <f t="shared" ref="GD23:GF25" si="129">INDEX(i_dryman,$AB23,GD$19)</f>
        <v>0</v>
      </c>
      <c r="GE23" s="5">
        <f t="shared" si="129"/>
        <v>0</v>
      </c>
      <c r="GF23" s="5">
        <f t="shared" si="129"/>
        <v>0</v>
      </c>
      <c r="GG23" s="22">
        <f t="shared" ca="1" si="126"/>
        <v>0</v>
      </c>
      <c r="GH23" s="22">
        <f t="shared" ca="1" si="126"/>
        <v>0</v>
      </c>
      <c r="GI23" s="22" t="str">
        <f t="shared" ca="1" si="126"/>
        <v>-</v>
      </c>
      <c r="GJ23" s="22" t="str">
        <f t="shared" ca="1" si="126"/>
        <v>-</v>
      </c>
      <c r="GK23" s="22" t="str">
        <f t="shared" ca="1" si="126"/>
        <v>-</v>
      </c>
      <c r="GL23" s="22" t="str">
        <f t="shared" ca="1" si="126"/>
        <v>-</v>
      </c>
      <c r="GM23" s="5" t="b">
        <f t="shared" ref="GM23:GO25" si="130">INDEX(i.TOL,$G23,GM$19)</f>
        <v>0</v>
      </c>
      <c r="GN23" s="5" t="b">
        <f t="shared" si="130"/>
        <v>0</v>
      </c>
      <c r="GO23" s="5" t="b">
        <f t="shared" si="130"/>
        <v>1</v>
      </c>
      <c r="GP23" s="5">
        <f>INDEX(i.AgeJ,$O23,GP$19)</f>
        <v>21</v>
      </c>
      <c r="GQ23" s="22">
        <f t="shared" ca="1" si="126"/>
        <v>1</v>
      </c>
      <c r="GR23" s="22">
        <f t="shared" ca="1" si="126"/>
        <v>2</v>
      </c>
      <c r="GS23" s="5" t="str">
        <f t="shared" ref="GS23:GT25" si="131">INDEX(i_dryman,$T23,GS$19)</f>
        <v>-</v>
      </c>
      <c r="GT23" s="5" t="str">
        <f t="shared" si="131"/>
        <v>-</v>
      </c>
      <c r="GU23" s="5" t="str">
        <f t="shared" ref="GU23:GV25" si="132">INDEX(i_dryman,$AB23,GU$19)</f>
        <v>-</v>
      </c>
      <c r="GV23" s="5" t="str">
        <f t="shared" si="132"/>
        <v>-</v>
      </c>
      <c r="GW23" s="5">
        <f>INDEX(i_dryman,$T23,GW$19+$AD23-1)</f>
        <v>1</v>
      </c>
      <c r="GX23" s="5" t="str">
        <f>IF(TRUE,"-",INDEX(i_dryman,INDEX(CHOOSE($G23,DataAutumn!i.AdultDrys,DataWinter!i.AdultDrys,DataSpring!i.AdultDrys),1,$AD23)+1,GX$19))</f>
        <v>-</v>
      </c>
      <c r="GY23" s="22" t="str">
        <f t="shared" ca="1" si="126"/>
        <v>-</v>
      </c>
      <c r="GZ23" s="5" t="str">
        <f t="array" ref="GZ23">IF(OR(HA23:HN23&lt;&gt;"-"),TRUE,"-")</f>
        <v>-</v>
      </c>
      <c r="HA23" s="5" t="str">
        <f>IF($Z23=0,"-",IFERROR(INDEX(CHOOSE($G23,DataAutumn!i.GI, DataWinter!i.GI, DataSpring!i.GI),$H23,7*($Z23-1)+HA$19)*INDEX(GI.LowerScalar,1,HA$19),"-"))</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b">
        <f t="array" aca="1" ref="HO23" ca="1">IF(OR(HP23:ID23&lt;&gt;"-"),TRUE,"-")</f>
        <v>1</v>
      </c>
      <c r="HP23" s="22">
        <f t="shared" ref="HP23:HP57" ca="1" si="133">OFFSET(HP$5,$B23,0)</f>
        <v>0</v>
      </c>
      <c r="HQ23" s="5" t="str">
        <f>IF($Z23=0,"-",IFERROR(INDEX(CHOOSE($G23,DataAutumn!i.GI, DataWinter!i.GI, DataSpring!i.GI),$H23,7*($Z23-1)+HQ$19)*INDEX(GI.UpperScalar,1,HQ$19),"-"))</f>
        <v>-</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22" t="str">
        <f t="shared" ref="IE23:IF69" ca="1" si="134">OFFSET(IE$5,$B23,0)</f>
        <v>-</v>
      </c>
      <c r="IF23" s="22" t="str">
        <f ca="1">OFFSET(IF$5,$B23,0)</f>
        <v>-</v>
      </c>
      <c r="IG23" s="22" t="b">
        <f t="shared" ref="IG23:IH69" ca="1" si="135">OFFSET(IG$5,$B23,0)</f>
        <v>1</v>
      </c>
      <c r="IH23" s="22">
        <f ca="1">OFFSET(IH$5,$B23,0)</f>
        <v>0</v>
      </c>
      <c r="II23" s="5" t="str">
        <f t="shared" ref="II23:IL25" si="136">INDEX(i.FlkStrctr,$H23,II$19)</f>
        <v>-</v>
      </c>
      <c r="IJ23" s="5" t="str">
        <f t="shared" si="136"/>
        <v>-</v>
      </c>
      <c r="IK23" s="5" t="str">
        <f t="shared" si="136"/>
        <v>-</v>
      </c>
      <c r="IL23" s="5" t="str">
        <f t="shared" si="136"/>
        <v>-</v>
      </c>
      <c r="IM23" s="22" t="str">
        <f t="shared" ref="IM23:OI58" ca="1" si="137">OFFSET(IM$5,$B23,0)</f>
        <v>-</v>
      </c>
      <c r="IN23" s="5" t="str">
        <f>INDEX(i.DamsMated,$N23+1,IN$19)</f>
        <v>-</v>
      </c>
      <c r="IO23" s="22" t="str">
        <f t="shared" ca="1" si="137"/>
        <v>-</v>
      </c>
      <c r="IP23" s="5">
        <f>INDEX(i.DamsMatedEst,$N23+1,$AD23)</f>
        <v>0</v>
      </c>
      <c r="IQ23" s="5" t="str">
        <f t="shared" ref="IQ23:IT25" si="138">INDEX(i.FlkStrctr,$H23,IQ$19)</f>
        <v>-</v>
      </c>
      <c r="IR23" s="5">
        <f t="shared" si="138"/>
        <v>500</v>
      </c>
      <c r="IS23" s="5">
        <f t="shared" si="138"/>
        <v>500</v>
      </c>
      <c r="IT23" s="5" t="str">
        <f t="shared" si="138"/>
        <v>-</v>
      </c>
      <c r="IU23" s="5" t="str">
        <f>INDEX(i.FlkStrctr,$H23,IU$19)</f>
        <v>-</v>
      </c>
      <c r="IV23" s="22">
        <f t="shared" ca="1" si="137"/>
        <v>1</v>
      </c>
      <c r="IW23" s="22">
        <f t="shared" ca="1" si="137"/>
        <v>0</v>
      </c>
      <c r="IX23" s="22">
        <f t="shared" ca="1" si="137"/>
        <v>1</v>
      </c>
      <c r="IY23" s="22">
        <f t="shared" ca="1" si="137"/>
        <v>1</v>
      </c>
      <c r="IZ23" s="22">
        <f t="shared" ca="1" si="137"/>
        <v>0</v>
      </c>
      <c r="JA23" s="22">
        <f t="shared" ca="1" si="137"/>
        <v>70</v>
      </c>
      <c r="JB23" s="22">
        <f t="shared" ca="1" si="137"/>
        <v>50</v>
      </c>
      <c r="JC23" s="22">
        <f t="shared" ca="1" si="137"/>
        <v>70</v>
      </c>
      <c r="JD23" s="22">
        <f t="shared" ca="1" si="137"/>
        <v>50</v>
      </c>
      <c r="JE23" s="5">
        <f>INDEX(i.WoolPrices,$K23,JE$19)</f>
        <v>1</v>
      </c>
      <c r="JF23" s="5">
        <f>INDEX(i.MeatPrices,$L23,JF$19)</f>
        <v>1</v>
      </c>
      <c r="JG23" s="5">
        <f>INDEX(i.GrainPrices,$M23,JG$19)</f>
        <v>1</v>
      </c>
      <c r="JH23" s="22">
        <f t="shared" ca="1" si="137"/>
        <v>1</v>
      </c>
      <c r="JI23" s="22">
        <f t="shared" ca="1" si="137"/>
        <v>1</v>
      </c>
      <c r="JJ23" s="22">
        <f t="shared" ca="1" si="137"/>
        <v>1</v>
      </c>
      <c r="JK23" s="22">
        <f t="shared" ca="1" si="137"/>
        <v>1</v>
      </c>
      <c r="JL23" s="22">
        <f t="shared" ca="1" si="137"/>
        <v>1</v>
      </c>
      <c r="JM23" s="22">
        <f t="shared" ca="1" si="137"/>
        <v>1</v>
      </c>
      <c r="JN23" s="22">
        <f t="shared" ca="1" si="137"/>
        <v>1</v>
      </c>
      <c r="JO23" s="173" t="b">
        <f>SUM(JP23:OE23)&gt;0</f>
        <v>1</v>
      </c>
      <c r="JP23" s="173">
        <f t="shared" ref="JP23:JY25" si="139">IF($AC23=0,"-",INDEX(i.LMU_Area,$AC23,JP$19))</f>
        <v>149.99</v>
      </c>
      <c r="JQ23" s="173">
        <f t="shared" si="139"/>
        <v>0</v>
      </c>
      <c r="JR23" s="173">
        <f t="shared" si="139"/>
        <v>0</v>
      </c>
      <c r="JS23" s="173">
        <f t="shared" si="139"/>
        <v>0</v>
      </c>
      <c r="JT23" s="173">
        <f t="shared" si="139"/>
        <v>0</v>
      </c>
      <c r="JU23" s="173">
        <f t="shared" si="139"/>
        <v>0</v>
      </c>
      <c r="JV23" s="173">
        <f t="shared" si="139"/>
        <v>0</v>
      </c>
      <c r="JW23" s="173">
        <f t="shared" si="139"/>
        <v>0</v>
      </c>
      <c r="JX23" s="173">
        <f t="shared" si="139"/>
        <v>0</v>
      </c>
      <c r="JY23" s="173">
        <f t="shared" si="139"/>
        <v>0</v>
      </c>
      <c r="JZ23" s="173">
        <f t="shared" ref="JZ23:KI25" si="140">IF($AC23=0,"-",INDEX(i.LMU_Area,$AC23,JZ$19))</f>
        <v>0</v>
      </c>
      <c r="KA23" s="173">
        <f t="shared" si="140"/>
        <v>0</v>
      </c>
      <c r="KB23" s="173">
        <f t="shared" si="140"/>
        <v>0</v>
      </c>
      <c r="KC23" s="173">
        <f t="shared" si="140"/>
        <v>0</v>
      </c>
      <c r="KD23" s="173">
        <f t="shared" si="140"/>
        <v>0</v>
      </c>
      <c r="KE23" s="173">
        <f t="shared" si="140"/>
        <v>146.24</v>
      </c>
      <c r="KF23" s="173">
        <f t="shared" si="140"/>
        <v>146.24</v>
      </c>
      <c r="KG23" s="173">
        <f t="shared" si="140"/>
        <v>146.24</v>
      </c>
      <c r="KH23" s="173">
        <f t="shared" si="140"/>
        <v>146.24</v>
      </c>
      <c r="KI23" s="173">
        <f t="shared" si="140"/>
        <v>146.24</v>
      </c>
      <c r="KJ23" s="173">
        <f t="shared" ref="KJ23:KS25" si="141">IF($AC23=0,"-",INDEX(i.LMU_Area,$AC23,KJ$19))</f>
        <v>146.24</v>
      </c>
      <c r="KK23" s="173">
        <f t="shared" si="141"/>
        <v>146.24</v>
      </c>
      <c r="KL23" s="173">
        <f t="shared" si="141"/>
        <v>146.24</v>
      </c>
      <c r="KM23" s="173">
        <f t="shared" si="141"/>
        <v>20</v>
      </c>
      <c r="KN23" s="173">
        <f t="shared" si="141"/>
        <v>20</v>
      </c>
      <c r="KO23" s="173">
        <f t="shared" si="141"/>
        <v>20</v>
      </c>
      <c r="KP23" s="173">
        <f t="shared" si="141"/>
        <v>0</v>
      </c>
      <c r="KQ23" s="173">
        <f t="shared" si="141"/>
        <v>0</v>
      </c>
      <c r="KR23" s="173">
        <f t="shared" si="141"/>
        <v>0</v>
      </c>
      <c r="KS23" s="173">
        <f t="shared" si="141"/>
        <v>0</v>
      </c>
      <c r="KT23" s="173">
        <f t="shared" ref="KT23:LC25" si="142">IF($AC23=0,"-",INDEX(i.LMU_Area,$AC23,KT$19))</f>
        <v>75.289999999999992</v>
      </c>
      <c r="KU23" s="173">
        <f t="shared" si="142"/>
        <v>75.289999999999992</v>
      </c>
      <c r="KV23" s="173">
        <f t="shared" si="142"/>
        <v>75.289999999999992</v>
      </c>
      <c r="KW23" s="173">
        <f t="shared" si="142"/>
        <v>75.289999999999992</v>
      </c>
      <c r="KX23" s="173">
        <f t="shared" si="142"/>
        <v>75.289999999999992</v>
      </c>
      <c r="KY23" s="173">
        <f t="shared" si="142"/>
        <v>75.289999999999992</v>
      </c>
      <c r="KZ23" s="173">
        <f t="shared" si="142"/>
        <v>75.289999999999992</v>
      </c>
      <c r="LA23" s="173">
        <f t="shared" si="142"/>
        <v>222.87</v>
      </c>
      <c r="LB23" s="173">
        <f t="shared" si="142"/>
        <v>0</v>
      </c>
      <c r="LC23" s="173">
        <f t="shared" si="142"/>
        <v>0</v>
      </c>
      <c r="LD23" s="173">
        <f t="shared" ref="LD23:LM25" si="143">IF($AC23=0,"-",INDEX(i.LMU_Area,$AC23,LD$19))</f>
        <v>0</v>
      </c>
      <c r="LE23" s="173">
        <f t="shared" si="143"/>
        <v>0</v>
      </c>
      <c r="LF23" s="173">
        <f t="shared" si="143"/>
        <v>0</v>
      </c>
      <c r="LG23" s="173">
        <f t="shared" si="143"/>
        <v>0</v>
      </c>
      <c r="LH23" s="173">
        <f t="shared" si="143"/>
        <v>0</v>
      </c>
      <c r="LI23" s="173">
        <f t="shared" si="143"/>
        <v>0</v>
      </c>
      <c r="LJ23" s="173">
        <f t="shared" si="143"/>
        <v>0</v>
      </c>
      <c r="LK23" s="173">
        <f t="shared" si="143"/>
        <v>0</v>
      </c>
      <c r="LL23" s="173">
        <f t="shared" si="143"/>
        <v>0</v>
      </c>
      <c r="LM23" s="173">
        <f t="shared" si="143"/>
        <v>0</v>
      </c>
      <c r="LN23" s="173">
        <f t="shared" ref="LN23:LW25" si="144">IF($AC23=0,"-",INDEX(i.LMU_Area,$AC23,LN$19))</f>
        <v>0</v>
      </c>
      <c r="LO23" s="173">
        <f t="shared" si="144"/>
        <v>0</v>
      </c>
      <c r="LP23" s="173">
        <f t="shared" si="144"/>
        <v>0</v>
      </c>
      <c r="LQ23" s="173">
        <f t="shared" si="144"/>
        <v>0</v>
      </c>
      <c r="LR23" s="173">
        <f t="shared" si="144"/>
        <v>0</v>
      </c>
      <c r="LS23" s="173">
        <f t="shared" si="144"/>
        <v>0</v>
      </c>
      <c r="LT23" s="173">
        <f t="shared" si="144"/>
        <v>0</v>
      </c>
      <c r="LU23" s="173">
        <f t="shared" si="144"/>
        <v>0</v>
      </c>
      <c r="LV23" s="173">
        <f t="shared" si="144"/>
        <v>0</v>
      </c>
      <c r="LW23" s="173">
        <f t="shared" si="144"/>
        <v>0</v>
      </c>
      <c r="LX23" s="173">
        <f t="shared" ref="LX23:MG25" si="145">IF($AC23=0,"-",INDEX(i.LMU_Area,$AC23,LX$19))</f>
        <v>0</v>
      </c>
      <c r="LY23" s="173">
        <f t="shared" si="145"/>
        <v>0</v>
      </c>
      <c r="LZ23" s="173">
        <f t="shared" si="145"/>
        <v>0</v>
      </c>
      <c r="MA23" s="173">
        <f t="shared" si="145"/>
        <v>0</v>
      </c>
      <c r="MB23" s="173">
        <f t="shared" si="145"/>
        <v>0</v>
      </c>
      <c r="MC23" s="173">
        <f t="shared" si="145"/>
        <v>0</v>
      </c>
      <c r="MD23" s="173">
        <f t="shared" si="145"/>
        <v>0</v>
      </c>
      <c r="ME23" s="173">
        <f t="shared" si="145"/>
        <v>0</v>
      </c>
      <c r="MF23" s="173">
        <f t="shared" si="145"/>
        <v>0</v>
      </c>
      <c r="MG23" s="173">
        <f t="shared" si="145"/>
        <v>0</v>
      </c>
      <c r="MH23" s="173">
        <f t="shared" ref="MH23:MQ25" si="146">IF($AC23=0,"-",INDEX(i.LMU_Area,$AC23,MH$19))</f>
        <v>0</v>
      </c>
      <c r="MI23" s="173">
        <f t="shared" si="146"/>
        <v>0</v>
      </c>
      <c r="MJ23" s="173">
        <f t="shared" si="146"/>
        <v>0</v>
      </c>
      <c r="MK23" s="173">
        <f t="shared" si="146"/>
        <v>0</v>
      </c>
      <c r="ML23" s="173">
        <f t="shared" si="146"/>
        <v>0</v>
      </c>
      <c r="MM23" s="173">
        <f t="shared" si="146"/>
        <v>0</v>
      </c>
      <c r="MN23" s="173">
        <f t="shared" si="146"/>
        <v>0</v>
      </c>
      <c r="MO23" s="173">
        <f t="shared" si="146"/>
        <v>0</v>
      </c>
      <c r="MP23" s="173">
        <f t="shared" si="146"/>
        <v>0</v>
      </c>
      <c r="MQ23" s="173">
        <f t="shared" si="146"/>
        <v>0</v>
      </c>
      <c r="MR23" s="173">
        <f t="shared" ref="MR23:NA25" si="147">IF($AC23=0,"-",INDEX(i.LMU_Area,$AC23,MR$19))</f>
        <v>0</v>
      </c>
      <c r="MS23" s="173">
        <f t="shared" si="147"/>
        <v>0</v>
      </c>
      <c r="MT23" s="173">
        <f t="shared" si="147"/>
        <v>0</v>
      </c>
      <c r="MU23" s="173">
        <f t="shared" si="147"/>
        <v>0</v>
      </c>
      <c r="MV23" s="173">
        <f t="shared" si="147"/>
        <v>0</v>
      </c>
      <c r="MW23" s="173">
        <f t="shared" si="147"/>
        <v>0</v>
      </c>
      <c r="MX23" s="173">
        <f t="shared" si="147"/>
        <v>0</v>
      </c>
      <c r="MY23" s="173">
        <f t="shared" si="147"/>
        <v>0</v>
      </c>
      <c r="MZ23" s="173">
        <f t="shared" si="147"/>
        <v>0</v>
      </c>
      <c r="NA23" s="173">
        <f t="shared" si="147"/>
        <v>0</v>
      </c>
      <c r="NB23" s="173">
        <f t="shared" ref="NB23:NK25" si="148">IF($AC23=0,"-",INDEX(i.LMU_Area,$AC23,NB$19))</f>
        <v>0</v>
      </c>
      <c r="NC23" s="173">
        <f t="shared" si="148"/>
        <v>0</v>
      </c>
      <c r="ND23" s="173">
        <f t="shared" si="148"/>
        <v>0</v>
      </c>
      <c r="NE23" s="173">
        <f t="shared" si="148"/>
        <v>0</v>
      </c>
      <c r="NF23" s="173">
        <f t="shared" si="148"/>
        <v>0</v>
      </c>
      <c r="NG23" s="173">
        <f t="shared" si="148"/>
        <v>0</v>
      </c>
      <c r="NH23" s="173">
        <f t="shared" si="148"/>
        <v>0</v>
      </c>
      <c r="NI23" s="173">
        <f t="shared" si="148"/>
        <v>0</v>
      </c>
      <c r="NJ23" s="173">
        <f t="shared" si="148"/>
        <v>0</v>
      </c>
      <c r="NK23" s="173">
        <f t="shared" si="148"/>
        <v>0</v>
      </c>
      <c r="NL23" s="173">
        <f t="shared" ref="NL23:NU25" si="149">IF($AC23=0,"-",INDEX(i.LMU_Area,$AC23,NL$19))</f>
        <v>0</v>
      </c>
      <c r="NM23" s="173">
        <f t="shared" si="149"/>
        <v>0</v>
      </c>
      <c r="NN23" s="173">
        <f t="shared" si="149"/>
        <v>0</v>
      </c>
      <c r="NO23" s="173">
        <f t="shared" si="149"/>
        <v>0</v>
      </c>
      <c r="NP23" s="173">
        <f t="shared" si="149"/>
        <v>0</v>
      </c>
      <c r="NQ23" s="173">
        <f t="shared" si="149"/>
        <v>0</v>
      </c>
      <c r="NR23" s="173">
        <f t="shared" si="149"/>
        <v>0</v>
      </c>
      <c r="NS23" s="173">
        <f t="shared" si="149"/>
        <v>0</v>
      </c>
      <c r="NT23" s="173">
        <f t="shared" si="149"/>
        <v>0</v>
      </c>
      <c r="NU23" s="173">
        <f t="shared" si="149"/>
        <v>0</v>
      </c>
      <c r="NV23" s="173">
        <f t="shared" ref="NV23:OE25" si="150">IF($AC23=0,"-",INDEX(i.LMU_Area,$AC23,NV$19))</f>
        <v>0</v>
      </c>
      <c r="NW23" s="173">
        <f t="shared" si="150"/>
        <v>0</v>
      </c>
      <c r="NX23" s="173">
        <f t="shared" si="150"/>
        <v>0</v>
      </c>
      <c r="NY23" s="173">
        <f t="shared" si="150"/>
        <v>0</v>
      </c>
      <c r="NZ23" s="173">
        <f t="shared" si="150"/>
        <v>0</v>
      </c>
      <c r="OA23" s="173">
        <f t="shared" si="150"/>
        <v>0</v>
      </c>
      <c r="OB23" s="173">
        <f t="shared" si="150"/>
        <v>0</v>
      </c>
      <c r="OC23" s="173">
        <f t="shared" si="150"/>
        <v>0</v>
      </c>
      <c r="OD23" s="173">
        <f t="shared" si="150"/>
        <v>0</v>
      </c>
      <c r="OE23" s="173">
        <f t="shared" si="150"/>
        <v>0</v>
      </c>
      <c r="OF23" s="22">
        <f t="shared" ca="1" si="137"/>
        <v>0</v>
      </c>
      <c r="OG23" s="22" t="str">
        <f t="shared" ca="1" si="137"/>
        <v>-</v>
      </c>
      <c r="OH23" s="22">
        <f t="shared" ca="1" si="137"/>
        <v>0</v>
      </c>
      <c r="OI23" s="22">
        <f t="shared" ca="1" si="137"/>
        <v>0</v>
      </c>
      <c r="OJ23" s="27">
        <v>0</v>
      </c>
    </row>
    <row r="24" spans="1:400"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10"/>
        <v>1</v>
      </c>
      <c r="AD24" s="5">
        <f t="shared" si="110"/>
        <v>1</v>
      </c>
      <c r="AE24" s="5">
        <f t="shared" si="110"/>
        <v>0</v>
      </c>
      <c r="AF24" s="5">
        <f t="shared" si="110"/>
        <v>2</v>
      </c>
      <c r="AG24" s="5">
        <f t="shared" si="110"/>
        <v>0</v>
      </c>
      <c r="AH24" s="309">
        <f>SUMPRODUCT($G24:$Z24,$G$22:$Z$22)-IF($H24&lt;32,0,INT(($H24-32)/2)*2)*$H$22</f>
        <v>17707389</v>
      </c>
      <c r="AI24" s="309">
        <f>COUNTIF($AH$23:$AH24,$AH24)</f>
        <v>1</v>
      </c>
      <c r="AJ24" s="328" t="str">
        <f ca="1">TEXT(LEFT(AJ23,5)+1,"00000")&amp;MID(AJ23,6,FIND(" ",AJ23,7)-5)
&amp; d.RegionName                           &amp; " Day"&amp;INDEX(i.DOY,$G24,1)                   &amp; IF($EY24=0," FWM","")&amp;IF($EY24=1," MWM","")&amp;IF($EY24=5," Mat","")&amp;IF($FD24=TRUE,"&amp;BBT","    ")
&amp; " NLB"&amp;TEXT($GC24,"000%;-00%;000%;@")                      &amp; " GI"&amp;TEXT($J24,"0")                                &amp; " WP"&amp;TEXT($JE24,"000%")                &amp; " MP"&amp;TEXT($JF24,"000%")                      &amp; " GP"&amp;TEXT($JG24,"000%")
&amp; " EL"&amp;IF($IN24="-"," Opt",TEXT($IN24,"000%"))            &amp; " Age"&amp;TEXT(INDEX(i.Age_mths,$O24,1)*30.4,"000")
&amp; " FlkSt_"&amp;CHOOSE($AF24+1,"Opt","Lmb","Hgt")&amp;"_"&amp;CHOOSE($AG24+1,"Opt ","6.5y","5.5y")&amp;"_"&amp;CHOOSE($AE24+1,"Opt","Lmb","Hgt","2yo")
&amp; " (F"&amp;3+IFERROR(1*$CA24,0)+IFERROR(1*$CB24,0)&amp;3-IFERROR(1*NOT($CD24),0)&amp;"N"&amp;$CI24&amp;$CJ24&amp;")"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2"/>
        <v>-</v>
      </c>
      <c r="AP24" s="22" t="str">
        <f t="shared" ca="1" si="112"/>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22">
        <f t="shared" ca="1" si="49"/>
        <v>1</v>
      </c>
      <c r="BB24" s="22">
        <f t="shared" ca="1" si="49"/>
        <v>1</v>
      </c>
      <c r="BC24" s="22" t="str">
        <f t="shared" ca="1" si="49"/>
        <v>-</v>
      </c>
      <c r="BD24" s="22" t="str">
        <f t="shared" ca="1" si="49"/>
        <v>-</v>
      </c>
      <c r="BE24" s="22" t="str">
        <f t="shared" ca="1" si="49"/>
        <v>-</v>
      </c>
      <c r="BF24" s="22" t="str">
        <f t="shared" ca="1" si="113"/>
        <v>-</v>
      </c>
      <c r="BG24" s="22" t="str">
        <f t="shared" ca="1" si="113"/>
        <v>-</v>
      </c>
      <c r="BH24" s="22" t="str">
        <f t="shared" ca="1" si="113"/>
        <v>-</v>
      </c>
      <c r="BI24" s="22" t="str">
        <f t="shared" ca="1" si="113"/>
        <v>-</v>
      </c>
      <c r="BJ24" s="22" t="str">
        <f t="shared" ca="1" si="113"/>
        <v>-</v>
      </c>
      <c r="BK24" s="22" t="str">
        <f t="shared" ca="1" si="113"/>
        <v>-</v>
      </c>
      <c r="BL24" s="22" t="str">
        <f t="shared" ca="1" si="113"/>
        <v>-</v>
      </c>
      <c r="BM24" s="22" t="str">
        <f t="shared" ca="1" si="113"/>
        <v>-</v>
      </c>
      <c r="BN24" s="22" t="str">
        <f t="shared" ca="1" si="113"/>
        <v>-</v>
      </c>
      <c r="BO24" s="22" t="str">
        <f t="shared" ca="1" si="113"/>
        <v>-</v>
      </c>
      <c r="BP24" s="22" t="str">
        <f t="shared" ca="1" si="113"/>
        <v>-</v>
      </c>
      <c r="BQ24" s="22" t="str">
        <f t="shared" ca="1" si="113"/>
        <v>-</v>
      </c>
      <c r="BR24" s="22" t="str">
        <f t="shared" ca="1" si="113"/>
        <v>-</v>
      </c>
      <c r="BS24" s="22" t="str">
        <f t="shared" ca="1" si="113"/>
        <v>-</v>
      </c>
      <c r="BT24" s="22" t="str">
        <f t="shared" ca="1" si="113"/>
        <v>-</v>
      </c>
      <c r="BU24" s="22" t="str">
        <f t="shared" ca="1" si="113"/>
        <v>-</v>
      </c>
      <c r="BV24" s="22" t="str">
        <f t="shared" ca="1" si="113"/>
        <v>-</v>
      </c>
      <c r="BW24" s="22" t="str">
        <f t="shared" ca="1" si="113"/>
        <v>-</v>
      </c>
      <c r="BX24" s="22" t="str">
        <f t="shared" ca="1" si="113"/>
        <v>-</v>
      </c>
      <c r="BY24" s="22" t="str">
        <f t="shared" ca="1" si="113"/>
        <v>-</v>
      </c>
      <c r="BZ24" s="5">
        <f>INDEX(i.minroe,$J24,$G24)</f>
        <v>0</v>
      </c>
      <c r="CA24" s="22" t="str">
        <f t="shared" ca="1" si="113"/>
        <v>-</v>
      </c>
      <c r="CB24" s="22" t="str">
        <f t="shared" ca="1" si="113"/>
        <v>-</v>
      </c>
      <c r="CC24" s="22" t="str">
        <f t="shared" ca="1" si="113"/>
        <v>-</v>
      </c>
      <c r="CD24" s="22" t="str">
        <f t="shared" ca="1" si="113"/>
        <v>-</v>
      </c>
      <c r="CE24" s="22" t="str">
        <f t="shared" ca="1" si="113"/>
        <v>-</v>
      </c>
      <c r="CF24" s="22" t="str">
        <f t="shared" ca="1" si="113"/>
        <v>-</v>
      </c>
      <c r="CG24" s="22" t="str">
        <f t="shared" ca="1" si="113"/>
        <v>-</v>
      </c>
      <c r="CH24" s="22" t="str">
        <f t="shared" ca="1" si="113"/>
        <v>-</v>
      </c>
      <c r="CI24" s="22">
        <f t="shared" ca="1" si="113"/>
        <v>1</v>
      </c>
      <c r="CJ24" s="22">
        <f t="shared" ca="1" si="113"/>
        <v>1</v>
      </c>
      <c r="CK24" s="22" t="str">
        <f t="shared" ca="1" si="113"/>
        <v>-</v>
      </c>
      <c r="CL24" s="22" t="str">
        <f t="shared" ca="1" si="113"/>
        <v>-</v>
      </c>
      <c r="CM24" s="22" t="str">
        <f t="shared" ca="1" si="113"/>
        <v>-</v>
      </c>
      <c r="CN24" s="22" t="str">
        <f t="shared" ca="1" si="113"/>
        <v>-</v>
      </c>
      <c r="CO24" s="22" t="str">
        <f t="shared" ca="1" si="113"/>
        <v>-</v>
      </c>
      <c r="CP24" s="22" t="str">
        <f t="shared" ca="1" si="113"/>
        <v>-</v>
      </c>
      <c r="CQ24" s="22" t="str">
        <f t="shared" ca="1" si="113"/>
        <v>-</v>
      </c>
      <c r="CR24" s="22" t="str">
        <f t="shared" ca="1" si="113"/>
        <v>-</v>
      </c>
      <c r="CS24" s="22">
        <f t="shared" ca="1" si="113"/>
        <v>0</v>
      </c>
      <c r="CT24" s="22" t="str">
        <f t="shared" ca="1" si="113"/>
        <v>-</v>
      </c>
      <c r="CU24" s="22" t="str">
        <f t="shared" ca="1" si="113"/>
        <v>-</v>
      </c>
      <c r="CV24" s="22" t="str">
        <f t="shared" ca="1" si="113"/>
        <v>-</v>
      </c>
      <c r="CW24" s="22" t="str">
        <f t="shared" ca="1" si="113"/>
        <v>-</v>
      </c>
      <c r="CX24" s="22" t="str">
        <f t="shared" ca="1" si="113"/>
        <v>-</v>
      </c>
      <c r="CY24" s="22">
        <f t="shared" ca="1" si="113"/>
        <v>0</v>
      </c>
      <c r="CZ24" s="195">
        <f t="shared" si="116"/>
        <v>0</v>
      </c>
      <c r="DA24" s="195">
        <f t="shared" si="116"/>
        <v>0</v>
      </c>
      <c r="DB24" s="195">
        <f t="shared" si="116"/>
        <v>0</v>
      </c>
      <c r="DC24" s="195">
        <f t="shared" si="116"/>
        <v>0</v>
      </c>
      <c r="DD24" s="194">
        <f t="shared" si="117"/>
        <v>0.5</v>
      </c>
      <c r="DE24" s="194">
        <f t="shared" si="117"/>
        <v>-0.5</v>
      </c>
      <c r="DF24" s="194">
        <f t="shared" si="117"/>
        <v>-0.5</v>
      </c>
      <c r="DG24" s="194">
        <f t="shared" si="117"/>
        <v>-0.5</v>
      </c>
      <c r="DH24" s="196">
        <f t="shared" si="118"/>
        <v>0</v>
      </c>
      <c r="DI24" s="196">
        <f t="shared" si="118"/>
        <v>0</v>
      </c>
      <c r="DJ24" s="196">
        <f t="shared" si="118"/>
        <v>0</v>
      </c>
      <c r="DK24" s="196">
        <f t="shared" si="118"/>
        <v>0</v>
      </c>
      <c r="DL24" s="195">
        <f t="shared" si="119"/>
        <v>0</v>
      </c>
      <c r="DM24" s="195">
        <f t="shared" si="119"/>
        <v>0</v>
      </c>
      <c r="DN24" s="195">
        <f t="shared" si="119"/>
        <v>0</v>
      </c>
      <c r="DO24" s="195">
        <f t="shared" si="119"/>
        <v>0</v>
      </c>
      <c r="DP24" s="194">
        <f t="shared" si="120"/>
        <v>0.5</v>
      </c>
      <c r="DQ24" s="194">
        <f t="shared" si="120"/>
        <v>-0.5</v>
      </c>
      <c r="DR24" s="194">
        <f t="shared" si="120"/>
        <v>-0.5</v>
      </c>
      <c r="DS24" s="194">
        <f t="shared" si="120"/>
        <v>-0.5</v>
      </c>
      <c r="DT24" s="196">
        <f t="shared" si="121"/>
        <v>0</v>
      </c>
      <c r="DU24" s="196">
        <f t="shared" si="121"/>
        <v>0</v>
      </c>
      <c r="DV24" s="196">
        <f t="shared" si="121"/>
        <v>0</v>
      </c>
      <c r="DW24" s="196">
        <f t="shared" si="121"/>
        <v>0</v>
      </c>
      <c r="DX24" s="195">
        <f t="shared" si="122"/>
        <v>0</v>
      </c>
      <c r="DY24" s="195">
        <f t="shared" si="122"/>
        <v>0</v>
      </c>
      <c r="DZ24" s="195">
        <f t="shared" si="122"/>
        <v>0</v>
      </c>
      <c r="EA24" s="195">
        <f t="shared" si="122"/>
        <v>0</v>
      </c>
      <c r="EB24" s="194">
        <f t="shared" si="123"/>
        <v>0.5</v>
      </c>
      <c r="EC24" s="194">
        <f t="shared" si="123"/>
        <v>-0.5</v>
      </c>
      <c r="ED24" s="194">
        <f t="shared" si="123"/>
        <v>-0.5</v>
      </c>
      <c r="EE24" s="194">
        <f t="shared" si="123"/>
        <v>-0.5</v>
      </c>
      <c r="EF24" s="196">
        <f t="shared" si="124"/>
        <v>0</v>
      </c>
      <c r="EG24" s="196">
        <f t="shared" si="124"/>
        <v>0</v>
      </c>
      <c r="EH24" s="196">
        <f t="shared" si="124"/>
        <v>0</v>
      </c>
      <c r="EI24" s="196">
        <f t="shared" si="124"/>
        <v>0</v>
      </c>
      <c r="EJ24" s="22">
        <f t="shared" ca="1" si="125"/>
        <v>0</v>
      </c>
      <c r="EK24" s="22">
        <f t="shared" ca="1" si="125"/>
        <v>0</v>
      </c>
      <c r="EL24" s="22">
        <f t="shared" ca="1" si="125"/>
        <v>0</v>
      </c>
      <c r="EM24" s="22">
        <f t="shared" ca="1" si="125"/>
        <v>0</v>
      </c>
      <c r="EN24" s="22" t="str">
        <f t="shared" ca="1" si="125"/>
        <v>-</v>
      </c>
      <c r="EO24" s="22" t="str">
        <f t="shared" ca="1" si="125"/>
        <v>-</v>
      </c>
      <c r="EP24" s="5">
        <f t="shared" si="127"/>
        <v>67</v>
      </c>
      <c r="EQ24" s="5">
        <f t="shared" si="127"/>
        <v>67</v>
      </c>
      <c r="ER24" s="22" t="str">
        <f t="shared" ca="1" si="125"/>
        <v>-</v>
      </c>
      <c r="ES24" s="22" t="str">
        <f t="shared" ca="1" si="125"/>
        <v>-</v>
      </c>
      <c r="ET24" s="22" t="str">
        <f t="shared" ca="1" si="125"/>
        <v>-</v>
      </c>
      <c r="EU24" s="22" t="str">
        <f t="shared" ca="1" si="125"/>
        <v>-</v>
      </c>
      <c r="EV24" s="22" t="str">
        <f t="shared" ca="1" si="125"/>
        <v>-</v>
      </c>
      <c r="EW24" s="22" t="str">
        <f t="shared" ca="1" si="125"/>
        <v>-</v>
      </c>
      <c r="EX24" s="22" t="str">
        <f t="shared" ca="1" si="125"/>
        <v>-</v>
      </c>
      <c r="EY24" s="5">
        <f>INDEX(i.FlkStrctr,$H24,EY$19)</f>
        <v>0</v>
      </c>
      <c r="EZ24" s="22" t="str">
        <f t="shared" ref="EZ24:GY25" ca="1" si="151">OFFSET(EZ$5,$B24,0)</f>
        <v>-</v>
      </c>
      <c r="FA24" s="22" t="str">
        <f t="shared" ca="1" si="151"/>
        <v>-</v>
      </c>
      <c r="FB24" s="22" t="str">
        <f t="shared" ca="1" si="151"/>
        <v>-</v>
      </c>
      <c r="FC24" s="22" t="str">
        <f t="shared" ca="1" si="151"/>
        <v>-</v>
      </c>
      <c r="FD24" s="5" t="b">
        <f>INDEX(i.FlkStrctr,$H24,FD$19)</f>
        <v>0</v>
      </c>
      <c r="FE24" s="22" t="str">
        <f t="shared" ca="1" si="151"/>
        <v>-</v>
      </c>
      <c r="FF24" s="22">
        <f t="shared" ca="1" si="151"/>
        <v>0</v>
      </c>
      <c r="FG24" s="22" t="str">
        <f t="shared" ca="1" si="151"/>
        <v>-</v>
      </c>
      <c r="FH24" s="22">
        <f t="shared" ca="1" si="151"/>
        <v>1</v>
      </c>
      <c r="FI24" s="22">
        <f t="shared" ca="1" si="151"/>
        <v>0</v>
      </c>
      <c r="FJ24" s="22">
        <f t="shared" ca="1" si="151"/>
        <v>1</v>
      </c>
      <c r="FK24" s="22">
        <f t="shared" ca="1" si="151"/>
        <v>1</v>
      </c>
      <c r="FL24" s="22">
        <f t="shared" ca="1" si="151"/>
        <v>1</v>
      </c>
      <c r="FM24" s="22">
        <f t="shared" ca="1" si="151"/>
        <v>0</v>
      </c>
      <c r="FN24" s="22">
        <f t="shared" ca="1" si="151"/>
        <v>0</v>
      </c>
      <c r="FO24" s="22">
        <f t="shared" ca="1" si="151"/>
        <v>0</v>
      </c>
      <c r="FP24" s="22">
        <f t="shared" ca="1" si="151"/>
        <v>0</v>
      </c>
      <c r="FQ24" s="22">
        <f t="shared" ca="1" si="151"/>
        <v>1</v>
      </c>
      <c r="FR24" s="22">
        <f t="shared" ca="1" si="151"/>
        <v>0</v>
      </c>
      <c r="FS24" s="22">
        <f t="shared" ca="1" si="151"/>
        <v>0</v>
      </c>
      <c r="FT24" s="22">
        <f t="shared" ca="1" si="151"/>
        <v>0</v>
      </c>
      <c r="FU24" s="22">
        <f t="shared" ca="1" si="151"/>
        <v>0</v>
      </c>
      <c r="FV24" s="22">
        <f t="shared" ca="1" si="151"/>
        <v>0</v>
      </c>
      <c r="FW24" s="22">
        <f t="shared" ca="1" si="151"/>
        <v>0</v>
      </c>
      <c r="FX24" s="22">
        <f t="shared" ca="1" si="151"/>
        <v>0</v>
      </c>
      <c r="FY24" s="22">
        <f t="shared" ca="1" si="151"/>
        <v>1</v>
      </c>
      <c r="FZ24" s="22">
        <f t="shared" ca="1" si="151"/>
        <v>0</v>
      </c>
      <c r="GA24" s="5">
        <f t="shared" si="128"/>
        <v>0</v>
      </c>
      <c r="GB24" s="5">
        <f t="shared" si="128"/>
        <v>0</v>
      </c>
      <c r="GC24" s="5">
        <f t="shared" si="128"/>
        <v>0</v>
      </c>
      <c r="GD24" s="5">
        <f t="shared" si="129"/>
        <v>0</v>
      </c>
      <c r="GE24" s="5">
        <f t="shared" si="129"/>
        <v>0</v>
      </c>
      <c r="GF24" s="5">
        <f t="shared" si="129"/>
        <v>0</v>
      </c>
      <c r="GG24" s="22">
        <f t="shared" ca="1" si="151"/>
        <v>0</v>
      </c>
      <c r="GH24" s="22">
        <f t="shared" ca="1" si="151"/>
        <v>0</v>
      </c>
      <c r="GI24" s="22" t="str">
        <f t="shared" ca="1" si="151"/>
        <v>-</v>
      </c>
      <c r="GJ24" s="22" t="str">
        <f t="shared" ca="1" si="151"/>
        <v>-</v>
      </c>
      <c r="GK24" s="22" t="str">
        <f t="shared" ca="1" si="151"/>
        <v>-</v>
      </c>
      <c r="GL24" s="22" t="str">
        <f t="shared" ca="1" si="151"/>
        <v>-</v>
      </c>
      <c r="GM24" s="5" t="b">
        <f t="shared" si="130"/>
        <v>0</v>
      </c>
      <c r="GN24" s="5" t="b">
        <f t="shared" si="130"/>
        <v>0</v>
      </c>
      <c r="GO24" s="5" t="b">
        <f t="shared" si="130"/>
        <v>1</v>
      </c>
      <c r="GP24" s="5">
        <f>INDEX(i.AgeJ,$O24,GP$19)</f>
        <v>21</v>
      </c>
      <c r="GQ24" s="22">
        <f t="shared" ca="1" si="151"/>
        <v>1</v>
      </c>
      <c r="GR24" s="22">
        <f t="shared" ca="1" si="151"/>
        <v>2</v>
      </c>
      <c r="GS24" s="5" t="str">
        <f t="shared" si="131"/>
        <v>-</v>
      </c>
      <c r="GT24" s="5" t="b">
        <f t="shared" si="131"/>
        <v>1</v>
      </c>
      <c r="GU24" s="5" t="str">
        <f t="shared" si="132"/>
        <v>-</v>
      </c>
      <c r="GV24" s="5" t="str">
        <f t="shared" si="132"/>
        <v>-</v>
      </c>
      <c r="GW24" s="5">
        <f>INDEX(i_dryman,$T24,GW$19+$AD24-1)</f>
        <v>1</v>
      </c>
      <c r="GX24" s="22" t="str">
        <f t="shared" ca="1" si="151"/>
        <v>-</v>
      </c>
      <c r="GY24" s="22" t="str">
        <f t="shared" ca="1" si="151"/>
        <v>-</v>
      </c>
      <c r="GZ24" s="5" t="str">
        <f t="array" ref="GZ24">IF(OR(HA24:HN24&lt;&gt;"-"),TRUE,"-")</f>
        <v>-</v>
      </c>
      <c r="HA24" s="5" t="str">
        <f>IF($Z24=0,"-",IFERROR(INDEX(CHOOSE($G24,DataAutumn!i.GI, DataWinter!i.GI, DataSpring!i.GI),$H24,7*($Z24-1)+HA$19)*INDEX(GI.LowerScalar,1,HA$19),"-"))</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b">
        <f t="array" aca="1" ref="HO24" ca="1">IF(OR(HP24:ID24&lt;&gt;"-"),TRUE,"-")</f>
        <v>1</v>
      </c>
      <c r="HP24" s="22">
        <f t="shared" ca="1" si="133"/>
        <v>0</v>
      </c>
      <c r="HQ24" s="5" t="str">
        <f>IF($Z24=0,"-",IFERROR(INDEX(CHOOSE($G24,DataAutumn!i.GI, DataWinter!i.GI, DataSpring!i.GI),$H24,7*($Z24-1)+HQ$19)*INDEX(GI.UpperScalar,1,HQ$19),"-"))</f>
        <v>-</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22" t="str">
        <f t="shared" ca="1" si="134"/>
        <v>-</v>
      </c>
      <c r="IF24" s="22" t="str">
        <f ca="1">OFFSET(IF$5,$B24,0)</f>
        <v>-</v>
      </c>
      <c r="IG24" s="22" t="b">
        <f t="shared" ca="1" si="135"/>
        <v>1</v>
      </c>
      <c r="IH24" s="22">
        <f ca="1">OFFSET(IH$5,$B24,0)</f>
        <v>0</v>
      </c>
      <c r="II24" s="5" t="str">
        <f t="shared" si="136"/>
        <v>-</v>
      </c>
      <c r="IJ24" s="5" t="str">
        <f t="shared" si="136"/>
        <v>-</v>
      </c>
      <c r="IK24" s="5" t="str">
        <f t="shared" si="136"/>
        <v>-</v>
      </c>
      <c r="IL24" s="5" t="str">
        <f t="shared" si="136"/>
        <v>-</v>
      </c>
      <c r="IM24" s="22" t="str">
        <f t="shared" ca="1" si="137"/>
        <v>-</v>
      </c>
      <c r="IN24" s="5" t="str">
        <f>INDEX(i.DamsMated,$N24+1,IN$19)</f>
        <v>-</v>
      </c>
      <c r="IO24" s="22" t="str">
        <f t="shared" ca="1" si="137"/>
        <v>-</v>
      </c>
      <c r="IP24" s="5">
        <f>INDEX(i.DamsMatedEst,$N24+1,$AD24)</f>
        <v>0</v>
      </c>
      <c r="IQ24" s="5" t="str">
        <f t="shared" si="138"/>
        <v>-</v>
      </c>
      <c r="IR24" s="5">
        <f t="shared" si="138"/>
        <v>500</v>
      </c>
      <c r="IS24" s="5">
        <f t="shared" si="138"/>
        <v>500</v>
      </c>
      <c r="IT24" s="5" t="str">
        <f t="shared" si="138"/>
        <v>-</v>
      </c>
      <c r="IU24" s="5" t="str">
        <f>INDEX(i.FlkStrctr,$H24,IU$19)</f>
        <v>-</v>
      </c>
      <c r="IV24" s="22">
        <f t="shared" ca="1" si="137"/>
        <v>1</v>
      </c>
      <c r="IW24" s="22">
        <f t="shared" ca="1" si="137"/>
        <v>0</v>
      </c>
      <c r="IX24" s="22">
        <f t="shared" ca="1" si="137"/>
        <v>1</v>
      </c>
      <c r="IY24" s="22">
        <f t="shared" ca="1" si="137"/>
        <v>1</v>
      </c>
      <c r="IZ24" s="22">
        <f t="shared" ca="1" si="137"/>
        <v>0</v>
      </c>
      <c r="JA24" s="22">
        <f t="shared" ca="1" si="137"/>
        <v>70</v>
      </c>
      <c r="JB24" s="22">
        <f t="shared" ca="1" si="137"/>
        <v>50</v>
      </c>
      <c r="JC24" s="22">
        <f t="shared" ca="1" si="137"/>
        <v>70</v>
      </c>
      <c r="JD24" s="22">
        <f t="shared" ca="1" si="137"/>
        <v>50</v>
      </c>
      <c r="JE24" s="5">
        <f>INDEX(i.WoolPrices,$K24,JE$19)</f>
        <v>1</v>
      </c>
      <c r="JF24" s="5">
        <f>INDEX(i.MeatPrices,$L24,JF$19)</f>
        <v>1</v>
      </c>
      <c r="JG24" s="5">
        <f>INDEX(i.GrainPrices,$M24,JG$19)</f>
        <v>1</v>
      </c>
      <c r="JH24" s="22">
        <f t="shared" ca="1" si="137"/>
        <v>1</v>
      </c>
      <c r="JI24" s="22">
        <f t="shared" ca="1" si="137"/>
        <v>1</v>
      </c>
      <c r="JJ24" s="22">
        <f t="shared" ca="1" si="137"/>
        <v>1</v>
      </c>
      <c r="JK24" s="22">
        <f t="shared" ca="1" si="137"/>
        <v>1</v>
      </c>
      <c r="JL24" s="22">
        <f t="shared" ca="1" si="137"/>
        <v>1</v>
      </c>
      <c r="JM24" s="22">
        <f t="shared" ca="1" si="137"/>
        <v>1</v>
      </c>
      <c r="JN24" s="22">
        <f t="shared" ca="1" si="137"/>
        <v>1</v>
      </c>
      <c r="JO24" s="173" t="b">
        <f t="shared" ref="JO24" si="152">SUM(JP24:OE24)&gt;0</f>
        <v>1</v>
      </c>
      <c r="JP24" s="173">
        <f t="shared" si="139"/>
        <v>149.99</v>
      </c>
      <c r="JQ24" s="173">
        <f t="shared" si="139"/>
        <v>0</v>
      </c>
      <c r="JR24" s="173">
        <f t="shared" si="139"/>
        <v>0</v>
      </c>
      <c r="JS24" s="173">
        <f t="shared" si="139"/>
        <v>0</v>
      </c>
      <c r="JT24" s="173">
        <f t="shared" si="139"/>
        <v>0</v>
      </c>
      <c r="JU24" s="173">
        <f t="shared" si="139"/>
        <v>0</v>
      </c>
      <c r="JV24" s="173">
        <f t="shared" si="139"/>
        <v>0</v>
      </c>
      <c r="JW24" s="173">
        <f t="shared" si="139"/>
        <v>0</v>
      </c>
      <c r="JX24" s="173">
        <f t="shared" si="139"/>
        <v>0</v>
      </c>
      <c r="JY24" s="173">
        <f t="shared" si="139"/>
        <v>0</v>
      </c>
      <c r="JZ24" s="173">
        <f t="shared" si="140"/>
        <v>0</v>
      </c>
      <c r="KA24" s="173">
        <f t="shared" si="140"/>
        <v>0</v>
      </c>
      <c r="KB24" s="173">
        <f t="shared" si="140"/>
        <v>0</v>
      </c>
      <c r="KC24" s="173">
        <f t="shared" si="140"/>
        <v>0</v>
      </c>
      <c r="KD24" s="173">
        <f t="shared" si="140"/>
        <v>0</v>
      </c>
      <c r="KE24" s="173">
        <f t="shared" si="140"/>
        <v>146.24</v>
      </c>
      <c r="KF24" s="173">
        <f t="shared" si="140"/>
        <v>146.24</v>
      </c>
      <c r="KG24" s="173">
        <f t="shared" si="140"/>
        <v>146.24</v>
      </c>
      <c r="KH24" s="173">
        <f t="shared" si="140"/>
        <v>146.24</v>
      </c>
      <c r="KI24" s="173">
        <f t="shared" si="140"/>
        <v>146.24</v>
      </c>
      <c r="KJ24" s="173">
        <f t="shared" si="141"/>
        <v>146.24</v>
      </c>
      <c r="KK24" s="173">
        <f t="shared" si="141"/>
        <v>146.24</v>
      </c>
      <c r="KL24" s="173">
        <f t="shared" si="141"/>
        <v>146.24</v>
      </c>
      <c r="KM24" s="173">
        <f t="shared" si="141"/>
        <v>20</v>
      </c>
      <c r="KN24" s="173">
        <f t="shared" si="141"/>
        <v>20</v>
      </c>
      <c r="KO24" s="173">
        <f t="shared" si="141"/>
        <v>20</v>
      </c>
      <c r="KP24" s="173">
        <f t="shared" si="141"/>
        <v>0</v>
      </c>
      <c r="KQ24" s="173">
        <f t="shared" si="141"/>
        <v>0</v>
      </c>
      <c r="KR24" s="173">
        <f t="shared" si="141"/>
        <v>0</v>
      </c>
      <c r="KS24" s="173">
        <f t="shared" si="141"/>
        <v>0</v>
      </c>
      <c r="KT24" s="173">
        <f t="shared" si="142"/>
        <v>75.289999999999992</v>
      </c>
      <c r="KU24" s="173">
        <f t="shared" si="142"/>
        <v>75.289999999999992</v>
      </c>
      <c r="KV24" s="173">
        <f t="shared" si="142"/>
        <v>75.289999999999992</v>
      </c>
      <c r="KW24" s="173">
        <f t="shared" si="142"/>
        <v>75.289999999999992</v>
      </c>
      <c r="KX24" s="173">
        <f t="shared" si="142"/>
        <v>75.289999999999992</v>
      </c>
      <c r="KY24" s="173">
        <f t="shared" si="142"/>
        <v>75.289999999999992</v>
      </c>
      <c r="KZ24" s="173">
        <f t="shared" si="142"/>
        <v>75.289999999999992</v>
      </c>
      <c r="LA24" s="173">
        <f t="shared" si="142"/>
        <v>222.87</v>
      </c>
      <c r="LB24" s="173">
        <f t="shared" si="142"/>
        <v>0</v>
      </c>
      <c r="LC24" s="173">
        <f t="shared" si="142"/>
        <v>0</v>
      </c>
      <c r="LD24" s="173">
        <f t="shared" si="143"/>
        <v>0</v>
      </c>
      <c r="LE24" s="173">
        <f t="shared" si="143"/>
        <v>0</v>
      </c>
      <c r="LF24" s="173">
        <f t="shared" si="143"/>
        <v>0</v>
      </c>
      <c r="LG24" s="173">
        <f t="shared" si="143"/>
        <v>0</v>
      </c>
      <c r="LH24" s="173">
        <f t="shared" si="143"/>
        <v>0</v>
      </c>
      <c r="LI24" s="173">
        <f t="shared" si="143"/>
        <v>0</v>
      </c>
      <c r="LJ24" s="173">
        <f t="shared" si="143"/>
        <v>0</v>
      </c>
      <c r="LK24" s="173">
        <f t="shared" si="143"/>
        <v>0</v>
      </c>
      <c r="LL24" s="173">
        <f t="shared" si="143"/>
        <v>0</v>
      </c>
      <c r="LM24" s="173">
        <f t="shared" si="143"/>
        <v>0</v>
      </c>
      <c r="LN24" s="173">
        <f t="shared" si="144"/>
        <v>0</v>
      </c>
      <c r="LO24" s="173">
        <f t="shared" si="144"/>
        <v>0</v>
      </c>
      <c r="LP24" s="173">
        <f t="shared" si="144"/>
        <v>0</v>
      </c>
      <c r="LQ24" s="173">
        <f t="shared" si="144"/>
        <v>0</v>
      </c>
      <c r="LR24" s="173">
        <f t="shared" si="144"/>
        <v>0</v>
      </c>
      <c r="LS24" s="173">
        <f t="shared" si="144"/>
        <v>0</v>
      </c>
      <c r="LT24" s="173">
        <f t="shared" si="144"/>
        <v>0</v>
      </c>
      <c r="LU24" s="173">
        <f t="shared" si="144"/>
        <v>0</v>
      </c>
      <c r="LV24" s="173">
        <f t="shared" si="144"/>
        <v>0</v>
      </c>
      <c r="LW24" s="173">
        <f t="shared" si="144"/>
        <v>0</v>
      </c>
      <c r="LX24" s="173">
        <f t="shared" si="145"/>
        <v>0</v>
      </c>
      <c r="LY24" s="173">
        <f t="shared" si="145"/>
        <v>0</v>
      </c>
      <c r="LZ24" s="173">
        <f t="shared" si="145"/>
        <v>0</v>
      </c>
      <c r="MA24" s="173">
        <f t="shared" si="145"/>
        <v>0</v>
      </c>
      <c r="MB24" s="173">
        <f t="shared" si="145"/>
        <v>0</v>
      </c>
      <c r="MC24" s="173">
        <f t="shared" si="145"/>
        <v>0</v>
      </c>
      <c r="MD24" s="173">
        <f t="shared" si="145"/>
        <v>0</v>
      </c>
      <c r="ME24" s="173">
        <f t="shared" si="145"/>
        <v>0</v>
      </c>
      <c r="MF24" s="173">
        <f t="shared" si="145"/>
        <v>0</v>
      </c>
      <c r="MG24" s="173">
        <f t="shared" si="145"/>
        <v>0</v>
      </c>
      <c r="MH24" s="173">
        <f t="shared" si="146"/>
        <v>0</v>
      </c>
      <c r="MI24" s="173">
        <f t="shared" si="146"/>
        <v>0</v>
      </c>
      <c r="MJ24" s="173">
        <f t="shared" si="146"/>
        <v>0</v>
      </c>
      <c r="MK24" s="173">
        <f t="shared" si="146"/>
        <v>0</v>
      </c>
      <c r="ML24" s="173">
        <f t="shared" si="146"/>
        <v>0</v>
      </c>
      <c r="MM24" s="173">
        <f t="shared" si="146"/>
        <v>0</v>
      </c>
      <c r="MN24" s="173">
        <f t="shared" si="146"/>
        <v>0</v>
      </c>
      <c r="MO24" s="173">
        <f t="shared" si="146"/>
        <v>0</v>
      </c>
      <c r="MP24" s="173">
        <f t="shared" si="146"/>
        <v>0</v>
      </c>
      <c r="MQ24" s="173">
        <f t="shared" si="146"/>
        <v>0</v>
      </c>
      <c r="MR24" s="173">
        <f t="shared" si="147"/>
        <v>0</v>
      </c>
      <c r="MS24" s="173">
        <f t="shared" si="147"/>
        <v>0</v>
      </c>
      <c r="MT24" s="173">
        <f t="shared" si="147"/>
        <v>0</v>
      </c>
      <c r="MU24" s="173">
        <f t="shared" si="147"/>
        <v>0</v>
      </c>
      <c r="MV24" s="173">
        <f t="shared" si="147"/>
        <v>0</v>
      </c>
      <c r="MW24" s="173">
        <f t="shared" si="147"/>
        <v>0</v>
      </c>
      <c r="MX24" s="173">
        <f t="shared" si="147"/>
        <v>0</v>
      </c>
      <c r="MY24" s="173">
        <f t="shared" si="147"/>
        <v>0</v>
      </c>
      <c r="MZ24" s="173">
        <f t="shared" si="147"/>
        <v>0</v>
      </c>
      <c r="NA24" s="173">
        <f t="shared" si="147"/>
        <v>0</v>
      </c>
      <c r="NB24" s="173">
        <f t="shared" si="148"/>
        <v>0</v>
      </c>
      <c r="NC24" s="173">
        <f t="shared" si="148"/>
        <v>0</v>
      </c>
      <c r="ND24" s="173">
        <f t="shared" si="148"/>
        <v>0</v>
      </c>
      <c r="NE24" s="173">
        <f t="shared" si="148"/>
        <v>0</v>
      </c>
      <c r="NF24" s="173">
        <f t="shared" si="148"/>
        <v>0</v>
      </c>
      <c r="NG24" s="173">
        <f t="shared" si="148"/>
        <v>0</v>
      </c>
      <c r="NH24" s="173">
        <f t="shared" si="148"/>
        <v>0</v>
      </c>
      <c r="NI24" s="173">
        <f t="shared" si="148"/>
        <v>0</v>
      </c>
      <c r="NJ24" s="173">
        <f t="shared" si="148"/>
        <v>0</v>
      </c>
      <c r="NK24" s="173">
        <f t="shared" si="148"/>
        <v>0</v>
      </c>
      <c r="NL24" s="173">
        <f t="shared" si="149"/>
        <v>0</v>
      </c>
      <c r="NM24" s="173">
        <f t="shared" si="149"/>
        <v>0</v>
      </c>
      <c r="NN24" s="173">
        <f t="shared" si="149"/>
        <v>0</v>
      </c>
      <c r="NO24" s="173">
        <f t="shared" si="149"/>
        <v>0</v>
      </c>
      <c r="NP24" s="173">
        <f t="shared" si="149"/>
        <v>0</v>
      </c>
      <c r="NQ24" s="173">
        <f t="shared" si="149"/>
        <v>0</v>
      </c>
      <c r="NR24" s="173">
        <f t="shared" si="149"/>
        <v>0</v>
      </c>
      <c r="NS24" s="173">
        <f t="shared" si="149"/>
        <v>0</v>
      </c>
      <c r="NT24" s="173">
        <f t="shared" si="149"/>
        <v>0</v>
      </c>
      <c r="NU24" s="173">
        <f t="shared" si="149"/>
        <v>0</v>
      </c>
      <c r="NV24" s="173">
        <f t="shared" si="150"/>
        <v>0</v>
      </c>
      <c r="NW24" s="173">
        <f t="shared" si="150"/>
        <v>0</v>
      </c>
      <c r="NX24" s="173">
        <f t="shared" si="150"/>
        <v>0</v>
      </c>
      <c r="NY24" s="173">
        <f t="shared" si="150"/>
        <v>0</v>
      </c>
      <c r="NZ24" s="173">
        <f t="shared" si="150"/>
        <v>0</v>
      </c>
      <c r="OA24" s="173">
        <f t="shared" si="150"/>
        <v>0</v>
      </c>
      <c r="OB24" s="173">
        <f t="shared" si="150"/>
        <v>0</v>
      </c>
      <c r="OC24" s="173">
        <f t="shared" si="150"/>
        <v>0</v>
      </c>
      <c r="OD24" s="173">
        <f t="shared" si="150"/>
        <v>0</v>
      </c>
      <c r="OE24" s="173">
        <f t="shared" si="150"/>
        <v>0</v>
      </c>
      <c r="OF24" s="22">
        <f t="shared" ca="1" si="137"/>
        <v>0</v>
      </c>
      <c r="OG24" s="22" t="str">
        <f t="shared" ca="1" si="137"/>
        <v>-</v>
      </c>
      <c r="OH24" s="22">
        <f t="shared" ca="1" si="137"/>
        <v>0</v>
      </c>
      <c r="OI24" s="22">
        <f t="shared" ca="1" si="137"/>
        <v>0</v>
      </c>
      <c r="OJ24" s="27">
        <v>0</v>
      </c>
    </row>
    <row r="25" spans="1:400"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3">INDEX(i.FlkStrctr,$H25,AC$19)</f>
        <v>1</v>
      </c>
      <c r="AD25" s="5">
        <f t="shared" si="153"/>
        <v>1</v>
      </c>
      <c r="AE25" s="5">
        <f t="shared" si="153"/>
        <v>0</v>
      </c>
      <c r="AF25" s="5">
        <f t="shared" si="153"/>
        <v>2</v>
      </c>
      <c r="AG25" s="5">
        <f t="shared" ref="AG25" si="154">INDEX(i.FlkStrctr,$H25,AG$19)</f>
        <v>0</v>
      </c>
      <c r="AH25" s="309">
        <f>SUMPRODUCT($G25:$Z25,$G$22:$Z$22)-IF($H25&lt;32,0,INT(($H25-32)/2)*2)*$H$22</f>
        <v>17707390</v>
      </c>
      <c r="AI25" s="309">
        <f>COUNTIF($AH$23:$AH25,$AH25)</f>
        <v>1</v>
      </c>
      <c r="AJ25" s="328" t="str">
        <f ca="1">TEXT(LEFT(AJ24,5)+1,"00000")&amp;MID(AJ24,6,FIND(" ",AJ24,7)-5)
&amp; d.RegionName                           &amp; " Day"&amp;INDEX(i.DOY,$G25,1)                   &amp; IF($EY25=0," FWM","")&amp;IF($EY25=1," MWM","")&amp;IF($EY25=5," Mat","")&amp;IF($FD25=TRUE,"&amp;BBT","    ")
&amp; " NLB"&amp;TEXT($GC25,"000%;-00%;000%;@")                      &amp; " GI"&amp;TEXT($J25,"0")                                &amp; " WP"&amp;TEXT($JE25,"000%")                &amp; " MP"&amp;TEXT($JF25,"000%")                      &amp; " GP"&amp;TEXT($JG25,"000%")
&amp; " EL"&amp;IF($IN25="-"," Opt",TEXT($IN25,"000%"))            &amp; " Age"&amp;TEXT(INDEX(i.Age_mths,$O25,1)*30.4,"000")
&amp; " FlkSt_"&amp;CHOOSE($AF25+1,"Opt","Lmb","Hgt")&amp;"_"&amp;CHOOSE($AG25+1,"Opt ","6.5y","5.5y")&amp;"_"&amp;CHOOSE($AE25+1,"Opt","Lmb","Hgt","2yo")
&amp; " (F"&amp;3+IFERROR(1*$CA25,0)+IFERROR(1*$CB25,0)&amp;3-IFERROR(1*NOT($CD25),0)&amp;"N"&amp;$CI25&amp;$CJ25&amp;")"</f>
        <v>00002 Template GSM Day204 FWM     NLB000% GI1 WP100% MP100% GP100% EL Opt Age234 FlkSt_Hgt_Opt _Opt (F33N11)</v>
      </c>
      <c r="AK25" s="10" t="str">
        <f ca="1">IF(COUNTIF(AJ$5:AJ25,AJ25)=1,"-","Dup")</f>
        <v>-</v>
      </c>
      <c r="AL25" s="22" t="b">
        <f t="shared" ref="AL25:BE25" ca="1" si="155">OFFSET(AL$5,$B25,0)</f>
        <v>1</v>
      </c>
      <c r="AM25" s="22" t="b">
        <f t="shared" ca="1" si="155"/>
        <v>0</v>
      </c>
      <c r="AN25" s="22" t="str">
        <f t="shared" ca="1" si="155"/>
        <v>-</v>
      </c>
      <c r="AO25" s="22" t="str">
        <f t="shared" ca="1" si="112"/>
        <v>-</v>
      </c>
      <c r="AP25" s="22" t="str">
        <f t="shared" ca="1" si="112"/>
        <v>-</v>
      </c>
      <c r="AQ25" s="22" t="str">
        <f t="shared" ca="1" si="155"/>
        <v>-</v>
      </c>
      <c r="AR25" s="374" t="str">
        <f t="shared" ca="1" si="155"/>
        <v>-</v>
      </c>
      <c r="AS25" s="22" t="str">
        <f t="shared" ca="1" si="155"/>
        <v>-</v>
      </c>
      <c r="AT25" s="22" t="str">
        <f t="shared" ca="1" si="155"/>
        <v>-</v>
      </c>
      <c r="AU25" s="22">
        <f t="shared" ca="1" si="155"/>
        <v>1</v>
      </c>
      <c r="AV25" s="22" t="str">
        <f t="shared" ca="1" si="155"/>
        <v>-</v>
      </c>
      <c r="AW25" s="22" t="str">
        <f t="shared" ca="1" si="155"/>
        <v>-</v>
      </c>
      <c r="AX25" s="22" t="str">
        <f t="shared" ca="1" si="155"/>
        <v>-</v>
      </c>
      <c r="AY25" s="22" t="str">
        <f t="shared" ca="1" si="155"/>
        <v>-</v>
      </c>
      <c r="AZ25" s="22" t="str">
        <f t="shared" ca="1" si="155"/>
        <v>-</v>
      </c>
      <c r="BA25" s="22">
        <f t="shared" ca="1" si="155"/>
        <v>1</v>
      </c>
      <c r="BB25" s="22">
        <f t="shared" ca="1" si="155"/>
        <v>1</v>
      </c>
      <c r="BC25" s="22" t="str">
        <f t="shared" ca="1" si="155"/>
        <v>-</v>
      </c>
      <c r="BD25" s="22" t="str">
        <f t="shared" ca="1" si="155"/>
        <v>-</v>
      </c>
      <c r="BE25" s="22" t="str">
        <f t="shared" ca="1" si="155"/>
        <v>-</v>
      </c>
      <c r="BF25" s="22" t="str">
        <f t="shared" ref="BF25:CY25" ca="1" si="156">OFFSET(BF$5,$B25,0)</f>
        <v>-</v>
      </c>
      <c r="BG25" s="22" t="str">
        <f t="shared" ca="1" si="156"/>
        <v>-</v>
      </c>
      <c r="BH25" s="22" t="str">
        <f t="shared" ca="1" si="156"/>
        <v>-</v>
      </c>
      <c r="BI25" s="22" t="str">
        <f t="shared" ca="1" si="156"/>
        <v>-</v>
      </c>
      <c r="BJ25" s="22" t="str">
        <f t="shared" ca="1" si="156"/>
        <v>-</v>
      </c>
      <c r="BK25" s="22" t="str">
        <f t="shared" ca="1" si="156"/>
        <v>-</v>
      </c>
      <c r="BL25" s="22" t="str">
        <f t="shared" ca="1" si="156"/>
        <v>-</v>
      </c>
      <c r="BM25" s="22" t="str">
        <f t="shared" ca="1" si="156"/>
        <v>-</v>
      </c>
      <c r="BN25" s="22" t="str">
        <f t="shared" ca="1" si="156"/>
        <v>-</v>
      </c>
      <c r="BO25" s="22" t="str">
        <f t="shared" ca="1" si="156"/>
        <v>-</v>
      </c>
      <c r="BP25" s="22" t="str">
        <f t="shared" ca="1" si="156"/>
        <v>-</v>
      </c>
      <c r="BQ25" s="22" t="str">
        <f t="shared" ca="1" si="156"/>
        <v>-</v>
      </c>
      <c r="BR25" s="22" t="str">
        <f t="shared" ca="1" si="156"/>
        <v>-</v>
      </c>
      <c r="BS25" s="22" t="str">
        <f t="shared" ca="1" si="156"/>
        <v>-</v>
      </c>
      <c r="BT25" s="22" t="str">
        <f t="shared" ca="1" si="156"/>
        <v>-</v>
      </c>
      <c r="BU25" s="22" t="str">
        <f t="shared" ca="1" si="156"/>
        <v>-</v>
      </c>
      <c r="BV25" s="22" t="str">
        <f t="shared" ca="1" si="156"/>
        <v>-</v>
      </c>
      <c r="BW25" s="22" t="str">
        <f t="shared" ca="1" si="156"/>
        <v>-</v>
      </c>
      <c r="BX25" s="22" t="str">
        <f t="shared" ca="1" si="156"/>
        <v>-</v>
      </c>
      <c r="BY25" s="22" t="str">
        <f t="shared" ca="1" si="156"/>
        <v>-</v>
      </c>
      <c r="BZ25" s="5">
        <f>INDEX(i.minroe,$J25,$G25)</f>
        <v>0</v>
      </c>
      <c r="CA25" s="22" t="str">
        <f t="shared" ca="1" si="156"/>
        <v>-</v>
      </c>
      <c r="CB25" s="22" t="str">
        <f t="shared" ca="1" si="156"/>
        <v>-</v>
      </c>
      <c r="CC25" s="22" t="str">
        <f t="shared" ca="1" si="156"/>
        <v>-</v>
      </c>
      <c r="CD25" s="22" t="str">
        <f t="shared" ca="1" si="156"/>
        <v>-</v>
      </c>
      <c r="CE25" s="22" t="str">
        <f t="shared" ca="1" si="156"/>
        <v>-</v>
      </c>
      <c r="CF25" s="22" t="str">
        <f t="shared" ca="1" si="156"/>
        <v>-</v>
      </c>
      <c r="CG25" s="22" t="str">
        <f t="shared" ca="1" si="156"/>
        <v>-</v>
      </c>
      <c r="CH25" s="22" t="str">
        <f t="shared" ca="1" si="156"/>
        <v>-</v>
      </c>
      <c r="CI25" s="22">
        <f t="shared" ca="1" si="156"/>
        <v>1</v>
      </c>
      <c r="CJ25" s="22">
        <f t="shared" ca="1" si="156"/>
        <v>1</v>
      </c>
      <c r="CK25" s="22" t="str">
        <f t="shared" ca="1" si="156"/>
        <v>-</v>
      </c>
      <c r="CL25" s="22" t="str">
        <f t="shared" ca="1" si="156"/>
        <v>-</v>
      </c>
      <c r="CM25" s="22" t="str">
        <f t="shared" ca="1" si="156"/>
        <v>-</v>
      </c>
      <c r="CN25" s="22" t="str">
        <f t="shared" ca="1" si="156"/>
        <v>-</v>
      </c>
      <c r="CO25" s="22" t="str">
        <f t="shared" ca="1" si="156"/>
        <v>-</v>
      </c>
      <c r="CP25" s="22" t="str">
        <f t="shared" ca="1" si="156"/>
        <v>-</v>
      </c>
      <c r="CQ25" s="22" t="str">
        <f t="shared" ca="1" si="156"/>
        <v>-</v>
      </c>
      <c r="CR25" s="22" t="str">
        <f t="shared" ca="1" si="156"/>
        <v>-</v>
      </c>
      <c r="CS25" s="22">
        <f t="shared" ca="1" si="156"/>
        <v>0</v>
      </c>
      <c r="CT25" s="22" t="str">
        <f t="shared" ca="1" si="156"/>
        <v>-</v>
      </c>
      <c r="CU25" s="22" t="str">
        <f t="shared" ca="1" si="156"/>
        <v>-</v>
      </c>
      <c r="CV25" s="22" t="str">
        <f t="shared" ca="1" si="156"/>
        <v>-</v>
      </c>
      <c r="CW25" s="22" t="str">
        <f t="shared" ca="1" si="156"/>
        <v>-</v>
      </c>
      <c r="CX25" s="22" t="str">
        <f t="shared" ca="1" si="156"/>
        <v>-</v>
      </c>
      <c r="CY25" s="22">
        <f t="shared" ca="1" si="156"/>
        <v>0</v>
      </c>
      <c r="CZ25" s="195">
        <f t="shared" si="116"/>
        <v>0</v>
      </c>
      <c r="DA25" s="195">
        <f t="shared" si="116"/>
        <v>0</v>
      </c>
      <c r="DB25" s="195">
        <f t="shared" si="116"/>
        <v>0</v>
      </c>
      <c r="DC25" s="195">
        <f t="shared" si="116"/>
        <v>0</v>
      </c>
      <c r="DD25" s="194">
        <f t="shared" si="117"/>
        <v>0.5</v>
      </c>
      <c r="DE25" s="194">
        <f t="shared" si="117"/>
        <v>-0.5</v>
      </c>
      <c r="DF25" s="194">
        <f t="shared" si="117"/>
        <v>-0.5</v>
      </c>
      <c r="DG25" s="194">
        <f t="shared" si="117"/>
        <v>0.5</v>
      </c>
      <c r="DH25" s="196">
        <f t="shared" si="118"/>
        <v>0</v>
      </c>
      <c r="DI25" s="196">
        <f t="shared" si="118"/>
        <v>0</v>
      </c>
      <c r="DJ25" s="196">
        <f t="shared" si="118"/>
        <v>0</v>
      </c>
      <c r="DK25" s="196">
        <f t="shared" si="118"/>
        <v>0</v>
      </c>
      <c r="DL25" s="195">
        <f t="shared" si="119"/>
        <v>0</v>
      </c>
      <c r="DM25" s="195">
        <f t="shared" si="119"/>
        <v>0</v>
      </c>
      <c r="DN25" s="195">
        <f t="shared" si="119"/>
        <v>0</v>
      </c>
      <c r="DO25" s="195">
        <f t="shared" si="119"/>
        <v>0</v>
      </c>
      <c r="DP25" s="194">
        <f t="shared" si="120"/>
        <v>0.5</v>
      </c>
      <c r="DQ25" s="194">
        <f t="shared" si="120"/>
        <v>-0.5</v>
      </c>
      <c r="DR25" s="194">
        <f t="shared" si="120"/>
        <v>-0.5</v>
      </c>
      <c r="DS25" s="194">
        <f t="shared" si="120"/>
        <v>0.5</v>
      </c>
      <c r="DT25" s="196">
        <f t="shared" si="121"/>
        <v>0</v>
      </c>
      <c r="DU25" s="196">
        <f t="shared" si="121"/>
        <v>0</v>
      </c>
      <c r="DV25" s="196">
        <f t="shared" si="121"/>
        <v>0</v>
      </c>
      <c r="DW25" s="196">
        <f t="shared" si="121"/>
        <v>0</v>
      </c>
      <c r="DX25" s="195">
        <f t="shared" si="122"/>
        <v>0</v>
      </c>
      <c r="DY25" s="195">
        <f t="shared" si="122"/>
        <v>0</v>
      </c>
      <c r="DZ25" s="195">
        <f t="shared" si="122"/>
        <v>0</v>
      </c>
      <c r="EA25" s="195">
        <f t="shared" si="122"/>
        <v>0</v>
      </c>
      <c r="EB25" s="194">
        <f t="shared" si="123"/>
        <v>0.5</v>
      </c>
      <c r="EC25" s="194">
        <f t="shared" si="123"/>
        <v>-0.5</v>
      </c>
      <c r="ED25" s="194">
        <f t="shared" si="123"/>
        <v>-0.5</v>
      </c>
      <c r="EE25" s="194">
        <f t="shared" si="123"/>
        <v>0.5</v>
      </c>
      <c r="EF25" s="196">
        <f t="shared" si="124"/>
        <v>0</v>
      </c>
      <c r="EG25" s="196">
        <f t="shared" si="124"/>
        <v>0</v>
      </c>
      <c r="EH25" s="196">
        <f t="shared" si="124"/>
        <v>0</v>
      </c>
      <c r="EI25" s="196">
        <f t="shared" si="124"/>
        <v>0</v>
      </c>
      <c r="EJ25" s="22">
        <f t="shared" ca="1" si="125"/>
        <v>0</v>
      </c>
      <c r="EK25" s="22">
        <f t="shared" ca="1" si="125"/>
        <v>0</v>
      </c>
      <c r="EL25" s="22">
        <f t="shared" ca="1" si="125"/>
        <v>0</v>
      </c>
      <c r="EM25" s="22">
        <f t="shared" ca="1" si="125"/>
        <v>0</v>
      </c>
      <c r="EN25" s="22" t="str">
        <f t="shared" ca="1" si="125"/>
        <v>-</v>
      </c>
      <c r="EO25" s="22" t="str">
        <f t="shared" ca="1" si="125"/>
        <v>-</v>
      </c>
      <c r="EP25" s="5">
        <f t="shared" si="127"/>
        <v>67</v>
      </c>
      <c r="EQ25" s="5">
        <f t="shared" si="127"/>
        <v>67</v>
      </c>
      <c r="ER25" s="22" t="str">
        <f t="shared" ca="1" si="125"/>
        <v>-</v>
      </c>
      <c r="ES25" s="22" t="str">
        <f t="shared" ca="1" si="125"/>
        <v>-</v>
      </c>
      <c r="ET25" s="22" t="str">
        <f t="shared" ca="1" si="125"/>
        <v>-</v>
      </c>
      <c r="EU25" s="22" t="str">
        <f t="shared" ca="1" si="125"/>
        <v>-</v>
      </c>
      <c r="EV25" s="22" t="str">
        <f t="shared" ca="1" si="125"/>
        <v>-</v>
      </c>
      <c r="EW25" s="22" t="str">
        <f t="shared" ca="1" si="125"/>
        <v>-</v>
      </c>
      <c r="EX25" s="22" t="str">
        <f t="shared" ca="1" si="125"/>
        <v>-</v>
      </c>
      <c r="EY25" s="5">
        <f>INDEX(i.FlkStrctr,$H25,EY$19)</f>
        <v>0</v>
      </c>
      <c r="EZ25" s="22" t="str">
        <f t="shared" ca="1" si="151"/>
        <v>-</v>
      </c>
      <c r="FA25" s="22" t="str">
        <f t="shared" ca="1" si="151"/>
        <v>-</v>
      </c>
      <c r="FB25" s="22" t="str">
        <f t="shared" ca="1" si="151"/>
        <v>-</v>
      </c>
      <c r="FC25" s="22" t="str">
        <f t="shared" ca="1" si="151"/>
        <v>-</v>
      </c>
      <c r="FD25" s="5" t="b">
        <f>INDEX(i.FlkStrctr,$H25,FD$19)</f>
        <v>0</v>
      </c>
      <c r="FE25" s="22" t="str">
        <f t="shared" ca="1" si="151"/>
        <v>-</v>
      </c>
      <c r="FF25" s="22">
        <f t="shared" ca="1" si="151"/>
        <v>0</v>
      </c>
      <c r="FG25" s="22" t="str">
        <f t="shared" ca="1" si="151"/>
        <v>-</v>
      </c>
      <c r="FH25" s="22">
        <f t="shared" ca="1" si="151"/>
        <v>1</v>
      </c>
      <c r="FI25" s="22">
        <f t="shared" ca="1" si="151"/>
        <v>0</v>
      </c>
      <c r="FJ25" s="22">
        <f t="shared" ca="1" si="151"/>
        <v>1</v>
      </c>
      <c r="FK25" s="22">
        <f t="shared" ca="1" si="151"/>
        <v>1</v>
      </c>
      <c r="FL25" s="22">
        <f t="shared" ca="1" si="151"/>
        <v>1</v>
      </c>
      <c r="FM25" s="22">
        <f t="shared" ca="1" si="151"/>
        <v>0</v>
      </c>
      <c r="FN25" s="22">
        <f t="shared" ca="1" si="151"/>
        <v>0</v>
      </c>
      <c r="FO25" s="22">
        <f t="shared" ca="1" si="151"/>
        <v>0</v>
      </c>
      <c r="FP25" s="22">
        <f t="shared" ca="1" si="151"/>
        <v>0</v>
      </c>
      <c r="FQ25" s="22">
        <f t="shared" ca="1" si="151"/>
        <v>1</v>
      </c>
      <c r="FR25" s="22">
        <f t="shared" ca="1" si="151"/>
        <v>0</v>
      </c>
      <c r="FS25" s="22">
        <f t="shared" ca="1" si="151"/>
        <v>0</v>
      </c>
      <c r="FT25" s="22">
        <f t="shared" ca="1" si="151"/>
        <v>0</v>
      </c>
      <c r="FU25" s="22">
        <f t="shared" ca="1" si="151"/>
        <v>0</v>
      </c>
      <c r="FV25" s="22">
        <f t="shared" ca="1" si="151"/>
        <v>0</v>
      </c>
      <c r="FW25" s="22">
        <f t="shared" ca="1" si="151"/>
        <v>0</v>
      </c>
      <c r="FX25" s="22">
        <f t="shared" ca="1" si="151"/>
        <v>0</v>
      </c>
      <c r="FY25" s="22">
        <f t="shared" ca="1" si="151"/>
        <v>1</v>
      </c>
      <c r="FZ25" s="22">
        <f t="shared" ca="1" si="151"/>
        <v>0</v>
      </c>
      <c r="GA25" s="5">
        <f t="shared" si="128"/>
        <v>0</v>
      </c>
      <c r="GB25" s="5">
        <f t="shared" si="128"/>
        <v>0</v>
      </c>
      <c r="GC25" s="5">
        <f t="shared" si="128"/>
        <v>0</v>
      </c>
      <c r="GD25" s="5">
        <f t="shared" si="129"/>
        <v>0</v>
      </c>
      <c r="GE25" s="5">
        <f t="shared" si="129"/>
        <v>0</v>
      </c>
      <c r="GF25" s="5">
        <f t="shared" si="129"/>
        <v>0</v>
      </c>
      <c r="GG25" s="22">
        <f t="shared" ca="1" si="151"/>
        <v>0</v>
      </c>
      <c r="GH25" s="22">
        <f t="shared" ca="1" si="151"/>
        <v>0</v>
      </c>
      <c r="GI25" s="22" t="str">
        <f t="shared" ca="1" si="151"/>
        <v>-</v>
      </c>
      <c r="GJ25" s="22" t="str">
        <f t="shared" ca="1" si="151"/>
        <v>-</v>
      </c>
      <c r="GK25" s="22" t="str">
        <f t="shared" ca="1" si="151"/>
        <v>-</v>
      </c>
      <c r="GL25" s="22" t="str">
        <f t="shared" ca="1" si="151"/>
        <v>-</v>
      </c>
      <c r="GM25" s="5" t="b">
        <f t="shared" si="130"/>
        <v>0</v>
      </c>
      <c r="GN25" s="5" t="b">
        <f t="shared" si="130"/>
        <v>0</v>
      </c>
      <c r="GO25" s="5" t="b">
        <f t="shared" si="130"/>
        <v>1</v>
      </c>
      <c r="GP25" s="5">
        <f>INDEX(i.AgeJ,$O25,GP$19)</f>
        <v>21</v>
      </c>
      <c r="GQ25" s="22">
        <f t="shared" ca="1" si="151"/>
        <v>1</v>
      </c>
      <c r="GR25" s="22">
        <f t="shared" ca="1" si="151"/>
        <v>2</v>
      </c>
      <c r="GS25" s="5" t="str">
        <f t="shared" si="131"/>
        <v>-</v>
      </c>
      <c r="GT25" s="5" t="str">
        <f t="shared" si="131"/>
        <v>-</v>
      </c>
      <c r="GU25" s="5" t="str">
        <f t="shared" si="132"/>
        <v>-</v>
      </c>
      <c r="GV25" s="5" t="str">
        <f t="shared" si="132"/>
        <v>-</v>
      </c>
      <c r="GW25" s="5">
        <f>INDEX(i_dryman,$T25,GW$19+$AD25-1)</f>
        <v>1</v>
      </c>
      <c r="GX25" s="22" t="str">
        <f t="shared" ca="1" si="151"/>
        <v>-</v>
      </c>
      <c r="GY25" s="22" t="str">
        <f t="shared" ca="1" si="151"/>
        <v>-</v>
      </c>
      <c r="GZ25" s="5" t="str">
        <f t="array" ref="GZ25">IF(OR(HA25:HN25&lt;&gt;"-"),TRUE,"-")</f>
        <v>-</v>
      </c>
      <c r="HA25" s="5" t="str">
        <f>IF($Z25=0,"-",IFERROR(INDEX(CHOOSE($G25,DataAutumn!i.GI, DataWinter!i.GI, DataSpring!i.GI),$H25,7*($Z25-1)+HA$19)*INDEX(GI.LowerScalar,1,HA$19),"-"))</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b">
        <f t="array" aca="1" ref="HO25" ca="1">IF(OR(HP25:ID25&lt;&gt;"-"),TRUE,"-")</f>
        <v>1</v>
      </c>
      <c r="HP25" s="22">
        <f t="shared" ca="1" si="133"/>
        <v>0</v>
      </c>
      <c r="HQ25" s="5" t="str">
        <f>IF($Z25=0,"-",IFERROR(INDEX(CHOOSE($G25,DataAutumn!i.GI, DataWinter!i.GI, DataSpring!i.GI),$H25,7*($Z25-1)+HQ$19)*INDEX(GI.UpperScalar,1,HQ$19),"-"))</f>
        <v>-</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22" t="str">
        <f t="shared" ca="1" si="134"/>
        <v>-</v>
      </c>
      <c r="IF25" s="22" t="str">
        <f t="shared" ca="1" si="134"/>
        <v>-</v>
      </c>
      <c r="IG25" s="22" t="b">
        <f t="shared" ca="1" si="135"/>
        <v>1</v>
      </c>
      <c r="IH25" s="22">
        <f t="shared" ca="1" si="135"/>
        <v>0</v>
      </c>
      <c r="II25" s="5" t="str">
        <f t="shared" si="136"/>
        <v>-</v>
      </c>
      <c r="IJ25" s="5" t="str">
        <f t="shared" si="136"/>
        <v>-</v>
      </c>
      <c r="IK25" s="5" t="str">
        <f t="shared" si="136"/>
        <v>-</v>
      </c>
      <c r="IL25" s="5" t="str">
        <f t="shared" si="136"/>
        <v>-</v>
      </c>
      <c r="IM25" s="22" t="str">
        <f t="shared" ref="IM25:OI25" ca="1" si="157">OFFSET(IM$5,$B25,0)</f>
        <v>-</v>
      </c>
      <c r="IN25" s="5" t="str">
        <f>INDEX(i.DamsMated,$N25+1,IN$19)</f>
        <v>-</v>
      </c>
      <c r="IO25" s="22" t="str">
        <f t="shared" ca="1" si="157"/>
        <v>-</v>
      </c>
      <c r="IP25" s="5">
        <f>INDEX(i.DamsMatedEst,$N25+1,$AD25)</f>
        <v>0</v>
      </c>
      <c r="IQ25" s="5" t="str">
        <f t="shared" si="138"/>
        <v>-</v>
      </c>
      <c r="IR25" s="5">
        <f t="shared" si="138"/>
        <v>500</v>
      </c>
      <c r="IS25" s="5">
        <f t="shared" si="138"/>
        <v>500</v>
      </c>
      <c r="IT25" s="5" t="str">
        <f t="shared" si="138"/>
        <v>-</v>
      </c>
      <c r="IU25" s="5" t="str">
        <f>INDEX(i.FlkStrctr,$H25,IU$19)</f>
        <v>-</v>
      </c>
      <c r="IV25" s="22">
        <f t="shared" ca="1" si="157"/>
        <v>1</v>
      </c>
      <c r="IW25" s="22">
        <f t="shared" ca="1" si="157"/>
        <v>0</v>
      </c>
      <c r="IX25" s="22">
        <f t="shared" ca="1" si="157"/>
        <v>1</v>
      </c>
      <c r="IY25" s="22">
        <f t="shared" ca="1" si="157"/>
        <v>1</v>
      </c>
      <c r="IZ25" s="22">
        <f t="shared" ca="1" si="157"/>
        <v>0</v>
      </c>
      <c r="JA25" s="22">
        <f t="shared" ca="1" si="157"/>
        <v>70</v>
      </c>
      <c r="JB25" s="22">
        <f t="shared" ca="1" si="157"/>
        <v>50</v>
      </c>
      <c r="JC25" s="22">
        <f t="shared" ca="1" si="157"/>
        <v>70</v>
      </c>
      <c r="JD25" s="22">
        <f t="shared" ca="1" si="157"/>
        <v>50</v>
      </c>
      <c r="JE25" s="5">
        <f>INDEX(i.WoolPrices,$K25,JE$19)</f>
        <v>1</v>
      </c>
      <c r="JF25" s="5">
        <f>INDEX(i.MeatPrices,$L25,JF$19)</f>
        <v>1</v>
      </c>
      <c r="JG25" s="5">
        <f>INDEX(i.GrainPrices,$M25,JG$19)</f>
        <v>1</v>
      </c>
      <c r="JH25" s="22">
        <f t="shared" ca="1" si="157"/>
        <v>1</v>
      </c>
      <c r="JI25" s="22">
        <f t="shared" ca="1" si="157"/>
        <v>1</v>
      </c>
      <c r="JJ25" s="22">
        <f t="shared" ca="1" si="157"/>
        <v>1</v>
      </c>
      <c r="JK25" s="22">
        <f t="shared" ca="1" si="157"/>
        <v>1</v>
      </c>
      <c r="JL25" s="22">
        <f t="shared" ca="1" si="157"/>
        <v>1</v>
      </c>
      <c r="JM25" s="22">
        <f t="shared" ca="1" si="157"/>
        <v>1</v>
      </c>
      <c r="JN25" s="22">
        <f t="shared" ca="1" si="157"/>
        <v>1</v>
      </c>
      <c r="JO25" s="173" t="b">
        <f t="shared" ref="JO25" si="158">SUM(JP25:OE25)&gt;0</f>
        <v>1</v>
      </c>
      <c r="JP25" s="173">
        <f t="shared" si="139"/>
        <v>149.99</v>
      </c>
      <c r="JQ25" s="173">
        <f t="shared" si="139"/>
        <v>0</v>
      </c>
      <c r="JR25" s="173">
        <f t="shared" si="139"/>
        <v>0</v>
      </c>
      <c r="JS25" s="173">
        <f t="shared" si="139"/>
        <v>0</v>
      </c>
      <c r="JT25" s="173">
        <f t="shared" si="139"/>
        <v>0</v>
      </c>
      <c r="JU25" s="173">
        <f t="shared" si="139"/>
        <v>0</v>
      </c>
      <c r="JV25" s="173">
        <f t="shared" si="139"/>
        <v>0</v>
      </c>
      <c r="JW25" s="173">
        <f t="shared" si="139"/>
        <v>0</v>
      </c>
      <c r="JX25" s="173">
        <f t="shared" si="139"/>
        <v>0</v>
      </c>
      <c r="JY25" s="173">
        <f t="shared" si="139"/>
        <v>0</v>
      </c>
      <c r="JZ25" s="173">
        <f t="shared" si="140"/>
        <v>0</v>
      </c>
      <c r="KA25" s="173">
        <f t="shared" si="140"/>
        <v>0</v>
      </c>
      <c r="KB25" s="173">
        <f t="shared" si="140"/>
        <v>0</v>
      </c>
      <c r="KC25" s="173">
        <f t="shared" si="140"/>
        <v>0</v>
      </c>
      <c r="KD25" s="173">
        <f t="shared" si="140"/>
        <v>0</v>
      </c>
      <c r="KE25" s="173">
        <f t="shared" si="140"/>
        <v>146.24</v>
      </c>
      <c r="KF25" s="173">
        <f t="shared" si="140"/>
        <v>146.24</v>
      </c>
      <c r="KG25" s="173">
        <f t="shared" si="140"/>
        <v>146.24</v>
      </c>
      <c r="KH25" s="173">
        <f t="shared" si="140"/>
        <v>146.24</v>
      </c>
      <c r="KI25" s="173">
        <f t="shared" si="140"/>
        <v>146.24</v>
      </c>
      <c r="KJ25" s="173">
        <f t="shared" si="141"/>
        <v>146.24</v>
      </c>
      <c r="KK25" s="173">
        <f t="shared" si="141"/>
        <v>146.24</v>
      </c>
      <c r="KL25" s="173">
        <f t="shared" si="141"/>
        <v>146.24</v>
      </c>
      <c r="KM25" s="173">
        <f t="shared" si="141"/>
        <v>20</v>
      </c>
      <c r="KN25" s="173">
        <f t="shared" si="141"/>
        <v>20</v>
      </c>
      <c r="KO25" s="173">
        <f t="shared" si="141"/>
        <v>20</v>
      </c>
      <c r="KP25" s="173">
        <f t="shared" si="141"/>
        <v>0</v>
      </c>
      <c r="KQ25" s="173">
        <f t="shared" si="141"/>
        <v>0</v>
      </c>
      <c r="KR25" s="173">
        <f t="shared" si="141"/>
        <v>0</v>
      </c>
      <c r="KS25" s="173">
        <f t="shared" si="141"/>
        <v>0</v>
      </c>
      <c r="KT25" s="173">
        <f t="shared" si="142"/>
        <v>75.289999999999992</v>
      </c>
      <c r="KU25" s="173">
        <f t="shared" si="142"/>
        <v>75.289999999999992</v>
      </c>
      <c r="KV25" s="173">
        <f t="shared" si="142"/>
        <v>75.289999999999992</v>
      </c>
      <c r="KW25" s="173">
        <f t="shared" si="142"/>
        <v>75.289999999999992</v>
      </c>
      <c r="KX25" s="173">
        <f t="shared" si="142"/>
        <v>75.289999999999992</v>
      </c>
      <c r="KY25" s="173">
        <f t="shared" si="142"/>
        <v>75.289999999999992</v>
      </c>
      <c r="KZ25" s="173">
        <f t="shared" si="142"/>
        <v>75.289999999999992</v>
      </c>
      <c r="LA25" s="173">
        <f t="shared" si="142"/>
        <v>222.87</v>
      </c>
      <c r="LB25" s="173">
        <f t="shared" si="142"/>
        <v>0</v>
      </c>
      <c r="LC25" s="173">
        <f t="shared" si="142"/>
        <v>0</v>
      </c>
      <c r="LD25" s="173">
        <f t="shared" si="143"/>
        <v>0</v>
      </c>
      <c r="LE25" s="173">
        <f t="shared" si="143"/>
        <v>0</v>
      </c>
      <c r="LF25" s="173">
        <f t="shared" si="143"/>
        <v>0</v>
      </c>
      <c r="LG25" s="173">
        <f t="shared" si="143"/>
        <v>0</v>
      </c>
      <c r="LH25" s="173">
        <f t="shared" si="143"/>
        <v>0</v>
      </c>
      <c r="LI25" s="173">
        <f t="shared" si="143"/>
        <v>0</v>
      </c>
      <c r="LJ25" s="173">
        <f t="shared" si="143"/>
        <v>0</v>
      </c>
      <c r="LK25" s="173">
        <f t="shared" si="143"/>
        <v>0</v>
      </c>
      <c r="LL25" s="173">
        <f t="shared" si="143"/>
        <v>0</v>
      </c>
      <c r="LM25" s="173">
        <f t="shared" si="143"/>
        <v>0</v>
      </c>
      <c r="LN25" s="173">
        <f t="shared" si="144"/>
        <v>0</v>
      </c>
      <c r="LO25" s="173">
        <f t="shared" si="144"/>
        <v>0</v>
      </c>
      <c r="LP25" s="173">
        <f t="shared" si="144"/>
        <v>0</v>
      </c>
      <c r="LQ25" s="173">
        <f t="shared" si="144"/>
        <v>0</v>
      </c>
      <c r="LR25" s="173">
        <f t="shared" si="144"/>
        <v>0</v>
      </c>
      <c r="LS25" s="173">
        <f t="shared" si="144"/>
        <v>0</v>
      </c>
      <c r="LT25" s="173">
        <f t="shared" si="144"/>
        <v>0</v>
      </c>
      <c r="LU25" s="173">
        <f t="shared" si="144"/>
        <v>0</v>
      </c>
      <c r="LV25" s="173">
        <f t="shared" si="144"/>
        <v>0</v>
      </c>
      <c r="LW25" s="173">
        <f t="shared" si="144"/>
        <v>0</v>
      </c>
      <c r="LX25" s="173">
        <f t="shared" si="145"/>
        <v>0</v>
      </c>
      <c r="LY25" s="173">
        <f t="shared" si="145"/>
        <v>0</v>
      </c>
      <c r="LZ25" s="173">
        <f t="shared" si="145"/>
        <v>0</v>
      </c>
      <c r="MA25" s="173">
        <f t="shared" si="145"/>
        <v>0</v>
      </c>
      <c r="MB25" s="173">
        <f t="shared" si="145"/>
        <v>0</v>
      </c>
      <c r="MC25" s="173">
        <f t="shared" si="145"/>
        <v>0</v>
      </c>
      <c r="MD25" s="173">
        <f t="shared" si="145"/>
        <v>0</v>
      </c>
      <c r="ME25" s="173">
        <f t="shared" si="145"/>
        <v>0</v>
      </c>
      <c r="MF25" s="173">
        <f t="shared" si="145"/>
        <v>0</v>
      </c>
      <c r="MG25" s="173">
        <f t="shared" si="145"/>
        <v>0</v>
      </c>
      <c r="MH25" s="173">
        <f t="shared" si="146"/>
        <v>0</v>
      </c>
      <c r="MI25" s="173">
        <f t="shared" si="146"/>
        <v>0</v>
      </c>
      <c r="MJ25" s="173">
        <f t="shared" si="146"/>
        <v>0</v>
      </c>
      <c r="MK25" s="173">
        <f t="shared" si="146"/>
        <v>0</v>
      </c>
      <c r="ML25" s="173">
        <f t="shared" si="146"/>
        <v>0</v>
      </c>
      <c r="MM25" s="173">
        <f t="shared" si="146"/>
        <v>0</v>
      </c>
      <c r="MN25" s="173">
        <f t="shared" si="146"/>
        <v>0</v>
      </c>
      <c r="MO25" s="173">
        <f t="shared" si="146"/>
        <v>0</v>
      </c>
      <c r="MP25" s="173">
        <f t="shared" si="146"/>
        <v>0</v>
      </c>
      <c r="MQ25" s="173">
        <f t="shared" si="146"/>
        <v>0</v>
      </c>
      <c r="MR25" s="173">
        <f t="shared" si="147"/>
        <v>0</v>
      </c>
      <c r="MS25" s="173">
        <f t="shared" si="147"/>
        <v>0</v>
      </c>
      <c r="MT25" s="173">
        <f t="shared" si="147"/>
        <v>0</v>
      </c>
      <c r="MU25" s="173">
        <f t="shared" si="147"/>
        <v>0</v>
      </c>
      <c r="MV25" s="173">
        <f t="shared" si="147"/>
        <v>0</v>
      </c>
      <c r="MW25" s="173">
        <f t="shared" si="147"/>
        <v>0</v>
      </c>
      <c r="MX25" s="173">
        <f t="shared" si="147"/>
        <v>0</v>
      </c>
      <c r="MY25" s="173">
        <f t="shared" si="147"/>
        <v>0</v>
      </c>
      <c r="MZ25" s="173">
        <f t="shared" si="147"/>
        <v>0</v>
      </c>
      <c r="NA25" s="173">
        <f t="shared" si="147"/>
        <v>0</v>
      </c>
      <c r="NB25" s="173">
        <f t="shared" si="148"/>
        <v>0</v>
      </c>
      <c r="NC25" s="173">
        <f t="shared" si="148"/>
        <v>0</v>
      </c>
      <c r="ND25" s="173">
        <f t="shared" si="148"/>
        <v>0</v>
      </c>
      <c r="NE25" s="173">
        <f t="shared" si="148"/>
        <v>0</v>
      </c>
      <c r="NF25" s="173">
        <f t="shared" si="148"/>
        <v>0</v>
      </c>
      <c r="NG25" s="173">
        <f t="shared" si="148"/>
        <v>0</v>
      </c>
      <c r="NH25" s="173">
        <f t="shared" si="148"/>
        <v>0</v>
      </c>
      <c r="NI25" s="173">
        <f t="shared" si="148"/>
        <v>0</v>
      </c>
      <c r="NJ25" s="173">
        <f t="shared" si="148"/>
        <v>0</v>
      </c>
      <c r="NK25" s="173">
        <f t="shared" si="148"/>
        <v>0</v>
      </c>
      <c r="NL25" s="173">
        <f t="shared" si="149"/>
        <v>0</v>
      </c>
      <c r="NM25" s="173">
        <f t="shared" si="149"/>
        <v>0</v>
      </c>
      <c r="NN25" s="173">
        <f t="shared" si="149"/>
        <v>0</v>
      </c>
      <c r="NO25" s="173">
        <f t="shared" si="149"/>
        <v>0</v>
      </c>
      <c r="NP25" s="173">
        <f t="shared" si="149"/>
        <v>0</v>
      </c>
      <c r="NQ25" s="173">
        <f t="shared" si="149"/>
        <v>0</v>
      </c>
      <c r="NR25" s="173">
        <f t="shared" si="149"/>
        <v>0</v>
      </c>
      <c r="NS25" s="173">
        <f t="shared" si="149"/>
        <v>0</v>
      </c>
      <c r="NT25" s="173">
        <f t="shared" si="149"/>
        <v>0</v>
      </c>
      <c r="NU25" s="173">
        <f t="shared" si="149"/>
        <v>0</v>
      </c>
      <c r="NV25" s="173">
        <f t="shared" si="150"/>
        <v>0</v>
      </c>
      <c r="NW25" s="173">
        <f t="shared" si="150"/>
        <v>0</v>
      </c>
      <c r="NX25" s="173">
        <f t="shared" si="150"/>
        <v>0</v>
      </c>
      <c r="NY25" s="173">
        <f t="shared" si="150"/>
        <v>0</v>
      </c>
      <c r="NZ25" s="173">
        <f t="shared" si="150"/>
        <v>0</v>
      </c>
      <c r="OA25" s="173">
        <f t="shared" si="150"/>
        <v>0</v>
      </c>
      <c r="OB25" s="173">
        <f t="shared" si="150"/>
        <v>0</v>
      </c>
      <c r="OC25" s="173">
        <f t="shared" si="150"/>
        <v>0</v>
      </c>
      <c r="OD25" s="173">
        <f t="shared" si="150"/>
        <v>0</v>
      </c>
      <c r="OE25" s="173">
        <f t="shared" si="150"/>
        <v>0</v>
      </c>
      <c r="OF25" s="22">
        <f t="shared" ca="1" si="157"/>
        <v>0</v>
      </c>
      <c r="OG25" s="22" t="str">
        <f t="shared" ca="1" si="157"/>
        <v>-</v>
      </c>
      <c r="OH25" s="22">
        <f t="shared" ca="1" si="157"/>
        <v>0</v>
      </c>
      <c r="OI25" s="22">
        <f t="shared" ca="1" si="157"/>
        <v>0</v>
      </c>
      <c r="OJ25" s="27">
        <v>0</v>
      </c>
    </row>
    <row r="26" spans="1:400"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0.357</v>
      </c>
      <c r="AK26" s="10" t="str">
        <f ca="1">IF(COUNTIF(AJ$5:AJ26,AJ26)=1,"-","Dup")</f>
        <v>-</v>
      </c>
      <c r="AL26" s="16"/>
      <c r="AM26" s="16"/>
      <c r="AN26" s="16"/>
      <c r="AO26" s="16"/>
      <c r="AP26" s="16"/>
      <c r="AQ26" s="16"/>
      <c r="AR26" s="372"/>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27">
        <v>0</v>
      </c>
    </row>
    <row r="27" spans="1:400"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27">
        <v>0</v>
      </c>
    </row>
    <row r="28" spans="1:400"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97"/>
      <c r="DA28" s="197"/>
      <c r="DB28" s="197"/>
      <c r="DC28" s="197"/>
      <c r="DD28" s="197"/>
      <c r="DE28" s="197"/>
      <c r="DF28" s="197"/>
      <c r="DG28" s="197"/>
      <c r="DH28" s="197"/>
      <c r="DI28" s="197"/>
      <c r="DJ28" s="197"/>
      <c r="DK28" s="197"/>
      <c r="DL28" s="186"/>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6"/>
      <c r="EK28" s="16"/>
      <c r="EL28" s="16"/>
      <c r="EM28" s="16"/>
      <c r="EN28" s="16"/>
      <c r="EO28" s="16"/>
      <c r="EP28" s="21"/>
      <c r="EQ28" s="21"/>
      <c r="ER28" s="16"/>
      <c r="ES28" s="16"/>
      <c r="ET28" s="16"/>
      <c r="EU28" s="16"/>
      <c r="EV28" s="16"/>
      <c r="EW28" s="16"/>
      <c r="EX28" s="16"/>
      <c r="EY28" s="21"/>
      <c r="EZ28" s="16"/>
      <c r="FA28" s="16"/>
      <c r="FB28" s="16"/>
      <c r="FC28" s="16"/>
      <c r="FD28" s="21"/>
      <c r="FE28" s="16"/>
      <c r="FF28" s="16"/>
      <c r="FG28" s="16"/>
      <c r="FH28" s="16"/>
      <c r="FI28" s="16"/>
      <c r="FJ28" s="16"/>
      <c r="FK28" s="16"/>
      <c r="FL28" s="16"/>
      <c r="FM28" s="16"/>
      <c r="FN28" s="16"/>
      <c r="FO28" s="16"/>
      <c r="FP28" s="16"/>
      <c r="FQ28" s="16"/>
      <c r="FR28" s="16"/>
      <c r="FS28" s="16"/>
      <c r="FT28" s="16"/>
      <c r="FU28" s="16"/>
      <c r="FV28" s="16"/>
      <c r="FW28" s="16"/>
      <c r="FX28" s="16"/>
      <c r="FY28" s="16"/>
      <c r="FZ28" s="16"/>
      <c r="GA28" s="21"/>
      <c r="GB28" s="21"/>
      <c r="GC28" s="21"/>
      <c r="GD28" s="21"/>
      <c r="GE28" s="21"/>
      <c r="GF28" s="21"/>
      <c r="GG28" s="16"/>
      <c r="GH28" s="16"/>
      <c r="GI28" s="16"/>
      <c r="GJ28" s="16"/>
      <c r="GK28" s="16"/>
      <c r="GL28" s="16"/>
      <c r="GM28" s="21"/>
      <c r="GN28" s="21"/>
      <c r="GO28" s="21"/>
      <c r="GP28" s="21"/>
      <c r="GQ28" s="16"/>
      <c r="GR28" s="16"/>
      <c r="GS28" s="21"/>
      <c r="GT28" s="21"/>
      <c r="GU28" s="21"/>
      <c r="GV28" s="21"/>
      <c r="GW28" s="21"/>
      <c r="GX28" s="21"/>
      <c r="GY28" s="16"/>
      <c r="GZ28" s="16"/>
      <c r="HA28" s="21"/>
      <c r="HB28" s="21"/>
      <c r="HC28" s="21"/>
      <c r="HD28" s="21"/>
      <c r="HE28" s="21"/>
      <c r="HF28" s="21"/>
      <c r="HG28" s="21"/>
      <c r="HH28" s="21"/>
      <c r="HI28" s="21"/>
      <c r="HJ28" s="21"/>
      <c r="HK28" s="21"/>
      <c r="HL28" s="21"/>
      <c r="HM28" s="21"/>
      <c r="HN28" s="21"/>
      <c r="HO28" s="16"/>
      <c r="HP28" s="16"/>
      <c r="HQ28" s="21"/>
      <c r="HR28" s="21"/>
      <c r="HS28" s="21"/>
      <c r="HT28" s="21"/>
      <c r="HU28" s="21"/>
      <c r="HV28" s="21"/>
      <c r="HW28" s="21"/>
      <c r="HX28" s="21"/>
      <c r="HY28" s="21"/>
      <c r="HZ28" s="21"/>
      <c r="IA28" s="21"/>
      <c r="IB28" s="21"/>
      <c r="IC28" s="21"/>
      <c r="ID28" s="21"/>
      <c r="IE28" s="16"/>
      <c r="IF28" s="16"/>
      <c r="IG28" s="16"/>
      <c r="IH28" s="16"/>
      <c r="II28" s="21"/>
      <c r="IJ28" s="21"/>
      <c r="IK28" s="21"/>
      <c r="IL28" s="21"/>
      <c r="IM28" s="16"/>
      <c r="IN28" s="21"/>
      <c r="IO28" s="16"/>
      <c r="IP28" s="16"/>
      <c r="IQ28" s="21"/>
      <c r="IR28" s="21"/>
      <c r="IS28" s="21"/>
      <c r="IT28" s="21"/>
      <c r="IU28" s="21"/>
      <c r="IV28" s="16"/>
      <c r="IW28" s="16"/>
      <c r="IX28" s="16"/>
      <c r="IY28" s="16"/>
      <c r="IZ28" s="16"/>
      <c r="JA28" s="16"/>
      <c r="JB28" s="16"/>
      <c r="JC28" s="16"/>
      <c r="JD28" s="16"/>
      <c r="JE28" s="21"/>
      <c r="JF28" s="21"/>
      <c r="JG28" s="21"/>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27">
        <v>0</v>
      </c>
    </row>
    <row r="29" spans="1:400" s="303" customFormat="1" outlineLevel="1">
      <c r="A29" s="302">
        <f>ROW(A29)-5</f>
        <v>24</v>
      </c>
      <c r="B29" s="302"/>
      <c r="C29" s="302">
        <v>2</v>
      </c>
      <c r="D29" s="303" t="b">
        <v>0</v>
      </c>
      <c r="E29" s="304" t="s">
        <v>1141</v>
      </c>
      <c r="F29" s="21" t="b">
        <v>1</v>
      </c>
      <c r="G29" s="325">
        <f t="shared" ref="G29" si="159">H29*MAX(1,H28)</f>
        <v>72</v>
      </c>
      <c r="H29" s="325">
        <f t="shared" ref="H29" si="160">I29*MAX(1,I28)</f>
        <v>18</v>
      </c>
      <c r="I29" s="325">
        <f t="shared" ref="I29" si="161">J29*MAX(1,J28)</f>
        <v>18</v>
      </c>
      <c r="J29" s="325">
        <f t="shared" ref="J29" si="162">K29*MAX(1,K28)</f>
        <v>6</v>
      </c>
      <c r="K29" s="325">
        <f t="shared" ref="K29" si="163">L29*MAX(1,L28)</f>
        <v>6</v>
      </c>
      <c r="L29" s="325">
        <f t="shared" ref="L29" si="164">M29*MAX(1,M28)</f>
        <v>6</v>
      </c>
      <c r="M29" s="325">
        <f t="shared" ref="M29" si="165">N29*MAX(1,N28)</f>
        <v>6</v>
      </c>
      <c r="N29" s="309">
        <f t="shared" ref="N29" si="166">O29*MAX(1,O28)</f>
        <v>3</v>
      </c>
      <c r="O29" s="309">
        <f t="shared" ref="O29" si="167">P29*MAX(1,P28)</f>
        <v>1</v>
      </c>
      <c r="P29" s="309">
        <f t="shared" ref="P29" si="168">Q29*MAX(1,Q28)</f>
        <v>1</v>
      </c>
      <c r="Q29" s="309">
        <f t="shared" ref="Q29" si="169">R29*MAX(1,R28)</f>
        <v>1</v>
      </c>
      <c r="R29" s="309">
        <f t="shared" ref="R29" si="170">S29*MAX(1,S28)</f>
        <v>1</v>
      </c>
      <c r="S29" s="309">
        <f t="shared" ref="S29" si="171">T29*MAX(1,T28)</f>
        <v>1</v>
      </c>
      <c r="T29" s="309">
        <f t="shared" ref="T29" si="172">U29*MAX(1,U28)</f>
        <v>1</v>
      </c>
      <c r="U29" s="309">
        <f t="shared" ref="U29" si="173">V29*MAX(1,V28)</f>
        <v>1</v>
      </c>
      <c r="V29" s="309">
        <f t="shared" ref="V29" si="174">W29*MAX(1,W28)</f>
        <v>1</v>
      </c>
      <c r="W29" s="309">
        <f t="shared" ref="W29" si="175">X29*MAX(1,X28)</f>
        <v>1</v>
      </c>
      <c r="X29" s="309">
        <f t="shared" ref="X29" si="176">Y29*MAX(1,Y28)</f>
        <v>1</v>
      </c>
      <c r="Y29" s="309">
        <f>Z29*MAX(1,Z28)</f>
        <v>1</v>
      </c>
      <c r="Z29" s="303">
        <v>1</v>
      </c>
      <c r="AJ29" s="332" t="str">
        <f ca="1">"Blank for Cumulative "&amp;TEXT(RAND(),"0.000")</f>
        <v>Blank for Cumulative 0.447</v>
      </c>
      <c r="AK29" s="10" t="str">
        <f ca="1">IF(COUNTIF(AJ$5:AJ29,AJ29)=1,"-","Dup")</f>
        <v>-</v>
      </c>
      <c r="AL29" s="16"/>
      <c r="AM29" s="16"/>
      <c r="AN29" s="16"/>
      <c r="AO29" s="16"/>
      <c r="AP29" s="16"/>
      <c r="AQ29" s="16"/>
      <c r="AR29" s="372"/>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27">
        <v>0</v>
      </c>
    </row>
    <row r="30" spans="1:400"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7">INDEX(i.FlkStrctr,$H30,AC$19)</f>
        <v>1</v>
      </c>
      <c r="AD30" s="5">
        <f t="shared" si="177"/>
        <v>1</v>
      </c>
      <c r="AE30" s="5">
        <f t="shared" si="177"/>
        <v>0</v>
      </c>
      <c r="AF30" s="5">
        <f t="shared" si="177"/>
        <v>2</v>
      </c>
      <c r="AG30" s="5">
        <f t="shared" si="177"/>
        <v>0</v>
      </c>
      <c r="AJ30" s="333" t="str">
        <f ca="1">"00000 FeedSupply "
&amp; d.RegionName                           &amp; " Day"&amp;INDEX(i.DOY,$G30,1)                   &amp; IF($EY30=0," FWM","")&amp;IF($EY30=1," MWM","")&amp;IF($EY30=5," Mat","")&amp;IF($FD30=TRUE,"&amp;BBT","    ")
&amp; " GI"&amp;TEXT($J30,"0") &amp; " EL"&amp;IF($IN30="-"," Opt",TEXT($IN30,"000%"))            &amp; " Age"&amp;TEXT(INDEX(i.Age_mths,$O30,1)*30.4,"000")
&amp; " T_" &amp; IF(AND($AN30,$AO30),"TRUE ") &amp; " LTW_" &amp; IF(AND($BA30=1,$BB30=1),"TRUE ") &amp; " (F"&amp;3+IFERROR(1*$CA30,0)+IFERROR(1*$CB30,0)&amp;3-IFERROR(1*NOT($CD30),0)&amp;"N"&amp;$CI30&amp;$CJ30&amp;")"</f>
        <v>00000 FeedSupply GSM Day135 FWM     GI1 EL050% Age213 T_FALSE LTW_TRUE  (F33N11)</v>
      </c>
      <c r="AK30" s="10" t="str">
        <f ca="1">IF(COUNTIF(AJ$5:AJ30,AJ30)=1,"-","Dup")</f>
        <v>-</v>
      </c>
      <c r="AL30" s="22" t="b">
        <f t="shared" ref="AL30:BE45" ca="1" si="178">OFFSET(AL$5,$B30,0)</f>
        <v>1</v>
      </c>
      <c r="AM30" s="22" t="b">
        <f t="shared" ca="1" si="178"/>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21">
        <v>1</v>
      </c>
      <c r="BB30" s="21">
        <v>1</v>
      </c>
      <c r="BC30" s="22" t="str">
        <f t="shared" ca="1" si="49"/>
        <v>-</v>
      </c>
      <c r="BD30" s="22" t="str">
        <f t="shared" ca="1" si="49"/>
        <v>-</v>
      </c>
      <c r="BE30" s="22" t="str">
        <f t="shared" ca="1" si="49"/>
        <v>-</v>
      </c>
      <c r="BF30" s="22" t="str">
        <f t="shared" ca="1" si="113"/>
        <v>-</v>
      </c>
      <c r="BG30" s="22" t="str">
        <f t="shared" ca="1" si="113"/>
        <v>-</v>
      </c>
      <c r="BH30" s="22" t="str">
        <f t="shared" ca="1" si="113"/>
        <v>-</v>
      </c>
      <c r="BI30" s="22" t="str">
        <f t="shared" ca="1" si="113"/>
        <v>-</v>
      </c>
      <c r="BJ30" s="22" t="str">
        <f t="shared" ca="1" si="113"/>
        <v>-</v>
      </c>
      <c r="BK30" s="22" t="str">
        <f t="shared" ca="1" si="113"/>
        <v>-</v>
      </c>
      <c r="BL30" s="22" t="str">
        <f t="shared" ca="1" si="113"/>
        <v>-</v>
      </c>
      <c r="BM30" s="22" t="str">
        <f t="shared" ca="1" si="113"/>
        <v>-</v>
      </c>
      <c r="BN30" s="22" t="str">
        <f t="shared" ca="1" si="113"/>
        <v>-</v>
      </c>
      <c r="BO30" s="22" t="str">
        <f t="shared" ca="1" si="113"/>
        <v>-</v>
      </c>
      <c r="BP30" s="22" t="str">
        <f t="shared" ca="1" si="113"/>
        <v>-</v>
      </c>
      <c r="BQ30" s="22" t="str">
        <f t="shared" ca="1" si="113"/>
        <v>-</v>
      </c>
      <c r="BR30" s="22" t="str">
        <f t="shared" ca="1" si="113"/>
        <v>-</v>
      </c>
      <c r="BS30" s="22" t="str">
        <f t="shared" ca="1" si="113"/>
        <v>-</v>
      </c>
      <c r="BT30" s="22" t="str">
        <f t="shared" ca="1" si="113"/>
        <v>-</v>
      </c>
      <c r="BU30" s="22" t="str">
        <f t="shared" ca="1" si="113"/>
        <v>-</v>
      </c>
      <c r="BV30" s="22" t="str">
        <f t="shared" ca="1" si="113"/>
        <v>-</v>
      </c>
      <c r="BW30" s="22" t="str">
        <f t="shared" ca="1" si="113"/>
        <v>-</v>
      </c>
      <c r="BX30" s="22" t="str">
        <f t="shared" ca="1" si="113"/>
        <v>-</v>
      </c>
      <c r="BY30" s="22" t="str">
        <f t="shared" ca="1" si="113"/>
        <v>-</v>
      </c>
      <c r="BZ30" s="5">
        <f t="shared" ref="BZ30:BZ53" si="179">INDEX(i.minroe,$J30,$G30)</f>
        <v>0</v>
      </c>
      <c r="CA30" s="22" t="str">
        <f t="shared" ca="1" si="113"/>
        <v>-</v>
      </c>
      <c r="CB30" s="22" t="str">
        <f t="shared" ca="1" si="113"/>
        <v>-</v>
      </c>
      <c r="CC30" s="22" t="str">
        <f t="shared" ca="1" si="113"/>
        <v>-</v>
      </c>
      <c r="CD30" s="22" t="str">
        <f t="shared" ca="1" si="113"/>
        <v>-</v>
      </c>
      <c r="CE30" s="22" t="str">
        <f t="shared" ca="1" si="113"/>
        <v>-</v>
      </c>
      <c r="CF30" s="22" t="str">
        <f t="shared" ca="1" si="113"/>
        <v>-</v>
      </c>
      <c r="CG30" s="22" t="str">
        <f t="shared" ca="1" si="113"/>
        <v>-</v>
      </c>
      <c r="CH30" s="22" t="str">
        <f t="shared" ca="1" si="113"/>
        <v>-</v>
      </c>
      <c r="CI30" s="22">
        <f t="shared" ca="1" si="113"/>
        <v>1</v>
      </c>
      <c r="CJ30" s="22">
        <f t="shared" ca="1" si="113"/>
        <v>1</v>
      </c>
      <c r="CK30" s="22" t="str">
        <f t="shared" ca="1" si="113"/>
        <v>-</v>
      </c>
      <c r="CL30" s="22" t="str">
        <f t="shared" ca="1" si="113"/>
        <v>-</v>
      </c>
      <c r="CM30" s="22" t="str">
        <f t="shared" ca="1" si="113"/>
        <v>-</v>
      </c>
      <c r="CN30" s="22" t="str">
        <f t="shared" ca="1" si="113"/>
        <v>-</v>
      </c>
      <c r="CO30" s="22" t="str">
        <f t="shared" ca="1" si="113"/>
        <v>-</v>
      </c>
      <c r="CP30" s="22" t="str">
        <f t="shared" ca="1" si="113"/>
        <v>-</v>
      </c>
      <c r="CQ30" s="22" t="str">
        <f t="shared" ca="1" si="113"/>
        <v>-</v>
      </c>
      <c r="CR30" s="22" t="str">
        <f t="shared" ca="1" si="113"/>
        <v>-</v>
      </c>
      <c r="CS30" s="22">
        <f t="shared" ca="1" si="113"/>
        <v>0</v>
      </c>
      <c r="CT30" s="22" t="str">
        <f t="shared" ca="1" si="113"/>
        <v>-</v>
      </c>
      <c r="CU30" s="22" t="str">
        <f t="shared" ca="1" si="113"/>
        <v>-</v>
      </c>
      <c r="CV30" s="22" t="str">
        <f t="shared" ca="1" si="113"/>
        <v>-</v>
      </c>
      <c r="CW30" s="22" t="str">
        <f t="shared" ca="1" si="113"/>
        <v>-</v>
      </c>
      <c r="CX30" s="22" t="str">
        <f t="shared" ca="1" si="113"/>
        <v>-</v>
      </c>
      <c r="CY30" s="22">
        <f t="shared" ca="1" si="113"/>
        <v>0</v>
      </c>
      <c r="CZ30" s="195">
        <f t="shared" ref="CZ30:DC53" si="180">IF($O30=1,INDEX(i.FS_Strategy,INDEX($P30:$S30,1,1+MOD(CZ$19-1,4))+1,CZ$19),0)</f>
        <v>0</v>
      </c>
      <c r="DA30" s="195">
        <f t="shared" si="180"/>
        <v>0</v>
      </c>
      <c r="DB30" s="195">
        <f t="shared" si="180"/>
        <v>0</v>
      </c>
      <c r="DC30" s="195">
        <f t="shared" si="180"/>
        <v>0</v>
      </c>
      <c r="DD30" s="194">
        <f t="shared" ref="DD30:DG53" si="181">IF($O30=2,INDEX(i.FS_Strategy,INDEX($P30:$S30,1,1+MOD(DD$19-1,4))+1,DD$19),0)</f>
        <v>0</v>
      </c>
      <c r="DE30" s="194">
        <f t="shared" si="181"/>
        <v>0</v>
      </c>
      <c r="DF30" s="194">
        <f t="shared" si="181"/>
        <v>0</v>
      </c>
      <c r="DG30" s="194">
        <f t="shared" si="181"/>
        <v>0</v>
      </c>
      <c r="DH30" s="196">
        <f t="shared" ref="DH30:DK53" si="182">IF($O30=3,INDEX(i.FS_Strategy,INDEX($P30:$S30,1,1+MOD(DH$19-1,4))+1,DH$19),0)</f>
        <v>0</v>
      </c>
      <c r="DI30" s="196">
        <f t="shared" si="182"/>
        <v>0</v>
      </c>
      <c r="DJ30" s="196">
        <f t="shared" si="182"/>
        <v>0</v>
      </c>
      <c r="DK30" s="196">
        <f t="shared" si="182"/>
        <v>0</v>
      </c>
      <c r="DL30" s="195">
        <f t="shared" ref="DL30:DO53" si="183">IF($O30=1,INDEX(i.FS_Strategy,INDEX($P30:$S30,1,1+MOD(DL$19-1,4))+1,DL$19),0)</f>
        <v>0</v>
      </c>
      <c r="DM30" s="195">
        <f t="shared" si="183"/>
        <v>0</v>
      </c>
      <c r="DN30" s="195">
        <f t="shared" si="183"/>
        <v>0</v>
      </c>
      <c r="DO30" s="195">
        <f t="shared" si="183"/>
        <v>0</v>
      </c>
      <c r="DP30" s="194">
        <f t="shared" ref="DP30:DS53" si="184">IF($O30=2,INDEX(i.FS_Strategy,INDEX($P30:$S30,1,1+MOD(DP$19-1,4))+1,DP$19),0)</f>
        <v>0</v>
      </c>
      <c r="DQ30" s="194">
        <f t="shared" si="184"/>
        <v>0</v>
      </c>
      <c r="DR30" s="194">
        <f t="shared" si="184"/>
        <v>0</v>
      </c>
      <c r="DS30" s="194">
        <f t="shared" si="184"/>
        <v>0</v>
      </c>
      <c r="DT30" s="196">
        <f t="shared" ref="DT30:DW53" si="185">IF($O30=3,INDEX(i.FS_Strategy,INDEX($P30:$S30,1,1+MOD(DT$19-1,4))+1,DT$19),0)</f>
        <v>0</v>
      </c>
      <c r="DU30" s="196">
        <f t="shared" si="185"/>
        <v>0</v>
      </c>
      <c r="DV30" s="196">
        <f t="shared" si="185"/>
        <v>0</v>
      </c>
      <c r="DW30" s="196">
        <f t="shared" si="185"/>
        <v>0</v>
      </c>
      <c r="DX30" s="195">
        <f t="shared" ref="DX30:EA53" si="186">IF($O30=1,INDEX(i.FS_Strategy,INDEX($P30:$S30,1,1+MOD(DX$19-1,4))+1,DX$19),0)</f>
        <v>0</v>
      </c>
      <c r="DY30" s="195">
        <f t="shared" si="186"/>
        <v>0</v>
      </c>
      <c r="DZ30" s="195">
        <f t="shared" si="186"/>
        <v>0</v>
      </c>
      <c r="EA30" s="195">
        <f t="shared" si="186"/>
        <v>0</v>
      </c>
      <c r="EB30" s="194">
        <f t="shared" ref="EB30:EE53" si="187">IF($O30=2,INDEX(i.FS_Strategy,INDEX($P30:$S30,1,1+MOD(EB$19-1,4))+1,EB$19),0)</f>
        <v>0</v>
      </c>
      <c r="EC30" s="194">
        <f t="shared" si="187"/>
        <v>0</v>
      </c>
      <c r="ED30" s="194">
        <f t="shared" si="187"/>
        <v>0</v>
      </c>
      <c r="EE30" s="194">
        <f t="shared" si="187"/>
        <v>0</v>
      </c>
      <c r="EF30" s="196">
        <f t="shared" ref="EF30:EI53" si="188">IF($O30=3,INDEX(i.FS_Strategy,INDEX($P30:$S30,1,1+MOD(EF$19-1,4))+1,EF$19),0)</f>
        <v>0</v>
      </c>
      <c r="EG30" s="196">
        <f t="shared" si="188"/>
        <v>0</v>
      </c>
      <c r="EH30" s="196">
        <f t="shared" si="188"/>
        <v>0</v>
      </c>
      <c r="EI30" s="196">
        <f t="shared" si="188"/>
        <v>0</v>
      </c>
      <c r="EJ30" s="22">
        <f t="shared" ref="EJ30:EX52" ca="1" si="189">OFFSET(EJ$5,$B30,0)</f>
        <v>0</v>
      </c>
      <c r="EK30" s="22">
        <f t="shared" ca="1" si="126"/>
        <v>0</v>
      </c>
      <c r="EL30" s="22">
        <f t="shared" ca="1" si="126"/>
        <v>0</v>
      </c>
      <c r="EM30" s="22">
        <f t="shared" ca="1" si="126"/>
        <v>0</v>
      </c>
      <c r="EN30" s="22" t="str">
        <f t="shared" ca="1" si="126"/>
        <v>-</v>
      </c>
      <c r="EO30" s="22" t="str">
        <f t="shared" ca="1" si="126"/>
        <v>-</v>
      </c>
      <c r="EP30" s="5">
        <f t="shared" ref="EP30:EQ53" si="190">INDEX(i.TOL,$G30,EP$19)</f>
        <v>19</v>
      </c>
      <c r="EQ30" s="5">
        <f t="shared" si="190"/>
        <v>19</v>
      </c>
      <c r="ER30" s="22" t="str">
        <f t="shared" ca="1" si="126"/>
        <v>-</v>
      </c>
      <c r="ES30" s="22" t="str">
        <f t="shared" ca="1" si="126"/>
        <v>-</v>
      </c>
      <c r="ET30" s="22" t="str">
        <f t="shared" ca="1" si="126"/>
        <v>-</v>
      </c>
      <c r="EU30" s="22" t="str">
        <f t="shared" ca="1" si="126"/>
        <v>-</v>
      </c>
      <c r="EV30" s="22" t="str">
        <f t="shared" ca="1" si="126"/>
        <v>-</v>
      </c>
      <c r="EW30" s="22" t="str">
        <f t="shared" ca="1" si="126"/>
        <v>-</v>
      </c>
      <c r="EX30" s="22" t="str">
        <f t="shared" ca="1" si="126"/>
        <v>-</v>
      </c>
      <c r="EY30" s="5">
        <f t="shared" ref="EY30:EY53" si="191">INDEX(i.FlkStrctr,$H30,EY$19)</f>
        <v>0</v>
      </c>
      <c r="EZ30" s="22" t="str">
        <f t="shared" ca="1" si="126"/>
        <v>-</v>
      </c>
      <c r="FA30" s="22" t="str">
        <f t="shared" ca="1" si="126"/>
        <v>-</v>
      </c>
      <c r="FB30" s="22" t="str">
        <f t="shared" ca="1" si="126"/>
        <v>-</v>
      </c>
      <c r="FC30" s="22" t="str">
        <f t="shared" ca="1" si="126"/>
        <v>-</v>
      </c>
      <c r="FD30" s="5" t="b">
        <f t="shared" ref="FD30:FD53" si="192">INDEX(i.FlkStrctr,$H30,FD$19)</f>
        <v>0</v>
      </c>
      <c r="FE30" s="22" t="str">
        <f t="shared" ca="1" si="126"/>
        <v>-</v>
      </c>
      <c r="FF30" s="22">
        <f t="shared" ca="1" si="126"/>
        <v>0</v>
      </c>
      <c r="FG30" s="22" t="str">
        <f t="shared" ca="1" si="126"/>
        <v>-</v>
      </c>
      <c r="FH30" s="22">
        <f t="shared" ca="1" si="126"/>
        <v>1</v>
      </c>
      <c r="FI30" s="22">
        <f t="shared" ca="1" si="126"/>
        <v>0</v>
      </c>
      <c r="FJ30" s="22">
        <f t="shared" ca="1" si="126"/>
        <v>1</v>
      </c>
      <c r="FK30" s="22">
        <f t="shared" ca="1" si="126"/>
        <v>1</v>
      </c>
      <c r="FL30" s="22">
        <f t="shared" ca="1" si="126"/>
        <v>1</v>
      </c>
      <c r="FM30" s="22">
        <f t="shared" ca="1" si="126"/>
        <v>0</v>
      </c>
      <c r="FN30" s="22">
        <f t="shared" ca="1" si="126"/>
        <v>0</v>
      </c>
      <c r="FO30" s="22">
        <f t="shared" ca="1" si="126"/>
        <v>0</v>
      </c>
      <c r="FP30" s="22">
        <f t="shared" ca="1" si="126"/>
        <v>0</v>
      </c>
      <c r="FQ30" s="22">
        <f t="shared" ca="1" si="126"/>
        <v>1</v>
      </c>
      <c r="FR30" s="22">
        <f t="shared" ca="1" si="126"/>
        <v>0</v>
      </c>
      <c r="FS30" s="22">
        <f t="shared" ca="1" si="126"/>
        <v>0</v>
      </c>
      <c r="FT30" s="22">
        <f t="shared" ca="1" si="126"/>
        <v>0</v>
      </c>
      <c r="FU30" s="22">
        <f t="shared" ca="1" si="126"/>
        <v>0</v>
      </c>
      <c r="FV30" s="22">
        <f t="shared" ca="1" si="126"/>
        <v>0</v>
      </c>
      <c r="FW30" s="22">
        <f t="shared" ca="1" si="126"/>
        <v>0</v>
      </c>
      <c r="FX30" s="22">
        <f t="shared" ca="1" si="126"/>
        <v>0</v>
      </c>
      <c r="FY30" s="22">
        <f t="shared" ca="1" si="126"/>
        <v>1</v>
      </c>
      <c r="FZ30" s="22">
        <f t="shared" ca="1" si="126"/>
        <v>0</v>
      </c>
      <c r="GA30" s="5">
        <f t="shared" ref="GA30:GC53" si="193">INDEX(i.NLB,$I30,GA$19)</f>
        <v>0</v>
      </c>
      <c r="GB30" s="5">
        <f t="shared" si="193"/>
        <v>0</v>
      </c>
      <c r="GC30" s="5">
        <f t="shared" si="193"/>
        <v>0</v>
      </c>
      <c r="GD30" s="5">
        <f t="shared" ref="GD30:GF53" si="194">INDEX(i_dryman,$AB30,GD$19)</f>
        <v>0</v>
      </c>
      <c r="GE30" s="5">
        <f t="shared" si="194"/>
        <v>0</v>
      </c>
      <c r="GF30" s="5">
        <f t="shared" si="194"/>
        <v>0</v>
      </c>
      <c r="GG30" s="22">
        <f t="shared" ca="1" si="126"/>
        <v>0</v>
      </c>
      <c r="GH30" s="22">
        <f t="shared" ca="1" si="126"/>
        <v>0</v>
      </c>
      <c r="GI30" s="22" t="str">
        <f t="shared" ca="1" si="126"/>
        <v>-</v>
      </c>
      <c r="GJ30" s="22" t="str">
        <f t="shared" ca="1" si="126"/>
        <v>-</v>
      </c>
      <c r="GK30" s="22" t="str">
        <f t="shared" ca="1" si="126"/>
        <v>-</v>
      </c>
      <c r="GL30" s="22" t="str">
        <f t="shared" ca="1" si="126"/>
        <v>-</v>
      </c>
      <c r="GM30" s="5" t="b">
        <f t="shared" ref="GM30:GO53" si="195">INDEX(i.TOL,$G30,GM$19)</f>
        <v>1</v>
      </c>
      <c r="GN30" s="5" t="b">
        <f t="shared" si="195"/>
        <v>0</v>
      </c>
      <c r="GO30" s="5" t="b">
        <f t="shared" si="195"/>
        <v>0</v>
      </c>
      <c r="GP30" s="5">
        <f t="shared" ref="GP30:GP53" si="196">INDEX(i.AgeJ,$O30,GP$19)</f>
        <v>0</v>
      </c>
      <c r="GQ30" s="22">
        <f t="shared" ca="1" si="126"/>
        <v>1</v>
      </c>
      <c r="GR30" s="22">
        <f t="shared" ca="1" si="126"/>
        <v>2</v>
      </c>
      <c r="GS30" s="5" t="e">
        <f t="shared" ref="GS30:GT53" si="197">INDEX(i_dryman,$T30,GS$19)</f>
        <v>#VALUE!</v>
      </c>
      <c r="GT30" s="5" t="e">
        <f t="shared" si="197"/>
        <v>#VALUE!</v>
      </c>
      <c r="GU30" s="5" t="str">
        <f t="shared" ref="GU30:GV53" si="198">INDEX(i_dryman,$AB30,GU$19)</f>
        <v>-</v>
      </c>
      <c r="GV30" s="5" t="str">
        <f t="shared" si="198"/>
        <v>-</v>
      </c>
      <c r="GW30" s="5" t="e">
        <f t="shared" ref="GW30:GW53" si="199">INDEX(i_dryman,$T30,GW$19+$AD30-1)</f>
        <v>#VALUE!</v>
      </c>
      <c r="GX30" s="5" t="str">
        <f>IF(TRUE,"-",INDEX(i_dryman,INDEX(CHOOSE($G30,DataAutumn!i.AdultDrys,DataWinter!i.AdultDrys,DataSpring!i.AdultDrys),1,$AD30)+1,GX$19))</f>
        <v>-</v>
      </c>
      <c r="GY30" s="22" t="str">
        <f t="shared" ca="1" si="126"/>
        <v>-</v>
      </c>
      <c r="GZ30" s="5" t="str">
        <f t="array" ref="GZ30">IF(OR(HA30:HN30&lt;&gt;"-"),TRUE,"-")</f>
        <v>-</v>
      </c>
      <c r="HA30" s="5" t="str">
        <f>IF($Z30=0,"-",IFERROR(INDEX(CHOOSE($G30,DataAutumn!i.GI, DataWinter!i.GI, DataSpring!i.GI),$H30,7*($Z30-1)+HA$19)*INDEX(GI.LowerScalar,1,HA$19),"-"))</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b">
        <f t="array" aca="1" ref="HO30" ca="1">IF(OR(HP30:ID30&lt;&gt;"-"),TRUE,"-")</f>
        <v>1</v>
      </c>
      <c r="HP30" s="22">
        <f t="shared" ca="1" si="133"/>
        <v>0</v>
      </c>
      <c r="HQ30" s="5" t="str">
        <f>IF($Z30=0,"-",IFERROR(INDEX(CHOOSE($G30,DataAutumn!i.GI, DataWinter!i.GI, DataSpring!i.GI),$H30,7*($Z30-1)+HQ$19)*INDEX(GI.UpperScalar,1,HQ$19),"-"))</f>
        <v>-</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22" t="str">
        <f t="shared" ca="1" si="134"/>
        <v>-</v>
      </c>
      <c r="IF30" s="22" t="str">
        <f ca="1">OFFSET(IF$5,$B30,0)</f>
        <v>-</v>
      </c>
      <c r="IG30" s="22" t="b">
        <f t="shared" ca="1" si="135"/>
        <v>1</v>
      </c>
      <c r="IH30" s="22">
        <f ca="1">OFFSET(IH$5,$B30,0)</f>
        <v>0</v>
      </c>
      <c r="II30" s="5" t="str">
        <f t="shared" ref="II30:IL53" si="200">INDEX(i.FlkStrctr,$H30,II$19)</f>
        <v>-</v>
      </c>
      <c r="IJ30" s="5" t="str">
        <f t="shared" si="200"/>
        <v>-</v>
      </c>
      <c r="IK30" s="5" t="str">
        <f t="shared" si="200"/>
        <v>-</v>
      </c>
      <c r="IL30" s="5" t="str">
        <f t="shared" si="200"/>
        <v>-</v>
      </c>
      <c r="IM30" s="22" t="str">
        <f t="shared" ca="1" si="137"/>
        <v>-</v>
      </c>
      <c r="IN30" s="5">
        <f t="shared" ref="IN30:IN53" si="201">INDEX(i.DamsMated,$N30+1,IN$19)</f>
        <v>0.5</v>
      </c>
      <c r="IO30" s="22" t="str">
        <f t="shared" ca="1" si="137"/>
        <v>-</v>
      </c>
      <c r="IP30" s="5">
        <f t="shared" ref="IP30:IP53" si="202">INDEX(i.DamsMatedEst,$N30+1,$AD30)</f>
        <v>0.5</v>
      </c>
      <c r="IQ30" s="5" t="str">
        <f t="shared" ref="IQ30:IU53" si="203">INDEX(i.FlkStrctr,$H30,IQ$19)</f>
        <v>-</v>
      </c>
      <c r="IR30" s="5">
        <f t="shared" si="203"/>
        <v>500</v>
      </c>
      <c r="IS30" s="5">
        <f t="shared" si="203"/>
        <v>500</v>
      </c>
      <c r="IT30" s="5" t="str">
        <f t="shared" si="203"/>
        <v>-</v>
      </c>
      <c r="IU30" s="5" t="str">
        <f>INDEX(i.FlkStrctr,$H30,IU$19)</f>
        <v>-</v>
      </c>
      <c r="IV30" s="22">
        <f t="shared" ca="1" si="137"/>
        <v>1</v>
      </c>
      <c r="IW30" s="22">
        <f t="shared" ca="1" si="137"/>
        <v>0</v>
      </c>
      <c r="IX30" s="22">
        <f t="shared" ca="1" si="137"/>
        <v>1</v>
      </c>
      <c r="IY30" s="22">
        <f t="shared" ca="1" si="137"/>
        <v>1</v>
      </c>
      <c r="IZ30" s="22">
        <f t="shared" ca="1" si="137"/>
        <v>0</v>
      </c>
      <c r="JA30" s="22">
        <f t="shared" ca="1" si="137"/>
        <v>70</v>
      </c>
      <c r="JB30" s="22">
        <f t="shared" ca="1" si="137"/>
        <v>50</v>
      </c>
      <c r="JC30" s="22">
        <f t="shared" ca="1" si="137"/>
        <v>70</v>
      </c>
      <c r="JD30" s="22">
        <f t="shared" ca="1" si="137"/>
        <v>50</v>
      </c>
      <c r="JE30" s="5">
        <f t="shared" ref="JE30:JE53" si="204">INDEX(i.WoolPrices,$K30,JE$19)</f>
        <v>1</v>
      </c>
      <c r="JF30" s="5">
        <f t="shared" ref="JF30:JF53" si="205">INDEX(i.MeatPrices,$L30,JF$19)</f>
        <v>1</v>
      </c>
      <c r="JG30" s="5">
        <f t="shared" ref="JG30:JG53" si="206">INDEX(i.GrainPrices,$M30,JG$19)</f>
        <v>1</v>
      </c>
      <c r="JH30" s="22">
        <f t="shared" ca="1" si="137"/>
        <v>1</v>
      </c>
      <c r="JI30" s="22">
        <f t="shared" ca="1" si="137"/>
        <v>1</v>
      </c>
      <c r="JJ30" s="22">
        <f t="shared" ca="1" si="137"/>
        <v>1</v>
      </c>
      <c r="JK30" s="22">
        <f t="shared" ca="1" si="137"/>
        <v>1</v>
      </c>
      <c r="JL30" s="22">
        <f t="shared" ca="1" si="137"/>
        <v>1</v>
      </c>
      <c r="JM30" s="22">
        <f t="shared" ca="1" si="137"/>
        <v>1</v>
      </c>
      <c r="JN30" s="22">
        <f t="shared" ca="1" si="137"/>
        <v>1</v>
      </c>
      <c r="JO30" s="173" t="b">
        <f>SUM(JP30:OE30)&gt;0</f>
        <v>1</v>
      </c>
      <c r="JP30" s="173">
        <f t="shared" ref="JP30:KE52" si="207">IF($AC30=0,"-",INDEX(i.LMU_Area,$AC30,JP$19))</f>
        <v>149.99</v>
      </c>
      <c r="JQ30" s="173">
        <f t="shared" si="207"/>
        <v>0</v>
      </c>
      <c r="JR30" s="173">
        <f t="shared" si="207"/>
        <v>0</v>
      </c>
      <c r="JS30" s="173">
        <f t="shared" si="207"/>
        <v>0</v>
      </c>
      <c r="JT30" s="173">
        <f t="shared" si="207"/>
        <v>0</v>
      </c>
      <c r="JU30" s="173">
        <f t="shared" si="207"/>
        <v>0</v>
      </c>
      <c r="JV30" s="173">
        <f t="shared" si="207"/>
        <v>0</v>
      </c>
      <c r="JW30" s="173">
        <f t="shared" si="207"/>
        <v>0</v>
      </c>
      <c r="JX30" s="173">
        <f t="shared" si="207"/>
        <v>0</v>
      </c>
      <c r="JY30" s="173">
        <f t="shared" si="207"/>
        <v>0</v>
      </c>
      <c r="JZ30" s="173">
        <f t="shared" si="207"/>
        <v>0</v>
      </c>
      <c r="KA30" s="173">
        <f t="shared" si="207"/>
        <v>0</v>
      </c>
      <c r="KB30" s="173">
        <f t="shared" si="207"/>
        <v>0</v>
      </c>
      <c r="KC30" s="173">
        <f t="shared" si="207"/>
        <v>0</v>
      </c>
      <c r="KD30" s="173">
        <f t="shared" si="207"/>
        <v>0</v>
      </c>
      <c r="KE30" s="173">
        <f t="shared" si="207"/>
        <v>146.24</v>
      </c>
      <c r="KF30" s="173">
        <f t="shared" ref="KF30:KU52" si="208">IF($AC30=0,"-",INDEX(i.LMU_Area,$AC30,KF$19))</f>
        <v>146.24</v>
      </c>
      <c r="KG30" s="173">
        <f t="shared" si="208"/>
        <v>146.24</v>
      </c>
      <c r="KH30" s="173">
        <f t="shared" si="208"/>
        <v>146.24</v>
      </c>
      <c r="KI30" s="173">
        <f t="shared" si="208"/>
        <v>146.24</v>
      </c>
      <c r="KJ30" s="173">
        <f t="shared" si="208"/>
        <v>146.24</v>
      </c>
      <c r="KK30" s="173">
        <f t="shared" si="208"/>
        <v>146.24</v>
      </c>
      <c r="KL30" s="173">
        <f t="shared" si="208"/>
        <v>146.24</v>
      </c>
      <c r="KM30" s="173">
        <f t="shared" si="208"/>
        <v>20</v>
      </c>
      <c r="KN30" s="173">
        <f t="shared" si="208"/>
        <v>20</v>
      </c>
      <c r="KO30" s="173">
        <f t="shared" si="208"/>
        <v>20</v>
      </c>
      <c r="KP30" s="173">
        <f t="shared" si="208"/>
        <v>0</v>
      </c>
      <c r="KQ30" s="173">
        <f t="shared" si="208"/>
        <v>0</v>
      </c>
      <c r="KR30" s="173">
        <f t="shared" si="208"/>
        <v>0</v>
      </c>
      <c r="KS30" s="173">
        <f t="shared" si="208"/>
        <v>0</v>
      </c>
      <c r="KT30" s="173">
        <f t="shared" si="208"/>
        <v>75.289999999999992</v>
      </c>
      <c r="KU30" s="173">
        <f t="shared" si="208"/>
        <v>75.289999999999992</v>
      </c>
      <c r="KV30" s="173">
        <f t="shared" ref="KV30:LK52" si="209">IF($AC30=0,"-",INDEX(i.LMU_Area,$AC30,KV$19))</f>
        <v>75.289999999999992</v>
      </c>
      <c r="KW30" s="173">
        <f t="shared" si="209"/>
        <v>75.289999999999992</v>
      </c>
      <c r="KX30" s="173">
        <f t="shared" si="209"/>
        <v>75.289999999999992</v>
      </c>
      <c r="KY30" s="173">
        <f t="shared" si="209"/>
        <v>75.289999999999992</v>
      </c>
      <c r="KZ30" s="173">
        <f t="shared" si="209"/>
        <v>75.289999999999992</v>
      </c>
      <c r="LA30" s="173">
        <f t="shared" si="209"/>
        <v>222.87</v>
      </c>
      <c r="LB30" s="173">
        <f t="shared" si="209"/>
        <v>0</v>
      </c>
      <c r="LC30" s="173">
        <f t="shared" si="209"/>
        <v>0</v>
      </c>
      <c r="LD30" s="173">
        <f t="shared" si="209"/>
        <v>0</v>
      </c>
      <c r="LE30" s="173">
        <f t="shared" si="209"/>
        <v>0</v>
      </c>
      <c r="LF30" s="173">
        <f t="shared" si="209"/>
        <v>0</v>
      </c>
      <c r="LG30" s="173">
        <f t="shared" si="209"/>
        <v>0</v>
      </c>
      <c r="LH30" s="173">
        <f t="shared" si="209"/>
        <v>0</v>
      </c>
      <c r="LI30" s="173">
        <f t="shared" si="209"/>
        <v>0</v>
      </c>
      <c r="LJ30" s="173">
        <f t="shared" si="209"/>
        <v>0</v>
      </c>
      <c r="LK30" s="173">
        <f t="shared" si="209"/>
        <v>0</v>
      </c>
      <c r="LL30" s="173">
        <f t="shared" ref="LL30:MA52" si="210">IF($AC30=0,"-",INDEX(i.LMU_Area,$AC30,LL$19))</f>
        <v>0</v>
      </c>
      <c r="LM30" s="173">
        <f t="shared" si="210"/>
        <v>0</v>
      </c>
      <c r="LN30" s="173">
        <f t="shared" si="210"/>
        <v>0</v>
      </c>
      <c r="LO30" s="173">
        <f t="shared" si="210"/>
        <v>0</v>
      </c>
      <c r="LP30" s="173">
        <f t="shared" si="210"/>
        <v>0</v>
      </c>
      <c r="LQ30" s="173">
        <f t="shared" si="210"/>
        <v>0</v>
      </c>
      <c r="LR30" s="173">
        <f t="shared" si="210"/>
        <v>0</v>
      </c>
      <c r="LS30" s="173">
        <f t="shared" si="210"/>
        <v>0</v>
      </c>
      <c r="LT30" s="173">
        <f t="shared" si="210"/>
        <v>0</v>
      </c>
      <c r="LU30" s="173">
        <f t="shared" si="210"/>
        <v>0</v>
      </c>
      <c r="LV30" s="173">
        <f t="shared" si="210"/>
        <v>0</v>
      </c>
      <c r="LW30" s="173">
        <f t="shared" si="210"/>
        <v>0</v>
      </c>
      <c r="LX30" s="173">
        <f t="shared" si="210"/>
        <v>0</v>
      </c>
      <c r="LY30" s="173">
        <f t="shared" si="210"/>
        <v>0</v>
      </c>
      <c r="LZ30" s="173">
        <f t="shared" si="210"/>
        <v>0</v>
      </c>
      <c r="MA30" s="173">
        <f t="shared" si="210"/>
        <v>0</v>
      </c>
      <c r="MB30" s="173">
        <f t="shared" ref="MB30:MQ52" si="211">IF($AC30=0,"-",INDEX(i.LMU_Area,$AC30,MB$19))</f>
        <v>0</v>
      </c>
      <c r="MC30" s="173">
        <f t="shared" si="211"/>
        <v>0</v>
      </c>
      <c r="MD30" s="173">
        <f t="shared" si="211"/>
        <v>0</v>
      </c>
      <c r="ME30" s="173">
        <f t="shared" si="211"/>
        <v>0</v>
      </c>
      <c r="MF30" s="173">
        <f t="shared" si="211"/>
        <v>0</v>
      </c>
      <c r="MG30" s="173">
        <f t="shared" si="211"/>
        <v>0</v>
      </c>
      <c r="MH30" s="173">
        <f t="shared" si="211"/>
        <v>0</v>
      </c>
      <c r="MI30" s="173">
        <f t="shared" si="211"/>
        <v>0</v>
      </c>
      <c r="MJ30" s="173">
        <f t="shared" si="211"/>
        <v>0</v>
      </c>
      <c r="MK30" s="173">
        <f t="shared" si="211"/>
        <v>0</v>
      </c>
      <c r="ML30" s="173">
        <f t="shared" si="211"/>
        <v>0</v>
      </c>
      <c r="MM30" s="173">
        <f t="shared" si="211"/>
        <v>0</v>
      </c>
      <c r="MN30" s="173">
        <f t="shared" si="211"/>
        <v>0</v>
      </c>
      <c r="MO30" s="173">
        <f t="shared" si="211"/>
        <v>0</v>
      </c>
      <c r="MP30" s="173">
        <f t="shared" si="211"/>
        <v>0</v>
      </c>
      <c r="MQ30" s="173">
        <f t="shared" si="211"/>
        <v>0</v>
      </c>
      <c r="MR30" s="173">
        <f t="shared" ref="MR30:NG52" si="212">IF($AC30=0,"-",INDEX(i.LMU_Area,$AC30,MR$19))</f>
        <v>0</v>
      </c>
      <c r="MS30" s="173">
        <f t="shared" si="212"/>
        <v>0</v>
      </c>
      <c r="MT30" s="173">
        <f t="shared" si="212"/>
        <v>0</v>
      </c>
      <c r="MU30" s="173">
        <f t="shared" si="212"/>
        <v>0</v>
      </c>
      <c r="MV30" s="173">
        <f t="shared" si="212"/>
        <v>0</v>
      </c>
      <c r="MW30" s="173">
        <f t="shared" si="212"/>
        <v>0</v>
      </c>
      <c r="MX30" s="173">
        <f t="shared" si="212"/>
        <v>0</v>
      </c>
      <c r="MY30" s="173">
        <f t="shared" si="212"/>
        <v>0</v>
      </c>
      <c r="MZ30" s="173">
        <f t="shared" si="212"/>
        <v>0</v>
      </c>
      <c r="NA30" s="173">
        <f t="shared" si="212"/>
        <v>0</v>
      </c>
      <c r="NB30" s="173">
        <f t="shared" si="212"/>
        <v>0</v>
      </c>
      <c r="NC30" s="173">
        <f t="shared" si="212"/>
        <v>0</v>
      </c>
      <c r="ND30" s="173">
        <f t="shared" si="212"/>
        <v>0</v>
      </c>
      <c r="NE30" s="173">
        <f t="shared" si="212"/>
        <v>0</v>
      </c>
      <c r="NF30" s="173">
        <f t="shared" si="212"/>
        <v>0</v>
      </c>
      <c r="NG30" s="173">
        <f t="shared" si="212"/>
        <v>0</v>
      </c>
      <c r="NH30" s="173">
        <f t="shared" ref="NH30:NW52" si="213">IF($AC30=0,"-",INDEX(i.LMU_Area,$AC30,NH$19))</f>
        <v>0</v>
      </c>
      <c r="NI30" s="173">
        <f t="shared" si="213"/>
        <v>0</v>
      </c>
      <c r="NJ30" s="173">
        <f t="shared" si="213"/>
        <v>0</v>
      </c>
      <c r="NK30" s="173">
        <f t="shared" si="213"/>
        <v>0</v>
      </c>
      <c r="NL30" s="173">
        <f t="shared" si="213"/>
        <v>0</v>
      </c>
      <c r="NM30" s="173">
        <f t="shared" si="213"/>
        <v>0</v>
      </c>
      <c r="NN30" s="173">
        <f t="shared" si="213"/>
        <v>0</v>
      </c>
      <c r="NO30" s="173">
        <f t="shared" si="213"/>
        <v>0</v>
      </c>
      <c r="NP30" s="173">
        <f t="shared" si="213"/>
        <v>0</v>
      </c>
      <c r="NQ30" s="173">
        <f t="shared" si="213"/>
        <v>0</v>
      </c>
      <c r="NR30" s="173">
        <f t="shared" si="213"/>
        <v>0</v>
      </c>
      <c r="NS30" s="173">
        <f t="shared" si="213"/>
        <v>0</v>
      </c>
      <c r="NT30" s="173">
        <f t="shared" si="213"/>
        <v>0</v>
      </c>
      <c r="NU30" s="173">
        <f t="shared" si="213"/>
        <v>0</v>
      </c>
      <c r="NV30" s="173">
        <f t="shared" si="213"/>
        <v>0</v>
      </c>
      <c r="NW30" s="173">
        <f t="shared" si="213"/>
        <v>0</v>
      </c>
      <c r="NX30" s="173">
        <f t="shared" ref="NX30:OE53" si="214">IF($AC30=0,"-",INDEX(i.LMU_Area,$AC30,NX$19))</f>
        <v>0</v>
      </c>
      <c r="NY30" s="173">
        <f t="shared" si="214"/>
        <v>0</v>
      </c>
      <c r="NZ30" s="173">
        <f t="shared" si="214"/>
        <v>0</v>
      </c>
      <c r="OA30" s="173">
        <f t="shared" si="214"/>
        <v>0</v>
      </c>
      <c r="OB30" s="173">
        <f t="shared" si="214"/>
        <v>0</v>
      </c>
      <c r="OC30" s="173">
        <f t="shared" si="214"/>
        <v>0</v>
      </c>
      <c r="OD30" s="173">
        <f t="shared" si="214"/>
        <v>0</v>
      </c>
      <c r="OE30" s="173">
        <f t="shared" si="214"/>
        <v>0</v>
      </c>
      <c r="OF30" s="22">
        <f t="shared" ca="1" si="137"/>
        <v>0</v>
      </c>
      <c r="OG30" s="22" t="str">
        <f t="shared" ca="1" si="137"/>
        <v>-</v>
      </c>
      <c r="OH30" s="22">
        <f t="shared" ca="1" si="137"/>
        <v>0</v>
      </c>
      <c r="OI30" s="22">
        <f t="shared" ca="1" si="137"/>
        <v>0</v>
      </c>
      <c r="OJ30" s="27">
        <v>0</v>
      </c>
    </row>
    <row r="31" spans="1:400" s="303" customFormat="1" outlineLevel="1">
      <c r="A31" s="302">
        <f t="shared" ref="A31:A48" si="215">ROW(A31)-5</f>
        <v>26</v>
      </c>
      <c r="B31" s="32">
        <f t="shared" ref="B31" si="216">$A$30</f>
        <v>25</v>
      </c>
      <c r="C31" s="303">
        <v>4</v>
      </c>
      <c r="D31" s="341" t="b">
        <f>$C$29=2</f>
        <v>1</v>
      </c>
      <c r="E31" s="303" t="b">
        <v>0</v>
      </c>
      <c r="F31" s="303" t="b">
        <v>1</v>
      </c>
      <c r="G31" s="339">
        <f ca="1">OFFSET(G31,-1,0)</f>
        <v>1</v>
      </c>
      <c r="H31" s="339">
        <f t="shared" ref="H31:W46" ca="1" si="217">OFFSET(H31,-1,0)</f>
        <v>1</v>
      </c>
      <c r="I31" s="339">
        <f t="shared" ca="1" si="217"/>
        <v>1</v>
      </c>
      <c r="J31" s="339">
        <f t="shared" ca="1" si="217"/>
        <v>1</v>
      </c>
      <c r="K31" s="339">
        <f t="shared" ca="1" si="217"/>
        <v>1</v>
      </c>
      <c r="L31" s="339">
        <f t="shared" ca="1" si="217"/>
        <v>1</v>
      </c>
      <c r="M31" s="339">
        <f t="shared" ca="1" si="217"/>
        <v>1</v>
      </c>
      <c r="N31" s="339">
        <f t="shared" ca="1" si="217"/>
        <v>2</v>
      </c>
      <c r="O31" s="339">
        <f t="shared" ca="1" si="217"/>
        <v>1</v>
      </c>
      <c r="P31" s="339">
        <f t="shared" ca="1" si="217"/>
        <v>0</v>
      </c>
      <c r="Q31" s="339">
        <f t="shared" ca="1" si="217"/>
        <v>0</v>
      </c>
      <c r="R31" s="339">
        <f t="shared" ca="1" si="217"/>
        <v>0</v>
      </c>
      <c r="S31" s="339">
        <f t="shared" ca="1" si="217"/>
        <v>0</v>
      </c>
      <c r="T31" s="339">
        <f t="shared" ca="1" si="217"/>
        <v>0</v>
      </c>
      <c r="U31" s="339">
        <f t="shared" ca="1" si="217"/>
        <v>1</v>
      </c>
      <c r="V31" s="339">
        <f t="shared" ca="1" si="217"/>
        <v>1</v>
      </c>
      <c r="W31" s="339">
        <f t="shared" ca="1" si="217"/>
        <v>1</v>
      </c>
      <c r="X31" s="339">
        <f t="shared" ref="X31:Y50" ca="1" si="218">OFFSET(X31,-1,0)</f>
        <v>1</v>
      </c>
      <c r="Y31" s="339">
        <f t="shared" ca="1" si="218"/>
        <v>1</v>
      </c>
      <c r="Z31" s="32"/>
      <c r="AB31" s="21">
        <v>1</v>
      </c>
      <c r="AC31" s="5">
        <f t="shared" ca="1" si="177"/>
        <v>1</v>
      </c>
      <c r="AD31" s="5">
        <f t="shared" ca="1" si="177"/>
        <v>1</v>
      </c>
      <c r="AE31" s="5">
        <f t="shared" ca="1" si="177"/>
        <v>0</v>
      </c>
      <c r="AF31" s="5">
        <f t="shared" ca="1" si="177"/>
        <v>2</v>
      </c>
      <c r="AG31" s="5">
        <f t="shared" ca="1" si="177"/>
        <v>0</v>
      </c>
      <c r="AJ31" s="328" t="str">
        <f t="shared" ref="AJ31:AJ53" ca="1" si="219">TEXT(LEFT(AJ30,5)+1,"00000")&amp;MID(AJ30,6,FIND(" ",AJ30,7)-5)
&amp; d.RegionName                           &amp; " Day"&amp;INDEX(i.DOY,$G31,1)                   &amp; IF($EY31=0," FWM","")&amp;IF($EY31=1," MWM","")&amp;IF($EY31=5," Mat","")&amp;IF($FD31=TRUE,"&amp;BBT","    ")
&amp; " GI"&amp;TEXT($J31,"0") &amp; " EL"&amp;IF($IN31="-"," Opt",TEXT($IN31,"000%"))            &amp; " Age"&amp;TEXT(INDEX(i.Age_mths,$O31,1)*30.4,"000")
&amp; " T_" &amp; IF(AND($AN31,$AO31),"TRUE ") &amp; " LTW_" &amp; IF(AND($BA31=1,$BB31=1),"TRUE ") &amp; " (F"&amp;3+IFERROR(1*$CA31,0)+IFERROR(1*$CB31,0)&amp;3-IFERROR(1*NOT($CD31),0)&amp;"N"&amp;$CI31&amp;$CJ31&amp;")"</f>
        <v>00001 FeedSupply GSM Day135 FWM     GI1 EL050% Age213 T_FALSE LTW_TRUE  (F53N33)</v>
      </c>
      <c r="AK31" s="10" t="str">
        <f ca="1">IF(COUNTIF(AJ$5:AJ31,AJ31)=1,"-","Dup")</f>
        <v>-</v>
      </c>
      <c r="AL31" s="22" t="b">
        <f t="shared" ca="1" si="178"/>
        <v>1</v>
      </c>
      <c r="AM31" s="22" t="b">
        <f t="shared" ca="1" si="178"/>
        <v>0</v>
      </c>
      <c r="AN31" s="339" t="b">
        <f ca="1">OFFSET(AN31,-1,0)</f>
        <v>0</v>
      </c>
      <c r="AO31" s="21" t="b">
        <v>1</v>
      </c>
      <c r="AP31" s="340">
        <f ca="1">OFFSET(AP31,-1,4)</f>
        <v>111101</v>
      </c>
      <c r="AQ31" s="373" t="b">
        <v>0</v>
      </c>
      <c r="AR31" s="374" t="str">
        <f t="shared" ca="1" si="178"/>
        <v>-</v>
      </c>
      <c r="AS31" s="22" t="b">
        <f t="shared" ca="1" si="178"/>
        <v>1</v>
      </c>
      <c r="AT31" s="339">
        <f ca="1">OFFSET(AT31,-1,0)+1</f>
        <v>111102</v>
      </c>
      <c r="AU31" s="22">
        <f t="shared" ca="1" si="178"/>
        <v>1</v>
      </c>
      <c r="AV31" s="21" t="s">
        <v>37</v>
      </c>
      <c r="AW31" s="22" t="str">
        <f t="shared" ca="1" si="178"/>
        <v>-</v>
      </c>
      <c r="AX31" s="21" t="s">
        <v>37</v>
      </c>
      <c r="AY31" s="21" t="s">
        <v>37</v>
      </c>
      <c r="AZ31" s="22" t="str">
        <f t="shared" ca="1" si="178"/>
        <v>-</v>
      </c>
      <c r="BA31" s="22">
        <f t="shared" ca="1" si="178"/>
        <v>1</v>
      </c>
      <c r="BB31" s="22">
        <f t="shared" ca="1" si="178"/>
        <v>1</v>
      </c>
      <c r="BC31" s="22" t="str">
        <f t="shared" ca="1" si="178"/>
        <v>-</v>
      </c>
      <c r="BD31" s="22" t="str">
        <f t="shared" ca="1" si="178"/>
        <v>-</v>
      </c>
      <c r="BE31" s="22" t="str">
        <f t="shared" ca="1" si="178"/>
        <v>-</v>
      </c>
      <c r="BF31" s="22" t="str">
        <f t="shared" ref="BF31:BU46" ca="1" si="220">OFFSET(BF$5,$B31,0)</f>
        <v>-</v>
      </c>
      <c r="BG31" s="22" t="str">
        <f t="shared" ca="1" si="220"/>
        <v>-</v>
      </c>
      <c r="BH31" s="22" t="str">
        <f t="shared" ca="1" si="220"/>
        <v>-</v>
      </c>
      <c r="BI31" s="22" t="str">
        <f t="shared" ca="1" si="220"/>
        <v>-</v>
      </c>
      <c r="BJ31" s="22" t="str">
        <f t="shared" ca="1" si="220"/>
        <v>-</v>
      </c>
      <c r="BK31" s="22" t="str">
        <f t="shared" ca="1" si="220"/>
        <v>-</v>
      </c>
      <c r="BL31" s="22" t="str">
        <f t="shared" ca="1" si="220"/>
        <v>-</v>
      </c>
      <c r="BM31" s="22" t="str">
        <f t="shared" ca="1" si="220"/>
        <v>-</v>
      </c>
      <c r="BN31" s="22" t="str">
        <f t="shared" ca="1" si="220"/>
        <v>-</v>
      </c>
      <c r="BO31" s="22" t="str">
        <f t="shared" ca="1" si="220"/>
        <v>-</v>
      </c>
      <c r="BP31" s="22" t="str">
        <f t="shared" ca="1" si="220"/>
        <v>-</v>
      </c>
      <c r="BQ31" s="22" t="str">
        <f t="shared" ca="1" si="220"/>
        <v>-</v>
      </c>
      <c r="BR31" s="22" t="str">
        <f t="shared" ca="1" si="220"/>
        <v>-</v>
      </c>
      <c r="BS31" s="22" t="str">
        <f t="shared" ca="1" si="220"/>
        <v>-</v>
      </c>
      <c r="BT31" s="22" t="str">
        <f t="shared" ca="1" si="220"/>
        <v>-</v>
      </c>
      <c r="BU31" s="22" t="str">
        <f t="shared" ca="1" si="220"/>
        <v>-</v>
      </c>
      <c r="BV31" s="22" t="str">
        <f t="shared" ref="BV31:CK49" ca="1" si="221">OFFSET(BV$5,$B31,0)</f>
        <v>-</v>
      </c>
      <c r="BW31" s="22" t="str">
        <f t="shared" ca="1" si="221"/>
        <v>-</v>
      </c>
      <c r="BX31" s="22" t="str">
        <f t="shared" ca="1" si="221"/>
        <v>-</v>
      </c>
      <c r="BY31" s="22" t="str">
        <f t="shared" ca="1" si="221"/>
        <v>-</v>
      </c>
      <c r="BZ31" s="5">
        <f t="shared" ca="1" si="179"/>
        <v>0</v>
      </c>
      <c r="CA31" s="373" t="b">
        <v>1</v>
      </c>
      <c r="CB31" s="373" t="b">
        <v>1</v>
      </c>
      <c r="CC31" s="22" t="str">
        <f t="shared" ca="1" si="221"/>
        <v>-</v>
      </c>
      <c r="CD31" s="374" t="str">
        <f t="shared" ca="1" si="221"/>
        <v>-</v>
      </c>
      <c r="CE31" s="22" t="str">
        <f t="shared" ca="1" si="221"/>
        <v>-</v>
      </c>
      <c r="CF31" s="22" t="str">
        <f t="shared" ca="1" si="221"/>
        <v>-</v>
      </c>
      <c r="CG31" s="22" t="str">
        <f t="shared" ca="1" si="221"/>
        <v>-</v>
      </c>
      <c r="CH31" s="22" t="str">
        <f t="shared" ca="1" si="221"/>
        <v>-</v>
      </c>
      <c r="CI31" s="21">
        <v>3</v>
      </c>
      <c r="CJ31" s="21">
        <v>3</v>
      </c>
      <c r="CK31" s="22" t="str">
        <f t="shared" ca="1" si="221"/>
        <v>-</v>
      </c>
      <c r="CL31" s="22" t="str">
        <f t="shared" ref="CL31:CY49" ca="1" si="222">OFFSET(CL$5,$B31,0)</f>
        <v>-</v>
      </c>
      <c r="CM31" s="22" t="str">
        <f t="shared" ca="1" si="222"/>
        <v>-</v>
      </c>
      <c r="CN31" s="22" t="str">
        <f t="shared" ca="1" si="222"/>
        <v>-</v>
      </c>
      <c r="CO31" s="22" t="str">
        <f t="shared" ca="1" si="222"/>
        <v>-</v>
      </c>
      <c r="CP31" s="22" t="str">
        <f t="shared" ca="1" si="222"/>
        <v>-</v>
      </c>
      <c r="CQ31" s="22" t="str">
        <f t="shared" ca="1" si="222"/>
        <v>-</v>
      </c>
      <c r="CR31" s="22" t="str">
        <f t="shared" ca="1" si="222"/>
        <v>-</v>
      </c>
      <c r="CS31" s="22">
        <f t="shared" ca="1" si="222"/>
        <v>0</v>
      </c>
      <c r="CT31" s="22" t="str">
        <f t="shared" ca="1" si="222"/>
        <v>-</v>
      </c>
      <c r="CU31" s="22" t="str">
        <f t="shared" ca="1" si="222"/>
        <v>-</v>
      </c>
      <c r="CV31" s="22" t="str">
        <f t="shared" ca="1" si="222"/>
        <v>-</v>
      </c>
      <c r="CW31" s="22" t="str">
        <f t="shared" ca="1" si="222"/>
        <v>-</v>
      </c>
      <c r="CX31" s="22" t="str">
        <f t="shared" ca="1" si="222"/>
        <v>-</v>
      </c>
      <c r="CY31" s="22">
        <f t="shared" ca="1" si="222"/>
        <v>0</v>
      </c>
      <c r="CZ31" s="195">
        <f t="shared" ca="1" si="180"/>
        <v>0</v>
      </c>
      <c r="DA31" s="195">
        <f t="shared" ca="1" si="180"/>
        <v>0</v>
      </c>
      <c r="DB31" s="195">
        <f t="shared" ca="1" si="180"/>
        <v>0</v>
      </c>
      <c r="DC31" s="195">
        <f t="shared" ca="1" si="180"/>
        <v>0</v>
      </c>
      <c r="DD31" s="194">
        <f t="shared" ca="1" si="181"/>
        <v>0</v>
      </c>
      <c r="DE31" s="194">
        <f t="shared" ca="1" si="181"/>
        <v>0</v>
      </c>
      <c r="DF31" s="194">
        <f t="shared" ca="1" si="181"/>
        <v>0</v>
      </c>
      <c r="DG31" s="194">
        <f t="shared" ca="1" si="181"/>
        <v>0</v>
      </c>
      <c r="DH31" s="196">
        <f t="shared" ca="1" si="182"/>
        <v>0</v>
      </c>
      <c r="DI31" s="196">
        <f t="shared" ca="1" si="182"/>
        <v>0</v>
      </c>
      <c r="DJ31" s="196">
        <f t="shared" ca="1" si="182"/>
        <v>0</v>
      </c>
      <c r="DK31" s="196">
        <f t="shared" ca="1" si="182"/>
        <v>0</v>
      </c>
      <c r="DL31" s="195">
        <f t="shared" ca="1" si="183"/>
        <v>0</v>
      </c>
      <c r="DM31" s="195">
        <f t="shared" ca="1" si="183"/>
        <v>0</v>
      </c>
      <c r="DN31" s="195">
        <f t="shared" ca="1" si="183"/>
        <v>0</v>
      </c>
      <c r="DO31" s="195">
        <f t="shared" ca="1" si="183"/>
        <v>0</v>
      </c>
      <c r="DP31" s="194">
        <f t="shared" ca="1" si="184"/>
        <v>0</v>
      </c>
      <c r="DQ31" s="194">
        <f t="shared" ca="1" si="184"/>
        <v>0</v>
      </c>
      <c r="DR31" s="194">
        <f t="shared" ca="1" si="184"/>
        <v>0</v>
      </c>
      <c r="DS31" s="194">
        <f t="shared" ca="1" si="184"/>
        <v>0</v>
      </c>
      <c r="DT31" s="196">
        <f t="shared" ca="1" si="185"/>
        <v>0</v>
      </c>
      <c r="DU31" s="196">
        <f t="shared" ca="1" si="185"/>
        <v>0</v>
      </c>
      <c r="DV31" s="196">
        <f t="shared" ca="1" si="185"/>
        <v>0</v>
      </c>
      <c r="DW31" s="196">
        <f t="shared" ca="1" si="185"/>
        <v>0</v>
      </c>
      <c r="DX31" s="195">
        <f t="shared" ca="1" si="186"/>
        <v>0</v>
      </c>
      <c r="DY31" s="195">
        <f t="shared" ca="1" si="186"/>
        <v>0</v>
      </c>
      <c r="DZ31" s="195">
        <f t="shared" ca="1" si="186"/>
        <v>0</v>
      </c>
      <c r="EA31" s="195">
        <f t="shared" ca="1" si="186"/>
        <v>0</v>
      </c>
      <c r="EB31" s="194">
        <f t="shared" ca="1" si="187"/>
        <v>0</v>
      </c>
      <c r="EC31" s="194">
        <f t="shared" ca="1" si="187"/>
        <v>0</v>
      </c>
      <c r="ED31" s="194">
        <f t="shared" ca="1" si="187"/>
        <v>0</v>
      </c>
      <c r="EE31" s="194">
        <f t="shared" ca="1" si="187"/>
        <v>0</v>
      </c>
      <c r="EF31" s="196">
        <f t="shared" ca="1" si="188"/>
        <v>0</v>
      </c>
      <c r="EG31" s="196">
        <f t="shared" ca="1" si="188"/>
        <v>0</v>
      </c>
      <c r="EH31" s="196">
        <f t="shared" ca="1" si="188"/>
        <v>0</v>
      </c>
      <c r="EI31" s="196">
        <f t="shared" ca="1" si="188"/>
        <v>0</v>
      </c>
      <c r="EJ31" s="22">
        <f t="shared" ca="1" si="189"/>
        <v>0</v>
      </c>
      <c r="EK31" s="22">
        <f t="shared" ca="1" si="189"/>
        <v>0</v>
      </c>
      <c r="EL31" s="22">
        <f t="shared" ca="1" si="189"/>
        <v>0</v>
      </c>
      <c r="EM31" s="22">
        <f t="shared" ca="1" si="189"/>
        <v>0</v>
      </c>
      <c r="EN31" s="22" t="str">
        <f t="shared" ca="1" si="189"/>
        <v>-</v>
      </c>
      <c r="EO31" s="22" t="str">
        <f t="shared" ca="1" si="189"/>
        <v>-</v>
      </c>
      <c r="EP31" s="5">
        <f t="shared" ca="1" si="190"/>
        <v>19</v>
      </c>
      <c r="EQ31" s="5">
        <f t="shared" ca="1" si="190"/>
        <v>19</v>
      </c>
      <c r="ER31" s="22" t="str">
        <f t="shared" ca="1" si="189"/>
        <v>-</v>
      </c>
      <c r="ES31" s="22" t="str">
        <f t="shared" ca="1" si="189"/>
        <v>-</v>
      </c>
      <c r="ET31" s="22" t="str">
        <f t="shared" ca="1" si="189"/>
        <v>-</v>
      </c>
      <c r="EU31" s="22" t="str">
        <f t="shared" ca="1" si="189"/>
        <v>-</v>
      </c>
      <c r="EV31" s="22" t="str">
        <f t="shared" ca="1" si="189"/>
        <v>-</v>
      </c>
      <c r="EW31" s="22" t="str">
        <f t="shared" ca="1" si="189"/>
        <v>-</v>
      </c>
      <c r="EX31" s="22" t="str">
        <f t="shared" ca="1" si="189"/>
        <v>-</v>
      </c>
      <c r="EY31" s="5">
        <f t="shared" ca="1" si="191"/>
        <v>0</v>
      </c>
      <c r="EZ31" s="22" t="str">
        <f t="shared" ref="EZ31:FO47" ca="1" si="223">OFFSET(EZ$5,$B31,0)</f>
        <v>-</v>
      </c>
      <c r="FA31" s="22" t="str">
        <f t="shared" ca="1" si="223"/>
        <v>-</v>
      </c>
      <c r="FB31" s="22" t="str">
        <f t="shared" ca="1" si="223"/>
        <v>-</v>
      </c>
      <c r="FC31" s="22" t="str">
        <f t="shared" ca="1" si="223"/>
        <v>-</v>
      </c>
      <c r="FD31" s="5" t="b">
        <f t="shared" ca="1" si="192"/>
        <v>0</v>
      </c>
      <c r="FE31" s="22" t="str">
        <f t="shared" ca="1" si="223"/>
        <v>-</v>
      </c>
      <c r="FF31" s="22">
        <f t="shared" ca="1" si="223"/>
        <v>0</v>
      </c>
      <c r="FG31" s="22" t="str">
        <f t="shared" ca="1" si="223"/>
        <v>-</v>
      </c>
      <c r="FH31" s="22">
        <f t="shared" ca="1" si="223"/>
        <v>1</v>
      </c>
      <c r="FI31" s="22">
        <f t="shared" ca="1" si="223"/>
        <v>0</v>
      </c>
      <c r="FJ31" s="22">
        <f t="shared" ca="1" si="223"/>
        <v>1</v>
      </c>
      <c r="FK31" s="22">
        <f t="shared" ca="1" si="223"/>
        <v>1</v>
      </c>
      <c r="FL31" s="22">
        <f t="shared" ca="1" si="223"/>
        <v>1</v>
      </c>
      <c r="FM31" s="22">
        <f t="shared" ca="1" si="223"/>
        <v>0</v>
      </c>
      <c r="FN31" s="22">
        <f t="shared" ca="1" si="223"/>
        <v>0</v>
      </c>
      <c r="FO31" s="22">
        <f t="shared" ca="1" si="223"/>
        <v>0</v>
      </c>
      <c r="FP31" s="22">
        <f t="shared" ref="FP31:FZ49" ca="1" si="224">OFFSET(FP$5,$B31,0)</f>
        <v>0</v>
      </c>
      <c r="FQ31" s="22">
        <f t="shared" ca="1" si="224"/>
        <v>1</v>
      </c>
      <c r="FR31" s="22">
        <f t="shared" ca="1" si="224"/>
        <v>0</v>
      </c>
      <c r="FS31" s="22">
        <f t="shared" ca="1" si="224"/>
        <v>0</v>
      </c>
      <c r="FT31" s="22">
        <f t="shared" ca="1" si="224"/>
        <v>0</v>
      </c>
      <c r="FU31" s="22">
        <f t="shared" ca="1" si="224"/>
        <v>0</v>
      </c>
      <c r="FV31" s="22">
        <f t="shared" ca="1" si="224"/>
        <v>0</v>
      </c>
      <c r="FW31" s="22">
        <f t="shared" ca="1" si="224"/>
        <v>0</v>
      </c>
      <c r="FX31" s="22">
        <f t="shared" ca="1" si="224"/>
        <v>0</v>
      </c>
      <c r="FY31" s="22">
        <f t="shared" ca="1" si="224"/>
        <v>1</v>
      </c>
      <c r="FZ31" s="22">
        <f t="shared" ca="1" si="224"/>
        <v>0</v>
      </c>
      <c r="GA31" s="5">
        <f t="shared" ca="1" si="193"/>
        <v>0</v>
      </c>
      <c r="GB31" s="5">
        <f t="shared" ca="1" si="193"/>
        <v>0</v>
      </c>
      <c r="GC31" s="5">
        <f t="shared" ca="1" si="193"/>
        <v>0</v>
      </c>
      <c r="GD31" s="5">
        <f t="shared" si="194"/>
        <v>0</v>
      </c>
      <c r="GE31" s="5">
        <f t="shared" si="194"/>
        <v>0</v>
      </c>
      <c r="GF31" s="5">
        <f t="shared" si="194"/>
        <v>0</v>
      </c>
      <c r="GG31" s="22">
        <f t="shared" ref="GG31:GR49" ca="1" si="225">OFFSET(GG$5,$B31,0)</f>
        <v>0</v>
      </c>
      <c r="GH31" s="22">
        <f t="shared" ca="1" si="225"/>
        <v>0</v>
      </c>
      <c r="GI31" s="22" t="str">
        <f t="shared" ca="1" si="225"/>
        <v>-</v>
      </c>
      <c r="GJ31" s="22" t="str">
        <f t="shared" ca="1" si="225"/>
        <v>-</v>
      </c>
      <c r="GK31" s="22" t="str">
        <f t="shared" ca="1" si="225"/>
        <v>-</v>
      </c>
      <c r="GL31" s="22" t="str">
        <f t="shared" ca="1" si="225"/>
        <v>-</v>
      </c>
      <c r="GM31" s="5" t="b">
        <f t="shared" ca="1" si="195"/>
        <v>1</v>
      </c>
      <c r="GN31" s="5" t="b">
        <f t="shared" ca="1" si="195"/>
        <v>0</v>
      </c>
      <c r="GO31" s="5" t="b">
        <f t="shared" ca="1" si="195"/>
        <v>0</v>
      </c>
      <c r="GP31" s="5">
        <f t="shared" ca="1" si="196"/>
        <v>0</v>
      </c>
      <c r="GQ31" s="22">
        <f t="shared" ca="1" si="225"/>
        <v>1</v>
      </c>
      <c r="GR31" s="22">
        <f t="shared" ca="1" si="225"/>
        <v>2</v>
      </c>
      <c r="GS31" s="5" t="e">
        <f t="shared" ca="1" si="197"/>
        <v>#VALUE!</v>
      </c>
      <c r="GT31" s="5" t="e">
        <f t="shared" ca="1" si="197"/>
        <v>#VALUE!</v>
      </c>
      <c r="GU31" s="5" t="str">
        <f t="shared" si="198"/>
        <v>-</v>
      </c>
      <c r="GV31" s="5" t="str">
        <f t="shared" si="198"/>
        <v>-</v>
      </c>
      <c r="GW31" s="5" t="e">
        <f t="shared" ca="1" si="199"/>
        <v>#VALUE!</v>
      </c>
      <c r="GX31" s="22" t="str">
        <f t="shared" ref="GX31:GY49" ca="1" si="226">OFFSET(GX$5,$B31,0)</f>
        <v>-</v>
      </c>
      <c r="GY31" s="22" t="str">
        <f t="shared" ca="1" si="226"/>
        <v>-</v>
      </c>
      <c r="GZ31" s="5" t="str">
        <f t="array" ref="GZ31">IF(OR(HA31:HN31&lt;&gt;"-"),TRUE,"-")</f>
        <v>-</v>
      </c>
      <c r="HA31" s="5" t="str">
        <f>IF($Z31=0,"-",IFERROR(INDEX(CHOOSE($G31,DataAutumn!i.GI, DataWinter!i.GI, DataSpring!i.GI),$H31,7*($Z31-1)+HA$19)*INDEX(GI.LowerScalar,1,HA$19),"-"))</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b">
        <f t="array" aca="1" ref="HO31" ca="1">IF(OR(HP31:ID31&lt;&gt;"-"),TRUE,"-")</f>
        <v>1</v>
      </c>
      <c r="HP31" s="22">
        <f t="shared" ref="HP31:HP48" ca="1" si="227">OFFSET(HP$5,$B31,0)</f>
        <v>0</v>
      </c>
      <c r="HQ31" s="5" t="str">
        <f>IF($Z31=0,"-",IFERROR(INDEX(CHOOSE($G31,DataAutumn!i.GI, DataWinter!i.GI, DataSpring!i.GI),$H31,7*($Z31-1)+HQ$19)*INDEX(GI.UpperScalar,1,HQ$19),"-"))</f>
        <v>-</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22" t="str">
        <f t="shared" ca="1" si="134"/>
        <v>-</v>
      </c>
      <c r="IF31" s="22" t="str">
        <f t="shared" ca="1" si="134"/>
        <v>-</v>
      </c>
      <c r="IG31" s="22" t="b">
        <f t="shared" ca="1" si="135"/>
        <v>1</v>
      </c>
      <c r="IH31" s="22">
        <f t="shared" ca="1" si="135"/>
        <v>0</v>
      </c>
      <c r="II31" s="5" t="str">
        <f t="shared" ca="1" si="200"/>
        <v>-</v>
      </c>
      <c r="IJ31" s="5" t="str">
        <f t="shared" ca="1" si="200"/>
        <v>-</v>
      </c>
      <c r="IK31" s="5" t="str">
        <f t="shared" ca="1" si="200"/>
        <v>-</v>
      </c>
      <c r="IL31" s="5" t="str">
        <f t="shared" ca="1" si="200"/>
        <v>-</v>
      </c>
      <c r="IM31" s="22" t="str">
        <f t="shared" ref="IM31:JA48" ca="1" si="228">OFFSET(IM$5,$B31,0)</f>
        <v>-</v>
      </c>
      <c r="IN31" s="5">
        <f t="shared" ca="1" si="201"/>
        <v>0.5</v>
      </c>
      <c r="IO31" s="22" t="str">
        <f t="shared" ca="1" si="228"/>
        <v>-</v>
      </c>
      <c r="IP31" s="5">
        <f t="shared" ca="1" si="202"/>
        <v>0.5</v>
      </c>
      <c r="IQ31" s="5" t="str">
        <f t="shared" ca="1" si="203"/>
        <v>-</v>
      </c>
      <c r="IR31" s="5">
        <f t="shared" ca="1" si="203"/>
        <v>500</v>
      </c>
      <c r="IS31" s="5">
        <f t="shared" ca="1" si="203"/>
        <v>500</v>
      </c>
      <c r="IT31" s="5" t="str">
        <f t="shared" ca="1" si="203"/>
        <v>-</v>
      </c>
      <c r="IU31" s="5" t="str">
        <f t="shared" ca="1" si="203"/>
        <v>-</v>
      </c>
      <c r="IV31" s="22">
        <f t="shared" ca="1" si="228"/>
        <v>1</v>
      </c>
      <c r="IW31" s="22">
        <f t="shared" ca="1" si="228"/>
        <v>0</v>
      </c>
      <c r="IX31" s="22">
        <f t="shared" ca="1" si="228"/>
        <v>1</v>
      </c>
      <c r="IY31" s="22">
        <f t="shared" ca="1" si="228"/>
        <v>1</v>
      </c>
      <c r="IZ31" s="22">
        <f t="shared" ca="1" si="228"/>
        <v>0</v>
      </c>
      <c r="JA31" s="22">
        <f t="shared" ca="1" si="228"/>
        <v>70</v>
      </c>
      <c r="JB31" s="22">
        <f t="shared" ref="JB31:JN48" ca="1" si="229">OFFSET(JB$5,$B31,0)</f>
        <v>50</v>
      </c>
      <c r="JC31" s="22">
        <f t="shared" ca="1" si="229"/>
        <v>70</v>
      </c>
      <c r="JD31" s="22">
        <f t="shared" ca="1" si="229"/>
        <v>50</v>
      </c>
      <c r="JE31" s="5">
        <f t="shared" ca="1" si="204"/>
        <v>1</v>
      </c>
      <c r="JF31" s="5">
        <f t="shared" ca="1" si="205"/>
        <v>1</v>
      </c>
      <c r="JG31" s="5">
        <f t="shared" ca="1" si="206"/>
        <v>1</v>
      </c>
      <c r="JH31" s="22">
        <f t="shared" ca="1" si="229"/>
        <v>1</v>
      </c>
      <c r="JI31" s="22">
        <f t="shared" ca="1" si="229"/>
        <v>1</v>
      </c>
      <c r="JJ31" s="22">
        <f t="shared" ca="1" si="229"/>
        <v>1</v>
      </c>
      <c r="JK31" s="22">
        <f t="shared" ca="1" si="229"/>
        <v>1</v>
      </c>
      <c r="JL31" s="22">
        <f t="shared" ca="1" si="229"/>
        <v>1</v>
      </c>
      <c r="JM31" s="22">
        <f t="shared" ca="1" si="229"/>
        <v>1</v>
      </c>
      <c r="JN31" s="22">
        <f t="shared" ca="1" si="229"/>
        <v>1</v>
      </c>
      <c r="JO31" s="173" t="b">
        <f t="shared" ref="JO31:JO50" ca="1" si="230">SUM(JP31:OE31)&gt;0</f>
        <v>1</v>
      </c>
      <c r="JP31" s="173">
        <f t="shared" ca="1" si="207"/>
        <v>149.99</v>
      </c>
      <c r="JQ31" s="173">
        <f t="shared" ca="1" si="207"/>
        <v>0</v>
      </c>
      <c r="JR31" s="173">
        <f t="shared" ca="1" si="207"/>
        <v>0</v>
      </c>
      <c r="JS31" s="173">
        <f t="shared" ca="1" si="207"/>
        <v>0</v>
      </c>
      <c r="JT31" s="173">
        <f t="shared" ca="1" si="207"/>
        <v>0</v>
      </c>
      <c r="JU31" s="173">
        <f t="shared" ca="1" si="207"/>
        <v>0</v>
      </c>
      <c r="JV31" s="173">
        <f t="shared" ca="1" si="207"/>
        <v>0</v>
      </c>
      <c r="JW31" s="173">
        <f t="shared" ca="1" si="207"/>
        <v>0</v>
      </c>
      <c r="JX31" s="173">
        <f t="shared" ca="1" si="207"/>
        <v>0</v>
      </c>
      <c r="JY31" s="173">
        <f t="shared" ca="1" si="207"/>
        <v>0</v>
      </c>
      <c r="JZ31" s="173">
        <f t="shared" ca="1" si="207"/>
        <v>0</v>
      </c>
      <c r="KA31" s="173">
        <f t="shared" ca="1" si="207"/>
        <v>0</v>
      </c>
      <c r="KB31" s="173">
        <f t="shared" ca="1" si="207"/>
        <v>0</v>
      </c>
      <c r="KC31" s="173">
        <f t="shared" ca="1" si="207"/>
        <v>0</v>
      </c>
      <c r="KD31" s="173">
        <f t="shared" ca="1" si="207"/>
        <v>0</v>
      </c>
      <c r="KE31" s="173">
        <f t="shared" ca="1" si="207"/>
        <v>146.24</v>
      </c>
      <c r="KF31" s="173">
        <f t="shared" ca="1" si="208"/>
        <v>146.24</v>
      </c>
      <c r="KG31" s="173">
        <f t="shared" ca="1" si="208"/>
        <v>146.24</v>
      </c>
      <c r="KH31" s="173">
        <f t="shared" ca="1" si="208"/>
        <v>146.24</v>
      </c>
      <c r="KI31" s="173">
        <f t="shared" ca="1" si="208"/>
        <v>146.24</v>
      </c>
      <c r="KJ31" s="173">
        <f t="shared" ca="1" si="208"/>
        <v>146.24</v>
      </c>
      <c r="KK31" s="173">
        <f t="shared" ca="1" si="208"/>
        <v>146.24</v>
      </c>
      <c r="KL31" s="173">
        <f t="shared" ca="1" si="208"/>
        <v>146.24</v>
      </c>
      <c r="KM31" s="173">
        <f t="shared" ca="1" si="208"/>
        <v>20</v>
      </c>
      <c r="KN31" s="173">
        <f t="shared" ca="1" si="208"/>
        <v>20</v>
      </c>
      <c r="KO31" s="173">
        <f t="shared" ca="1" si="208"/>
        <v>20</v>
      </c>
      <c r="KP31" s="173">
        <f t="shared" ca="1" si="208"/>
        <v>0</v>
      </c>
      <c r="KQ31" s="173">
        <f t="shared" ca="1" si="208"/>
        <v>0</v>
      </c>
      <c r="KR31" s="173">
        <f t="shared" ca="1" si="208"/>
        <v>0</v>
      </c>
      <c r="KS31" s="173">
        <f t="shared" ca="1" si="208"/>
        <v>0</v>
      </c>
      <c r="KT31" s="173">
        <f t="shared" ca="1" si="208"/>
        <v>75.289999999999992</v>
      </c>
      <c r="KU31" s="173">
        <f t="shared" ca="1" si="208"/>
        <v>75.289999999999992</v>
      </c>
      <c r="KV31" s="173">
        <f t="shared" ca="1" si="209"/>
        <v>75.289999999999992</v>
      </c>
      <c r="KW31" s="173">
        <f t="shared" ca="1" si="209"/>
        <v>75.289999999999992</v>
      </c>
      <c r="KX31" s="173">
        <f t="shared" ca="1" si="209"/>
        <v>75.289999999999992</v>
      </c>
      <c r="KY31" s="173">
        <f t="shared" ca="1" si="209"/>
        <v>75.289999999999992</v>
      </c>
      <c r="KZ31" s="173">
        <f t="shared" ca="1" si="209"/>
        <v>75.289999999999992</v>
      </c>
      <c r="LA31" s="173">
        <f t="shared" ca="1" si="209"/>
        <v>222.87</v>
      </c>
      <c r="LB31" s="173">
        <f t="shared" ca="1" si="209"/>
        <v>0</v>
      </c>
      <c r="LC31" s="173">
        <f t="shared" ca="1" si="209"/>
        <v>0</v>
      </c>
      <c r="LD31" s="173">
        <f t="shared" ca="1" si="209"/>
        <v>0</v>
      </c>
      <c r="LE31" s="173">
        <f t="shared" ca="1" si="209"/>
        <v>0</v>
      </c>
      <c r="LF31" s="173">
        <f t="shared" ca="1" si="209"/>
        <v>0</v>
      </c>
      <c r="LG31" s="173">
        <f t="shared" ca="1" si="209"/>
        <v>0</v>
      </c>
      <c r="LH31" s="173">
        <f t="shared" ca="1" si="209"/>
        <v>0</v>
      </c>
      <c r="LI31" s="173">
        <f t="shared" ca="1" si="209"/>
        <v>0</v>
      </c>
      <c r="LJ31" s="173">
        <f t="shared" ca="1" si="209"/>
        <v>0</v>
      </c>
      <c r="LK31" s="173">
        <f t="shared" ca="1" si="209"/>
        <v>0</v>
      </c>
      <c r="LL31" s="173">
        <f t="shared" ca="1" si="210"/>
        <v>0</v>
      </c>
      <c r="LM31" s="173">
        <f t="shared" ca="1" si="210"/>
        <v>0</v>
      </c>
      <c r="LN31" s="173">
        <f t="shared" ca="1" si="210"/>
        <v>0</v>
      </c>
      <c r="LO31" s="173">
        <f t="shared" ca="1" si="210"/>
        <v>0</v>
      </c>
      <c r="LP31" s="173">
        <f t="shared" ca="1" si="210"/>
        <v>0</v>
      </c>
      <c r="LQ31" s="173">
        <f t="shared" ca="1" si="210"/>
        <v>0</v>
      </c>
      <c r="LR31" s="173">
        <f t="shared" ca="1" si="210"/>
        <v>0</v>
      </c>
      <c r="LS31" s="173">
        <f t="shared" ca="1" si="210"/>
        <v>0</v>
      </c>
      <c r="LT31" s="173">
        <f t="shared" ca="1" si="210"/>
        <v>0</v>
      </c>
      <c r="LU31" s="173">
        <f t="shared" ca="1" si="210"/>
        <v>0</v>
      </c>
      <c r="LV31" s="173">
        <f t="shared" ca="1" si="210"/>
        <v>0</v>
      </c>
      <c r="LW31" s="173">
        <f t="shared" ca="1" si="210"/>
        <v>0</v>
      </c>
      <c r="LX31" s="173">
        <f t="shared" ca="1" si="210"/>
        <v>0</v>
      </c>
      <c r="LY31" s="173">
        <f t="shared" ca="1" si="210"/>
        <v>0</v>
      </c>
      <c r="LZ31" s="173">
        <f t="shared" ca="1" si="210"/>
        <v>0</v>
      </c>
      <c r="MA31" s="173">
        <f t="shared" ca="1" si="210"/>
        <v>0</v>
      </c>
      <c r="MB31" s="173">
        <f t="shared" ca="1" si="211"/>
        <v>0</v>
      </c>
      <c r="MC31" s="173">
        <f t="shared" ca="1" si="211"/>
        <v>0</v>
      </c>
      <c r="MD31" s="173">
        <f t="shared" ca="1" si="211"/>
        <v>0</v>
      </c>
      <c r="ME31" s="173">
        <f t="shared" ca="1" si="211"/>
        <v>0</v>
      </c>
      <c r="MF31" s="173">
        <f t="shared" ca="1" si="211"/>
        <v>0</v>
      </c>
      <c r="MG31" s="173">
        <f t="shared" ca="1" si="211"/>
        <v>0</v>
      </c>
      <c r="MH31" s="173">
        <f t="shared" ca="1" si="211"/>
        <v>0</v>
      </c>
      <c r="MI31" s="173">
        <f t="shared" ca="1" si="211"/>
        <v>0</v>
      </c>
      <c r="MJ31" s="173">
        <f t="shared" ca="1" si="211"/>
        <v>0</v>
      </c>
      <c r="MK31" s="173">
        <f t="shared" ca="1" si="211"/>
        <v>0</v>
      </c>
      <c r="ML31" s="173">
        <f t="shared" ca="1" si="211"/>
        <v>0</v>
      </c>
      <c r="MM31" s="173">
        <f t="shared" ca="1" si="211"/>
        <v>0</v>
      </c>
      <c r="MN31" s="173">
        <f t="shared" ca="1" si="211"/>
        <v>0</v>
      </c>
      <c r="MO31" s="173">
        <f t="shared" ca="1" si="211"/>
        <v>0</v>
      </c>
      <c r="MP31" s="173">
        <f t="shared" ca="1" si="211"/>
        <v>0</v>
      </c>
      <c r="MQ31" s="173">
        <f t="shared" ca="1" si="211"/>
        <v>0</v>
      </c>
      <c r="MR31" s="173">
        <f t="shared" ca="1" si="212"/>
        <v>0</v>
      </c>
      <c r="MS31" s="173">
        <f t="shared" ca="1" si="212"/>
        <v>0</v>
      </c>
      <c r="MT31" s="173">
        <f t="shared" ca="1" si="212"/>
        <v>0</v>
      </c>
      <c r="MU31" s="173">
        <f t="shared" ca="1" si="212"/>
        <v>0</v>
      </c>
      <c r="MV31" s="173">
        <f t="shared" ca="1" si="212"/>
        <v>0</v>
      </c>
      <c r="MW31" s="173">
        <f t="shared" ca="1" si="212"/>
        <v>0</v>
      </c>
      <c r="MX31" s="173">
        <f t="shared" ca="1" si="212"/>
        <v>0</v>
      </c>
      <c r="MY31" s="173">
        <f t="shared" ca="1" si="212"/>
        <v>0</v>
      </c>
      <c r="MZ31" s="173">
        <f t="shared" ca="1" si="212"/>
        <v>0</v>
      </c>
      <c r="NA31" s="173">
        <f t="shared" ca="1" si="212"/>
        <v>0</v>
      </c>
      <c r="NB31" s="173">
        <f t="shared" ca="1" si="212"/>
        <v>0</v>
      </c>
      <c r="NC31" s="173">
        <f t="shared" ca="1" si="212"/>
        <v>0</v>
      </c>
      <c r="ND31" s="173">
        <f t="shared" ca="1" si="212"/>
        <v>0</v>
      </c>
      <c r="NE31" s="173">
        <f t="shared" ca="1" si="212"/>
        <v>0</v>
      </c>
      <c r="NF31" s="173">
        <f t="shared" ca="1" si="212"/>
        <v>0</v>
      </c>
      <c r="NG31" s="173">
        <f t="shared" ca="1" si="212"/>
        <v>0</v>
      </c>
      <c r="NH31" s="173">
        <f t="shared" ca="1" si="213"/>
        <v>0</v>
      </c>
      <c r="NI31" s="173">
        <f t="shared" ca="1" si="213"/>
        <v>0</v>
      </c>
      <c r="NJ31" s="173">
        <f t="shared" ca="1" si="213"/>
        <v>0</v>
      </c>
      <c r="NK31" s="173">
        <f t="shared" ca="1" si="213"/>
        <v>0</v>
      </c>
      <c r="NL31" s="173">
        <f t="shared" ca="1" si="213"/>
        <v>0</v>
      </c>
      <c r="NM31" s="173">
        <f t="shared" ca="1" si="213"/>
        <v>0</v>
      </c>
      <c r="NN31" s="173">
        <f t="shared" ca="1" si="213"/>
        <v>0</v>
      </c>
      <c r="NO31" s="173">
        <f t="shared" ca="1" si="213"/>
        <v>0</v>
      </c>
      <c r="NP31" s="173">
        <f t="shared" ca="1" si="213"/>
        <v>0</v>
      </c>
      <c r="NQ31" s="173">
        <f t="shared" ca="1" si="213"/>
        <v>0</v>
      </c>
      <c r="NR31" s="173">
        <f t="shared" ca="1" si="213"/>
        <v>0</v>
      </c>
      <c r="NS31" s="173">
        <f t="shared" ca="1" si="213"/>
        <v>0</v>
      </c>
      <c r="NT31" s="173">
        <f t="shared" ca="1" si="213"/>
        <v>0</v>
      </c>
      <c r="NU31" s="173">
        <f t="shared" ca="1" si="213"/>
        <v>0</v>
      </c>
      <c r="NV31" s="173">
        <f t="shared" ca="1" si="213"/>
        <v>0</v>
      </c>
      <c r="NW31" s="173">
        <f t="shared" ca="1" si="213"/>
        <v>0</v>
      </c>
      <c r="NX31" s="173">
        <f t="shared" ca="1" si="214"/>
        <v>0</v>
      </c>
      <c r="NY31" s="173">
        <f t="shared" ca="1" si="214"/>
        <v>0</v>
      </c>
      <c r="NZ31" s="173">
        <f t="shared" ca="1" si="214"/>
        <v>0</v>
      </c>
      <c r="OA31" s="173">
        <f t="shared" ca="1" si="214"/>
        <v>0</v>
      </c>
      <c r="OB31" s="173">
        <f t="shared" ca="1" si="214"/>
        <v>0</v>
      </c>
      <c r="OC31" s="173">
        <f t="shared" ca="1" si="214"/>
        <v>0</v>
      </c>
      <c r="OD31" s="173">
        <f t="shared" ca="1" si="214"/>
        <v>0</v>
      </c>
      <c r="OE31" s="173">
        <f t="shared" ca="1" si="214"/>
        <v>0</v>
      </c>
      <c r="OF31" s="22">
        <f t="shared" ref="OF31:OI48" ca="1" si="231">OFFSET(OF$5,$B31,0)</f>
        <v>0</v>
      </c>
      <c r="OG31" s="22" t="str">
        <f t="shared" ca="1" si="231"/>
        <v>-</v>
      </c>
      <c r="OH31" s="22">
        <f t="shared" ca="1" si="231"/>
        <v>0</v>
      </c>
      <c r="OI31" s="22">
        <f t="shared" ca="1" si="231"/>
        <v>0</v>
      </c>
      <c r="OJ31" s="27">
        <v>0</v>
      </c>
    </row>
    <row r="32" spans="1:400" s="303" customFormat="1" outlineLevel="1">
      <c r="A32" s="302">
        <f t="shared" si="215"/>
        <v>27</v>
      </c>
      <c r="B32" s="314">
        <f ca="1">OFFSET(B32,-1,0)</f>
        <v>25</v>
      </c>
      <c r="C32" s="303">
        <v>4</v>
      </c>
      <c r="D32" s="341" t="b">
        <f t="shared" ref="D32:D40" si="232">$C$29=2</f>
        <v>1</v>
      </c>
      <c r="E32" s="303" t="b">
        <v>0</v>
      </c>
      <c r="F32" s="303" t="b">
        <v>1</v>
      </c>
      <c r="G32" s="339">
        <f t="shared" ref="G32:V47" ca="1" si="233">OFFSET(G32,-1,0)</f>
        <v>1</v>
      </c>
      <c r="H32" s="339">
        <f t="shared" ca="1" si="217"/>
        <v>1</v>
      </c>
      <c r="I32" s="339">
        <f t="shared" ca="1" si="217"/>
        <v>1</v>
      </c>
      <c r="J32" s="339">
        <f t="shared" ca="1" si="217"/>
        <v>1</v>
      </c>
      <c r="K32" s="339">
        <f t="shared" ca="1" si="217"/>
        <v>1</v>
      </c>
      <c r="L32" s="339">
        <f t="shared" ca="1" si="217"/>
        <v>1</v>
      </c>
      <c r="M32" s="339">
        <f t="shared" ca="1" si="217"/>
        <v>1</v>
      </c>
      <c r="N32" s="339">
        <f t="shared" ca="1" si="217"/>
        <v>2</v>
      </c>
      <c r="O32" s="339">
        <f t="shared" ca="1" si="217"/>
        <v>1</v>
      </c>
      <c r="P32" s="339">
        <f t="shared" ca="1" si="217"/>
        <v>0</v>
      </c>
      <c r="Q32" s="339">
        <f t="shared" ca="1" si="217"/>
        <v>0</v>
      </c>
      <c r="R32" s="339">
        <f t="shared" ca="1" si="217"/>
        <v>0</v>
      </c>
      <c r="S32" s="339">
        <f t="shared" ca="1" si="217"/>
        <v>0</v>
      </c>
      <c r="T32" s="339">
        <f t="shared" ca="1" si="217"/>
        <v>0</v>
      </c>
      <c r="U32" s="339">
        <f t="shared" ca="1" si="217"/>
        <v>1</v>
      </c>
      <c r="V32" s="339">
        <f t="shared" ca="1" si="217"/>
        <v>1</v>
      </c>
      <c r="W32" s="339">
        <f t="shared" ca="1" si="217"/>
        <v>1</v>
      </c>
      <c r="X32" s="339">
        <f t="shared" ca="1" si="218"/>
        <v>1</v>
      </c>
      <c r="Y32" s="339">
        <f t="shared" ca="1" si="218"/>
        <v>1</v>
      </c>
      <c r="Z32" s="32"/>
      <c r="AB32" s="21">
        <v>1</v>
      </c>
      <c r="AC32" s="5">
        <f t="shared" ca="1" si="177"/>
        <v>1</v>
      </c>
      <c r="AD32" s="5">
        <f t="shared" ca="1" si="177"/>
        <v>1</v>
      </c>
      <c r="AE32" s="5">
        <f t="shared" ca="1" si="177"/>
        <v>0</v>
      </c>
      <c r="AF32" s="5">
        <f t="shared" ca="1" si="177"/>
        <v>2</v>
      </c>
      <c r="AG32" s="5">
        <f t="shared" ca="1" si="177"/>
        <v>0</v>
      </c>
      <c r="AJ32" s="328" t="str">
        <f t="shared" ca="1" si="219"/>
        <v>00002 FeedSupply GSM Day135 FWM     GI1 EL050% Age213 T_FALSE LTW_TRUE  (F53N33)</v>
      </c>
      <c r="AK32" s="10" t="str">
        <f ca="1">IF(COUNTIF(AJ$5:AJ32,AJ32)=1,"-","Dup")</f>
        <v>-</v>
      </c>
      <c r="AL32" s="22" t="b">
        <f t="shared" ca="1" si="178"/>
        <v>1</v>
      </c>
      <c r="AM32" s="22" t="b">
        <f t="shared" ca="1" si="178"/>
        <v>0</v>
      </c>
      <c r="AN32" s="339" t="b">
        <f ca="1">OFFSET(AN32,-1,0)</f>
        <v>0</v>
      </c>
      <c r="AO32" s="339" t="b">
        <f t="shared" ref="AO32:AO50" ca="1" si="234">OFFSET(AO32,-1,0)</f>
        <v>1</v>
      </c>
      <c r="AP32" s="382">
        <f t="shared" ref="AP32:AP48" ca="1" si="235">OFFSET(AP32,-1,4)</f>
        <v>111102</v>
      </c>
      <c r="AQ32" s="339" t="b">
        <f t="shared" ref="AQ32:AQ48" ca="1" si="236">OFFSET(AQ32,-1,0)</f>
        <v>0</v>
      </c>
      <c r="AR32" s="374" t="str">
        <f t="shared" ca="1" si="178"/>
        <v>-</v>
      </c>
      <c r="AS32" s="22" t="b">
        <f t="shared" ca="1" si="178"/>
        <v>1</v>
      </c>
      <c r="AT32" s="339">
        <f t="shared" ref="AT32:AT50" ca="1" si="237">OFFSET(AT32,-1,0)+1</f>
        <v>111103</v>
      </c>
      <c r="AU32" s="22">
        <f t="shared" ref="AU32:AW50" ca="1" si="238">OFFSET(AU$5,$B32,0)</f>
        <v>1</v>
      </c>
      <c r="AV32" s="339" t="str">
        <f t="shared" ref="AV32:AY50" ca="1" si="239">OFFSET(AV32,-1,0)</f>
        <v>-</v>
      </c>
      <c r="AW32" s="22" t="str">
        <f t="shared" ca="1" si="238"/>
        <v>-</v>
      </c>
      <c r="AX32" s="339" t="str">
        <f t="shared" ca="1" si="239"/>
        <v>-</v>
      </c>
      <c r="AY32" s="339" t="str">
        <f t="shared" ca="1" si="239"/>
        <v>-</v>
      </c>
      <c r="AZ32" s="22" t="str">
        <f t="shared" ca="1" si="178"/>
        <v>-</v>
      </c>
      <c r="BA32" s="22">
        <f t="shared" ca="1" si="178"/>
        <v>1</v>
      </c>
      <c r="BB32" s="22">
        <f t="shared" ca="1" si="178"/>
        <v>1</v>
      </c>
      <c r="BC32" s="22" t="str">
        <f t="shared" ca="1" si="178"/>
        <v>-</v>
      </c>
      <c r="BD32" s="22" t="str">
        <f t="shared" ca="1" si="178"/>
        <v>-</v>
      </c>
      <c r="BE32" s="22" t="str">
        <f t="shared" ca="1" si="178"/>
        <v>-</v>
      </c>
      <c r="BF32" s="22" t="str">
        <f t="shared" ca="1" si="220"/>
        <v>-</v>
      </c>
      <c r="BG32" s="22" t="str">
        <f t="shared" ca="1" si="220"/>
        <v>-</v>
      </c>
      <c r="BH32" s="22" t="str">
        <f t="shared" ca="1" si="220"/>
        <v>-</v>
      </c>
      <c r="BI32" s="22" t="str">
        <f t="shared" ca="1" si="220"/>
        <v>-</v>
      </c>
      <c r="BJ32" s="22" t="str">
        <f t="shared" ca="1" si="220"/>
        <v>-</v>
      </c>
      <c r="BK32" s="22" t="str">
        <f t="shared" ca="1" si="220"/>
        <v>-</v>
      </c>
      <c r="BL32" s="22" t="str">
        <f t="shared" ca="1" si="220"/>
        <v>-</v>
      </c>
      <c r="BM32" s="22" t="str">
        <f t="shared" ca="1" si="220"/>
        <v>-</v>
      </c>
      <c r="BN32" s="22" t="str">
        <f t="shared" ca="1" si="220"/>
        <v>-</v>
      </c>
      <c r="BO32" s="22" t="str">
        <f t="shared" ca="1" si="220"/>
        <v>-</v>
      </c>
      <c r="BP32" s="22" t="str">
        <f t="shared" ca="1" si="220"/>
        <v>-</v>
      </c>
      <c r="BQ32" s="22" t="str">
        <f t="shared" ca="1" si="220"/>
        <v>-</v>
      </c>
      <c r="BR32" s="22" t="str">
        <f t="shared" ca="1" si="220"/>
        <v>-</v>
      </c>
      <c r="BS32" s="22" t="str">
        <f t="shared" ca="1" si="220"/>
        <v>-</v>
      </c>
      <c r="BT32" s="22" t="str">
        <f t="shared" ca="1" si="220"/>
        <v>-</v>
      </c>
      <c r="BU32" s="22" t="str">
        <f t="shared" ca="1" si="220"/>
        <v>-</v>
      </c>
      <c r="BV32" s="22" t="str">
        <f t="shared" ca="1" si="221"/>
        <v>-</v>
      </c>
      <c r="BW32" s="22" t="str">
        <f t="shared" ca="1" si="221"/>
        <v>-</v>
      </c>
      <c r="BX32" s="22" t="str">
        <f t="shared" ca="1" si="221"/>
        <v>-</v>
      </c>
      <c r="BY32" s="22" t="str">
        <f t="shared" ca="1" si="221"/>
        <v>-</v>
      </c>
      <c r="BZ32" s="5">
        <f t="shared" ca="1" si="179"/>
        <v>0</v>
      </c>
      <c r="CA32" s="339" t="b">
        <f ca="1">OFFSET(CA32,-1,0)</f>
        <v>1</v>
      </c>
      <c r="CB32" s="339" t="b">
        <f t="shared" ref="CB32:CB48" ca="1" si="240">OFFSET(CB32,-1,0)</f>
        <v>1</v>
      </c>
      <c r="CC32" s="374" t="str">
        <f t="shared" ca="1" si="221"/>
        <v>-</v>
      </c>
      <c r="CD32" s="374" t="str">
        <f t="shared" ca="1" si="221"/>
        <v>-</v>
      </c>
      <c r="CE32" s="374" t="str">
        <f t="shared" ca="1" si="221"/>
        <v>-</v>
      </c>
      <c r="CF32" s="374" t="str">
        <f t="shared" ca="1" si="221"/>
        <v>-</v>
      </c>
      <c r="CG32" s="374" t="str">
        <f t="shared" ca="1" si="221"/>
        <v>-</v>
      </c>
      <c r="CH32" s="374" t="str">
        <f t="shared" ca="1" si="221"/>
        <v>-</v>
      </c>
      <c r="CI32" s="339">
        <f t="shared" ref="CI32:CJ47" ca="1" si="241">OFFSET(CI32,-1,0)</f>
        <v>3</v>
      </c>
      <c r="CJ32" s="339">
        <f t="shared" ca="1" si="241"/>
        <v>3</v>
      </c>
      <c r="CK32" s="373">
        <v>0.5</v>
      </c>
      <c r="CL32" s="373">
        <v>-0.5</v>
      </c>
      <c r="CM32" s="22" t="str">
        <f t="shared" ca="1" si="222"/>
        <v>-</v>
      </c>
      <c r="CN32" s="22" t="str">
        <f t="shared" ca="1" si="222"/>
        <v>-</v>
      </c>
      <c r="CO32" s="22" t="str">
        <f t="shared" ca="1" si="222"/>
        <v>-</v>
      </c>
      <c r="CP32" s="22" t="str">
        <f t="shared" ca="1" si="222"/>
        <v>-</v>
      </c>
      <c r="CQ32" s="22" t="str">
        <f t="shared" ca="1" si="222"/>
        <v>-</v>
      </c>
      <c r="CR32" s="22" t="str">
        <f t="shared" ca="1" si="222"/>
        <v>-</v>
      </c>
      <c r="CS32" s="22">
        <f t="shared" ca="1" si="222"/>
        <v>0</v>
      </c>
      <c r="CT32" s="22" t="str">
        <f t="shared" ca="1" si="222"/>
        <v>-</v>
      </c>
      <c r="CU32" s="22" t="str">
        <f t="shared" ca="1" si="222"/>
        <v>-</v>
      </c>
      <c r="CV32" s="22" t="str">
        <f t="shared" ca="1" si="222"/>
        <v>-</v>
      </c>
      <c r="CW32" s="22" t="str">
        <f t="shared" ca="1" si="222"/>
        <v>-</v>
      </c>
      <c r="CX32" s="22" t="str">
        <f t="shared" ca="1" si="222"/>
        <v>-</v>
      </c>
      <c r="CY32" s="22">
        <f t="shared" ca="1" si="222"/>
        <v>0</v>
      </c>
      <c r="CZ32" s="195">
        <f t="shared" ca="1" si="180"/>
        <v>0</v>
      </c>
      <c r="DA32" s="195">
        <f t="shared" ca="1" si="180"/>
        <v>0</v>
      </c>
      <c r="DB32" s="195">
        <f t="shared" ca="1" si="180"/>
        <v>0</v>
      </c>
      <c r="DC32" s="195">
        <f t="shared" ca="1" si="180"/>
        <v>0</v>
      </c>
      <c r="DD32" s="194">
        <f t="shared" ca="1" si="181"/>
        <v>0</v>
      </c>
      <c r="DE32" s="194">
        <f t="shared" ca="1" si="181"/>
        <v>0</v>
      </c>
      <c r="DF32" s="194">
        <f t="shared" ca="1" si="181"/>
        <v>0</v>
      </c>
      <c r="DG32" s="194">
        <f t="shared" ca="1" si="181"/>
        <v>0</v>
      </c>
      <c r="DH32" s="196">
        <f t="shared" ca="1" si="182"/>
        <v>0</v>
      </c>
      <c r="DI32" s="196">
        <f t="shared" ca="1" si="182"/>
        <v>0</v>
      </c>
      <c r="DJ32" s="196">
        <f t="shared" ca="1" si="182"/>
        <v>0</v>
      </c>
      <c r="DK32" s="196">
        <f t="shared" ca="1" si="182"/>
        <v>0</v>
      </c>
      <c r="DL32" s="195">
        <f t="shared" ca="1" si="183"/>
        <v>0</v>
      </c>
      <c r="DM32" s="195">
        <f t="shared" ca="1" si="183"/>
        <v>0</v>
      </c>
      <c r="DN32" s="195">
        <f t="shared" ca="1" si="183"/>
        <v>0</v>
      </c>
      <c r="DO32" s="195">
        <f t="shared" ca="1" si="183"/>
        <v>0</v>
      </c>
      <c r="DP32" s="194">
        <f t="shared" ca="1" si="184"/>
        <v>0</v>
      </c>
      <c r="DQ32" s="194">
        <f t="shared" ca="1" si="184"/>
        <v>0</v>
      </c>
      <c r="DR32" s="194">
        <f t="shared" ca="1" si="184"/>
        <v>0</v>
      </c>
      <c r="DS32" s="194">
        <f t="shared" ca="1" si="184"/>
        <v>0</v>
      </c>
      <c r="DT32" s="196">
        <f t="shared" ca="1" si="185"/>
        <v>0</v>
      </c>
      <c r="DU32" s="196">
        <f t="shared" ca="1" si="185"/>
        <v>0</v>
      </c>
      <c r="DV32" s="196">
        <f t="shared" ca="1" si="185"/>
        <v>0</v>
      </c>
      <c r="DW32" s="196">
        <f t="shared" ca="1" si="185"/>
        <v>0</v>
      </c>
      <c r="DX32" s="195">
        <f t="shared" ca="1" si="186"/>
        <v>0</v>
      </c>
      <c r="DY32" s="195">
        <f t="shared" ca="1" si="186"/>
        <v>0</v>
      </c>
      <c r="DZ32" s="195">
        <f t="shared" ca="1" si="186"/>
        <v>0</v>
      </c>
      <c r="EA32" s="195">
        <f t="shared" ca="1" si="186"/>
        <v>0</v>
      </c>
      <c r="EB32" s="194">
        <f t="shared" ca="1" si="187"/>
        <v>0</v>
      </c>
      <c r="EC32" s="194">
        <f t="shared" ca="1" si="187"/>
        <v>0</v>
      </c>
      <c r="ED32" s="194">
        <f t="shared" ca="1" si="187"/>
        <v>0</v>
      </c>
      <c r="EE32" s="194">
        <f t="shared" ca="1" si="187"/>
        <v>0</v>
      </c>
      <c r="EF32" s="196">
        <f t="shared" ca="1" si="188"/>
        <v>0</v>
      </c>
      <c r="EG32" s="196">
        <f t="shared" ca="1" si="188"/>
        <v>0</v>
      </c>
      <c r="EH32" s="196">
        <f t="shared" ca="1" si="188"/>
        <v>0</v>
      </c>
      <c r="EI32" s="196">
        <f t="shared" ca="1" si="188"/>
        <v>0</v>
      </c>
      <c r="EJ32" s="22">
        <f t="shared" ca="1" si="189"/>
        <v>0</v>
      </c>
      <c r="EK32" s="22">
        <f t="shared" ca="1" si="189"/>
        <v>0</v>
      </c>
      <c r="EL32" s="22">
        <f t="shared" ca="1" si="189"/>
        <v>0</v>
      </c>
      <c r="EM32" s="22">
        <f t="shared" ca="1" si="189"/>
        <v>0</v>
      </c>
      <c r="EN32" s="22" t="str">
        <f t="shared" ca="1" si="189"/>
        <v>-</v>
      </c>
      <c r="EO32" s="22" t="str">
        <f t="shared" ca="1" si="189"/>
        <v>-</v>
      </c>
      <c r="EP32" s="5">
        <f t="shared" ca="1" si="190"/>
        <v>19</v>
      </c>
      <c r="EQ32" s="5">
        <f t="shared" ca="1" si="190"/>
        <v>19</v>
      </c>
      <c r="ER32" s="22" t="str">
        <f t="shared" ca="1" si="189"/>
        <v>-</v>
      </c>
      <c r="ES32" s="22" t="str">
        <f t="shared" ca="1" si="189"/>
        <v>-</v>
      </c>
      <c r="ET32" s="22" t="str">
        <f t="shared" ca="1" si="189"/>
        <v>-</v>
      </c>
      <c r="EU32" s="22" t="str">
        <f t="shared" ca="1" si="189"/>
        <v>-</v>
      </c>
      <c r="EV32" s="22" t="str">
        <f t="shared" ca="1" si="189"/>
        <v>-</v>
      </c>
      <c r="EW32" s="22" t="str">
        <f t="shared" ca="1" si="189"/>
        <v>-</v>
      </c>
      <c r="EX32" s="22" t="str">
        <f t="shared" ca="1" si="189"/>
        <v>-</v>
      </c>
      <c r="EY32" s="5">
        <f t="shared" ca="1" si="191"/>
        <v>0</v>
      </c>
      <c r="EZ32" s="22" t="str">
        <f t="shared" ca="1" si="223"/>
        <v>-</v>
      </c>
      <c r="FA32" s="22" t="str">
        <f t="shared" ca="1" si="223"/>
        <v>-</v>
      </c>
      <c r="FB32" s="22" t="str">
        <f t="shared" ca="1" si="223"/>
        <v>-</v>
      </c>
      <c r="FC32" s="22" t="str">
        <f t="shared" ca="1" si="223"/>
        <v>-</v>
      </c>
      <c r="FD32" s="5" t="b">
        <f t="shared" ca="1" si="192"/>
        <v>0</v>
      </c>
      <c r="FE32" s="22" t="str">
        <f t="shared" ca="1" si="223"/>
        <v>-</v>
      </c>
      <c r="FF32" s="22">
        <f t="shared" ca="1" si="223"/>
        <v>0</v>
      </c>
      <c r="FG32" s="22" t="str">
        <f t="shared" ca="1" si="223"/>
        <v>-</v>
      </c>
      <c r="FH32" s="22">
        <f t="shared" ca="1" si="223"/>
        <v>1</v>
      </c>
      <c r="FI32" s="22">
        <f t="shared" ca="1" si="223"/>
        <v>0</v>
      </c>
      <c r="FJ32" s="22">
        <f t="shared" ca="1" si="223"/>
        <v>1</v>
      </c>
      <c r="FK32" s="22">
        <f t="shared" ca="1" si="223"/>
        <v>1</v>
      </c>
      <c r="FL32" s="22">
        <f t="shared" ca="1" si="223"/>
        <v>1</v>
      </c>
      <c r="FM32" s="22">
        <f t="shared" ca="1" si="223"/>
        <v>0</v>
      </c>
      <c r="FN32" s="22">
        <f t="shared" ca="1" si="223"/>
        <v>0</v>
      </c>
      <c r="FO32" s="22">
        <f t="shared" ca="1" si="223"/>
        <v>0</v>
      </c>
      <c r="FP32" s="22">
        <f t="shared" ca="1" si="224"/>
        <v>0</v>
      </c>
      <c r="FQ32" s="22">
        <f t="shared" ca="1" si="224"/>
        <v>1</v>
      </c>
      <c r="FR32" s="22">
        <f t="shared" ca="1" si="224"/>
        <v>0</v>
      </c>
      <c r="FS32" s="22">
        <f t="shared" ca="1" si="224"/>
        <v>0</v>
      </c>
      <c r="FT32" s="22">
        <f t="shared" ca="1" si="224"/>
        <v>0</v>
      </c>
      <c r="FU32" s="22">
        <f t="shared" ca="1" si="224"/>
        <v>0</v>
      </c>
      <c r="FV32" s="22">
        <f t="shared" ca="1" si="224"/>
        <v>0</v>
      </c>
      <c r="FW32" s="22">
        <f t="shared" ca="1" si="224"/>
        <v>0</v>
      </c>
      <c r="FX32" s="22">
        <f t="shared" ca="1" si="224"/>
        <v>0</v>
      </c>
      <c r="FY32" s="22">
        <f t="shared" ca="1" si="224"/>
        <v>1</v>
      </c>
      <c r="FZ32" s="22">
        <f t="shared" ca="1" si="224"/>
        <v>0</v>
      </c>
      <c r="GA32" s="5">
        <f t="shared" ca="1" si="193"/>
        <v>0</v>
      </c>
      <c r="GB32" s="5">
        <f t="shared" ca="1" si="193"/>
        <v>0</v>
      </c>
      <c r="GC32" s="5">
        <f t="shared" ca="1" si="193"/>
        <v>0</v>
      </c>
      <c r="GD32" s="5">
        <f t="shared" si="194"/>
        <v>0</v>
      </c>
      <c r="GE32" s="5">
        <f t="shared" si="194"/>
        <v>0</v>
      </c>
      <c r="GF32" s="5">
        <f t="shared" si="194"/>
        <v>0</v>
      </c>
      <c r="GG32" s="22">
        <f t="shared" ca="1" si="225"/>
        <v>0</v>
      </c>
      <c r="GH32" s="22">
        <f t="shared" ca="1" si="225"/>
        <v>0</v>
      </c>
      <c r="GI32" s="22" t="str">
        <f t="shared" ca="1" si="225"/>
        <v>-</v>
      </c>
      <c r="GJ32" s="22" t="str">
        <f t="shared" ca="1" si="225"/>
        <v>-</v>
      </c>
      <c r="GK32" s="22" t="str">
        <f t="shared" ca="1" si="225"/>
        <v>-</v>
      </c>
      <c r="GL32" s="22" t="str">
        <f t="shared" ca="1" si="225"/>
        <v>-</v>
      </c>
      <c r="GM32" s="5" t="b">
        <f t="shared" ca="1" si="195"/>
        <v>1</v>
      </c>
      <c r="GN32" s="5" t="b">
        <f t="shared" ca="1" si="195"/>
        <v>0</v>
      </c>
      <c r="GO32" s="5" t="b">
        <f t="shared" ca="1" si="195"/>
        <v>0</v>
      </c>
      <c r="GP32" s="5">
        <f t="shared" ca="1" si="196"/>
        <v>0</v>
      </c>
      <c r="GQ32" s="22">
        <f t="shared" ca="1" si="225"/>
        <v>1</v>
      </c>
      <c r="GR32" s="22">
        <f t="shared" ca="1" si="225"/>
        <v>2</v>
      </c>
      <c r="GS32" s="5" t="e">
        <f t="shared" ca="1" si="197"/>
        <v>#VALUE!</v>
      </c>
      <c r="GT32" s="5" t="e">
        <f t="shared" ca="1" si="197"/>
        <v>#VALUE!</v>
      </c>
      <c r="GU32" s="5" t="str">
        <f t="shared" si="198"/>
        <v>-</v>
      </c>
      <c r="GV32" s="5" t="str">
        <f t="shared" si="198"/>
        <v>-</v>
      </c>
      <c r="GW32" s="5" t="e">
        <f t="shared" ca="1" si="199"/>
        <v>#VALUE!</v>
      </c>
      <c r="GX32" s="22" t="str">
        <f t="shared" ca="1" si="226"/>
        <v>-</v>
      </c>
      <c r="GY32" s="22" t="str">
        <f t="shared" ca="1" si="226"/>
        <v>-</v>
      </c>
      <c r="GZ32" s="5" t="str">
        <f t="array" ref="GZ32">IF(OR(HA32:HN32&lt;&gt;"-"),TRUE,"-")</f>
        <v>-</v>
      </c>
      <c r="HA32" s="5" t="str">
        <f>IF($Z32=0,"-",IFERROR(INDEX(CHOOSE($G32,DataAutumn!i.GI, DataWinter!i.GI, DataSpring!i.GI),$H32,7*($Z32-1)+HA$19)*INDEX(GI.LowerScalar,1,HA$19),"-"))</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b">
        <f t="array" aca="1" ref="HO32" ca="1">IF(OR(HP32:ID32&lt;&gt;"-"),TRUE,"-")</f>
        <v>1</v>
      </c>
      <c r="HP32" s="22">
        <f t="shared" ca="1" si="227"/>
        <v>0</v>
      </c>
      <c r="HQ32" s="5" t="str">
        <f>IF($Z32=0,"-",IFERROR(INDEX(CHOOSE($G32,DataAutumn!i.GI, DataWinter!i.GI, DataSpring!i.GI),$H32,7*($Z32-1)+HQ$19)*INDEX(GI.UpperScalar,1,HQ$19),"-"))</f>
        <v>-</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22" t="str">
        <f t="shared" ca="1" si="134"/>
        <v>-</v>
      </c>
      <c r="IF32" s="22" t="str">
        <f t="shared" ca="1" si="134"/>
        <v>-</v>
      </c>
      <c r="IG32" s="22" t="b">
        <f t="shared" ca="1" si="135"/>
        <v>1</v>
      </c>
      <c r="IH32" s="22">
        <f t="shared" ca="1" si="135"/>
        <v>0</v>
      </c>
      <c r="II32" s="5" t="str">
        <f t="shared" ca="1" si="200"/>
        <v>-</v>
      </c>
      <c r="IJ32" s="5" t="str">
        <f t="shared" ca="1" si="200"/>
        <v>-</v>
      </c>
      <c r="IK32" s="5" t="str">
        <f t="shared" ca="1" si="200"/>
        <v>-</v>
      </c>
      <c r="IL32" s="5" t="str">
        <f t="shared" ca="1" si="200"/>
        <v>-</v>
      </c>
      <c r="IM32" s="22" t="str">
        <f t="shared" ca="1" si="228"/>
        <v>-</v>
      </c>
      <c r="IN32" s="5">
        <f t="shared" ca="1" si="201"/>
        <v>0.5</v>
      </c>
      <c r="IO32" s="22" t="str">
        <f t="shared" ca="1" si="228"/>
        <v>-</v>
      </c>
      <c r="IP32" s="5">
        <f t="shared" ca="1" si="202"/>
        <v>0.5</v>
      </c>
      <c r="IQ32" s="5" t="str">
        <f t="shared" ca="1" si="203"/>
        <v>-</v>
      </c>
      <c r="IR32" s="5">
        <f t="shared" ca="1" si="203"/>
        <v>500</v>
      </c>
      <c r="IS32" s="5">
        <f t="shared" ca="1" si="203"/>
        <v>500</v>
      </c>
      <c r="IT32" s="5" t="str">
        <f t="shared" ca="1" si="203"/>
        <v>-</v>
      </c>
      <c r="IU32" s="5" t="str">
        <f t="shared" ca="1" si="203"/>
        <v>-</v>
      </c>
      <c r="IV32" s="22">
        <f t="shared" ca="1" si="228"/>
        <v>1</v>
      </c>
      <c r="IW32" s="22">
        <f t="shared" ca="1" si="228"/>
        <v>0</v>
      </c>
      <c r="IX32" s="22">
        <f t="shared" ca="1" si="228"/>
        <v>1</v>
      </c>
      <c r="IY32" s="22">
        <f t="shared" ca="1" si="228"/>
        <v>1</v>
      </c>
      <c r="IZ32" s="22">
        <f t="shared" ca="1" si="228"/>
        <v>0</v>
      </c>
      <c r="JA32" s="22">
        <f t="shared" ca="1" si="228"/>
        <v>70</v>
      </c>
      <c r="JB32" s="22">
        <f t="shared" ca="1" si="229"/>
        <v>50</v>
      </c>
      <c r="JC32" s="22">
        <f t="shared" ca="1" si="229"/>
        <v>70</v>
      </c>
      <c r="JD32" s="22">
        <f t="shared" ca="1" si="229"/>
        <v>50</v>
      </c>
      <c r="JE32" s="5">
        <f t="shared" ca="1" si="204"/>
        <v>1</v>
      </c>
      <c r="JF32" s="5">
        <f t="shared" ca="1" si="205"/>
        <v>1</v>
      </c>
      <c r="JG32" s="5">
        <f t="shared" ca="1" si="206"/>
        <v>1</v>
      </c>
      <c r="JH32" s="22">
        <f t="shared" ca="1" si="229"/>
        <v>1</v>
      </c>
      <c r="JI32" s="22">
        <f t="shared" ca="1" si="229"/>
        <v>1</v>
      </c>
      <c r="JJ32" s="22">
        <f t="shared" ca="1" si="229"/>
        <v>1</v>
      </c>
      <c r="JK32" s="22">
        <f t="shared" ca="1" si="229"/>
        <v>1</v>
      </c>
      <c r="JL32" s="22">
        <f t="shared" ca="1" si="229"/>
        <v>1</v>
      </c>
      <c r="JM32" s="22">
        <f t="shared" ca="1" si="229"/>
        <v>1</v>
      </c>
      <c r="JN32" s="22">
        <f t="shared" ca="1" si="229"/>
        <v>1</v>
      </c>
      <c r="JO32" s="173" t="b">
        <f t="shared" ca="1" si="230"/>
        <v>1</v>
      </c>
      <c r="JP32" s="173">
        <f t="shared" ca="1" si="207"/>
        <v>149.99</v>
      </c>
      <c r="JQ32" s="173">
        <f t="shared" ca="1" si="207"/>
        <v>0</v>
      </c>
      <c r="JR32" s="173">
        <f t="shared" ca="1" si="207"/>
        <v>0</v>
      </c>
      <c r="JS32" s="173">
        <f t="shared" ca="1" si="207"/>
        <v>0</v>
      </c>
      <c r="JT32" s="173">
        <f t="shared" ca="1" si="207"/>
        <v>0</v>
      </c>
      <c r="JU32" s="173">
        <f t="shared" ca="1" si="207"/>
        <v>0</v>
      </c>
      <c r="JV32" s="173">
        <f t="shared" ca="1" si="207"/>
        <v>0</v>
      </c>
      <c r="JW32" s="173">
        <f t="shared" ca="1" si="207"/>
        <v>0</v>
      </c>
      <c r="JX32" s="173">
        <f t="shared" ca="1" si="207"/>
        <v>0</v>
      </c>
      <c r="JY32" s="173">
        <f t="shared" ca="1" si="207"/>
        <v>0</v>
      </c>
      <c r="JZ32" s="173">
        <f t="shared" ca="1" si="207"/>
        <v>0</v>
      </c>
      <c r="KA32" s="173">
        <f t="shared" ca="1" si="207"/>
        <v>0</v>
      </c>
      <c r="KB32" s="173">
        <f t="shared" ca="1" si="207"/>
        <v>0</v>
      </c>
      <c r="KC32" s="173">
        <f t="shared" ca="1" si="207"/>
        <v>0</v>
      </c>
      <c r="KD32" s="173">
        <f t="shared" ca="1" si="207"/>
        <v>0</v>
      </c>
      <c r="KE32" s="173">
        <f t="shared" ca="1" si="207"/>
        <v>146.24</v>
      </c>
      <c r="KF32" s="173">
        <f t="shared" ca="1" si="208"/>
        <v>146.24</v>
      </c>
      <c r="KG32" s="173">
        <f t="shared" ca="1" si="208"/>
        <v>146.24</v>
      </c>
      <c r="KH32" s="173">
        <f t="shared" ca="1" si="208"/>
        <v>146.24</v>
      </c>
      <c r="KI32" s="173">
        <f t="shared" ca="1" si="208"/>
        <v>146.24</v>
      </c>
      <c r="KJ32" s="173">
        <f t="shared" ca="1" si="208"/>
        <v>146.24</v>
      </c>
      <c r="KK32" s="173">
        <f t="shared" ca="1" si="208"/>
        <v>146.24</v>
      </c>
      <c r="KL32" s="173">
        <f t="shared" ca="1" si="208"/>
        <v>146.24</v>
      </c>
      <c r="KM32" s="173">
        <f t="shared" ca="1" si="208"/>
        <v>20</v>
      </c>
      <c r="KN32" s="173">
        <f t="shared" ca="1" si="208"/>
        <v>20</v>
      </c>
      <c r="KO32" s="173">
        <f t="shared" ca="1" si="208"/>
        <v>20</v>
      </c>
      <c r="KP32" s="173">
        <f t="shared" ca="1" si="208"/>
        <v>0</v>
      </c>
      <c r="KQ32" s="173">
        <f t="shared" ca="1" si="208"/>
        <v>0</v>
      </c>
      <c r="KR32" s="173">
        <f t="shared" ca="1" si="208"/>
        <v>0</v>
      </c>
      <c r="KS32" s="173">
        <f t="shared" ca="1" si="208"/>
        <v>0</v>
      </c>
      <c r="KT32" s="173">
        <f t="shared" ca="1" si="208"/>
        <v>75.289999999999992</v>
      </c>
      <c r="KU32" s="173">
        <f t="shared" ca="1" si="208"/>
        <v>75.289999999999992</v>
      </c>
      <c r="KV32" s="173">
        <f t="shared" ca="1" si="209"/>
        <v>75.289999999999992</v>
      </c>
      <c r="KW32" s="173">
        <f t="shared" ca="1" si="209"/>
        <v>75.289999999999992</v>
      </c>
      <c r="KX32" s="173">
        <f t="shared" ca="1" si="209"/>
        <v>75.289999999999992</v>
      </c>
      <c r="KY32" s="173">
        <f t="shared" ca="1" si="209"/>
        <v>75.289999999999992</v>
      </c>
      <c r="KZ32" s="173">
        <f t="shared" ca="1" si="209"/>
        <v>75.289999999999992</v>
      </c>
      <c r="LA32" s="173">
        <f t="shared" ca="1" si="209"/>
        <v>222.87</v>
      </c>
      <c r="LB32" s="173">
        <f t="shared" ca="1" si="209"/>
        <v>0</v>
      </c>
      <c r="LC32" s="173">
        <f t="shared" ca="1" si="209"/>
        <v>0</v>
      </c>
      <c r="LD32" s="173">
        <f t="shared" ca="1" si="209"/>
        <v>0</v>
      </c>
      <c r="LE32" s="173">
        <f t="shared" ca="1" si="209"/>
        <v>0</v>
      </c>
      <c r="LF32" s="173">
        <f t="shared" ca="1" si="209"/>
        <v>0</v>
      </c>
      <c r="LG32" s="173">
        <f t="shared" ca="1" si="209"/>
        <v>0</v>
      </c>
      <c r="LH32" s="173">
        <f t="shared" ca="1" si="209"/>
        <v>0</v>
      </c>
      <c r="LI32" s="173">
        <f t="shared" ca="1" si="209"/>
        <v>0</v>
      </c>
      <c r="LJ32" s="173">
        <f t="shared" ca="1" si="209"/>
        <v>0</v>
      </c>
      <c r="LK32" s="173">
        <f t="shared" ca="1" si="209"/>
        <v>0</v>
      </c>
      <c r="LL32" s="173">
        <f t="shared" ca="1" si="210"/>
        <v>0</v>
      </c>
      <c r="LM32" s="173">
        <f t="shared" ca="1" si="210"/>
        <v>0</v>
      </c>
      <c r="LN32" s="173">
        <f t="shared" ca="1" si="210"/>
        <v>0</v>
      </c>
      <c r="LO32" s="173">
        <f t="shared" ca="1" si="210"/>
        <v>0</v>
      </c>
      <c r="LP32" s="173">
        <f t="shared" ca="1" si="210"/>
        <v>0</v>
      </c>
      <c r="LQ32" s="173">
        <f t="shared" ca="1" si="210"/>
        <v>0</v>
      </c>
      <c r="LR32" s="173">
        <f t="shared" ca="1" si="210"/>
        <v>0</v>
      </c>
      <c r="LS32" s="173">
        <f t="shared" ca="1" si="210"/>
        <v>0</v>
      </c>
      <c r="LT32" s="173">
        <f t="shared" ca="1" si="210"/>
        <v>0</v>
      </c>
      <c r="LU32" s="173">
        <f t="shared" ca="1" si="210"/>
        <v>0</v>
      </c>
      <c r="LV32" s="173">
        <f t="shared" ca="1" si="210"/>
        <v>0</v>
      </c>
      <c r="LW32" s="173">
        <f t="shared" ca="1" si="210"/>
        <v>0</v>
      </c>
      <c r="LX32" s="173">
        <f t="shared" ca="1" si="210"/>
        <v>0</v>
      </c>
      <c r="LY32" s="173">
        <f t="shared" ca="1" si="210"/>
        <v>0</v>
      </c>
      <c r="LZ32" s="173">
        <f t="shared" ca="1" si="210"/>
        <v>0</v>
      </c>
      <c r="MA32" s="173">
        <f t="shared" ca="1" si="210"/>
        <v>0</v>
      </c>
      <c r="MB32" s="173">
        <f t="shared" ca="1" si="211"/>
        <v>0</v>
      </c>
      <c r="MC32" s="173">
        <f t="shared" ca="1" si="211"/>
        <v>0</v>
      </c>
      <c r="MD32" s="173">
        <f t="shared" ca="1" si="211"/>
        <v>0</v>
      </c>
      <c r="ME32" s="173">
        <f t="shared" ca="1" si="211"/>
        <v>0</v>
      </c>
      <c r="MF32" s="173">
        <f t="shared" ca="1" si="211"/>
        <v>0</v>
      </c>
      <c r="MG32" s="173">
        <f t="shared" ca="1" si="211"/>
        <v>0</v>
      </c>
      <c r="MH32" s="173">
        <f t="shared" ca="1" si="211"/>
        <v>0</v>
      </c>
      <c r="MI32" s="173">
        <f t="shared" ca="1" si="211"/>
        <v>0</v>
      </c>
      <c r="MJ32" s="173">
        <f t="shared" ca="1" si="211"/>
        <v>0</v>
      </c>
      <c r="MK32" s="173">
        <f t="shared" ca="1" si="211"/>
        <v>0</v>
      </c>
      <c r="ML32" s="173">
        <f t="shared" ca="1" si="211"/>
        <v>0</v>
      </c>
      <c r="MM32" s="173">
        <f t="shared" ca="1" si="211"/>
        <v>0</v>
      </c>
      <c r="MN32" s="173">
        <f t="shared" ca="1" si="211"/>
        <v>0</v>
      </c>
      <c r="MO32" s="173">
        <f t="shared" ca="1" si="211"/>
        <v>0</v>
      </c>
      <c r="MP32" s="173">
        <f t="shared" ca="1" si="211"/>
        <v>0</v>
      </c>
      <c r="MQ32" s="173">
        <f t="shared" ca="1" si="211"/>
        <v>0</v>
      </c>
      <c r="MR32" s="173">
        <f t="shared" ca="1" si="212"/>
        <v>0</v>
      </c>
      <c r="MS32" s="173">
        <f t="shared" ca="1" si="212"/>
        <v>0</v>
      </c>
      <c r="MT32" s="173">
        <f t="shared" ca="1" si="212"/>
        <v>0</v>
      </c>
      <c r="MU32" s="173">
        <f t="shared" ca="1" si="212"/>
        <v>0</v>
      </c>
      <c r="MV32" s="173">
        <f t="shared" ca="1" si="212"/>
        <v>0</v>
      </c>
      <c r="MW32" s="173">
        <f t="shared" ca="1" si="212"/>
        <v>0</v>
      </c>
      <c r="MX32" s="173">
        <f t="shared" ca="1" si="212"/>
        <v>0</v>
      </c>
      <c r="MY32" s="173">
        <f t="shared" ca="1" si="212"/>
        <v>0</v>
      </c>
      <c r="MZ32" s="173">
        <f t="shared" ca="1" si="212"/>
        <v>0</v>
      </c>
      <c r="NA32" s="173">
        <f t="shared" ca="1" si="212"/>
        <v>0</v>
      </c>
      <c r="NB32" s="173">
        <f t="shared" ca="1" si="212"/>
        <v>0</v>
      </c>
      <c r="NC32" s="173">
        <f t="shared" ca="1" si="212"/>
        <v>0</v>
      </c>
      <c r="ND32" s="173">
        <f t="shared" ca="1" si="212"/>
        <v>0</v>
      </c>
      <c r="NE32" s="173">
        <f t="shared" ca="1" si="212"/>
        <v>0</v>
      </c>
      <c r="NF32" s="173">
        <f t="shared" ca="1" si="212"/>
        <v>0</v>
      </c>
      <c r="NG32" s="173">
        <f t="shared" ca="1" si="212"/>
        <v>0</v>
      </c>
      <c r="NH32" s="173">
        <f t="shared" ca="1" si="213"/>
        <v>0</v>
      </c>
      <c r="NI32" s="173">
        <f t="shared" ca="1" si="213"/>
        <v>0</v>
      </c>
      <c r="NJ32" s="173">
        <f t="shared" ca="1" si="213"/>
        <v>0</v>
      </c>
      <c r="NK32" s="173">
        <f t="shared" ca="1" si="213"/>
        <v>0</v>
      </c>
      <c r="NL32" s="173">
        <f t="shared" ca="1" si="213"/>
        <v>0</v>
      </c>
      <c r="NM32" s="173">
        <f t="shared" ca="1" si="213"/>
        <v>0</v>
      </c>
      <c r="NN32" s="173">
        <f t="shared" ca="1" si="213"/>
        <v>0</v>
      </c>
      <c r="NO32" s="173">
        <f t="shared" ca="1" si="213"/>
        <v>0</v>
      </c>
      <c r="NP32" s="173">
        <f t="shared" ca="1" si="213"/>
        <v>0</v>
      </c>
      <c r="NQ32" s="173">
        <f t="shared" ca="1" si="213"/>
        <v>0</v>
      </c>
      <c r="NR32" s="173">
        <f t="shared" ca="1" si="213"/>
        <v>0</v>
      </c>
      <c r="NS32" s="173">
        <f t="shared" ca="1" si="213"/>
        <v>0</v>
      </c>
      <c r="NT32" s="173">
        <f t="shared" ca="1" si="213"/>
        <v>0</v>
      </c>
      <c r="NU32" s="173">
        <f t="shared" ca="1" si="213"/>
        <v>0</v>
      </c>
      <c r="NV32" s="173">
        <f t="shared" ca="1" si="213"/>
        <v>0</v>
      </c>
      <c r="NW32" s="173">
        <f t="shared" ca="1" si="213"/>
        <v>0</v>
      </c>
      <c r="NX32" s="173">
        <f t="shared" ca="1" si="214"/>
        <v>0</v>
      </c>
      <c r="NY32" s="173">
        <f t="shared" ca="1" si="214"/>
        <v>0</v>
      </c>
      <c r="NZ32" s="173">
        <f t="shared" ca="1" si="214"/>
        <v>0</v>
      </c>
      <c r="OA32" s="173">
        <f t="shared" ca="1" si="214"/>
        <v>0</v>
      </c>
      <c r="OB32" s="173">
        <f t="shared" ca="1" si="214"/>
        <v>0</v>
      </c>
      <c r="OC32" s="173">
        <f t="shared" ca="1" si="214"/>
        <v>0</v>
      </c>
      <c r="OD32" s="173">
        <f t="shared" ca="1" si="214"/>
        <v>0</v>
      </c>
      <c r="OE32" s="173">
        <f t="shared" ca="1" si="214"/>
        <v>0</v>
      </c>
      <c r="OF32" s="22">
        <f t="shared" ca="1" si="231"/>
        <v>0</v>
      </c>
      <c r="OG32" s="22" t="str">
        <f t="shared" ca="1" si="231"/>
        <v>-</v>
      </c>
      <c r="OH32" s="22">
        <f t="shared" ca="1" si="231"/>
        <v>0</v>
      </c>
      <c r="OI32" s="22">
        <f t="shared" ca="1" si="231"/>
        <v>0</v>
      </c>
      <c r="OJ32" s="27">
        <v>0</v>
      </c>
    </row>
    <row r="33" spans="1:400" s="303" customFormat="1" outlineLevel="1">
      <c r="A33" s="302">
        <f t="shared" si="215"/>
        <v>28</v>
      </c>
      <c r="B33" s="314">
        <f t="shared" ref="B33:B50" ca="1" si="242">OFFSET(B33,-1,0)</f>
        <v>25</v>
      </c>
      <c r="C33" s="303">
        <v>4</v>
      </c>
      <c r="D33" s="341" t="b">
        <f t="shared" si="232"/>
        <v>1</v>
      </c>
      <c r="E33" s="303" t="b">
        <v>0</v>
      </c>
      <c r="F33" s="303" t="b">
        <v>1</v>
      </c>
      <c r="G33" s="339">
        <f t="shared" ca="1" si="233"/>
        <v>1</v>
      </c>
      <c r="H33" s="339">
        <f t="shared" ca="1" si="217"/>
        <v>1</v>
      </c>
      <c r="I33" s="339">
        <f t="shared" ca="1" si="217"/>
        <v>1</v>
      </c>
      <c r="J33" s="339">
        <f t="shared" ca="1" si="217"/>
        <v>1</v>
      </c>
      <c r="K33" s="339">
        <f t="shared" ca="1" si="217"/>
        <v>1</v>
      </c>
      <c r="L33" s="339">
        <f t="shared" ca="1" si="217"/>
        <v>1</v>
      </c>
      <c r="M33" s="339">
        <f t="shared" ca="1" si="217"/>
        <v>1</v>
      </c>
      <c r="N33" s="339">
        <f t="shared" ca="1" si="217"/>
        <v>2</v>
      </c>
      <c r="O33" s="339">
        <f t="shared" ca="1" si="217"/>
        <v>1</v>
      </c>
      <c r="P33" s="339">
        <f t="shared" ca="1" si="217"/>
        <v>0</v>
      </c>
      <c r="Q33" s="339">
        <f t="shared" ca="1" si="217"/>
        <v>0</v>
      </c>
      <c r="R33" s="339">
        <f t="shared" ca="1" si="217"/>
        <v>0</v>
      </c>
      <c r="S33" s="339">
        <f t="shared" ca="1" si="217"/>
        <v>0</v>
      </c>
      <c r="T33" s="339">
        <f t="shared" ca="1" si="217"/>
        <v>0</v>
      </c>
      <c r="U33" s="339">
        <f t="shared" ca="1" si="217"/>
        <v>1</v>
      </c>
      <c r="V33" s="339">
        <f t="shared" ca="1" si="217"/>
        <v>1</v>
      </c>
      <c r="W33" s="339">
        <f t="shared" ca="1" si="217"/>
        <v>1</v>
      </c>
      <c r="X33" s="339">
        <f t="shared" ca="1" si="218"/>
        <v>1</v>
      </c>
      <c r="Y33" s="339">
        <f t="shared" ca="1" si="218"/>
        <v>1</v>
      </c>
      <c r="Z33" s="32"/>
      <c r="AB33" s="21">
        <v>1</v>
      </c>
      <c r="AC33" s="5">
        <f t="shared" ca="1" si="177"/>
        <v>1</v>
      </c>
      <c r="AD33" s="5">
        <f t="shared" ca="1" si="177"/>
        <v>1</v>
      </c>
      <c r="AE33" s="5">
        <f t="shared" ca="1" si="177"/>
        <v>0</v>
      </c>
      <c r="AF33" s="5">
        <f t="shared" ca="1" si="177"/>
        <v>2</v>
      </c>
      <c r="AG33" s="5">
        <f t="shared" ca="1" si="177"/>
        <v>0</v>
      </c>
      <c r="AJ33" s="328" t="str">
        <f t="shared" ca="1" si="219"/>
        <v>00003 FeedSupply GSM Day135 FWM     GI1 EL050% Age213 T_FALSE LTW_TRUE  (F53N33)</v>
      </c>
      <c r="AK33" s="10" t="str">
        <f ca="1">IF(COUNTIF(AJ$5:AJ33,AJ33)=1,"-","Dup")</f>
        <v>-</v>
      </c>
      <c r="AL33" s="22" t="b">
        <f t="shared" ca="1" si="178"/>
        <v>1</v>
      </c>
      <c r="AM33" s="22" t="b">
        <f t="shared" ca="1" si="178"/>
        <v>0</v>
      </c>
      <c r="AN33" s="339" t="b">
        <f ca="1">OFFSET(AN33,-1,0)</f>
        <v>0</v>
      </c>
      <c r="AO33" s="339" t="b">
        <f t="shared" ca="1" si="234"/>
        <v>1</v>
      </c>
      <c r="AP33" s="382">
        <f t="shared" ca="1" si="235"/>
        <v>111103</v>
      </c>
      <c r="AQ33" s="339" t="b">
        <f t="shared" ca="1" si="236"/>
        <v>0</v>
      </c>
      <c r="AR33" s="374" t="str">
        <f t="shared" ca="1" si="178"/>
        <v>-</v>
      </c>
      <c r="AS33" s="22" t="b">
        <f t="shared" ca="1" si="178"/>
        <v>1</v>
      </c>
      <c r="AT33" s="339">
        <f t="shared" ca="1" si="237"/>
        <v>111104</v>
      </c>
      <c r="AU33" s="22">
        <f t="shared" ca="1" si="238"/>
        <v>1</v>
      </c>
      <c r="AV33" s="339" t="str">
        <f t="shared" ca="1" si="239"/>
        <v>-</v>
      </c>
      <c r="AW33" s="22" t="str">
        <f t="shared" ca="1" si="238"/>
        <v>-</v>
      </c>
      <c r="AX33" s="339" t="str">
        <f t="shared" ca="1" si="239"/>
        <v>-</v>
      </c>
      <c r="AY33" s="339" t="str">
        <f t="shared" ca="1" si="239"/>
        <v>-</v>
      </c>
      <c r="AZ33" s="22" t="str">
        <f t="shared" ca="1" si="178"/>
        <v>-</v>
      </c>
      <c r="BA33" s="22">
        <f t="shared" ca="1" si="178"/>
        <v>1</v>
      </c>
      <c r="BB33" s="22">
        <f t="shared" ca="1" si="178"/>
        <v>1</v>
      </c>
      <c r="BC33" s="22" t="str">
        <f t="shared" ca="1" si="178"/>
        <v>-</v>
      </c>
      <c r="BD33" s="22" t="str">
        <f t="shared" ca="1" si="178"/>
        <v>-</v>
      </c>
      <c r="BE33" s="22" t="str">
        <f t="shared" ca="1" si="178"/>
        <v>-</v>
      </c>
      <c r="BF33" s="22" t="str">
        <f t="shared" ca="1" si="220"/>
        <v>-</v>
      </c>
      <c r="BG33" s="22" t="str">
        <f t="shared" ca="1" si="220"/>
        <v>-</v>
      </c>
      <c r="BH33" s="22" t="str">
        <f t="shared" ca="1" si="220"/>
        <v>-</v>
      </c>
      <c r="BI33" s="22" t="str">
        <f t="shared" ca="1" si="220"/>
        <v>-</v>
      </c>
      <c r="BJ33" s="22" t="str">
        <f t="shared" ca="1" si="220"/>
        <v>-</v>
      </c>
      <c r="BK33" s="22" t="str">
        <f t="shared" ca="1" si="220"/>
        <v>-</v>
      </c>
      <c r="BL33" s="22" t="str">
        <f t="shared" ca="1" si="220"/>
        <v>-</v>
      </c>
      <c r="BM33" s="22" t="str">
        <f t="shared" ca="1" si="220"/>
        <v>-</v>
      </c>
      <c r="BN33" s="22" t="str">
        <f t="shared" ca="1" si="220"/>
        <v>-</v>
      </c>
      <c r="BO33" s="22" t="str">
        <f t="shared" ca="1" si="220"/>
        <v>-</v>
      </c>
      <c r="BP33" s="22" t="str">
        <f t="shared" ca="1" si="220"/>
        <v>-</v>
      </c>
      <c r="BQ33" s="22" t="str">
        <f t="shared" ca="1" si="220"/>
        <v>-</v>
      </c>
      <c r="BR33" s="22" t="str">
        <f t="shared" ca="1" si="220"/>
        <v>-</v>
      </c>
      <c r="BS33" s="22" t="str">
        <f t="shared" ca="1" si="220"/>
        <v>-</v>
      </c>
      <c r="BT33" s="22" t="str">
        <f t="shared" ca="1" si="220"/>
        <v>-</v>
      </c>
      <c r="BU33" s="22" t="str">
        <f t="shared" ca="1" si="220"/>
        <v>-</v>
      </c>
      <c r="BV33" s="22" t="str">
        <f t="shared" ca="1" si="221"/>
        <v>-</v>
      </c>
      <c r="BW33" s="22" t="str">
        <f t="shared" ca="1" si="221"/>
        <v>-</v>
      </c>
      <c r="BX33" s="22" t="str">
        <f t="shared" ca="1" si="221"/>
        <v>-</v>
      </c>
      <c r="BY33" s="22" t="str">
        <f t="shared" ca="1" si="221"/>
        <v>-</v>
      </c>
      <c r="BZ33" s="5">
        <f t="shared" ca="1" si="179"/>
        <v>0</v>
      </c>
      <c r="CA33" s="339" t="b">
        <f t="shared" ref="CA33:CA48" ca="1" si="243">OFFSET(CA33,-1,0)</f>
        <v>1</v>
      </c>
      <c r="CB33" s="339" t="b">
        <f t="shared" ca="1" si="240"/>
        <v>1</v>
      </c>
      <c r="CC33" s="374" t="str">
        <f t="shared" ca="1" si="221"/>
        <v>-</v>
      </c>
      <c r="CD33" s="374" t="str">
        <f t="shared" ca="1" si="221"/>
        <v>-</v>
      </c>
      <c r="CE33" s="374" t="str">
        <f t="shared" ca="1" si="221"/>
        <v>-</v>
      </c>
      <c r="CF33" s="374" t="str">
        <f t="shared" ca="1" si="221"/>
        <v>-</v>
      </c>
      <c r="CG33" s="374" t="str">
        <f t="shared" ca="1" si="221"/>
        <v>-</v>
      </c>
      <c r="CH33" s="374" t="str">
        <f t="shared" ca="1" si="221"/>
        <v>-</v>
      </c>
      <c r="CI33" s="339">
        <f t="shared" ca="1" si="241"/>
        <v>3</v>
      </c>
      <c r="CJ33" s="339">
        <f t="shared" ca="1" si="241"/>
        <v>3</v>
      </c>
      <c r="CK33" s="339">
        <f t="shared" ref="CK33:CL48" ca="1" si="244">OFFSET(CK33,-1,0)</f>
        <v>0.5</v>
      </c>
      <c r="CL33" s="339">
        <f t="shared" ca="1" si="244"/>
        <v>-0.5</v>
      </c>
      <c r="CM33" s="22" t="str">
        <f t="shared" ca="1" si="222"/>
        <v>-</v>
      </c>
      <c r="CN33" s="22" t="str">
        <f t="shared" ca="1" si="222"/>
        <v>-</v>
      </c>
      <c r="CO33" s="22" t="str">
        <f t="shared" ca="1" si="222"/>
        <v>-</v>
      </c>
      <c r="CP33" s="22" t="str">
        <f t="shared" ca="1" si="222"/>
        <v>-</v>
      </c>
      <c r="CQ33" s="22" t="str">
        <f t="shared" ca="1" si="222"/>
        <v>-</v>
      </c>
      <c r="CR33" s="22" t="str">
        <f t="shared" ca="1" si="222"/>
        <v>-</v>
      </c>
      <c r="CS33" s="22">
        <f t="shared" ca="1" si="222"/>
        <v>0</v>
      </c>
      <c r="CT33" s="22" t="str">
        <f t="shared" ca="1" si="222"/>
        <v>-</v>
      </c>
      <c r="CU33" s="22" t="str">
        <f t="shared" ca="1" si="222"/>
        <v>-</v>
      </c>
      <c r="CV33" s="22" t="str">
        <f t="shared" ca="1" si="222"/>
        <v>-</v>
      </c>
      <c r="CW33" s="22" t="str">
        <f t="shared" ca="1" si="222"/>
        <v>-</v>
      </c>
      <c r="CX33" s="22" t="str">
        <f t="shared" ca="1" si="222"/>
        <v>-</v>
      </c>
      <c r="CY33" s="22">
        <f t="shared" ca="1" si="222"/>
        <v>0</v>
      </c>
      <c r="CZ33" s="195">
        <f t="shared" ca="1" si="180"/>
        <v>0</v>
      </c>
      <c r="DA33" s="195">
        <f t="shared" ca="1" si="180"/>
        <v>0</v>
      </c>
      <c r="DB33" s="195">
        <f t="shared" ca="1" si="180"/>
        <v>0</v>
      </c>
      <c r="DC33" s="195">
        <f t="shared" ca="1" si="180"/>
        <v>0</v>
      </c>
      <c r="DD33" s="194">
        <f t="shared" ca="1" si="181"/>
        <v>0</v>
      </c>
      <c r="DE33" s="194">
        <f t="shared" ca="1" si="181"/>
        <v>0</v>
      </c>
      <c r="DF33" s="194">
        <f t="shared" ca="1" si="181"/>
        <v>0</v>
      </c>
      <c r="DG33" s="194">
        <f t="shared" ca="1" si="181"/>
        <v>0</v>
      </c>
      <c r="DH33" s="196">
        <f t="shared" ca="1" si="182"/>
        <v>0</v>
      </c>
      <c r="DI33" s="196">
        <f t="shared" ca="1" si="182"/>
        <v>0</v>
      </c>
      <c r="DJ33" s="196">
        <f t="shared" ca="1" si="182"/>
        <v>0</v>
      </c>
      <c r="DK33" s="196">
        <f t="shared" ca="1" si="182"/>
        <v>0</v>
      </c>
      <c r="DL33" s="195">
        <f t="shared" ca="1" si="183"/>
        <v>0</v>
      </c>
      <c r="DM33" s="195">
        <f t="shared" ca="1" si="183"/>
        <v>0</v>
      </c>
      <c r="DN33" s="195">
        <f t="shared" ca="1" si="183"/>
        <v>0</v>
      </c>
      <c r="DO33" s="195">
        <f t="shared" ca="1" si="183"/>
        <v>0</v>
      </c>
      <c r="DP33" s="194">
        <f t="shared" ca="1" si="184"/>
        <v>0</v>
      </c>
      <c r="DQ33" s="194">
        <f t="shared" ca="1" si="184"/>
        <v>0</v>
      </c>
      <c r="DR33" s="194">
        <f t="shared" ca="1" si="184"/>
        <v>0</v>
      </c>
      <c r="DS33" s="194">
        <f t="shared" ca="1" si="184"/>
        <v>0</v>
      </c>
      <c r="DT33" s="196">
        <f t="shared" ca="1" si="185"/>
        <v>0</v>
      </c>
      <c r="DU33" s="196">
        <f t="shared" ca="1" si="185"/>
        <v>0</v>
      </c>
      <c r="DV33" s="196">
        <f t="shared" ca="1" si="185"/>
        <v>0</v>
      </c>
      <c r="DW33" s="196">
        <f t="shared" ca="1" si="185"/>
        <v>0</v>
      </c>
      <c r="DX33" s="195">
        <f t="shared" ca="1" si="186"/>
        <v>0</v>
      </c>
      <c r="DY33" s="195">
        <f t="shared" ca="1" si="186"/>
        <v>0</v>
      </c>
      <c r="DZ33" s="195">
        <f t="shared" ca="1" si="186"/>
        <v>0</v>
      </c>
      <c r="EA33" s="195">
        <f t="shared" ca="1" si="186"/>
        <v>0</v>
      </c>
      <c r="EB33" s="194">
        <f t="shared" ca="1" si="187"/>
        <v>0</v>
      </c>
      <c r="EC33" s="194">
        <f t="shared" ca="1" si="187"/>
        <v>0</v>
      </c>
      <c r="ED33" s="194">
        <f t="shared" ca="1" si="187"/>
        <v>0</v>
      </c>
      <c r="EE33" s="194">
        <f t="shared" ca="1" si="187"/>
        <v>0</v>
      </c>
      <c r="EF33" s="196">
        <f t="shared" ca="1" si="188"/>
        <v>0</v>
      </c>
      <c r="EG33" s="196">
        <f t="shared" ca="1" si="188"/>
        <v>0</v>
      </c>
      <c r="EH33" s="196">
        <f t="shared" ca="1" si="188"/>
        <v>0</v>
      </c>
      <c r="EI33" s="196">
        <f t="shared" ca="1" si="188"/>
        <v>0</v>
      </c>
      <c r="EJ33" s="22">
        <f t="shared" ca="1" si="189"/>
        <v>0</v>
      </c>
      <c r="EK33" s="22">
        <f t="shared" ca="1" si="189"/>
        <v>0</v>
      </c>
      <c r="EL33" s="22">
        <f t="shared" ca="1" si="189"/>
        <v>0</v>
      </c>
      <c r="EM33" s="22">
        <f t="shared" ca="1" si="189"/>
        <v>0</v>
      </c>
      <c r="EN33" s="22" t="str">
        <f t="shared" ca="1" si="189"/>
        <v>-</v>
      </c>
      <c r="EO33" s="22" t="str">
        <f t="shared" ca="1" si="189"/>
        <v>-</v>
      </c>
      <c r="EP33" s="5">
        <f t="shared" ca="1" si="190"/>
        <v>19</v>
      </c>
      <c r="EQ33" s="5">
        <f t="shared" ca="1" si="190"/>
        <v>19</v>
      </c>
      <c r="ER33" s="22" t="str">
        <f t="shared" ca="1" si="189"/>
        <v>-</v>
      </c>
      <c r="ES33" s="22" t="str">
        <f t="shared" ca="1" si="189"/>
        <v>-</v>
      </c>
      <c r="ET33" s="22" t="str">
        <f t="shared" ca="1" si="189"/>
        <v>-</v>
      </c>
      <c r="EU33" s="22" t="str">
        <f t="shared" ca="1" si="189"/>
        <v>-</v>
      </c>
      <c r="EV33" s="22" t="str">
        <f t="shared" ca="1" si="189"/>
        <v>-</v>
      </c>
      <c r="EW33" s="22" t="str">
        <f t="shared" ca="1" si="189"/>
        <v>-</v>
      </c>
      <c r="EX33" s="22" t="str">
        <f t="shared" ca="1" si="189"/>
        <v>-</v>
      </c>
      <c r="EY33" s="5">
        <f t="shared" ca="1" si="191"/>
        <v>0</v>
      </c>
      <c r="EZ33" s="22" t="str">
        <f t="shared" ca="1" si="223"/>
        <v>-</v>
      </c>
      <c r="FA33" s="22" t="str">
        <f t="shared" ca="1" si="223"/>
        <v>-</v>
      </c>
      <c r="FB33" s="22" t="str">
        <f t="shared" ca="1" si="223"/>
        <v>-</v>
      </c>
      <c r="FC33" s="22" t="str">
        <f t="shared" ca="1" si="223"/>
        <v>-</v>
      </c>
      <c r="FD33" s="5" t="b">
        <f t="shared" ca="1" si="192"/>
        <v>0</v>
      </c>
      <c r="FE33" s="22" t="str">
        <f t="shared" ca="1" si="223"/>
        <v>-</v>
      </c>
      <c r="FF33" s="22">
        <f t="shared" ca="1" si="223"/>
        <v>0</v>
      </c>
      <c r="FG33" s="22" t="str">
        <f t="shared" ca="1" si="223"/>
        <v>-</v>
      </c>
      <c r="FH33" s="22">
        <f t="shared" ca="1" si="223"/>
        <v>1</v>
      </c>
      <c r="FI33" s="22">
        <f t="shared" ca="1" si="223"/>
        <v>0</v>
      </c>
      <c r="FJ33" s="22">
        <f t="shared" ca="1" si="223"/>
        <v>1</v>
      </c>
      <c r="FK33" s="22">
        <f t="shared" ca="1" si="223"/>
        <v>1</v>
      </c>
      <c r="FL33" s="22">
        <f t="shared" ca="1" si="223"/>
        <v>1</v>
      </c>
      <c r="FM33" s="22">
        <f t="shared" ca="1" si="223"/>
        <v>0</v>
      </c>
      <c r="FN33" s="22">
        <f t="shared" ca="1" si="223"/>
        <v>0</v>
      </c>
      <c r="FO33" s="22">
        <f t="shared" ca="1" si="223"/>
        <v>0</v>
      </c>
      <c r="FP33" s="22">
        <f t="shared" ca="1" si="224"/>
        <v>0</v>
      </c>
      <c r="FQ33" s="22">
        <f t="shared" ca="1" si="224"/>
        <v>1</v>
      </c>
      <c r="FR33" s="22">
        <f t="shared" ca="1" si="224"/>
        <v>0</v>
      </c>
      <c r="FS33" s="22">
        <f t="shared" ca="1" si="224"/>
        <v>0</v>
      </c>
      <c r="FT33" s="22">
        <f t="shared" ca="1" si="224"/>
        <v>0</v>
      </c>
      <c r="FU33" s="22">
        <f t="shared" ca="1" si="224"/>
        <v>0</v>
      </c>
      <c r="FV33" s="22">
        <f t="shared" ca="1" si="224"/>
        <v>0</v>
      </c>
      <c r="FW33" s="22">
        <f t="shared" ca="1" si="224"/>
        <v>0</v>
      </c>
      <c r="FX33" s="22">
        <f t="shared" ca="1" si="224"/>
        <v>0</v>
      </c>
      <c r="FY33" s="22">
        <f t="shared" ca="1" si="224"/>
        <v>1</v>
      </c>
      <c r="FZ33" s="22">
        <f t="shared" ca="1" si="224"/>
        <v>0</v>
      </c>
      <c r="GA33" s="5">
        <f t="shared" ca="1" si="193"/>
        <v>0</v>
      </c>
      <c r="GB33" s="5">
        <f t="shared" ca="1" si="193"/>
        <v>0</v>
      </c>
      <c r="GC33" s="5">
        <f t="shared" ca="1" si="193"/>
        <v>0</v>
      </c>
      <c r="GD33" s="5">
        <f t="shared" si="194"/>
        <v>0</v>
      </c>
      <c r="GE33" s="5">
        <f t="shared" si="194"/>
        <v>0</v>
      </c>
      <c r="GF33" s="5">
        <f t="shared" si="194"/>
        <v>0</v>
      </c>
      <c r="GG33" s="22">
        <f t="shared" ca="1" si="225"/>
        <v>0</v>
      </c>
      <c r="GH33" s="22">
        <f t="shared" ca="1" si="225"/>
        <v>0</v>
      </c>
      <c r="GI33" s="22" t="str">
        <f t="shared" ca="1" si="225"/>
        <v>-</v>
      </c>
      <c r="GJ33" s="22" t="str">
        <f t="shared" ca="1" si="225"/>
        <v>-</v>
      </c>
      <c r="GK33" s="22" t="str">
        <f t="shared" ca="1" si="225"/>
        <v>-</v>
      </c>
      <c r="GL33" s="22" t="str">
        <f t="shared" ca="1" si="225"/>
        <v>-</v>
      </c>
      <c r="GM33" s="5" t="b">
        <f t="shared" ca="1" si="195"/>
        <v>1</v>
      </c>
      <c r="GN33" s="5" t="b">
        <f t="shared" ca="1" si="195"/>
        <v>0</v>
      </c>
      <c r="GO33" s="5" t="b">
        <f t="shared" ca="1" si="195"/>
        <v>0</v>
      </c>
      <c r="GP33" s="5">
        <f t="shared" ca="1" si="196"/>
        <v>0</v>
      </c>
      <c r="GQ33" s="22">
        <f t="shared" ca="1" si="225"/>
        <v>1</v>
      </c>
      <c r="GR33" s="22">
        <f t="shared" ca="1" si="225"/>
        <v>2</v>
      </c>
      <c r="GS33" s="5" t="e">
        <f t="shared" ca="1" si="197"/>
        <v>#VALUE!</v>
      </c>
      <c r="GT33" s="5" t="e">
        <f t="shared" ca="1" si="197"/>
        <v>#VALUE!</v>
      </c>
      <c r="GU33" s="5" t="str">
        <f t="shared" si="198"/>
        <v>-</v>
      </c>
      <c r="GV33" s="5" t="str">
        <f t="shared" si="198"/>
        <v>-</v>
      </c>
      <c r="GW33" s="5" t="e">
        <f t="shared" ca="1" si="199"/>
        <v>#VALUE!</v>
      </c>
      <c r="GX33" s="22" t="str">
        <f t="shared" ca="1" si="226"/>
        <v>-</v>
      </c>
      <c r="GY33" s="22" t="str">
        <f t="shared" ca="1" si="226"/>
        <v>-</v>
      </c>
      <c r="GZ33" s="5" t="str">
        <f t="array" ref="GZ33">IF(OR(HA33:HN33&lt;&gt;"-"),TRUE,"-")</f>
        <v>-</v>
      </c>
      <c r="HA33" s="5" t="str">
        <f>IF($Z33=0,"-",IFERROR(INDEX(CHOOSE($G33,DataAutumn!i.GI, DataWinter!i.GI, DataSpring!i.GI),$H33,7*($Z33-1)+HA$19)*INDEX(GI.LowerScalar,1,HA$19),"-"))</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b">
        <f t="array" aca="1" ref="HO33" ca="1">IF(OR(HP33:ID33&lt;&gt;"-"),TRUE,"-")</f>
        <v>1</v>
      </c>
      <c r="HP33" s="22">
        <f t="shared" ca="1" si="227"/>
        <v>0</v>
      </c>
      <c r="HQ33" s="5" t="str">
        <f>IF($Z33=0,"-",IFERROR(INDEX(CHOOSE($G33,DataAutumn!i.GI, DataWinter!i.GI, DataSpring!i.GI),$H33,7*($Z33-1)+HQ$19)*INDEX(GI.UpperScalar,1,HQ$19),"-"))</f>
        <v>-</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22" t="str">
        <f t="shared" ca="1" si="134"/>
        <v>-</v>
      </c>
      <c r="IF33" s="22" t="str">
        <f t="shared" ca="1" si="134"/>
        <v>-</v>
      </c>
      <c r="IG33" s="22" t="b">
        <f t="shared" ca="1" si="135"/>
        <v>1</v>
      </c>
      <c r="IH33" s="22">
        <f t="shared" ca="1" si="135"/>
        <v>0</v>
      </c>
      <c r="II33" s="5" t="str">
        <f t="shared" ca="1" si="200"/>
        <v>-</v>
      </c>
      <c r="IJ33" s="5" t="str">
        <f t="shared" ca="1" si="200"/>
        <v>-</v>
      </c>
      <c r="IK33" s="5" t="str">
        <f t="shared" ca="1" si="200"/>
        <v>-</v>
      </c>
      <c r="IL33" s="5" t="str">
        <f t="shared" ca="1" si="200"/>
        <v>-</v>
      </c>
      <c r="IM33" s="22" t="str">
        <f t="shared" ca="1" si="228"/>
        <v>-</v>
      </c>
      <c r="IN33" s="5">
        <f t="shared" ca="1" si="201"/>
        <v>0.5</v>
      </c>
      <c r="IO33" s="22" t="str">
        <f t="shared" ca="1" si="228"/>
        <v>-</v>
      </c>
      <c r="IP33" s="5">
        <f t="shared" ca="1" si="202"/>
        <v>0.5</v>
      </c>
      <c r="IQ33" s="5" t="str">
        <f t="shared" ca="1" si="203"/>
        <v>-</v>
      </c>
      <c r="IR33" s="5">
        <f t="shared" ca="1" si="203"/>
        <v>500</v>
      </c>
      <c r="IS33" s="5">
        <f t="shared" ca="1" si="203"/>
        <v>500</v>
      </c>
      <c r="IT33" s="5" t="str">
        <f t="shared" ca="1" si="203"/>
        <v>-</v>
      </c>
      <c r="IU33" s="5" t="str">
        <f t="shared" ca="1" si="203"/>
        <v>-</v>
      </c>
      <c r="IV33" s="22">
        <f t="shared" ca="1" si="228"/>
        <v>1</v>
      </c>
      <c r="IW33" s="22">
        <f t="shared" ca="1" si="228"/>
        <v>0</v>
      </c>
      <c r="IX33" s="22">
        <f t="shared" ca="1" si="228"/>
        <v>1</v>
      </c>
      <c r="IY33" s="22">
        <f t="shared" ca="1" si="228"/>
        <v>1</v>
      </c>
      <c r="IZ33" s="22">
        <f t="shared" ca="1" si="228"/>
        <v>0</v>
      </c>
      <c r="JA33" s="22">
        <f t="shared" ca="1" si="228"/>
        <v>70</v>
      </c>
      <c r="JB33" s="22">
        <f t="shared" ca="1" si="229"/>
        <v>50</v>
      </c>
      <c r="JC33" s="22">
        <f t="shared" ca="1" si="229"/>
        <v>70</v>
      </c>
      <c r="JD33" s="22">
        <f t="shared" ca="1" si="229"/>
        <v>50</v>
      </c>
      <c r="JE33" s="5">
        <f t="shared" ca="1" si="204"/>
        <v>1</v>
      </c>
      <c r="JF33" s="5">
        <f t="shared" ca="1" si="205"/>
        <v>1</v>
      </c>
      <c r="JG33" s="5">
        <f t="shared" ca="1" si="206"/>
        <v>1</v>
      </c>
      <c r="JH33" s="22">
        <f t="shared" ca="1" si="229"/>
        <v>1</v>
      </c>
      <c r="JI33" s="22">
        <f t="shared" ca="1" si="229"/>
        <v>1</v>
      </c>
      <c r="JJ33" s="22">
        <f t="shared" ca="1" si="229"/>
        <v>1</v>
      </c>
      <c r="JK33" s="22">
        <f t="shared" ca="1" si="229"/>
        <v>1</v>
      </c>
      <c r="JL33" s="22">
        <f t="shared" ca="1" si="229"/>
        <v>1</v>
      </c>
      <c r="JM33" s="22">
        <f t="shared" ca="1" si="229"/>
        <v>1</v>
      </c>
      <c r="JN33" s="22">
        <f t="shared" ca="1" si="229"/>
        <v>1</v>
      </c>
      <c r="JO33" s="173" t="b">
        <f t="shared" ca="1" si="230"/>
        <v>1</v>
      </c>
      <c r="JP33" s="173">
        <f t="shared" ca="1" si="207"/>
        <v>149.99</v>
      </c>
      <c r="JQ33" s="173">
        <f t="shared" ca="1" si="207"/>
        <v>0</v>
      </c>
      <c r="JR33" s="173">
        <f t="shared" ca="1" si="207"/>
        <v>0</v>
      </c>
      <c r="JS33" s="173">
        <f t="shared" ca="1" si="207"/>
        <v>0</v>
      </c>
      <c r="JT33" s="173">
        <f t="shared" ca="1" si="207"/>
        <v>0</v>
      </c>
      <c r="JU33" s="173">
        <f t="shared" ca="1" si="207"/>
        <v>0</v>
      </c>
      <c r="JV33" s="173">
        <f t="shared" ca="1" si="207"/>
        <v>0</v>
      </c>
      <c r="JW33" s="173">
        <f t="shared" ca="1" si="207"/>
        <v>0</v>
      </c>
      <c r="JX33" s="173">
        <f t="shared" ca="1" si="207"/>
        <v>0</v>
      </c>
      <c r="JY33" s="173">
        <f t="shared" ca="1" si="207"/>
        <v>0</v>
      </c>
      <c r="JZ33" s="173">
        <f t="shared" ca="1" si="207"/>
        <v>0</v>
      </c>
      <c r="KA33" s="173">
        <f t="shared" ca="1" si="207"/>
        <v>0</v>
      </c>
      <c r="KB33" s="173">
        <f t="shared" ca="1" si="207"/>
        <v>0</v>
      </c>
      <c r="KC33" s="173">
        <f t="shared" ca="1" si="207"/>
        <v>0</v>
      </c>
      <c r="KD33" s="173">
        <f t="shared" ca="1" si="207"/>
        <v>0</v>
      </c>
      <c r="KE33" s="173">
        <f t="shared" ca="1" si="207"/>
        <v>146.24</v>
      </c>
      <c r="KF33" s="173">
        <f t="shared" ca="1" si="208"/>
        <v>146.24</v>
      </c>
      <c r="KG33" s="173">
        <f t="shared" ca="1" si="208"/>
        <v>146.24</v>
      </c>
      <c r="KH33" s="173">
        <f t="shared" ca="1" si="208"/>
        <v>146.24</v>
      </c>
      <c r="KI33" s="173">
        <f t="shared" ca="1" si="208"/>
        <v>146.24</v>
      </c>
      <c r="KJ33" s="173">
        <f t="shared" ca="1" si="208"/>
        <v>146.24</v>
      </c>
      <c r="KK33" s="173">
        <f t="shared" ca="1" si="208"/>
        <v>146.24</v>
      </c>
      <c r="KL33" s="173">
        <f t="shared" ca="1" si="208"/>
        <v>146.24</v>
      </c>
      <c r="KM33" s="173">
        <f t="shared" ca="1" si="208"/>
        <v>20</v>
      </c>
      <c r="KN33" s="173">
        <f t="shared" ca="1" si="208"/>
        <v>20</v>
      </c>
      <c r="KO33" s="173">
        <f t="shared" ca="1" si="208"/>
        <v>20</v>
      </c>
      <c r="KP33" s="173">
        <f t="shared" ca="1" si="208"/>
        <v>0</v>
      </c>
      <c r="KQ33" s="173">
        <f t="shared" ca="1" si="208"/>
        <v>0</v>
      </c>
      <c r="KR33" s="173">
        <f t="shared" ca="1" si="208"/>
        <v>0</v>
      </c>
      <c r="KS33" s="173">
        <f t="shared" ca="1" si="208"/>
        <v>0</v>
      </c>
      <c r="KT33" s="173">
        <f t="shared" ca="1" si="208"/>
        <v>75.289999999999992</v>
      </c>
      <c r="KU33" s="173">
        <f t="shared" ca="1" si="208"/>
        <v>75.289999999999992</v>
      </c>
      <c r="KV33" s="173">
        <f t="shared" ca="1" si="209"/>
        <v>75.289999999999992</v>
      </c>
      <c r="KW33" s="173">
        <f t="shared" ca="1" si="209"/>
        <v>75.289999999999992</v>
      </c>
      <c r="KX33" s="173">
        <f t="shared" ca="1" si="209"/>
        <v>75.289999999999992</v>
      </c>
      <c r="KY33" s="173">
        <f t="shared" ca="1" si="209"/>
        <v>75.289999999999992</v>
      </c>
      <c r="KZ33" s="173">
        <f t="shared" ca="1" si="209"/>
        <v>75.289999999999992</v>
      </c>
      <c r="LA33" s="173">
        <f t="shared" ca="1" si="209"/>
        <v>222.87</v>
      </c>
      <c r="LB33" s="173">
        <f t="shared" ca="1" si="209"/>
        <v>0</v>
      </c>
      <c r="LC33" s="173">
        <f t="shared" ca="1" si="209"/>
        <v>0</v>
      </c>
      <c r="LD33" s="173">
        <f t="shared" ca="1" si="209"/>
        <v>0</v>
      </c>
      <c r="LE33" s="173">
        <f t="shared" ca="1" si="209"/>
        <v>0</v>
      </c>
      <c r="LF33" s="173">
        <f t="shared" ca="1" si="209"/>
        <v>0</v>
      </c>
      <c r="LG33" s="173">
        <f t="shared" ca="1" si="209"/>
        <v>0</v>
      </c>
      <c r="LH33" s="173">
        <f t="shared" ca="1" si="209"/>
        <v>0</v>
      </c>
      <c r="LI33" s="173">
        <f t="shared" ca="1" si="209"/>
        <v>0</v>
      </c>
      <c r="LJ33" s="173">
        <f t="shared" ca="1" si="209"/>
        <v>0</v>
      </c>
      <c r="LK33" s="173">
        <f t="shared" ca="1" si="209"/>
        <v>0</v>
      </c>
      <c r="LL33" s="173">
        <f t="shared" ca="1" si="210"/>
        <v>0</v>
      </c>
      <c r="LM33" s="173">
        <f t="shared" ca="1" si="210"/>
        <v>0</v>
      </c>
      <c r="LN33" s="173">
        <f t="shared" ca="1" si="210"/>
        <v>0</v>
      </c>
      <c r="LO33" s="173">
        <f t="shared" ca="1" si="210"/>
        <v>0</v>
      </c>
      <c r="LP33" s="173">
        <f t="shared" ca="1" si="210"/>
        <v>0</v>
      </c>
      <c r="LQ33" s="173">
        <f t="shared" ca="1" si="210"/>
        <v>0</v>
      </c>
      <c r="LR33" s="173">
        <f t="shared" ca="1" si="210"/>
        <v>0</v>
      </c>
      <c r="LS33" s="173">
        <f t="shared" ca="1" si="210"/>
        <v>0</v>
      </c>
      <c r="LT33" s="173">
        <f t="shared" ca="1" si="210"/>
        <v>0</v>
      </c>
      <c r="LU33" s="173">
        <f t="shared" ca="1" si="210"/>
        <v>0</v>
      </c>
      <c r="LV33" s="173">
        <f t="shared" ca="1" si="210"/>
        <v>0</v>
      </c>
      <c r="LW33" s="173">
        <f t="shared" ca="1" si="210"/>
        <v>0</v>
      </c>
      <c r="LX33" s="173">
        <f t="shared" ca="1" si="210"/>
        <v>0</v>
      </c>
      <c r="LY33" s="173">
        <f t="shared" ca="1" si="210"/>
        <v>0</v>
      </c>
      <c r="LZ33" s="173">
        <f t="shared" ca="1" si="210"/>
        <v>0</v>
      </c>
      <c r="MA33" s="173">
        <f t="shared" ca="1" si="210"/>
        <v>0</v>
      </c>
      <c r="MB33" s="173">
        <f t="shared" ca="1" si="211"/>
        <v>0</v>
      </c>
      <c r="MC33" s="173">
        <f t="shared" ca="1" si="211"/>
        <v>0</v>
      </c>
      <c r="MD33" s="173">
        <f t="shared" ca="1" si="211"/>
        <v>0</v>
      </c>
      <c r="ME33" s="173">
        <f t="shared" ca="1" si="211"/>
        <v>0</v>
      </c>
      <c r="MF33" s="173">
        <f t="shared" ca="1" si="211"/>
        <v>0</v>
      </c>
      <c r="MG33" s="173">
        <f t="shared" ca="1" si="211"/>
        <v>0</v>
      </c>
      <c r="MH33" s="173">
        <f t="shared" ca="1" si="211"/>
        <v>0</v>
      </c>
      <c r="MI33" s="173">
        <f t="shared" ca="1" si="211"/>
        <v>0</v>
      </c>
      <c r="MJ33" s="173">
        <f t="shared" ca="1" si="211"/>
        <v>0</v>
      </c>
      <c r="MK33" s="173">
        <f t="shared" ca="1" si="211"/>
        <v>0</v>
      </c>
      <c r="ML33" s="173">
        <f t="shared" ca="1" si="211"/>
        <v>0</v>
      </c>
      <c r="MM33" s="173">
        <f t="shared" ca="1" si="211"/>
        <v>0</v>
      </c>
      <c r="MN33" s="173">
        <f t="shared" ca="1" si="211"/>
        <v>0</v>
      </c>
      <c r="MO33" s="173">
        <f t="shared" ca="1" si="211"/>
        <v>0</v>
      </c>
      <c r="MP33" s="173">
        <f t="shared" ca="1" si="211"/>
        <v>0</v>
      </c>
      <c r="MQ33" s="173">
        <f t="shared" ca="1" si="211"/>
        <v>0</v>
      </c>
      <c r="MR33" s="173">
        <f t="shared" ca="1" si="212"/>
        <v>0</v>
      </c>
      <c r="MS33" s="173">
        <f t="shared" ca="1" si="212"/>
        <v>0</v>
      </c>
      <c r="MT33" s="173">
        <f t="shared" ca="1" si="212"/>
        <v>0</v>
      </c>
      <c r="MU33" s="173">
        <f t="shared" ca="1" si="212"/>
        <v>0</v>
      </c>
      <c r="MV33" s="173">
        <f t="shared" ca="1" si="212"/>
        <v>0</v>
      </c>
      <c r="MW33" s="173">
        <f t="shared" ca="1" si="212"/>
        <v>0</v>
      </c>
      <c r="MX33" s="173">
        <f t="shared" ca="1" si="212"/>
        <v>0</v>
      </c>
      <c r="MY33" s="173">
        <f t="shared" ca="1" si="212"/>
        <v>0</v>
      </c>
      <c r="MZ33" s="173">
        <f t="shared" ca="1" si="212"/>
        <v>0</v>
      </c>
      <c r="NA33" s="173">
        <f t="shared" ca="1" si="212"/>
        <v>0</v>
      </c>
      <c r="NB33" s="173">
        <f t="shared" ca="1" si="212"/>
        <v>0</v>
      </c>
      <c r="NC33" s="173">
        <f t="shared" ca="1" si="212"/>
        <v>0</v>
      </c>
      <c r="ND33" s="173">
        <f t="shared" ca="1" si="212"/>
        <v>0</v>
      </c>
      <c r="NE33" s="173">
        <f t="shared" ca="1" si="212"/>
        <v>0</v>
      </c>
      <c r="NF33" s="173">
        <f t="shared" ca="1" si="212"/>
        <v>0</v>
      </c>
      <c r="NG33" s="173">
        <f t="shared" ca="1" si="212"/>
        <v>0</v>
      </c>
      <c r="NH33" s="173">
        <f t="shared" ca="1" si="213"/>
        <v>0</v>
      </c>
      <c r="NI33" s="173">
        <f t="shared" ca="1" si="213"/>
        <v>0</v>
      </c>
      <c r="NJ33" s="173">
        <f t="shared" ca="1" si="213"/>
        <v>0</v>
      </c>
      <c r="NK33" s="173">
        <f t="shared" ca="1" si="213"/>
        <v>0</v>
      </c>
      <c r="NL33" s="173">
        <f t="shared" ca="1" si="213"/>
        <v>0</v>
      </c>
      <c r="NM33" s="173">
        <f t="shared" ca="1" si="213"/>
        <v>0</v>
      </c>
      <c r="NN33" s="173">
        <f t="shared" ca="1" si="213"/>
        <v>0</v>
      </c>
      <c r="NO33" s="173">
        <f t="shared" ca="1" si="213"/>
        <v>0</v>
      </c>
      <c r="NP33" s="173">
        <f t="shared" ca="1" si="213"/>
        <v>0</v>
      </c>
      <c r="NQ33" s="173">
        <f t="shared" ca="1" si="213"/>
        <v>0</v>
      </c>
      <c r="NR33" s="173">
        <f t="shared" ca="1" si="213"/>
        <v>0</v>
      </c>
      <c r="NS33" s="173">
        <f t="shared" ca="1" si="213"/>
        <v>0</v>
      </c>
      <c r="NT33" s="173">
        <f t="shared" ca="1" si="213"/>
        <v>0</v>
      </c>
      <c r="NU33" s="173">
        <f t="shared" ca="1" si="213"/>
        <v>0</v>
      </c>
      <c r="NV33" s="173">
        <f t="shared" ca="1" si="213"/>
        <v>0</v>
      </c>
      <c r="NW33" s="173">
        <f t="shared" ca="1" si="213"/>
        <v>0</v>
      </c>
      <c r="NX33" s="173">
        <f t="shared" ca="1" si="214"/>
        <v>0</v>
      </c>
      <c r="NY33" s="173">
        <f t="shared" ca="1" si="214"/>
        <v>0</v>
      </c>
      <c r="NZ33" s="173">
        <f t="shared" ca="1" si="214"/>
        <v>0</v>
      </c>
      <c r="OA33" s="173">
        <f t="shared" ca="1" si="214"/>
        <v>0</v>
      </c>
      <c r="OB33" s="173">
        <f t="shared" ca="1" si="214"/>
        <v>0</v>
      </c>
      <c r="OC33" s="173">
        <f t="shared" ca="1" si="214"/>
        <v>0</v>
      </c>
      <c r="OD33" s="173">
        <f t="shared" ca="1" si="214"/>
        <v>0</v>
      </c>
      <c r="OE33" s="173">
        <f t="shared" ca="1" si="214"/>
        <v>0</v>
      </c>
      <c r="OF33" s="22">
        <f t="shared" ca="1" si="231"/>
        <v>0</v>
      </c>
      <c r="OG33" s="22" t="str">
        <f t="shared" ca="1" si="231"/>
        <v>-</v>
      </c>
      <c r="OH33" s="22">
        <f t="shared" ca="1" si="231"/>
        <v>0</v>
      </c>
      <c r="OI33" s="22">
        <f t="shared" ca="1" si="231"/>
        <v>0</v>
      </c>
      <c r="OJ33" s="27">
        <v>0</v>
      </c>
    </row>
    <row r="34" spans="1:400" s="303" customFormat="1" outlineLevel="1">
      <c r="A34" s="302">
        <f t="shared" si="215"/>
        <v>29</v>
      </c>
      <c r="B34" s="314">
        <f t="shared" ca="1" si="242"/>
        <v>25</v>
      </c>
      <c r="C34" s="303">
        <v>4</v>
      </c>
      <c r="D34" s="341" t="b">
        <f t="shared" si="232"/>
        <v>1</v>
      </c>
      <c r="E34" s="303" t="b">
        <v>0</v>
      </c>
      <c r="F34" s="303" t="b">
        <v>1</v>
      </c>
      <c r="G34" s="339">
        <f t="shared" ca="1" si="233"/>
        <v>1</v>
      </c>
      <c r="H34" s="339">
        <f t="shared" ca="1" si="217"/>
        <v>1</v>
      </c>
      <c r="I34" s="339">
        <f t="shared" ca="1" si="217"/>
        <v>1</v>
      </c>
      <c r="J34" s="339">
        <f t="shared" ca="1" si="217"/>
        <v>1</v>
      </c>
      <c r="K34" s="339">
        <f t="shared" ca="1" si="217"/>
        <v>1</v>
      </c>
      <c r="L34" s="339">
        <f t="shared" ca="1" si="217"/>
        <v>1</v>
      </c>
      <c r="M34" s="339">
        <f t="shared" ca="1" si="217"/>
        <v>1</v>
      </c>
      <c r="N34" s="339">
        <f t="shared" ca="1" si="217"/>
        <v>2</v>
      </c>
      <c r="O34" s="339">
        <f t="shared" ca="1" si="217"/>
        <v>1</v>
      </c>
      <c r="P34" s="339">
        <f t="shared" ca="1" si="217"/>
        <v>0</v>
      </c>
      <c r="Q34" s="339">
        <f t="shared" ca="1" si="217"/>
        <v>0</v>
      </c>
      <c r="R34" s="339">
        <f t="shared" ca="1" si="217"/>
        <v>0</v>
      </c>
      <c r="S34" s="339">
        <f t="shared" ca="1" si="217"/>
        <v>0</v>
      </c>
      <c r="T34" s="339">
        <f t="shared" ca="1" si="217"/>
        <v>0</v>
      </c>
      <c r="U34" s="339">
        <f t="shared" ca="1" si="217"/>
        <v>1</v>
      </c>
      <c r="V34" s="339">
        <f t="shared" ca="1" si="217"/>
        <v>1</v>
      </c>
      <c r="W34" s="339">
        <f t="shared" ca="1" si="217"/>
        <v>1</v>
      </c>
      <c r="X34" s="339">
        <f t="shared" ca="1" si="218"/>
        <v>1</v>
      </c>
      <c r="Y34" s="339">
        <f t="shared" ca="1" si="218"/>
        <v>1</v>
      </c>
      <c r="Z34" s="32"/>
      <c r="AB34" s="21">
        <v>1</v>
      </c>
      <c r="AC34" s="5">
        <f t="shared" ca="1" si="177"/>
        <v>1</v>
      </c>
      <c r="AD34" s="5">
        <f t="shared" ca="1" si="177"/>
        <v>1</v>
      </c>
      <c r="AE34" s="5">
        <f t="shared" ca="1" si="177"/>
        <v>0</v>
      </c>
      <c r="AF34" s="5">
        <f t="shared" ca="1" si="177"/>
        <v>2</v>
      </c>
      <c r="AG34" s="5">
        <f t="shared" ca="1" si="177"/>
        <v>0</v>
      </c>
      <c r="AJ34" s="328" t="str">
        <f t="shared" ca="1" si="219"/>
        <v>00004 FeedSupply GSM Day135 FWM     GI1 EL050% Age213 T_TRUE  LTW_TRUE  (F53N33)</v>
      </c>
      <c r="AK34" s="10" t="str">
        <f ca="1">IF(COUNTIF(AJ$5:AJ34,AJ34)=1,"-","Dup")</f>
        <v>-</v>
      </c>
      <c r="AL34" s="22" t="b">
        <f t="shared" ca="1" si="178"/>
        <v>1</v>
      </c>
      <c r="AM34" s="22" t="b">
        <f t="shared" ca="1" si="178"/>
        <v>0</v>
      </c>
      <c r="AN34" s="373" t="b">
        <v>1</v>
      </c>
      <c r="AO34" s="339" t="b">
        <f t="shared" ca="1" si="234"/>
        <v>1</v>
      </c>
      <c r="AP34" s="382">
        <f t="shared" ca="1" si="235"/>
        <v>111104</v>
      </c>
      <c r="AQ34" s="339" t="b">
        <f t="shared" ca="1" si="236"/>
        <v>0</v>
      </c>
      <c r="AR34" s="374" t="str">
        <f t="shared" ca="1" si="178"/>
        <v>-</v>
      </c>
      <c r="AS34" s="22" t="b">
        <f t="shared" ca="1" si="178"/>
        <v>1</v>
      </c>
      <c r="AT34" s="339">
        <f t="shared" ca="1" si="237"/>
        <v>111105</v>
      </c>
      <c r="AU34" s="22">
        <f t="shared" ca="1" si="238"/>
        <v>1</v>
      </c>
      <c r="AV34" s="339" t="str">
        <f t="shared" ca="1" si="239"/>
        <v>-</v>
      </c>
      <c r="AW34" s="22" t="str">
        <f t="shared" ca="1" si="238"/>
        <v>-</v>
      </c>
      <c r="AX34" s="339" t="str">
        <f t="shared" ca="1" si="239"/>
        <v>-</v>
      </c>
      <c r="AY34" s="339" t="str">
        <f t="shared" ca="1" si="239"/>
        <v>-</v>
      </c>
      <c r="AZ34" s="22" t="str">
        <f t="shared" ca="1" si="178"/>
        <v>-</v>
      </c>
      <c r="BA34" s="22">
        <f t="shared" ca="1" si="178"/>
        <v>1</v>
      </c>
      <c r="BB34" s="22">
        <f t="shared" ca="1" si="178"/>
        <v>1</v>
      </c>
      <c r="BC34" s="22" t="str">
        <f t="shared" ca="1" si="178"/>
        <v>-</v>
      </c>
      <c r="BD34" s="22" t="str">
        <f t="shared" ca="1" si="178"/>
        <v>-</v>
      </c>
      <c r="BE34" s="22" t="str">
        <f t="shared" ca="1" si="178"/>
        <v>-</v>
      </c>
      <c r="BF34" s="22" t="str">
        <f t="shared" ca="1" si="220"/>
        <v>-</v>
      </c>
      <c r="BG34" s="22" t="str">
        <f t="shared" ca="1" si="220"/>
        <v>-</v>
      </c>
      <c r="BH34" s="22" t="str">
        <f t="shared" ca="1" si="220"/>
        <v>-</v>
      </c>
      <c r="BI34" s="22" t="str">
        <f t="shared" ca="1" si="220"/>
        <v>-</v>
      </c>
      <c r="BJ34" s="22" t="str">
        <f t="shared" ca="1" si="220"/>
        <v>-</v>
      </c>
      <c r="BK34" s="22" t="str">
        <f t="shared" ca="1" si="220"/>
        <v>-</v>
      </c>
      <c r="BL34" s="22" t="str">
        <f t="shared" ca="1" si="220"/>
        <v>-</v>
      </c>
      <c r="BM34" s="22" t="str">
        <f t="shared" ca="1" si="220"/>
        <v>-</v>
      </c>
      <c r="BN34" s="22" t="str">
        <f t="shared" ca="1" si="220"/>
        <v>-</v>
      </c>
      <c r="BO34" s="22" t="str">
        <f t="shared" ca="1" si="220"/>
        <v>-</v>
      </c>
      <c r="BP34" s="22" t="str">
        <f t="shared" ca="1" si="220"/>
        <v>-</v>
      </c>
      <c r="BQ34" s="22" t="str">
        <f t="shared" ca="1" si="220"/>
        <v>-</v>
      </c>
      <c r="BR34" s="22" t="str">
        <f t="shared" ca="1" si="220"/>
        <v>-</v>
      </c>
      <c r="BS34" s="22" t="str">
        <f t="shared" ca="1" si="220"/>
        <v>-</v>
      </c>
      <c r="BT34" s="22" t="str">
        <f t="shared" ca="1" si="220"/>
        <v>-</v>
      </c>
      <c r="BU34" s="22" t="str">
        <f t="shared" ca="1" si="220"/>
        <v>-</v>
      </c>
      <c r="BV34" s="22" t="str">
        <f t="shared" ca="1" si="221"/>
        <v>-</v>
      </c>
      <c r="BW34" s="22" t="str">
        <f t="shared" ca="1" si="221"/>
        <v>-</v>
      </c>
      <c r="BX34" s="22" t="str">
        <f t="shared" ca="1" si="221"/>
        <v>-</v>
      </c>
      <c r="BY34" s="22" t="str">
        <f t="shared" ca="1" si="221"/>
        <v>-</v>
      </c>
      <c r="BZ34" s="5">
        <f t="shared" ca="1" si="179"/>
        <v>0</v>
      </c>
      <c r="CA34" s="339" t="b">
        <f t="shared" ca="1" si="243"/>
        <v>1</v>
      </c>
      <c r="CB34" s="339" t="b">
        <f t="shared" ca="1" si="240"/>
        <v>1</v>
      </c>
      <c r="CC34" s="374" t="str">
        <f t="shared" ca="1" si="221"/>
        <v>-</v>
      </c>
      <c r="CD34" s="374" t="str">
        <f t="shared" ca="1" si="221"/>
        <v>-</v>
      </c>
      <c r="CE34" s="374" t="str">
        <f t="shared" ca="1" si="221"/>
        <v>-</v>
      </c>
      <c r="CF34" s="374" t="str">
        <f t="shared" ca="1" si="221"/>
        <v>-</v>
      </c>
      <c r="CG34" s="374" t="str">
        <f t="shared" ca="1" si="221"/>
        <v>-</v>
      </c>
      <c r="CH34" s="374" t="str">
        <f t="shared" ca="1" si="221"/>
        <v>-</v>
      </c>
      <c r="CI34" s="339">
        <f t="shared" ca="1" si="241"/>
        <v>3</v>
      </c>
      <c r="CJ34" s="339">
        <f t="shared" ca="1" si="241"/>
        <v>3</v>
      </c>
      <c r="CK34" s="339">
        <f t="shared" ca="1" si="244"/>
        <v>0.5</v>
      </c>
      <c r="CL34" s="339">
        <f t="shared" ca="1" si="244"/>
        <v>-0.5</v>
      </c>
      <c r="CM34" s="22" t="str">
        <f t="shared" ca="1" si="222"/>
        <v>-</v>
      </c>
      <c r="CN34" s="22" t="str">
        <f t="shared" ca="1" si="222"/>
        <v>-</v>
      </c>
      <c r="CO34" s="22" t="str">
        <f t="shared" ca="1" si="222"/>
        <v>-</v>
      </c>
      <c r="CP34" s="22" t="str">
        <f t="shared" ca="1" si="222"/>
        <v>-</v>
      </c>
      <c r="CQ34" s="22" t="str">
        <f t="shared" ca="1" si="222"/>
        <v>-</v>
      </c>
      <c r="CR34" s="22" t="str">
        <f t="shared" ca="1" si="222"/>
        <v>-</v>
      </c>
      <c r="CS34" s="22">
        <f t="shared" ca="1" si="222"/>
        <v>0</v>
      </c>
      <c r="CT34" s="22" t="str">
        <f t="shared" ca="1" si="222"/>
        <v>-</v>
      </c>
      <c r="CU34" s="22" t="str">
        <f t="shared" ca="1" si="222"/>
        <v>-</v>
      </c>
      <c r="CV34" s="22" t="str">
        <f t="shared" ca="1" si="222"/>
        <v>-</v>
      </c>
      <c r="CW34" s="22" t="str">
        <f t="shared" ca="1" si="222"/>
        <v>-</v>
      </c>
      <c r="CX34" s="22" t="str">
        <f t="shared" ca="1" si="222"/>
        <v>-</v>
      </c>
      <c r="CY34" s="22">
        <f t="shared" ca="1" si="222"/>
        <v>0</v>
      </c>
      <c r="CZ34" s="195">
        <f t="shared" ca="1" si="180"/>
        <v>0</v>
      </c>
      <c r="DA34" s="195">
        <f t="shared" ca="1" si="180"/>
        <v>0</v>
      </c>
      <c r="DB34" s="195">
        <f t="shared" ca="1" si="180"/>
        <v>0</v>
      </c>
      <c r="DC34" s="195">
        <f t="shared" ca="1" si="180"/>
        <v>0</v>
      </c>
      <c r="DD34" s="194">
        <f t="shared" ca="1" si="181"/>
        <v>0</v>
      </c>
      <c r="DE34" s="194">
        <f t="shared" ca="1" si="181"/>
        <v>0</v>
      </c>
      <c r="DF34" s="194">
        <f t="shared" ca="1" si="181"/>
        <v>0</v>
      </c>
      <c r="DG34" s="194">
        <f t="shared" ca="1" si="181"/>
        <v>0</v>
      </c>
      <c r="DH34" s="196">
        <f t="shared" ca="1" si="182"/>
        <v>0</v>
      </c>
      <c r="DI34" s="196">
        <f t="shared" ca="1" si="182"/>
        <v>0</v>
      </c>
      <c r="DJ34" s="196">
        <f t="shared" ca="1" si="182"/>
        <v>0</v>
      </c>
      <c r="DK34" s="196">
        <f t="shared" ca="1" si="182"/>
        <v>0</v>
      </c>
      <c r="DL34" s="195">
        <f t="shared" ca="1" si="183"/>
        <v>0</v>
      </c>
      <c r="DM34" s="195">
        <f t="shared" ca="1" si="183"/>
        <v>0</v>
      </c>
      <c r="DN34" s="195">
        <f t="shared" ca="1" si="183"/>
        <v>0</v>
      </c>
      <c r="DO34" s="195">
        <f t="shared" ca="1" si="183"/>
        <v>0</v>
      </c>
      <c r="DP34" s="194">
        <f t="shared" ca="1" si="184"/>
        <v>0</v>
      </c>
      <c r="DQ34" s="194">
        <f t="shared" ca="1" si="184"/>
        <v>0</v>
      </c>
      <c r="DR34" s="194">
        <f t="shared" ca="1" si="184"/>
        <v>0</v>
      </c>
      <c r="DS34" s="194">
        <f t="shared" ca="1" si="184"/>
        <v>0</v>
      </c>
      <c r="DT34" s="196">
        <f t="shared" ca="1" si="185"/>
        <v>0</v>
      </c>
      <c r="DU34" s="196">
        <f t="shared" ca="1" si="185"/>
        <v>0</v>
      </c>
      <c r="DV34" s="196">
        <f t="shared" ca="1" si="185"/>
        <v>0</v>
      </c>
      <c r="DW34" s="196">
        <f t="shared" ca="1" si="185"/>
        <v>0</v>
      </c>
      <c r="DX34" s="195">
        <f t="shared" ca="1" si="186"/>
        <v>0</v>
      </c>
      <c r="DY34" s="195">
        <f t="shared" ca="1" si="186"/>
        <v>0</v>
      </c>
      <c r="DZ34" s="195">
        <f t="shared" ca="1" si="186"/>
        <v>0</v>
      </c>
      <c r="EA34" s="195">
        <f t="shared" ca="1" si="186"/>
        <v>0</v>
      </c>
      <c r="EB34" s="194">
        <f t="shared" ca="1" si="187"/>
        <v>0</v>
      </c>
      <c r="EC34" s="194">
        <f t="shared" ca="1" si="187"/>
        <v>0</v>
      </c>
      <c r="ED34" s="194">
        <f t="shared" ca="1" si="187"/>
        <v>0</v>
      </c>
      <c r="EE34" s="194">
        <f t="shared" ca="1" si="187"/>
        <v>0</v>
      </c>
      <c r="EF34" s="196">
        <f t="shared" ca="1" si="188"/>
        <v>0</v>
      </c>
      <c r="EG34" s="196">
        <f t="shared" ca="1" si="188"/>
        <v>0</v>
      </c>
      <c r="EH34" s="196">
        <f t="shared" ca="1" si="188"/>
        <v>0</v>
      </c>
      <c r="EI34" s="196">
        <f t="shared" ca="1" si="188"/>
        <v>0</v>
      </c>
      <c r="EJ34" s="22">
        <f t="shared" ca="1" si="189"/>
        <v>0</v>
      </c>
      <c r="EK34" s="22">
        <f t="shared" ca="1" si="189"/>
        <v>0</v>
      </c>
      <c r="EL34" s="22">
        <f t="shared" ca="1" si="189"/>
        <v>0</v>
      </c>
      <c r="EM34" s="22">
        <f t="shared" ca="1" si="189"/>
        <v>0</v>
      </c>
      <c r="EN34" s="22" t="str">
        <f t="shared" ca="1" si="189"/>
        <v>-</v>
      </c>
      <c r="EO34" s="22" t="str">
        <f t="shared" ca="1" si="189"/>
        <v>-</v>
      </c>
      <c r="EP34" s="5">
        <f t="shared" ca="1" si="190"/>
        <v>19</v>
      </c>
      <c r="EQ34" s="5">
        <f t="shared" ca="1" si="190"/>
        <v>19</v>
      </c>
      <c r="ER34" s="22" t="str">
        <f t="shared" ca="1" si="189"/>
        <v>-</v>
      </c>
      <c r="ES34" s="22" t="str">
        <f t="shared" ca="1" si="189"/>
        <v>-</v>
      </c>
      <c r="ET34" s="22" t="str">
        <f t="shared" ca="1" si="189"/>
        <v>-</v>
      </c>
      <c r="EU34" s="22" t="str">
        <f t="shared" ca="1" si="189"/>
        <v>-</v>
      </c>
      <c r="EV34" s="22" t="str">
        <f t="shared" ca="1" si="189"/>
        <v>-</v>
      </c>
      <c r="EW34" s="22" t="str">
        <f t="shared" ca="1" si="189"/>
        <v>-</v>
      </c>
      <c r="EX34" s="22" t="str">
        <f t="shared" ca="1" si="189"/>
        <v>-</v>
      </c>
      <c r="EY34" s="5">
        <f t="shared" ca="1" si="191"/>
        <v>0</v>
      </c>
      <c r="EZ34" s="22" t="str">
        <f t="shared" ca="1" si="223"/>
        <v>-</v>
      </c>
      <c r="FA34" s="22" t="str">
        <f t="shared" ca="1" si="223"/>
        <v>-</v>
      </c>
      <c r="FB34" s="22" t="str">
        <f t="shared" ca="1" si="223"/>
        <v>-</v>
      </c>
      <c r="FC34" s="22" t="str">
        <f t="shared" ca="1" si="223"/>
        <v>-</v>
      </c>
      <c r="FD34" s="5" t="b">
        <f t="shared" ca="1" si="192"/>
        <v>0</v>
      </c>
      <c r="FE34" s="22" t="str">
        <f t="shared" ca="1" si="223"/>
        <v>-</v>
      </c>
      <c r="FF34" s="22">
        <f t="shared" ca="1" si="223"/>
        <v>0</v>
      </c>
      <c r="FG34" s="22" t="str">
        <f t="shared" ca="1" si="223"/>
        <v>-</v>
      </c>
      <c r="FH34" s="22">
        <f t="shared" ca="1" si="223"/>
        <v>1</v>
      </c>
      <c r="FI34" s="22">
        <f t="shared" ca="1" si="223"/>
        <v>0</v>
      </c>
      <c r="FJ34" s="22">
        <f t="shared" ca="1" si="223"/>
        <v>1</v>
      </c>
      <c r="FK34" s="22">
        <f t="shared" ca="1" si="223"/>
        <v>1</v>
      </c>
      <c r="FL34" s="22">
        <f t="shared" ca="1" si="223"/>
        <v>1</v>
      </c>
      <c r="FM34" s="22">
        <f t="shared" ca="1" si="223"/>
        <v>0</v>
      </c>
      <c r="FN34" s="22">
        <f t="shared" ca="1" si="223"/>
        <v>0</v>
      </c>
      <c r="FO34" s="22">
        <f t="shared" ca="1" si="223"/>
        <v>0</v>
      </c>
      <c r="FP34" s="22">
        <f t="shared" ca="1" si="224"/>
        <v>0</v>
      </c>
      <c r="FQ34" s="22">
        <f t="shared" ca="1" si="224"/>
        <v>1</v>
      </c>
      <c r="FR34" s="22">
        <f t="shared" ca="1" si="224"/>
        <v>0</v>
      </c>
      <c r="FS34" s="22">
        <f t="shared" ca="1" si="224"/>
        <v>0</v>
      </c>
      <c r="FT34" s="22">
        <f t="shared" ca="1" si="224"/>
        <v>0</v>
      </c>
      <c r="FU34" s="22">
        <f t="shared" ca="1" si="224"/>
        <v>0</v>
      </c>
      <c r="FV34" s="22">
        <f t="shared" ca="1" si="224"/>
        <v>0</v>
      </c>
      <c r="FW34" s="22">
        <f t="shared" ca="1" si="224"/>
        <v>0</v>
      </c>
      <c r="FX34" s="22">
        <f t="shared" ca="1" si="224"/>
        <v>0</v>
      </c>
      <c r="FY34" s="22">
        <f t="shared" ca="1" si="224"/>
        <v>1</v>
      </c>
      <c r="FZ34" s="22">
        <f t="shared" ca="1" si="224"/>
        <v>0</v>
      </c>
      <c r="GA34" s="5">
        <f t="shared" ca="1" si="193"/>
        <v>0</v>
      </c>
      <c r="GB34" s="5">
        <f t="shared" ca="1" si="193"/>
        <v>0</v>
      </c>
      <c r="GC34" s="5">
        <f t="shared" ca="1" si="193"/>
        <v>0</v>
      </c>
      <c r="GD34" s="5">
        <f t="shared" si="194"/>
        <v>0</v>
      </c>
      <c r="GE34" s="5">
        <f t="shared" si="194"/>
        <v>0</v>
      </c>
      <c r="GF34" s="5">
        <f t="shared" si="194"/>
        <v>0</v>
      </c>
      <c r="GG34" s="22">
        <f t="shared" ca="1" si="225"/>
        <v>0</v>
      </c>
      <c r="GH34" s="22">
        <f t="shared" ca="1" si="225"/>
        <v>0</v>
      </c>
      <c r="GI34" s="22" t="str">
        <f t="shared" ca="1" si="225"/>
        <v>-</v>
      </c>
      <c r="GJ34" s="22" t="str">
        <f t="shared" ca="1" si="225"/>
        <v>-</v>
      </c>
      <c r="GK34" s="22" t="str">
        <f t="shared" ca="1" si="225"/>
        <v>-</v>
      </c>
      <c r="GL34" s="22" t="str">
        <f t="shared" ca="1" si="225"/>
        <v>-</v>
      </c>
      <c r="GM34" s="5" t="b">
        <f t="shared" ca="1" si="195"/>
        <v>1</v>
      </c>
      <c r="GN34" s="5" t="b">
        <f t="shared" ca="1" si="195"/>
        <v>0</v>
      </c>
      <c r="GO34" s="5" t="b">
        <f t="shared" ca="1" si="195"/>
        <v>0</v>
      </c>
      <c r="GP34" s="5">
        <f t="shared" ca="1" si="196"/>
        <v>0</v>
      </c>
      <c r="GQ34" s="22">
        <f t="shared" ca="1" si="225"/>
        <v>1</v>
      </c>
      <c r="GR34" s="22">
        <f t="shared" ca="1" si="225"/>
        <v>2</v>
      </c>
      <c r="GS34" s="5" t="e">
        <f t="shared" ca="1" si="197"/>
        <v>#VALUE!</v>
      </c>
      <c r="GT34" s="5" t="e">
        <f t="shared" ca="1" si="197"/>
        <v>#VALUE!</v>
      </c>
      <c r="GU34" s="5" t="str">
        <f t="shared" si="198"/>
        <v>-</v>
      </c>
      <c r="GV34" s="5" t="str">
        <f t="shared" si="198"/>
        <v>-</v>
      </c>
      <c r="GW34" s="5" t="e">
        <f t="shared" ca="1" si="199"/>
        <v>#VALUE!</v>
      </c>
      <c r="GX34" s="22" t="str">
        <f t="shared" ca="1" si="226"/>
        <v>-</v>
      </c>
      <c r="GY34" s="22" t="str">
        <f t="shared" ca="1" si="226"/>
        <v>-</v>
      </c>
      <c r="GZ34" s="5" t="str">
        <f t="array" ref="GZ34">IF(OR(HA34:HN34&lt;&gt;"-"),TRUE,"-")</f>
        <v>-</v>
      </c>
      <c r="HA34" s="5" t="str">
        <f>IF($Z34=0,"-",IFERROR(INDEX(CHOOSE($G34,DataAutumn!i.GI, DataWinter!i.GI, DataSpring!i.GI),$H34,7*($Z34-1)+HA$19)*INDEX(GI.LowerScalar,1,HA$19),"-"))</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b">
        <f t="array" aca="1" ref="HO34" ca="1">IF(OR(HP34:ID34&lt;&gt;"-"),TRUE,"-")</f>
        <v>1</v>
      </c>
      <c r="HP34" s="22">
        <f t="shared" ca="1" si="227"/>
        <v>0</v>
      </c>
      <c r="HQ34" s="5" t="str">
        <f>IF($Z34=0,"-",IFERROR(INDEX(CHOOSE($G34,DataAutumn!i.GI, DataWinter!i.GI, DataSpring!i.GI),$H34,7*($Z34-1)+HQ$19)*INDEX(GI.UpperScalar,1,HQ$19),"-"))</f>
        <v>-</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22" t="str">
        <f t="shared" ca="1" si="134"/>
        <v>-</v>
      </c>
      <c r="IF34" s="22" t="str">
        <f t="shared" ca="1" si="134"/>
        <v>-</v>
      </c>
      <c r="IG34" s="22" t="b">
        <f t="shared" ca="1" si="135"/>
        <v>1</v>
      </c>
      <c r="IH34" s="22">
        <f t="shared" ca="1" si="135"/>
        <v>0</v>
      </c>
      <c r="II34" s="5" t="str">
        <f t="shared" ca="1" si="200"/>
        <v>-</v>
      </c>
      <c r="IJ34" s="5" t="str">
        <f t="shared" ca="1" si="200"/>
        <v>-</v>
      </c>
      <c r="IK34" s="5" t="str">
        <f t="shared" ca="1" si="200"/>
        <v>-</v>
      </c>
      <c r="IL34" s="5" t="str">
        <f t="shared" ca="1" si="200"/>
        <v>-</v>
      </c>
      <c r="IM34" s="22" t="str">
        <f t="shared" ca="1" si="228"/>
        <v>-</v>
      </c>
      <c r="IN34" s="5">
        <f t="shared" ca="1" si="201"/>
        <v>0.5</v>
      </c>
      <c r="IO34" s="22" t="str">
        <f t="shared" ca="1" si="228"/>
        <v>-</v>
      </c>
      <c r="IP34" s="5">
        <f t="shared" ca="1" si="202"/>
        <v>0.5</v>
      </c>
      <c r="IQ34" s="5" t="str">
        <f t="shared" ca="1" si="203"/>
        <v>-</v>
      </c>
      <c r="IR34" s="5">
        <f t="shared" ca="1" si="203"/>
        <v>500</v>
      </c>
      <c r="IS34" s="5">
        <f t="shared" ca="1" si="203"/>
        <v>500</v>
      </c>
      <c r="IT34" s="5" t="str">
        <f t="shared" ca="1" si="203"/>
        <v>-</v>
      </c>
      <c r="IU34" s="5" t="str">
        <f t="shared" ca="1" si="203"/>
        <v>-</v>
      </c>
      <c r="IV34" s="22">
        <f t="shared" ca="1" si="228"/>
        <v>1</v>
      </c>
      <c r="IW34" s="22">
        <f t="shared" ca="1" si="228"/>
        <v>0</v>
      </c>
      <c r="IX34" s="22">
        <f t="shared" ca="1" si="228"/>
        <v>1</v>
      </c>
      <c r="IY34" s="22">
        <f t="shared" ca="1" si="228"/>
        <v>1</v>
      </c>
      <c r="IZ34" s="22">
        <f t="shared" ca="1" si="228"/>
        <v>0</v>
      </c>
      <c r="JA34" s="22">
        <f t="shared" ca="1" si="228"/>
        <v>70</v>
      </c>
      <c r="JB34" s="22">
        <f t="shared" ca="1" si="229"/>
        <v>50</v>
      </c>
      <c r="JC34" s="22">
        <f t="shared" ca="1" si="229"/>
        <v>70</v>
      </c>
      <c r="JD34" s="22">
        <f t="shared" ca="1" si="229"/>
        <v>50</v>
      </c>
      <c r="JE34" s="5">
        <f t="shared" ca="1" si="204"/>
        <v>1</v>
      </c>
      <c r="JF34" s="5">
        <f t="shared" ca="1" si="205"/>
        <v>1</v>
      </c>
      <c r="JG34" s="5">
        <f t="shared" ca="1" si="206"/>
        <v>1</v>
      </c>
      <c r="JH34" s="22">
        <f t="shared" ca="1" si="229"/>
        <v>1</v>
      </c>
      <c r="JI34" s="22">
        <f t="shared" ca="1" si="229"/>
        <v>1</v>
      </c>
      <c r="JJ34" s="22">
        <f t="shared" ca="1" si="229"/>
        <v>1</v>
      </c>
      <c r="JK34" s="22">
        <f t="shared" ca="1" si="229"/>
        <v>1</v>
      </c>
      <c r="JL34" s="22">
        <f t="shared" ca="1" si="229"/>
        <v>1</v>
      </c>
      <c r="JM34" s="22">
        <f t="shared" ca="1" si="229"/>
        <v>1</v>
      </c>
      <c r="JN34" s="22">
        <f t="shared" ca="1" si="229"/>
        <v>1</v>
      </c>
      <c r="JO34" s="173" t="b">
        <f t="shared" ca="1" si="230"/>
        <v>1</v>
      </c>
      <c r="JP34" s="173">
        <f t="shared" ca="1" si="207"/>
        <v>149.99</v>
      </c>
      <c r="JQ34" s="173">
        <f t="shared" ca="1" si="207"/>
        <v>0</v>
      </c>
      <c r="JR34" s="173">
        <f t="shared" ca="1" si="207"/>
        <v>0</v>
      </c>
      <c r="JS34" s="173">
        <f t="shared" ca="1" si="207"/>
        <v>0</v>
      </c>
      <c r="JT34" s="173">
        <f t="shared" ca="1" si="207"/>
        <v>0</v>
      </c>
      <c r="JU34" s="173">
        <f t="shared" ca="1" si="207"/>
        <v>0</v>
      </c>
      <c r="JV34" s="173">
        <f t="shared" ca="1" si="207"/>
        <v>0</v>
      </c>
      <c r="JW34" s="173">
        <f t="shared" ca="1" si="207"/>
        <v>0</v>
      </c>
      <c r="JX34" s="173">
        <f t="shared" ca="1" si="207"/>
        <v>0</v>
      </c>
      <c r="JY34" s="173">
        <f t="shared" ca="1" si="207"/>
        <v>0</v>
      </c>
      <c r="JZ34" s="173">
        <f t="shared" ca="1" si="207"/>
        <v>0</v>
      </c>
      <c r="KA34" s="173">
        <f t="shared" ca="1" si="207"/>
        <v>0</v>
      </c>
      <c r="KB34" s="173">
        <f t="shared" ca="1" si="207"/>
        <v>0</v>
      </c>
      <c r="KC34" s="173">
        <f t="shared" ca="1" si="207"/>
        <v>0</v>
      </c>
      <c r="KD34" s="173">
        <f t="shared" ca="1" si="207"/>
        <v>0</v>
      </c>
      <c r="KE34" s="173">
        <f t="shared" ca="1" si="207"/>
        <v>146.24</v>
      </c>
      <c r="KF34" s="173">
        <f t="shared" ca="1" si="208"/>
        <v>146.24</v>
      </c>
      <c r="KG34" s="173">
        <f t="shared" ca="1" si="208"/>
        <v>146.24</v>
      </c>
      <c r="KH34" s="173">
        <f t="shared" ca="1" si="208"/>
        <v>146.24</v>
      </c>
      <c r="KI34" s="173">
        <f t="shared" ca="1" si="208"/>
        <v>146.24</v>
      </c>
      <c r="KJ34" s="173">
        <f t="shared" ca="1" si="208"/>
        <v>146.24</v>
      </c>
      <c r="KK34" s="173">
        <f t="shared" ca="1" si="208"/>
        <v>146.24</v>
      </c>
      <c r="KL34" s="173">
        <f t="shared" ca="1" si="208"/>
        <v>146.24</v>
      </c>
      <c r="KM34" s="173">
        <f t="shared" ca="1" si="208"/>
        <v>20</v>
      </c>
      <c r="KN34" s="173">
        <f t="shared" ca="1" si="208"/>
        <v>20</v>
      </c>
      <c r="KO34" s="173">
        <f t="shared" ca="1" si="208"/>
        <v>20</v>
      </c>
      <c r="KP34" s="173">
        <f t="shared" ca="1" si="208"/>
        <v>0</v>
      </c>
      <c r="KQ34" s="173">
        <f t="shared" ca="1" si="208"/>
        <v>0</v>
      </c>
      <c r="KR34" s="173">
        <f t="shared" ca="1" si="208"/>
        <v>0</v>
      </c>
      <c r="KS34" s="173">
        <f t="shared" ca="1" si="208"/>
        <v>0</v>
      </c>
      <c r="KT34" s="173">
        <f t="shared" ca="1" si="208"/>
        <v>75.289999999999992</v>
      </c>
      <c r="KU34" s="173">
        <f t="shared" ca="1" si="208"/>
        <v>75.289999999999992</v>
      </c>
      <c r="KV34" s="173">
        <f t="shared" ca="1" si="209"/>
        <v>75.289999999999992</v>
      </c>
      <c r="KW34" s="173">
        <f t="shared" ca="1" si="209"/>
        <v>75.289999999999992</v>
      </c>
      <c r="KX34" s="173">
        <f t="shared" ca="1" si="209"/>
        <v>75.289999999999992</v>
      </c>
      <c r="KY34" s="173">
        <f t="shared" ca="1" si="209"/>
        <v>75.289999999999992</v>
      </c>
      <c r="KZ34" s="173">
        <f t="shared" ca="1" si="209"/>
        <v>75.289999999999992</v>
      </c>
      <c r="LA34" s="173">
        <f t="shared" ca="1" si="209"/>
        <v>222.87</v>
      </c>
      <c r="LB34" s="173">
        <f t="shared" ca="1" si="209"/>
        <v>0</v>
      </c>
      <c r="LC34" s="173">
        <f t="shared" ca="1" si="209"/>
        <v>0</v>
      </c>
      <c r="LD34" s="173">
        <f t="shared" ca="1" si="209"/>
        <v>0</v>
      </c>
      <c r="LE34" s="173">
        <f t="shared" ca="1" si="209"/>
        <v>0</v>
      </c>
      <c r="LF34" s="173">
        <f t="shared" ca="1" si="209"/>
        <v>0</v>
      </c>
      <c r="LG34" s="173">
        <f t="shared" ca="1" si="209"/>
        <v>0</v>
      </c>
      <c r="LH34" s="173">
        <f t="shared" ca="1" si="209"/>
        <v>0</v>
      </c>
      <c r="LI34" s="173">
        <f t="shared" ca="1" si="209"/>
        <v>0</v>
      </c>
      <c r="LJ34" s="173">
        <f t="shared" ca="1" si="209"/>
        <v>0</v>
      </c>
      <c r="LK34" s="173">
        <f t="shared" ca="1" si="209"/>
        <v>0</v>
      </c>
      <c r="LL34" s="173">
        <f t="shared" ca="1" si="210"/>
        <v>0</v>
      </c>
      <c r="LM34" s="173">
        <f t="shared" ca="1" si="210"/>
        <v>0</v>
      </c>
      <c r="LN34" s="173">
        <f t="shared" ca="1" si="210"/>
        <v>0</v>
      </c>
      <c r="LO34" s="173">
        <f t="shared" ca="1" si="210"/>
        <v>0</v>
      </c>
      <c r="LP34" s="173">
        <f t="shared" ca="1" si="210"/>
        <v>0</v>
      </c>
      <c r="LQ34" s="173">
        <f t="shared" ca="1" si="210"/>
        <v>0</v>
      </c>
      <c r="LR34" s="173">
        <f t="shared" ca="1" si="210"/>
        <v>0</v>
      </c>
      <c r="LS34" s="173">
        <f t="shared" ca="1" si="210"/>
        <v>0</v>
      </c>
      <c r="LT34" s="173">
        <f t="shared" ca="1" si="210"/>
        <v>0</v>
      </c>
      <c r="LU34" s="173">
        <f t="shared" ca="1" si="210"/>
        <v>0</v>
      </c>
      <c r="LV34" s="173">
        <f t="shared" ca="1" si="210"/>
        <v>0</v>
      </c>
      <c r="LW34" s="173">
        <f t="shared" ca="1" si="210"/>
        <v>0</v>
      </c>
      <c r="LX34" s="173">
        <f t="shared" ca="1" si="210"/>
        <v>0</v>
      </c>
      <c r="LY34" s="173">
        <f t="shared" ca="1" si="210"/>
        <v>0</v>
      </c>
      <c r="LZ34" s="173">
        <f t="shared" ca="1" si="210"/>
        <v>0</v>
      </c>
      <c r="MA34" s="173">
        <f t="shared" ca="1" si="210"/>
        <v>0</v>
      </c>
      <c r="MB34" s="173">
        <f t="shared" ca="1" si="211"/>
        <v>0</v>
      </c>
      <c r="MC34" s="173">
        <f t="shared" ca="1" si="211"/>
        <v>0</v>
      </c>
      <c r="MD34" s="173">
        <f t="shared" ca="1" si="211"/>
        <v>0</v>
      </c>
      <c r="ME34" s="173">
        <f t="shared" ca="1" si="211"/>
        <v>0</v>
      </c>
      <c r="MF34" s="173">
        <f t="shared" ca="1" si="211"/>
        <v>0</v>
      </c>
      <c r="MG34" s="173">
        <f t="shared" ca="1" si="211"/>
        <v>0</v>
      </c>
      <c r="MH34" s="173">
        <f t="shared" ca="1" si="211"/>
        <v>0</v>
      </c>
      <c r="MI34" s="173">
        <f t="shared" ca="1" si="211"/>
        <v>0</v>
      </c>
      <c r="MJ34" s="173">
        <f t="shared" ca="1" si="211"/>
        <v>0</v>
      </c>
      <c r="MK34" s="173">
        <f t="shared" ca="1" si="211"/>
        <v>0</v>
      </c>
      <c r="ML34" s="173">
        <f t="shared" ca="1" si="211"/>
        <v>0</v>
      </c>
      <c r="MM34" s="173">
        <f t="shared" ca="1" si="211"/>
        <v>0</v>
      </c>
      <c r="MN34" s="173">
        <f t="shared" ca="1" si="211"/>
        <v>0</v>
      </c>
      <c r="MO34" s="173">
        <f t="shared" ca="1" si="211"/>
        <v>0</v>
      </c>
      <c r="MP34" s="173">
        <f t="shared" ca="1" si="211"/>
        <v>0</v>
      </c>
      <c r="MQ34" s="173">
        <f t="shared" ca="1" si="211"/>
        <v>0</v>
      </c>
      <c r="MR34" s="173">
        <f t="shared" ca="1" si="212"/>
        <v>0</v>
      </c>
      <c r="MS34" s="173">
        <f t="shared" ca="1" si="212"/>
        <v>0</v>
      </c>
      <c r="MT34" s="173">
        <f t="shared" ca="1" si="212"/>
        <v>0</v>
      </c>
      <c r="MU34" s="173">
        <f t="shared" ca="1" si="212"/>
        <v>0</v>
      </c>
      <c r="MV34" s="173">
        <f t="shared" ca="1" si="212"/>
        <v>0</v>
      </c>
      <c r="MW34" s="173">
        <f t="shared" ca="1" si="212"/>
        <v>0</v>
      </c>
      <c r="MX34" s="173">
        <f t="shared" ca="1" si="212"/>
        <v>0</v>
      </c>
      <c r="MY34" s="173">
        <f t="shared" ca="1" si="212"/>
        <v>0</v>
      </c>
      <c r="MZ34" s="173">
        <f t="shared" ca="1" si="212"/>
        <v>0</v>
      </c>
      <c r="NA34" s="173">
        <f t="shared" ca="1" si="212"/>
        <v>0</v>
      </c>
      <c r="NB34" s="173">
        <f t="shared" ca="1" si="212"/>
        <v>0</v>
      </c>
      <c r="NC34" s="173">
        <f t="shared" ca="1" si="212"/>
        <v>0</v>
      </c>
      <c r="ND34" s="173">
        <f t="shared" ca="1" si="212"/>
        <v>0</v>
      </c>
      <c r="NE34" s="173">
        <f t="shared" ca="1" si="212"/>
        <v>0</v>
      </c>
      <c r="NF34" s="173">
        <f t="shared" ca="1" si="212"/>
        <v>0</v>
      </c>
      <c r="NG34" s="173">
        <f t="shared" ca="1" si="212"/>
        <v>0</v>
      </c>
      <c r="NH34" s="173">
        <f t="shared" ca="1" si="213"/>
        <v>0</v>
      </c>
      <c r="NI34" s="173">
        <f t="shared" ca="1" si="213"/>
        <v>0</v>
      </c>
      <c r="NJ34" s="173">
        <f t="shared" ca="1" si="213"/>
        <v>0</v>
      </c>
      <c r="NK34" s="173">
        <f t="shared" ca="1" si="213"/>
        <v>0</v>
      </c>
      <c r="NL34" s="173">
        <f t="shared" ca="1" si="213"/>
        <v>0</v>
      </c>
      <c r="NM34" s="173">
        <f t="shared" ca="1" si="213"/>
        <v>0</v>
      </c>
      <c r="NN34" s="173">
        <f t="shared" ca="1" si="213"/>
        <v>0</v>
      </c>
      <c r="NO34" s="173">
        <f t="shared" ca="1" si="213"/>
        <v>0</v>
      </c>
      <c r="NP34" s="173">
        <f t="shared" ca="1" si="213"/>
        <v>0</v>
      </c>
      <c r="NQ34" s="173">
        <f t="shared" ca="1" si="213"/>
        <v>0</v>
      </c>
      <c r="NR34" s="173">
        <f t="shared" ca="1" si="213"/>
        <v>0</v>
      </c>
      <c r="NS34" s="173">
        <f t="shared" ca="1" si="213"/>
        <v>0</v>
      </c>
      <c r="NT34" s="173">
        <f t="shared" ca="1" si="213"/>
        <v>0</v>
      </c>
      <c r="NU34" s="173">
        <f t="shared" ca="1" si="213"/>
        <v>0</v>
      </c>
      <c r="NV34" s="173">
        <f t="shared" ca="1" si="213"/>
        <v>0</v>
      </c>
      <c r="NW34" s="173">
        <f t="shared" ca="1" si="213"/>
        <v>0</v>
      </c>
      <c r="NX34" s="173">
        <f t="shared" ca="1" si="214"/>
        <v>0</v>
      </c>
      <c r="NY34" s="173">
        <f t="shared" ca="1" si="214"/>
        <v>0</v>
      </c>
      <c r="NZ34" s="173">
        <f t="shared" ca="1" si="214"/>
        <v>0</v>
      </c>
      <c r="OA34" s="173">
        <f t="shared" ca="1" si="214"/>
        <v>0</v>
      </c>
      <c r="OB34" s="173">
        <f t="shared" ca="1" si="214"/>
        <v>0</v>
      </c>
      <c r="OC34" s="173">
        <f t="shared" ca="1" si="214"/>
        <v>0</v>
      </c>
      <c r="OD34" s="173">
        <f t="shared" ca="1" si="214"/>
        <v>0</v>
      </c>
      <c r="OE34" s="173">
        <f t="shared" ca="1" si="214"/>
        <v>0</v>
      </c>
      <c r="OF34" s="22">
        <f t="shared" ca="1" si="231"/>
        <v>0</v>
      </c>
      <c r="OG34" s="22" t="str">
        <f t="shared" ca="1" si="231"/>
        <v>-</v>
      </c>
      <c r="OH34" s="22">
        <f t="shared" ca="1" si="231"/>
        <v>0</v>
      </c>
      <c r="OI34" s="22">
        <f t="shared" ca="1" si="231"/>
        <v>0</v>
      </c>
      <c r="OJ34" s="27">
        <v>0</v>
      </c>
    </row>
    <row r="35" spans="1:400" s="303" customFormat="1" outlineLevel="1">
      <c r="A35" s="302">
        <f t="shared" si="215"/>
        <v>30</v>
      </c>
      <c r="B35" s="314">
        <f t="shared" ca="1" si="242"/>
        <v>25</v>
      </c>
      <c r="C35" s="303">
        <v>4</v>
      </c>
      <c r="D35" s="341" t="b">
        <f t="shared" si="232"/>
        <v>1</v>
      </c>
      <c r="E35" s="303" t="b">
        <v>0</v>
      </c>
      <c r="F35" s="303" t="b">
        <v>1</v>
      </c>
      <c r="G35" s="339">
        <f t="shared" ca="1" si="233"/>
        <v>1</v>
      </c>
      <c r="H35" s="339">
        <f t="shared" ca="1" si="217"/>
        <v>1</v>
      </c>
      <c r="I35" s="339">
        <f t="shared" ca="1" si="217"/>
        <v>1</v>
      </c>
      <c r="J35" s="339">
        <f t="shared" ca="1" si="217"/>
        <v>1</v>
      </c>
      <c r="K35" s="339">
        <f t="shared" ca="1" si="217"/>
        <v>1</v>
      </c>
      <c r="L35" s="339">
        <f t="shared" ca="1" si="217"/>
        <v>1</v>
      </c>
      <c r="M35" s="339">
        <f t="shared" ca="1" si="217"/>
        <v>1</v>
      </c>
      <c r="N35" s="339">
        <f t="shared" ca="1" si="217"/>
        <v>2</v>
      </c>
      <c r="O35" s="339">
        <f t="shared" ca="1" si="217"/>
        <v>1</v>
      </c>
      <c r="P35" s="339">
        <f t="shared" ca="1" si="217"/>
        <v>0</v>
      </c>
      <c r="Q35" s="339">
        <f t="shared" ca="1" si="217"/>
        <v>0</v>
      </c>
      <c r="R35" s="339">
        <f t="shared" ca="1" si="217"/>
        <v>0</v>
      </c>
      <c r="S35" s="339">
        <f t="shared" ca="1" si="217"/>
        <v>0</v>
      </c>
      <c r="T35" s="339">
        <f t="shared" ca="1" si="217"/>
        <v>0</v>
      </c>
      <c r="U35" s="339">
        <f t="shared" ca="1" si="217"/>
        <v>1</v>
      </c>
      <c r="V35" s="339">
        <f t="shared" ca="1" si="217"/>
        <v>1</v>
      </c>
      <c r="W35" s="339">
        <f t="shared" ca="1" si="217"/>
        <v>1</v>
      </c>
      <c r="X35" s="339">
        <f t="shared" ca="1" si="218"/>
        <v>1</v>
      </c>
      <c r="Y35" s="339">
        <f t="shared" ca="1" si="218"/>
        <v>1</v>
      </c>
      <c r="Z35" s="32"/>
      <c r="AB35" s="21">
        <v>1</v>
      </c>
      <c r="AC35" s="5">
        <f t="shared" ca="1" si="177"/>
        <v>1</v>
      </c>
      <c r="AD35" s="5">
        <f t="shared" ca="1" si="177"/>
        <v>1</v>
      </c>
      <c r="AE35" s="5">
        <f t="shared" ca="1" si="177"/>
        <v>0</v>
      </c>
      <c r="AF35" s="5">
        <f t="shared" ca="1" si="177"/>
        <v>2</v>
      </c>
      <c r="AG35" s="5">
        <f t="shared" ca="1" si="177"/>
        <v>0</v>
      </c>
      <c r="AJ35" s="328" t="str">
        <f t="shared" ca="1" si="219"/>
        <v>00005 FeedSupply GSM Day135 FWM     GI1 EL050% Age213 T_TRUE  LTW_TRUE  (F53N33)</v>
      </c>
      <c r="AK35" s="10" t="str">
        <f ca="1">IF(COUNTIF(AJ$5:AJ35,AJ35)=1,"-","Dup")</f>
        <v>-</v>
      </c>
      <c r="AL35" s="22" t="b">
        <f t="shared" ca="1" si="178"/>
        <v>1</v>
      </c>
      <c r="AM35" s="22" t="b">
        <f t="shared" ca="1" si="178"/>
        <v>0</v>
      </c>
      <c r="AN35" s="339" t="b">
        <f t="shared" ref="AN35:AN50" ca="1" si="245">OFFSET(AN35,-1,0)</f>
        <v>1</v>
      </c>
      <c r="AO35" s="339" t="b">
        <f t="shared" ca="1" si="234"/>
        <v>1</v>
      </c>
      <c r="AP35" s="382">
        <f t="shared" ca="1" si="235"/>
        <v>111105</v>
      </c>
      <c r="AQ35" s="339" t="b">
        <f t="shared" ca="1" si="236"/>
        <v>0</v>
      </c>
      <c r="AR35" s="374" t="str">
        <f t="shared" ca="1" si="178"/>
        <v>-</v>
      </c>
      <c r="AS35" s="22" t="b">
        <f t="shared" ca="1" si="178"/>
        <v>1</v>
      </c>
      <c r="AT35" s="339">
        <f t="shared" ca="1" si="237"/>
        <v>111106</v>
      </c>
      <c r="AU35" s="22">
        <f t="shared" ca="1" si="238"/>
        <v>1</v>
      </c>
      <c r="AV35" s="339" t="str">
        <f t="shared" ca="1" si="239"/>
        <v>-</v>
      </c>
      <c r="AW35" s="22" t="str">
        <f t="shared" ca="1" si="238"/>
        <v>-</v>
      </c>
      <c r="AX35" s="339" t="str">
        <f t="shared" ca="1" si="239"/>
        <v>-</v>
      </c>
      <c r="AY35" s="339" t="str">
        <f t="shared" ca="1" si="239"/>
        <v>-</v>
      </c>
      <c r="AZ35" s="22" t="str">
        <f t="shared" ca="1" si="178"/>
        <v>-</v>
      </c>
      <c r="BA35" s="22">
        <f t="shared" ca="1" si="178"/>
        <v>1</v>
      </c>
      <c r="BB35" s="22">
        <f t="shared" ca="1" si="178"/>
        <v>1</v>
      </c>
      <c r="BC35" s="22" t="str">
        <f t="shared" ca="1" si="178"/>
        <v>-</v>
      </c>
      <c r="BD35" s="22" t="str">
        <f t="shared" ca="1" si="178"/>
        <v>-</v>
      </c>
      <c r="BE35" s="22" t="str">
        <f t="shared" ca="1" si="178"/>
        <v>-</v>
      </c>
      <c r="BF35" s="22" t="str">
        <f t="shared" ca="1" si="220"/>
        <v>-</v>
      </c>
      <c r="BG35" s="22" t="str">
        <f t="shared" ca="1" si="220"/>
        <v>-</v>
      </c>
      <c r="BH35" s="22" t="str">
        <f t="shared" ca="1" si="220"/>
        <v>-</v>
      </c>
      <c r="BI35" s="22" t="str">
        <f t="shared" ca="1" si="220"/>
        <v>-</v>
      </c>
      <c r="BJ35" s="22" t="str">
        <f t="shared" ca="1" si="220"/>
        <v>-</v>
      </c>
      <c r="BK35" s="22" t="str">
        <f t="shared" ca="1" si="220"/>
        <v>-</v>
      </c>
      <c r="BL35" s="22" t="str">
        <f t="shared" ca="1" si="220"/>
        <v>-</v>
      </c>
      <c r="BM35" s="22" t="str">
        <f t="shared" ca="1" si="220"/>
        <v>-</v>
      </c>
      <c r="BN35" s="22" t="str">
        <f t="shared" ca="1" si="220"/>
        <v>-</v>
      </c>
      <c r="BO35" s="22" t="str">
        <f t="shared" ca="1" si="220"/>
        <v>-</v>
      </c>
      <c r="BP35" s="22" t="str">
        <f t="shared" ca="1" si="220"/>
        <v>-</v>
      </c>
      <c r="BQ35" s="22" t="str">
        <f t="shared" ca="1" si="220"/>
        <v>-</v>
      </c>
      <c r="BR35" s="22" t="str">
        <f t="shared" ca="1" si="220"/>
        <v>-</v>
      </c>
      <c r="BS35" s="22" t="str">
        <f t="shared" ca="1" si="220"/>
        <v>-</v>
      </c>
      <c r="BT35" s="22" t="str">
        <f t="shared" ca="1" si="220"/>
        <v>-</v>
      </c>
      <c r="BU35" s="22" t="str">
        <f t="shared" ca="1" si="220"/>
        <v>-</v>
      </c>
      <c r="BV35" s="22" t="str">
        <f t="shared" ca="1" si="221"/>
        <v>-</v>
      </c>
      <c r="BW35" s="22" t="str">
        <f t="shared" ca="1" si="221"/>
        <v>-</v>
      </c>
      <c r="BX35" s="22" t="str">
        <f t="shared" ca="1" si="221"/>
        <v>-</v>
      </c>
      <c r="BY35" s="22" t="str">
        <f t="shared" ca="1" si="221"/>
        <v>-</v>
      </c>
      <c r="BZ35" s="5">
        <f t="shared" ca="1" si="179"/>
        <v>0</v>
      </c>
      <c r="CA35" s="339" t="b">
        <f t="shared" ca="1" si="243"/>
        <v>1</v>
      </c>
      <c r="CB35" s="339" t="b">
        <f t="shared" ca="1" si="240"/>
        <v>1</v>
      </c>
      <c r="CC35" s="374" t="str">
        <f t="shared" ca="1" si="221"/>
        <v>-</v>
      </c>
      <c r="CD35" s="374" t="str">
        <f t="shared" ca="1" si="221"/>
        <v>-</v>
      </c>
      <c r="CE35" s="374" t="str">
        <f t="shared" ca="1" si="221"/>
        <v>-</v>
      </c>
      <c r="CF35" s="374" t="str">
        <f t="shared" ca="1" si="221"/>
        <v>-</v>
      </c>
      <c r="CG35" s="374" t="str">
        <f t="shared" ca="1" si="221"/>
        <v>-</v>
      </c>
      <c r="CH35" s="374" t="str">
        <f t="shared" ca="1" si="221"/>
        <v>-</v>
      </c>
      <c r="CI35" s="339">
        <f t="shared" ca="1" si="241"/>
        <v>3</v>
      </c>
      <c r="CJ35" s="339">
        <f t="shared" ca="1" si="241"/>
        <v>3</v>
      </c>
      <c r="CK35" s="339">
        <f t="shared" ca="1" si="244"/>
        <v>0.5</v>
      </c>
      <c r="CL35" s="339">
        <f t="shared" ca="1" si="244"/>
        <v>-0.5</v>
      </c>
      <c r="CM35" s="22" t="str">
        <f t="shared" ca="1" si="222"/>
        <v>-</v>
      </c>
      <c r="CN35" s="22" t="str">
        <f t="shared" ca="1" si="222"/>
        <v>-</v>
      </c>
      <c r="CO35" s="22" t="str">
        <f t="shared" ca="1" si="222"/>
        <v>-</v>
      </c>
      <c r="CP35" s="22" t="str">
        <f t="shared" ca="1" si="222"/>
        <v>-</v>
      </c>
      <c r="CQ35" s="22" t="str">
        <f t="shared" ca="1" si="222"/>
        <v>-</v>
      </c>
      <c r="CR35" s="22" t="str">
        <f t="shared" ca="1" si="222"/>
        <v>-</v>
      </c>
      <c r="CS35" s="22">
        <f t="shared" ca="1" si="222"/>
        <v>0</v>
      </c>
      <c r="CT35" s="22" t="str">
        <f t="shared" ca="1" si="222"/>
        <v>-</v>
      </c>
      <c r="CU35" s="22" t="str">
        <f t="shared" ca="1" si="222"/>
        <v>-</v>
      </c>
      <c r="CV35" s="22" t="str">
        <f t="shared" ca="1" si="222"/>
        <v>-</v>
      </c>
      <c r="CW35" s="22" t="str">
        <f t="shared" ca="1" si="222"/>
        <v>-</v>
      </c>
      <c r="CX35" s="22" t="str">
        <f t="shared" ca="1" si="222"/>
        <v>-</v>
      </c>
      <c r="CY35" s="22">
        <f t="shared" ca="1" si="222"/>
        <v>0</v>
      </c>
      <c r="CZ35" s="195">
        <f t="shared" ca="1" si="180"/>
        <v>0</v>
      </c>
      <c r="DA35" s="195">
        <f t="shared" ca="1" si="180"/>
        <v>0</v>
      </c>
      <c r="DB35" s="195">
        <f t="shared" ca="1" si="180"/>
        <v>0</v>
      </c>
      <c r="DC35" s="195">
        <f t="shared" ca="1" si="180"/>
        <v>0</v>
      </c>
      <c r="DD35" s="194">
        <f t="shared" ca="1" si="181"/>
        <v>0</v>
      </c>
      <c r="DE35" s="194">
        <f t="shared" ca="1" si="181"/>
        <v>0</v>
      </c>
      <c r="DF35" s="194">
        <f t="shared" ca="1" si="181"/>
        <v>0</v>
      </c>
      <c r="DG35" s="194">
        <f t="shared" ca="1" si="181"/>
        <v>0</v>
      </c>
      <c r="DH35" s="196">
        <f t="shared" ca="1" si="182"/>
        <v>0</v>
      </c>
      <c r="DI35" s="196">
        <f t="shared" ca="1" si="182"/>
        <v>0</v>
      </c>
      <c r="DJ35" s="196">
        <f t="shared" ca="1" si="182"/>
        <v>0</v>
      </c>
      <c r="DK35" s="196">
        <f t="shared" ca="1" si="182"/>
        <v>0</v>
      </c>
      <c r="DL35" s="195">
        <f t="shared" ca="1" si="183"/>
        <v>0</v>
      </c>
      <c r="DM35" s="195">
        <f t="shared" ca="1" si="183"/>
        <v>0</v>
      </c>
      <c r="DN35" s="195">
        <f t="shared" ca="1" si="183"/>
        <v>0</v>
      </c>
      <c r="DO35" s="195">
        <f t="shared" ca="1" si="183"/>
        <v>0</v>
      </c>
      <c r="DP35" s="194">
        <f t="shared" ca="1" si="184"/>
        <v>0</v>
      </c>
      <c r="DQ35" s="194">
        <f t="shared" ca="1" si="184"/>
        <v>0</v>
      </c>
      <c r="DR35" s="194">
        <f t="shared" ca="1" si="184"/>
        <v>0</v>
      </c>
      <c r="DS35" s="194">
        <f t="shared" ca="1" si="184"/>
        <v>0</v>
      </c>
      <c r="DT35" s="196">
        <f t="shared" ca="1" si="185"/>
        <v>0</v>
      </c>
      <c r="DU35" s="196">
        <f t="shared" ca="1" si="185"/>
        <v>0</v>
      </c>
      <c r="DV35" s="196">
        <f t="shared" ca="1" si="185"/>
        <v>0</v>
      </c>
      <c r="DW35" s="196">
        <f t="shared" ca="1" si="185"/>
        <v>0</v>
      </c>
      <c r="DX35" s="195">
        <f t="shared" ca="1" si="186"/>
        <v>0</v>
      </c>
      <c r="DY35" s="195">
        <f t="shared" ca="1" si="186"/>
        <v>0</v>
      </c>
      <c r="DZ35" s="195">
        <f t="shared" ca="1" si="186"/>
        <v>0</v>
      </c>
      <c r="EA35" s="195">
        <f t="shared" ca="1" si="186"/>
        <v>0</v>
      </c>
      <c r="EB35" s="194">
        <f t="shared" ca="1" si="187"/>
        <v>0</v>
      </c>
      <c r="EC35" s="194">
        <f t="shared" ca="1" si="187"/>
        <v>0</v>
      </c>
      <c r="ED35" s="194">
        <f t="shared" ca="1" si="187"/>
        <v>0</v>
      </c>
      <c r="EE35" s="194">
        <f t="shared" ca="1" si="187"/>
        <v>0</v>
      </c>
      <c r="EF35" s="196">
        <f t="shared" ca="1" si="188"/>
        <v>0</v>
      </c>
      <c r="EG35" s="196">
        <f t="shared" ca="1" si="188"/>
        <v>0</v>
      </c>
      <c r="EH35" s="196">
        <f t="shared" ca="1" si="188"/>
        <v>0</v>
      </c>
      <c r="EI35" s="196">
        <f t="shared" ca="1" si="188"/>
        <v>0</v>
      </c>
      <c r="EJ35" s="22">
        <f t="shared" ca="1" si="189"/>
        <v>0</v>
      </c>
      <c r="EK35" s="22">
        <f t="shared" ca="1" si="189"/>
        <v>0</v>
      </c>
      <c r="EL35" s="22">
        <f t="shared" ca="1" si="189"/>
        <v>0</v>
      </c>
      <c r="EM35" s="22">
        <f t="shared" ca="1" si="189"/>
        <v>0</v>
      </c>
      <c r="EN35" s="22" t="str">
        <f t="shared" ca="1" si="189"/>
        <v>-</v>
      </c>
      <c r="EO35" s="22" t="str">
        <f t="shared" ca="1" si="189"/>
        <v>-</v>
      </c>
      <c r="EP35" s="5">
        <f t="shared" ca="1" si="190"/>
        <v>19</v>
      </c>
      <c r="EQ35" s="5">
        <f t="shared" ca="1" si="190"/>
        <v>19</v>
      </c>
      <c r="ER35" s="22" t="str">
        <f t="shared" ca="1" si="189"/>
        <v>-</v>
      </c>
      <c r="ES35" s="22" t="str">
        <f t="shared" ca="1" si="189"/>
        <v>-</v>
      </c>
      <c r="ET35" s="22" t="str">
        <f t="shared" ca="1" si="189"/>
        <v>-</v>
      </c>
      <c r="EU35" s="22" t="str">
        <f t="shared" ca="1" si="189"/>
        <v>-</v>
      </c>
      <c r="EV35" s="22" t="str">
        <f t="shared" ca="1" si="189"/>
        <v>-</v>
      </c>
      <c r="EW35" s="22" t="str">
        <f t="shared" ca="1" si="189"/>
        <v>-</v>
      </c>
      <c r="EX35" s="22" t="str">
        <f t="shared" ca="1" si="189"/>
        <v>-</v>
      </c>
      <c r="EY35" s="5">
        <f t="shared" ca="1" si="191"/>
        <v>0</v>
      </c>
      <c r="EZ35" s="22" t="str">
        <f t="shared" ca="1" si="223"/>
        <v>-</v>
      </c>
      <c r="FA35" s="22" t="str">
        <f t="shared" ca="1" si="223"/>
        <v>-</v>
      </c>
      <c r="FB35" s="22" t="str">
        <f t="shared" ca="1" si="223"/>
        <v>-</v>
      </c>
      <c r="FC35" s="22" t="str">
        <f t="shared" ca="1" si="223"/>
        <v>-</v>
      </c>
      <c r="FD35" s="5" t="b">
        <f t="shared" ca="1" si="192"/>
        <v>0</v>
      </c>
      <c r="FE35" s="22" t="str">
        <f t="shared" ca="1" si="223"/>
        <v>-</v>
      </c>
      <c r="FF35" s="22">
        <f t="shared" ca="1" si="223"/>
        <v>0</v>
      </c>
      <c r="FG35" s="22" t="str">
        <f t="shared" ca="1" si="223"/>
        <v>-</v>
      </c>
      <c r="FH35" s="22">
        <f t="shared" ca="1" si="223"/>
        <v>1</v>
      </c>
      <c r="FI35" s="22">
        <f t="shared" ca="1" si="223"/>
        <v>0</v>
      </c>
      <c r="FJ35" s="22">
        <f t="shared" ca="1" si="223"/>
        <v>1</v>
      </c>
      <c r="FK35" s="22">
        <f t="shared" ca="1" si="223"/>
        <v>1</v>
      </c>
      <c r="FL35" s="22">
        <f t="shared" ca="1" si="223"/>
        <v>1</v>
      </c>
      <c r="FM35" s="22">
        <f t="shared" ca="1" si="223"/>
        <v>0</v>
      </c>
      <c r="FN35" s="22">
        <f t="shared" ca="1" si="223"/>
        <v>0</v>
      </c>
      <c r="FO35" s="22">
        <f t="shared" ca="1" si="223"/>
        <v>0</v>
      </c>
      <c r="FP35" s="22">
        <f t="shared" ca="1" si="224"/>
        <v>0</v>
      </c>
      <c r="FQ35" s="22">
        <f t="shared" ca="1" si="224"/>
        <v>1</v>
      </c>
      <c r="FR35" s="22">
        <f t="shared" ca="1" si="224"/>
        <v>0</v>
      </c>
      <c r="FS35" s="22">
        <f t="shared" ca="1" si="224"/>
        <v>0</v>
      </c>
      <c r="FT35" s="22">
        <f t="shared" ca="1" si="224"/>
        <v>0</v>
      </c>
      <c r="FU35" s="22">
        <f t="shared" ca="1" si="224"/>
        <v>0</v>
      </c>
      <c r="FV35" s="22">
        <f t="shared" ca="1" si="224"/>
        <v>0</v>
      </c>
      <c r="FW35" s="22">
        <f t="shared" ca="1" si="224"/>
        <v>0</v>
      </c>
      <c r="FX35" s="22">
        <f t="shared" ca="1" si="224"/>
        <v>0</v>
      </c>
      <c r="FY35" s="22">
        <f t="shared" ca="1" si="224"/>
        <v>1</v>
      </c>
      <c r="FZ35" s="22">
        <f t="shared" ca="1" si="224"/>
        <v>0</v>
      </c>
      <c r="GA35" s="5">
        <f t="shared" ca="1" si="193"/>
        <v>0</v>
      </c>
      <c r="GB35" s="5">
        <f t="shared" ca="1" si="193"/>
        <v>0</v>
      </c>
      <c r="GC35" s="5">
        <f t="shared" ca="1" si="193"/>
        <v>0</v>
      </c>
      <c r="GD35" s="5">
        <f t="shared" si="194"/>
        <v>0</v>
      </c>
      <c r="GE35" s="5">
        <f t="shared" si="194"/>
        <v>0</v>
      </c>
      <c r="GF35" s="5">
        <f t="shared" si="194"/>
        <v>0</v>
      </c>
      <c r="GG35" s="22">
        <f t="shared" ca="1" si="225"/>
        <v>0</v>
      </c>
      <c r="GH35" s="22">
        <f t="shared" ca="1" si="225"/>
        <v>0</v>
      </c>
      <c r="GI35" s="22" t="str">
        <f t="shared" ca="1" si="225"/>
        <v>-</v>
      </c>
      <c r="GJ35" s="22" t="str">
        <f t="shared" ca="1" si="225"/>
        <v>-</v>
      </c>
      <c r="GK35" s="22" t="str">
        <f t="shared" ca="1" si="225"/>
        <v>-</v>
      </c>
      <c r="GL35" s="22" t="str">
        <f t="shared" ca="1" si="225"/>
        <v>-</v>
      </c>
      <c r="GM35" s="5" t="b">
        <f t="shared" ca="1" si="195"/>
        <v>1</v>
      </c>
      <c r="GN35" s="5" t="b">
        <f t="shared" ca="1" si="195"/>
        <v>0</v>
      </c>
      <c r="GO35" s="5" t="b">
        <f t="shared" ca="1" si="195"/>
        <v>0</v>
      </c>
      <c r="GP35" s="5">
        <f t="shared" ca="1" si="196"/>
        <v>0</v>
      </c>
      <c r="GQ35" s="22">
        <f t="shared" ca="1" si="225"/>
        <v>1</v>
      </c>
      <c r="GR35" s="22">
        <f t="shared" ca="1" si="225"/>
        <v>2</v>
      </c>
      <c r="GS35" s="5" t="e">
        <f t="shared" ca="1" si="197"/>
        <v>#VALUE!</v>
      </c>
      <c r="GT35" s="5" t="e">
        <f t="shared" ca="1" si="197"/>
        <v>#VALUE!</v>
      </c>
      <c r="GU35" s="5" t="str">
        <f t="shared" si="198"/>
        <v>-</v>
      </c>
      <c r="GV35" s="5" t="str">
        <f t="shared" si="198"/>
        <v>-</v>
      </c>
      <c r="GW35" s="5" t="e">
        <f t="shared" ca="1" si="199"/>
        <v>#VALUE!</v>
      </c>
      <c r="GX35" s="22" t="str">
        <f t="shared" ca="1" si="226"/>
        <v>-</v>
      </c>
      <c r="GY35" s="22" t="str">
        <f t="shared" ca="1" si="226"/>
        <v>-</v>
      </c>
      <c r="GZ35" s="5" t="str">
        <f t="array" ref="GZ35">IF(OR(HA35:HN35&lt;&gt;"-"),TRUE,"-")</f>
        <v>-</v>
      </c>
      <c r="HA35" s="5" t="str">
        <f>IF($Z35=0,"-",IFERROR(INDEX(CHOOSE($G35,DataAutumn!i.GI, DataWinter!i.GI, DataSpring!i.GI),$H35,7*($Z35-1)+HA$19)*INDEX(GI.LowerScalar,1,HA$19),"-"))</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b">
        <f t="array" aca="1" ref="HO35" ca="1">IF(OR(HP35:ID35&lt;&gt;"-"),TRUE,"-")</f>
        <v>1</v>
      </c>
      <c r="HP35" s="22">
        <f t="shared" ca="1" si="227"/>
        <v>0</v>
      </c>
      <c r="HQ35" s="5" t="str">
        <f>IF($Z35=0,"-",IFERROR(INDEX(CHOOSE($G35,DataAutumn!i.GI, DataWinter!i.GI, DataSpring!i.GI),$H35,7*($Z35-1)+HQ$19)*INDEX(GI.UpperScalar,1,HQ$19),"-"))</f>
        <v>-</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22" t="str">
        <f t="shared" ca="1" si="134"/>
        <v>-</v>
      </c>
      <c r="IF35" s="22" t="str">
        <f t="shared" ca="1" si="134"/>
        <v>-</v>
      </c>
      <c r="IG35" s="22" t="b">
        <f t="shared" ca="1" si="135"/>
        <v>1</v>
      </c>
      <c r="IH35" s="22">
        <f t="shared" ca="1" si="135"/>
        <v>0</v>
      </c>
      <c r="II35" s="5" t="str">
        <f t="shared" ca="1" si="200"/>
        <v>-</v>
      </c>
      <c r="IJ35" s="5" t="str">
        <f t="shared" ca="1" si="200"/>
        <v>-</v>
      </c>
      <c r="IK35" s="5" t="str">
        <f t="shared" ca="1" si="200"/>
        <v>-</v>
      </c>
      <c r="IL35" s="5" t="str">
        <f t="shared" ca="1" si="200"/>
        <v>-</v>
      </c>
      <c r="IM35" s="22" t="str">
        <f t="shared" ca="1" si="228"/>
        <v>-</v>
      </c>
      <c r="IN35" s="5">
        <f t="shared" ca="1" si="201"/>
        <v>0.5</v>
      </c>
      <c r="IO35" s="22" t="str">
        <f t="shared" ca="1" si="228"/>
        <v>-</v>
      </c>
      <c r="IP35" s="5">
        <f t="shared" ca="1" si="202"/>
        <v>0.5</v>
      </c>
      <c r="IQ35" s="5" t="str">
        <f t="shared" ca="1" si="203"/>
        <v>-</v>
      </c>
      <c r="IR35" s="5">
        <f t="shared" ca="1" si="203"/>
        <v>500</v>
      </c>
      <c r="IS35" s="5">
        <f t="shared" ca="1" si="203"/>
        <v>500</v>
      </c>
      <c r="IT35" s="5" t="str">
        <f t="shared" ca="1" si="203"/>
        <v>-</v>
      </c>
      <c r="IU35" s="5" t="str">
        <f t="shared" ca="1" si="203"/>
        <v>-</v>
      </c>
      <c r="IV35" s="22">
        <f t="shared" ca="1" si="228"/>
        <v>1</v>
      </c>
      <c r="IW35" s="22">
        <f t="shared" ca="1" si="228"/>
        <v>0</v>
      </c>
      <c r="IX35" s="22">
        <f t="shared" ca="1" si="228"/>
        <v>1</v>
      </c>
      <c r="IY35" s="22">
        <f t="shared" ca="1" si="228"/>
        <v>1</v>
      </c>
      <c r="IZ35" s="22">
        <f t="shared" ca="1" si="228"/>
        <v>0</v>
      </c>
      <c r="JA35" s="22">
        <f t="shared" ca="1" si="228"/>
        <v>70</v>
      </c>
      <c r="JB35" s="22">
        <f t="shared" ca="1" si="229"/>
        <v>50</v>
      </c>
      <c r="JC35" s="22">
        <f t="shared" ca="1" si="229"/>
        <v>70</v>
      </c>
      <c r="JD35" s="22">
        <f t="shared" ca="1" si="229"/>
        <v>50</v>
      </c>
      <c r="JE35" s="5">
        <f t="shared" ca="1" si="204"/>
        <v>1</v>
      </c>
      <c r="JF35" s="5">
        <f t="shared" ca="1" si="205"/>
        <v>1</v>
      </c>
      <c r="JG35" s="5">
        <f t="shared" ca="1" si="206"/>
        <v>1</v>
      </c>
      <c r="JH35" s="22">
        <f t="shared" ca="1" si="229"/>
        <v>1</v>
      </c>
      <c r="JI35" s="22">
        <f t="shared" ca="1" si="229"/>
        <v>1</v>
      </c>
      <c r="JJ35" s="22">
        <f t="shared" ca="1" si="229"/>
        <v>1</v>
      </c>
      <c r="JK35" s="22">
        <f t="shared" ca="1" si="229"/>
        <v>1</v>
      </c>
      <c r="JL35" s="22">
        <f t="shared" ca="1" si="229"/>
        <v>1</v>
      </c>
      <c r="JM35" s="22">
        <f t="shared" ca="1" si="229"/>
        <v>1</v>
      </c>
      <c r="JN35" s="22">
        <f t="shared" ca="1" si="229"/>
        <v>1</v>
      </c>
      <c r="JO35" s="173" t="b">
        <f t="shared" ca="1" si="230"/>
        <v>1</v>
      </c>
      <c r="JP35" s="173">
        <f t="shared" ca="1" si="207"/>
        <v>149.99</v>
      </c>
      <c r="JQ35" s="173">
        <f t="shared" ca="1" si="207"/>
        <v>0</v>
      </c>
      <c r="JR35" s="173">
        <f t="shared" ca="1" si="207"/>
        <v>0</v>
      </c>
      <c r="JS35" s="173">
        <f t="shared" ca="1" si="207"/>
        <v>0</v>
      </c>
      <c r="JT35" s="173">
        <f t="shared" ca="1" si="207"/>
        <v>0</v>
      </c>
      <c r="JU35" s="173">
        <f t="shared" ca="1" si="207"/>
        <v>0</v>
      </c>
      <c r="JV35" s="173">
        <f t="shared" ca="1" si="207"/>
        <v>0</v>
      </c>
      <c r="JW35" s="173">
        <f t="shared" ca="1" si="207"/>
        <v>0</v>
      </c>
      <c r="JX35" s="173">
        <f t="shared" ca="1" si="207"/>
        <v>0</v>
      </c>
      <c r="JY35" s="173">
        <f t="shared" ca="1" si="207"/>
        <v>0</v>
      </c>
      <c r="JZ35" s="173">
        <f t="shared" ca="1" si="207"/>
        <v>0</v>
      </c>
      <c r="KA35" s="173">
        <f t="shared" ca="1" si="207"/>
        <v>0</v>
      </c>
      <c r="KB35" s="173">
        <f t="shared" ca="1" si="207"/>
        <v>0</v>
      </c>
      <c r="KC35" s="173">
        <f t="shared" ca="1" si="207"/>
        <v>0</v>
      </c>
      <c r="KD35" s="173">
        <f t="shared" ca="1" si="207"/>
        <v>0</v>
      </c>
      <c r="KE35" s="173">
        <f t="shared" ca="1" si="207"/>
        <v>146.24</v>
      </c>
      <c r="KF35" s="173">
        <f t="shared" ca="1" si="208"/>
        <v>146.24</v>
      </c>
      <c r="KG35" s="173">
        <f t="shared" ca="1" si="208"/>
        <v>146.24</v>
      </c>
      <c r="KH35" s="173">
        <f t="shared" ca="1" si="208"/>
        <v>146.24</v>
      </c>
      <c r="KI35" s="173">
        <f t="shared" ca="1" si="208"/>
        <v>146.24</v>
      </c>
      <c r="KJ35" s="173">
        <f t="shared" ca="1" si="208"/>
        <v>146.24</v>
      </c>
      <c r="KK35" s="173">
        <f t="shared" ca="1" si="208"/>
        <v>146.24</v>
      </c>
      <c r="KL35" s="173">
        <f t="shared" ca="1" si="208"/>
        <v>146.24</v>
      </c>
      <c r="KM35" s="173">
        <f t="shared" ca="1" si="208"/>
        <v>20</v>
      </c>
      <c r="KN35" s="173">
        <f t="shared" ca="1" si="208"/>
        <v>20</v>
      </c>
      <c r="KO35" s="173">
        <f t="shared" ca="1" si="208"/>
        <v>20</v>
      </c>
      <c r="KP35" s="173">
        <f t="shared" ca="1" si="208"/>
        <v>0</v>
      </c>
      <c r="KQ35" s="173">
        <f t="shared" ca="1" si="208"/>
        <v>0</v>
      </c>
      <c r="KR35" s="173">
        <f t="shared" ca="1" si="208"/>
        <v>0</v>
      </c>
      <c r="KS35" s="173">
        <f t="shared" ca="1" si="208"/>
        <v>0</v>
      </c>
      <c r="KT35" s="173">
        <f t="shared" ca="1" si="208"/>
        <v>75.289999999999992</v>
      </c>
      <c r="KU35" s="173">
        <f t="shared" ca="1" si="208"/>
        <v>75.289999999999992</v>
      </c>
      <c r="KV35" s="173">
        <f t="shared" ca="1" si="209"/>
        <v>75.289999999999992</v>
      </c>
      <c r="KW35" s="173">
        <f t="shared" ca="1" si="209"/>
        <v>75.289999999999992</v>
      </c>
      <c r="KX35" s="173">
        <f t="shared" ca="1" si="209"/>
        <v>75.289999999999992</v>
      </c>
      <c r="KY35" s="173">
        <f t="shared" ca="1" si="209"/>
        <v>75.289999999999992</v>
      </c>
      <c r="KZ35" s="173">
        <f t="shared" ca="1" si="209"/>
        <v>75.289999999999992</v>
      </c>
      <c r="LA35" s="173">
        <f t="shared" ca="1" si="209"/>
        <v>222.87</v>
      </c>
      <c r="LB35" s="173">
        <f t="shared" ca="1" si="209"/>
        <v>0</v>
      </c>
      <c r="LC35" s="173">
        <f t="shared" ca="1" si="209"/>
        <v>0</v>
      </c>
      <c r="LD35" s="173">
        <f t="shared" ca="1" si="209"/>
        <v>0</v>
      </c>
      <c r="LE35" s="173">
        <f t="shared" ca="1" si="209"/>
        <v>0</v>
      </c>
      <c r="LF35" s="173">
        <f t="shared" ca="1" si="209"/>
        <v>0</v>
      </c>
      <c r="LG35" s="173">
        <f t="shared" ca="1" si="209"/>
        <v>0</v>
      </c>
      <c r="LH35" s="173">
        <f t="shared" ca="1" si="209"/>
        <v>0</v>
      </c>
      <c r="LI35" s="173">
        <f t="shared" ca="1" si="209"/>
        <v>0</v>
      </c>
      <c r="LJ35" s="173">
        <f t="shared" ca="1" si="209"/>
        <v>0</v>
      </c>
      <c r="LK35" s="173">
        <f t="shared" ca="1" si="209"/>
        <v>0</v>
      </c>
      <c r="LL35" s="173">
        <f t="shared" ca="1" si="210"/>
        <v>0</v>
      </c>
      <c r="LM35" s="173">
        <f t="shared" ca="1" si="210"/>
        <v>0</v>
      </c>
      <c r="LN35" s="173">
        <f t="shared" ca="1" si="210"/>
        <v>0</v>
      </c>
      <c r="LO35" s="173">
        <f t="shared" ca="1" si="210"/>
        <v>0</v>
      </c>
      <c r="LP35" s="173">
        <f t="shared" ca="1" si="210"/>
        <v>0</v>
      </c>
      <c r="LQ35" s="173">
        <f t="shared" ca="1" si="210"/>
        <v>0</v>
      </c>
      <c r="LR35" s="173">
        <f t="shared" ca="1" si="210"/>
        <v>0</v>
      </c>
      <c r="LS35" s="173">
        <f t="shared" ca="1" si="210"/>
        <v>0</v>
      </c>
      <c r="LT35" s="173">
        <f t="shared" ca="1" si="210"/>
        <v>0</v>
      </c>
      <c r="LU35" s="173">
        <f t="shared" ca="1" si="210"/>
        <v>0</v>
      </c>
      <c r="LV35" s="173">
        <f t="shared" ca="1" si="210"/>
        <v>0</v>
      </c>
      <c r="LW35" s="173">
        <f t="shared" ca="1" si="210"/>
        <v>0</v>
      </c>
      <c r="LX35" s="173">
        <f t="shared" ca="1" si="210"/>
        <v>0</v>
      </c>
      <c r="LY35" s="173">
        <f t="shared" ca="1" si="210"/>
        <v>0</v>
      </c>
      <c r="LZ35" s="173">
        <f t="shared" ca="1" si="210"/>
        <v>0</v>
      </c>
      <c r="MA35" s="173">
        <f t="shared" ca="1" si="210"/>
        <v>0</v>
      </c>
      <c r="MB35" s="173">
        <f t="shared" ca="1" si="211"/>
        <v>0</v>
      </c>
      <c r="MC35" s="173">
        <f t="shared" ca="1" si="211"/>
        <v>0</v>
      </c>
      <c r="MD35" s="173">
        <f t="shared" ca="1" si="211"/>
        <v>0</v>
      </c>
      <c r="ME35" s="173">
        <f t="shared" ca="1" si="211"/>
        <v>0</v>
      </c>
      <c r="MF35" s="173">
        <f t="shared" ca="1" si="211"/>
        <v>0</v>
      </c>
      <c r="MG35" s="173">
        <f t="shared" ca="1" si="211"/>
        <v>0</v>
      </c>
      <c r="MH35" s="173">
        <f t="shared" ca="1" si="211"/>
        <v>0</v>
      </c>
      <c r="MI35" s="173">
        <f t="shared" ca="1" si="211"/>
        <v>0</v>
      </c>
      <c r="MJ35" s="173">
        <f t="shared" ca="1" si="211"/>
        <v>0</v>
      </c>
      <c r="MK35" s="173">
        <f t="shared" ca="1" si="211"/>
        <v>0</v>
      </c>
      <c r="ML35" s="173">
        <f t="shared" ca="1" si="211"/>
        <v>0</v>
      </c>
      <c r="MM35" s="173">
        <f t="shared" ca="1" si="211"/>
        <v>0</v>
      </c>
      <c r="MN35" s="173">
        <f t="shared" ca="1" si="211"/>
        <v>0</v>
      </c>
      <c r="MO35" s="173">
        <f t="shared" ca="1" si="211"/>
        <v>0</v>
      </c>
      <c r="MP35" s="173">
        <f t="shared" ca="1" si="211"/>
        <v>0</v>
      </c>
      <c r="MQ35" s="173">
        <f t="shared" ca="1" si="211"/>
        <v>0</v>
      </c>
      <c r="MR35" s="173">
        <f t="shared" ca="1" si="212"/>
        <v>0</v>
      </c>
      <c r="MS35" s="173">
        <f t="shared" ca="1" si="212"/>
        <v>0</v>
      </c>
      <c r="MT35" s="173">
        <f t="shared" ca="1" si="212"/>
        <v>0</v>
      </c>
      <c r="MU35" s="173">
        <f t="shared" ca="1" si="212"/>
        <v>0</v>
      </c>
      <c r="MV35" s="173">
        <f t="shared" ca="1" si="212"/>
        <v>0</v>
      </c>
      <c r="MW35" s="173">
        <f t="shared" ca="1" si="212"/>
        <v>0</v>
      </c>
      <c r="MX35" s="173">
        <f t="shared" ca="1" si="212"/>
        <v>0</v>
      </c>
      <c r="MY35" s="173">
        <f t="shared" ca="1" si="212"/>
        <v>0</v>
      </c>
      <c r="MZ35" s="173">
        <f t="shared" ca="1" si="212"/>
        <v>0</v>
      </c>
      <c r="NA35" s="173">
        <f t="shared" ca="1" si="212"/>
        <v>0</v>
      </c>
      <c r="NB35" s="173">
        <f t="shared" ca="1" si="212"/>
        <v>0</v>
      </c>
      <c r="NC35" s="173">
        <f t="shared" ca="1" si="212"/>
        <v>0</v>
      </c>
      <c r="ND35" s="173">
        <f t="shared" ca="1" si="212"/>
        <v>0</v>
      </c>
      <c r="NE35" s="173">
        <f t="shared" ca="1" si="212"/>
        <v>0</v>
      </c>
      <c r="NF35" s="173">
        <f t="shared" ca="1" si="212"/>
        <v>0</v>
      </c>
      <c r="NG35" s="173">
        <f t="shared" ca="1" si="212"/>
        <v>0</v>
      </c>
      <c r="NH35" s="173">
        <f t="shared" ca="1" si="213"/>
        <v>0</v>
      </c>
      <c r="NI35" s="173">
        <f t="shared" ca="1" si="213"/>
        <v>0</v>
      </c>
      <c r="NJ35" s="173">
        <f t="shared" ca="1" si="213"/>
        <v>0</v>
      </c>
      <c r="NK35" s="173">
        <f t="shared" ca="1" si="213"/>
        <v>0</v>
      </c>
      <c r="NL35" s="173">
        <f t="shared" ca="1" si="213"/>
        <v>0</v>
      </c>
      <c r="NM35" s="173">
        <f t="shared" ca="1" si="213"/>
        <v>0</v>
      </c>
      <c r="NN35" s="173">
        <f t="shared" ca="1" si="213"/>
        <v>0</v>
      </c>
      <c r="NO35" s="173">
        <f t="shared" ca="1" si="213"/>
        <v>0</v>
      </c>
      <c r="NP35" s="173">
        <f t="shared" ca="1" si="213"/>
        <v>0</v>
      </c>
      <c r="NQ35" s="173">
        <f t="shared" ca="1" si="213"/>
        <v>0</v>
      </c>
      <c r="NR35" s="173">
        <f t="shared" ca="1" si="213"/>
        <v>0</v>
      </c>
      <c r="NS35" s="173">
        <f t="shared" ca="1" si="213"/>
        <v>0</v>
      </c>
      <c r="NT35" s="173">
        <f t="shared" ca="1" si="213"/>
        <v>0</v>
      </c>
      <c r="NU35" s="173">
        <f t="shared" ca="1" si="213"/>
        <v>0</v>
      </c>
      <c r="NV35" s="173">
        <f t="shared" ca="1" si="213"/>
        <v>0</v>
      </c>
      <c r="NW35" s="173">
        <f t="shared" ca="1" si="213"/>
        <v>0</v>
      </c>
      <c r="NX35" s="173">
        <f t="shared" ca="1" si="214"/>
        <v>0</v>
      </c>
      <c r="NY35" s="173">
        <f t="shared" ca="1" si="214"/>
        <v>0</v>
      </c>
      <c r="NZ35" s="173">
        <f t="shared" ca="1" si="214"/>
        <v>0</v>
      </c>
      <c r="OA35" s="173">
        <f t="shared" ca="1" si="214"/>
        <v>0</v>
      </c>
      <c r="OB35" s="173">
        <f t="shared" ca="1" si="214"/>
        <v>0</v>
      </c>
      <c r="OC35" s="173">
        <f t="shared" ca="1" si="214"/>
        <v>0</v>
      </c>
      <c r="OD35" s="173">
        <f t="shared" ca="1" si="214"/>
        <v>0</v>
      </c>
      <c r="OE35" s="173">
        <f t="shared" ca="1" si="214"/>
        <v>0</v>
      </c>
      <c r="OF35" s="22">
        <f t="shared" ca="1" si="231"/>
        <v>0</v>
      </c>
      <c r="OG35" s="22" t="str">
        <f t="shared" ca="1" si="231"/>
        <v>-</v>
      </c>
      <c r="OH35" s="22">
        <f t="shared" ca="1" si="231"/>
        <v>0</v>
      </c>
      <c r="OI35" s="22">
        <f t="shared" ca="1" si="231"/>
        <v>0</v>
      </c>
      <c r="OJ35" s="27">
        <v>0</v>
      </c>
    </row>
    <row r="36" spans="1:400" s="303" customFormat="1" outlineLevel="1">
      <c r="A36" s="302">
        <f t="shared" si="215"/>
        <v>31</v>
      </c>
      <c r="B36" s="314">
        <f t="shared" ca="1" si="242"/>
        <v>25</v>
      </c>
      <c r="C36" s="303">
        <v>4</v>
      </c>
      <c r="D36" s="341" t="b">
        <f t="shared" si="232"/>
        <v>1</v>
      </c>
      <c r="E36" s="303" t="b">
        <v>0</v>
      </c>
      <c r="F36" s="303" t="b">
        <v>1</v>
      </c>
      <c r="G36" s="339">
        <f t="shared" ca="1" si="233"/>
        <v>1</v>
      </c>
      <c r="H36" s="339">
        <f t="shared" ca="1" si="217"/>
        <v>1</v>
      </c>
      <c r="I36" s="339">
        <f t="shared" ca="1" si="217"/>
        <v>1</v>
      </c>
      <c r="J36" s="339">
        <f t="shared" ca="1" si="217"/>
        <v>1</v>
      </c>
      <c r="K36" s="339">
        <f t="shared" ca="1" si="217"/>
        <v>1</v>
      </c>
      <c r="L36" s="339">
        <f t="shared" ca="1" si="217"/>
        <v>1</v>
      </c>
      <c r="M36" s="339">
        <f t="shared" ca="1" si="217"/>
        <v>1</v>
      </c>
      <c r="N36" s="339">
        <f t="shared" ca="1" si="217"/>
        <v>2</v>
      </c>
      <c r="O36" s="339">
        <f t="shared" ca="1" si="217"/>
        <v>1</v>
      </c>
      <c r="P36" s="339">
        <f t="shared" ca="1" si="217"/>
        <v>0</v>
      </c>
      <c r="Q36" s="339">
        <f t="shared" ca="1" si="217"/>
        <v>0</v>
      </c>
      <c r="R36" s="339">
        <f t="shared" ca="1" si="217"/>
        <v>0</v>
      </c>
      <c r="S36" s="339">
        <f t="shared" ca="1" si="217"/>
        <v>0</v>
      </c>
      <c r="T36" s="339">
        <f t="shared" ca="1" si="217"/>
        <v>0</v>
      </c>
      <c r="U36" s="339">
        <f t="shared" ca="1" si="217"/>
        <v>1</v>
      </c>
      <c r="V36" s="339">
        <f t="shared" ca="1" si="217"/>
        <v>1</v>
      </c>
      <c r="W36" s="339">
        <f t="shared" ca="1" si="217"/>
        <v>1</v>
      </c>
      <c r="X36" s="339">
        <f t="shared" ca="1" si="218"/>
        <v>1</v>
      </c>
      <c r="Y36" s="339">
        <f t="shared" ca="1" si="218"/>
        <v>1</v>
      </c>
      <c r="Z36" s="32"/>
      <c r="AB36" s="21">
        <v>1</v>
      </c>
      <c r="AC36" s="5">
        <f t="shared" ca="1" si="177"/>
        <v>1</v>
      </c>
      <c r="AD36" s="5">
        <f t="shared" ca="1" si="177"/>
        <v>1</v>
      </c>
      <c r="AE36" s="5">
        <f t="shared" ca="1" si="177"/>
        <v>0</v>
      </c>
      <c r="AF36" s="5">
        <f t="shared" ca="1" si="177"/>
        <v>2</v>
      </c>
      <c r="AG36" s="5">
        <f t="shared" ca="1" si="177"/>
        <v>0</v>
      </c>
      <c r="AJ36" s="328" t="str">
        <f t="shared" ca="1" si="219"/>
        <v>00006 FeedSupply GSM Day135 FWM     GI1 EL050% Age213 T_TRUE  LTW_TRUE  (F33N33)</v>
      </c>
      <c r="AK36" s="10" t="str">
        <f ca="1">IF(COUNTIF(AJ$5:AJ36,AJ36)=1,"-","Dup")</f>
        <v>-</v>
      </c>
      <c r="AL36" s="22" t="b">
        <f t="shared" ca="1" si="178"/>
        <v>1</v>
      </c>
      <c r="AM36" s="22" t="b">
        <f t="shared" ca="1" si="178"/>
        <v>0</v>
      </c>
      <c r="AN36" s="339" t="b">
        <f t="shared" ca="1" si="245"/>
        <v>1</v>
      </c>
      <c r="AO36" s="339" t="b">
        <f t="shared" ca="1" si="234"/>
        <v>1</v>
      </c>
      <c r="AP36" s="382">
        <f t="shared" ca="1" si="235"/>
        <v>111106</v>
      </c>
      <c r="AQ36" s="339" t="b">
        <f t="shared" ca="1" si="236"/>
        <v>0</v>
      </c>
      <c r="AR36" s="374" t="str">
        <f t="shared" ca="1" si="178"/>
        <v>-</v>
      </c>
      <c r="AS36" s="22" t="b">
        <f t="shared" ca="1" si="178"/>
        <v>1</v>
      </c>
      <c r="AT36" s="339">
        <f t="shared" ca="1" si="237"/>
        <v>111107</v>
      </c>
      <c r="AU36" s="22">
        <f t="shared" ca="1" si="238"/>
        <v>1</v>
      </c>
      <c r="AV36" s="339" t="str">
        <f t="shared" ca="1" si="239"/>
        <v>-</v>
      </c>
      <c r="AW36" s="22" t="str">
        <f t="shared" ca="1" si="238"/>
        <v>-</v>
      </c>
      <c r="AX36" s="339" t="str">
        <f t="shared" ca="1" si="239"/>
        <v>-</v>
      </c>
      <c r="AY36" s="339" t="str">
        <f t="shared" ca="1" si="239"/>
        <v>-</v>
      </c>
      <c r="AZ36" s="22" t="str">
        <f t="shared" ca="1" si="178"/>
        <v>-</v>
      </c>
      <c r="BA36" s="22">
        <f t="shared" ca="1" si="178"/>
        <v>1</v>
      </c>
      <c r="BB36" s="22">
        <f t="shared" ca="1" si="178"/>
        <v>1</v>
      </c>
      <c r="BC36" s="22" t="str">
        <f t="shared" ca="1" si="178"/>
        <v>-</v>
      </c>
      <c r="BD36" s="22" t="str">
        <f t="shared" ca="1" si="178"/>
        <v>-</v>
      </c>
      <c r="BE36" s="22" t="str">
        <f t="shared" ca="1" si="178"/>
        <v>-</v>
      </c>
      <c r="BF36" s="22" t="str">
        <f t="shared" ca="1" si="220"/>
        <v>-</v>
      </c>
      <c r="BG36" s="22" t="str">
        <f t="shared" ca="1" si="220"/>
        <v>-</v>
      </c>
      <c r="BH36" s="22" t="str">
        <f t="shared" ca="1" si="220"/>
        <v>-</v>
      </c>
      <c r="BI36" s="22" t="str">
        <f t="shared" ca="1" si="220"/>
        <v>-</v>
      </c>
      <c r="BJ36" s="22" t="str">
        <f t="shared" ca="1" si="220"/>
        <v>-</v>
      </c>
      <c r="BK36" s="22" t="str">
        <f t="shared" ca="1" si="220"/>
        <v>-</v>
      </c>
      <c r="BL36" s="22" t="str">
        <f t="shared" ca="1" si="220"/>
        <v>-</v>
      </c>
      <c r="BM36" s="22" t="str">
        <f t="shared" ca="1" si="220"/>
        <v>-</v>
      </c>
      <c r="BN36" s="22" t="str">
        <f t="shared" ca="1" si="220"/>
        <v>-</v>
      </c>
      <c r="BO36" s="22" t="str">
        <f t="shared" ca="1" si="220"/>
        <v>-</v>
      </c>
      <c r="BP36" s="22" t="str">
        <f t="shared" ca="1" si="220"/>
        <v>-</v>
      </c>
      <c r="BQ36" s="22" t="str">
        <f t="shared" ca="1" si="220"/>
        <v>-</v>
      </c>
      <c r="BR36" s="22" t="str">
        <f t="shared" ca="1" si="220"/>
        <v>-</v>
      </c>
      <c r="BS36" s="22" t="str">
        <f t="shared" ca="1" si="220"/>
        <v>-</v>
      </c>
      <c r="BT36" s="22" t="str">
        <f t="shared" ca="1" si="220"/>
        <v>-</v>
      </c>
      <c r="BU36" s="22" t="str">
        <f t="shared" ca="1" si="220"/>
        <v>-</v>
      </c>
      <c r="BV36" s="22" t="str">
        <f t="shared" ca="1" si="221"/>
        <v>-</v>
      </c>
      <c r="BW36" s="22" t="str">
        <f t="shared" ca="1" si="221"/>
        <v>-</v>
      </c>
      <c r="BX36" s="22" t="str">
        <f t="shared" ca="1" si="221"/>
        <v>-</v>
      </c>
      <c r="BY36" s="22" t="str">
        <f t="shared" ca="1" si="221"/>
        <v>-</v>
      </c>
      <c r="BZ36" s="5">
        <f t="shared" ca="1" si="179"/>
        <v>0</v>
      </c>
      <c r="CA36" s="374" t="str">
        <f t="shared" ref="CA36:CB36" ca="1" si="246">OFFSET(CA$5,$B36,0)</f>
        <v>-</v>
      </c>
      <c r="CB36" s="374" t="str">
        <f t="shared" ca="1" si="246"/>
        <v>-</v>
      </c>
      <c r="CC36" s="374" t="str">
        <f t="shared" ca="1" si="221"/>
        <v>-</v>
      </c>
      <c r="CD36" s="374" t="str">
        <f t="shared" ca="1" si="221"/>
        <v>-</v>
      </c>
      <c r="CE36" s="374" t="str">
        <f t="shared" ca="1" si="221"/>
        <v>-</v>
      </c>
      <c r="CF36" s="374" t="str">
        <f t="shared" ca="1" si="221"/>
        <v>-</v>
      </c>
      <c r="CG36" s="374" t="str">
        <f t="shared" ca="1" si="221"/>
        <v>-</v>
      </c>
      <c r="CH36" s="374" t="str">
        <f t="shared" ca="1" si="221"/>
        <v>-</v>
      </c>
      <c r="CI36" s="339">
        <f t="shared" ca="1" si="241"/>
        <v>3</v>
      </c>
      <c r="CJ36" s="339">
        <f t="shared" ca="1" si="241"/>
        <v>3</v>
      </c>
      <c r="CK36" s="339">
        <f t="shared" ca="1" si="244"/>
        <v>0.5</v>
      </c>
      <c r="CL36" s="339">
        <f t="shared" ca="1" si="244"/>
        <v>-0.5</v>
      </c>
      <c r="CM36" s="22" t="str">
        <f t="shared" ca="1" si="222"/>
        <v>-</v>
      </c>
      <c r="CN36" s="22" t="str">
        <f t="shared" ca="1" si="222"/>
        <v>-</v>
      </c>
      <c r="CO36" s="22" t="str">
        <f t="shared" ca="1" si="222"/>
        <v>-</v>
      </c>
      <c r="CP36" s="22" t="str">
        <f t="shared" ca="1" si="222"/>
        <v>-</v>
      </c>
      <c r="CQ36" s="22" t="str">
        <f t="shared" ca="1" si="222"/>
        <v>-</v>
      </c>
      <c r="CR36" s="22" t="str">
        <f t="shared" ca="1" si="222"/>
        <v>-</v>
      </c>
      <c r="CS36" s="22">
        <f t="shared" ca="1" si="222"/>
        <v>0</v>
      </c>
      <c r="CT36" s="22" t="str">
        <f t="shared" ca="1" si="222"/>
        <v>-</v>
      </c>
      <c r="CU36" s="22" t="str">
        <f t="shared" ca="1" si="222"/>
        <v>-</v>
      </c>
      <c r="CV36" s="22" t="str">
        <f t="shared" ca="1" si="222"/>
        <v>-</v>
      </c>
      <c r="CW36" s="22" t="str">
        <f t="shared" ca="1" si="222"/>
        <v>-</v>
      </c>
      <c r="CX36" s="22" t="str">
        <f t="shared" ca="1" si="222"/>
        <v>-</v>
      </c>
      <c r="CY36" s="22">
        <f t="shared" ca="1" si="222"/>
        <v>0</v>
      </c>
      <c r="CZ36" s="195">
        <f t="shared" ca="1" si="180"/>
        <v>0</v>
      </c>
      <c r="DA36" s="195">
        <f t="shared" ca="1" si="180"/>
        <v>0</v>
      </c>
      <c r="DB36" s="195">
        <f t="shared" ca="1" si="180"/>
        <v>0</v>
      </c>
      <c r="DC36" s="195">
        <f t="shared" ca="1" si="180"/>
        <v>0</v>
      </c>
      <c r="DD36" s="194">
        <f t="shared" ca="1" si="181"/>
        <v>0</v>
      </c>
      <c r="DE36" s="194">
        <f t="shared" ca="1" si="181"/>
        <v>0</v>
      </c>
      <c r="DF36" s="194">
        <f t="shared" ca="1" si="181"/>
        <v>0</v>
      </c>
      <c r="DG36" s="194">
        <f t="shared" ca="1" si="181"/>
        <v>0</v>
      </c>
      <c r="DH36" s="196">
        <f t="shared" ca="1" si="182"/>
        <v>0</v>
      </c>
      <c r="DI36" s="196">
        <f t="shared" ca="1" si="182"/>
        <v>0</v>
      </c>
      <c r="DJ36" s="196">
        <f t="shared" ca="1" si="182"/>
        <v>0</v>
      </c>
      <c r="DK36" s="196">
        <f t="shared" ca="1" si="182"/>
        <v>0</v>
      </c>
      <c r="DL36" s="195">
        <f t="shared" ca="1" si="183"/>
        <v>0</v>
      </c>
      <c r="DM36" s="195">
        <f t="shared" ca="1" si="183"/>
        <v>0</v>
      </c>
      <c r="DN36" s="195">
        <f t="shared" ca="1" si="183"/>
        <v>0</v>
      </c>
      <c r="DO36" s="195">
        <f t="shared" ca="1" si="183"/>
        <v>0</v>
      </c>
      <c r="DP36" s="194">
        <f t="shared" ca="1" si="184"/>
        <v>0</v>
      </c>
      <c r="DQ36" s="194">
        <f t="shared" ca="1" si="184"/>
        <v>0</v>
      </c>
      <c r="DR36" s="194">
        <f t="shared" ca="1" si="184"/>
        <v>0</v>
      </c>
      <c r="DS36" s="194">
        <f t="shared" ca="1" si="184"/>
        <v>0</v>
      </c>
      <c r="DT36" s="196">
        <f t="shared" ca="1" si="185"/>
        <v>0</v>
      </c>
      <c r="DU36" s="196">
        <f t="shared" ca="1" si="185"/>
        <v>0</v>
      </c>
      <c r="DV36" s="196">
        <f t="shared" ca="1" si="185"/>
        <v>0</v>
      </c>
      <c r="DW36" s="196">
        <f t="shared" ca="1" si="185"/>
        <v>0</v>
      </c>
      <c r="DX36" s="195">
        <f t="shared" ca="1" si="186"/>
        <v>0</v>
      </c>
      <c r="DY36" s="195">
        <f t="shared" ca="1" si="186"/>
        <v>0</v>
      </c>
      <c r="DZ36" s="195">
        <f t="shared" ca="1" si="186"/>
        <v>0</v>
      </c>
      <c r="EA36" s="195">
        <f t="shared" ca="1" si="186"/>
        <v>0</v>
      </c>
      <c r="EB36" s="194">
        <f t="shared" ca="1" si="187"/>
        <v>0</v>
      </c>
      <c r="EC36" s="194">
        <f t="shared" ca="1" si="187"/>
        <v>0</v>
      </c>
      <c r="ED36" s="194">
        <f t="shared" ca="1" si="187"/>
        <v>0</v>
      </c>
      <c r="EE36" s="194">
        <f t="shared" ca="1" si="187"/>
        <v>0</v>
      </c>
      <c r="EF36" s="196">
        <f t="shared" ca="1" si="188"/>
        <v>0</v>
      </c>
      <c r="EG36" s="196">
        <f t="shared" ca="1" si="188"/>
        <v>0</v>
      </c>
      <c r="EH36" s="196">
        <f t="shared" ca="1" si="188"/>
        <v>0</v>
      </c>
      <c r="EI36" s="196">
        <f t="shared" ca="1" si="188"/>
        <v>0</v>
      </c>
      <c r="EJ36" s="22">
        <f t="shared" ca="1" si="189"/>
        <v>0</v>
      </c>
      <c r="EK36" s="22">
        <f t="shared" ca="1" si="189"/>
        <v>0</v>
      </c>
      <c r="EL36" s="22">
        <f t="shared" ca="1" si="189"/>
        <v>0</v>
      </c>
      <c r="EM36" s="22">
        <f t="shared" ca="1" si="189"/>
        <v>0</v>
      </c>
      <c r="EN36" s="22" t="str">
        <f t="shared" ca="1" si="189"/>
        <v>-</v>
      </c>
      <c r="EO36" s="22" t="str">
        <f t="shared" ca="1" si="189"/>
        <v>-</v>
      </c>
      <c r="EP36" s="5">
        <f t="shared" ca="1" si="190"/>
        <v>19</v>
      </c>
      <c r="EQ36" s="5">
        <f t="shared" ca="1" si="190"/>
        <v>19</v>
      </c>
      <c r="ER36" s="22" t="str">
        <f t="shared" ca="1" si="189"/>
        <v>-</v>
      </c>
      <c r="ES36" s="22" t="str">
        <f t="shared" ca="1" si="189"/>
        <v>-</v>
      </c>
      <c r="ET36" s="22" t="str">
        <f t="shared" ca="1" si="189"/>
        <v>-</v>
      </c>
      <c r="EU36" s="22" t="str">
        <f t="shared" ca="1" si="189"/>
        <v>-</v>
      </c>
      <c r="EV36" s="22" t="str">
        <f t="shared" ca="1" si="189"/>
        <v>-</v>
      </c>
      <c r="EW36" s="22" t="str">
        <f t="shared" ca="1" si="189"/>
        <v>-</v>
      </c>
      <c r="EX36" s="22" t="str">
        <f t="shared" ca="1" si="189"/>
        <v>-</v>
      </c>
      <c r="EY36" s="5">
        <f t="shared" ca="1" si="191"/>
        <v>0</v>
      </c>
      <c r="EZ36" s="22" t="str">
        <f t="shared" ca="1" si="223"/>
        <v>-</v>
      </c>
      <c r="FA36" s="22" t="str">
        <f t="shared" ca="1" si="223"/>
        <v>-</v>
      </c>
      <c r="FB36" s="22" t="str">
        <f t="shared" ca="1" si="223"/>
        <v>-</v>
      </c>
      <c r="FC36" s="22" t="str">
        <f t="shared" ca="1" si="223"/>
        <v>-</v>
      </c>
      <c r="FD36" s="5" t="b">
        <f t="shared" ca="1" si="192"/>
        <v>0</v>
      </c>
      <c r="FE36" s="22" t="str">
        <f t="shared" ca="1" si="223"/>
        <v>-</v>
      </c>
      <c r="FF36" s="22">
        <f t="shared" ca="1" si="223"/>
        <v>0</v>
      </c>
      <c r="FG36" s="22" t="str">
        <f t="shared" ca="1" si="223"/>
        <v>-</v>
      </c>
      <c r="FH36" s="22">
        <f t="shared" ca="1" si="223"/>
        <v>1</v>
      </c>
      <c r="FI36" s="22">
        <f t="shared" ca="1" si="223"/>
        <v>0</v>
      </c>
      <c r="FJ36" s="22">
        <f t="shared" ca="1" si="223"/>
        <v>1</v>
      </c>
      <c r="FK36" s="22">
        <f t="shared" ca="1" si="223"/>
        <v>1</v>
      </c>
      <c r="FL36" s="22">
        <f t="shared" ca="1" si="223"/>
        <v>1</v>
      </c>
      <c r="FM36" s="22">
        <f t="shared" ca="1" si="223"/>
        <v>0</v>
      </c>
      <c r="FN36" s="22">
        <f t="shared" ca="1" si="223"/>
        <v>0</v>
      </c>
      <c r="FO36" s="22">
        <f t="shared" ca="1" si="223"/>
        <v>0</v>
      </c>
      <c r="FP36" s="22">
        <f t="shared" ca="1" si="224"/>
        <v>0</v>
      </c>
      <c r="FQ36" s="22">
        <f t="shared" ca="1" si="224"/>
        <v>1</v>
      </c>
      <c r="FR36" s="22">
        <f t="shared" ca="1" si="224"/>
        <v>0</v>
      </c>
      <c r="FS36" s="22">
        <f t="shared" ca="1" si="224"/>
        <v>0</v>
      </c>
      <c r="FT36" s="22">
        <f t="shared" ca="1" si="224"/>
        <v>0</v>
      </c>
      <c r="FU36" s="22">
        <f t="shared" ca="1" si="224"/>
        <v>0</v>
      </c>
      <c r="FV36" s="22">
        <f t="shared" ca="1" si="224"/>
        <v>0</v>
      </c>
      <c r="FW36" s="22">
        <f t="shared" ca="1" si="224"/>
        <v>0</v>
      </c>
      <c r="FX36" s="22">
        <f t="shared" ca="1" si="224"/>
        <v>0</v>
      </c>
      <c r="FY36" s="22">
        <f t="shared" ca="1" si="224"/>
        <v>1</v>
      </c>
      <c r="FZ36" s="22">
        <f t="shared" ca="1" si="224"/>
        <v>0</v>
      </c>
      <c r="GA36" s="5">
        <f t="shared" ca="1" si="193"/>
        <v>0</v>
      </c>
      <c r="GB36" s="5">
        <f t="shared" ca="1" si="193"/>
        <v>0</v>
      </c>
      <c r="GC36" s="5">
        <f t="shared" ca="1" si="193"/>
        <v>0</v>
      </c>
      <c r="GD36" s="5">
        <f t="shared" si="194"/>
        <v>0</v>
      </c>
      <c r="GE36" s="5">
        <f t="shared" si="194"/>
        <v>0</v>
      </c>
      <c r="GF36" s="5">
        <f t="shared" si="194"/>
        <v>0</v>
      </c>
      <c r="GG36" s="22">
        <f t="shared" ca="1" si="225"/>
        <v>0</v>
      </c>
      <c r="GH36" s="22">
        <f t="shared" ca="1" si="225"/>
        <v>0</v>
      </c>
      <c r="GI36" s="22" t="str">
        <f t="shared" ca="1" si="225"/>
        <v>-</v>
      </c>
      <c r="GJ36" s="22" t="str">
        <f t="shared" ca="1" si="225"/>
        <v>-</v>
      </c>
      <c r="GK36" s="22" t="str">
        <f t="shared" ca="1" si="225"/>
        <v>-</v>
      </c>
      <c r="GL36" s="22" t="str">
        <f t="shared" ca="1" si="225"/>
        <v>-</v>
      </c>
      <c r="GM36" s="5" t="b">
        <f t="shared" ca="1" si="195"/>
        <v>1</v>
      </c>
      <c r="GN36" s="5" t="b">
        <f t="shared" ca="1" si="195"/>
        <v>0</v>
      </c>
      <c r="GO36" s="5" t="b">
        <f t="shared" ca="1" si="195"/>
        <v>0</v>
      </c>
      <c r="GP36" s="5">
        <f t="shared" ca="1" si="196"/>
        <v>0</v>
      </c>
      <c r="GQ36" s="22">
        <f t="shared" ca="1" si="225"/>
        <v>1</v>
      </c>
      <c r="GR36" s="22">
        <f t="shared" ca="1" si="225"/>
        <v>2</v>
      </c>
      <c r="GS36" s="5" t="e">
        <f t="shared" ca="1" si="197"/>
        <v>#VALUE!</v>
      </c>
      <c r="GT36" s="5" t="e">
        <f t="shared" ca="1" si="197"/>
        <v>#VALUE!</v>
      </c>
      <c r="GU36" s="5" t="str">
        <f t="shared" si="198"/>
        <v>-</v>
      </c>
      <c r="GV36" s="5" t="str">
        <f t="shared" si="198"/>
        <v>-</v>
      </c>
      <c r="GW36" s="5" t="e">
        <f t="shared" ca="1" si="199"/>
        <v>#VALUE!</v>
      </c>
      <c r="GX36" s="22" t="str">
        <f t="shared" ca="1" si="226"/>
        <v>-</v>
      </c>
      <c r="GY36" s="22" t="str">
        <f t="shared" ca="1" si="226"/>
        <v>-</v>
      </c>
      <c r="GZ36" s="5" t="str">
        <f t="array" ref="GZ36">IF(OR(HA36:HN36&lt;&gt;"-"),TRUE,"-")</f>
        <v>-</v>
      </c>
      <c r="HA36" s="5" t="str">
        <f>IF($Z36=0,"-",IFERROR(INDEX(CHOOSE($G36,DataAutumn!i.GI, DataWinter!i.GI, DataSpring!i.GI),$H36,7*($Z36-1)+HA$19)*INDEX(GI.LowerScalar,1,HA$19),"-"))</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b">
        <f t="array" aca="1" ref="HO36" ca="1">IF(OR(HP36:ID36&lt;&gt;"-"),TRUE,"-")</f>
        <v>1</v>
      </c>
      <c r="HP36" s="22">
        <f t="shared" ca="1" si="227"/>
        <v>0</v>
      </c>
      <c r="HQ36" s="5" t="str">
        <f>IF($Z36=0,"-",IFERROR(INDEX(CHOOSE($G36,DataAutumn!i.GI, DataWinter!i.GI, DataSpring!i.GI),$H36,7*($Z36-1)+HQ$19)*INDEX(GI.UpperScalar,1,HQ$19),"-"))</f>
        <v>-</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22" t="str">
        <f t="shared" ca="1" si="134"/>
        <v>-</v>
      </c>
      <c r="IF36" s="22" t="str">
        <f t="shared" ca="1" si="134"/>
        <v>-</v>
      </c>
      <c r="IG36" s="22" t="b">
        <f t="shared" ca="1" si="135"/>
        <v>1</v>
      </c>
      <c r="IH36" s="22">
        <f t="shared" ca="1" si="135"/>
        <v>0</v>
      </c>
      <c r="II36" s="5" t="str">
        <f t="shared" ca="1" si="200"/>
        <v>-</v>
      </c>
      <c r="IJ36" s="5" t="str">
        <f t="shared" ca="1" si="200"/>
        <v>-</v>
      </c>
      <c r="IK36" s="5" t="str">
        <f t="shared" ca="1" si="200"/>
        <v>-</v>
      </c>
      <c r="IL36" s="5" t="str">
        <f t="shared" ca="1" si="200"/>
        <v>-</v>
      </c>
      <c r="IM36" s="22" t="str">
        <f t="shared" ca="1" si="228"/>
        <v>-</v>
      </c>
      <c r="IN36" s="5">
        <f t="shared" ca="1" si="201"/>
        <v>0.5</v>
      </c>
      <c r="IO36" s="22" t="str">
        <f t="shared" ca="1" si="228"/>
        <v>-</v>
      </c>
      <c r="IP36" s="5">
        <f t="shared" ca="1" si="202"/>
        <v>0.5</v>
      </c>
      <c r="IQ36" s="5" t="str">
        <f t="shared" ca="1" si="203"/>
        <v>-</v>
      </c>
      <c r="IR36" s="5">
        <f t="shared" ca="1" si="203"/>
        <v>500</v>
      </c>
      <c r="IS36" s="5">
        <f t="shared" ca="1" si="203"/>
        <v>500</v>
      </c>
      <c r="IT36" s="5" t="str">
        <f t="shared" ca="1" si="203"/>
        <v>-</v>
      </c>
      <c r="IU36" s="5" t="str">
        <f t="shared" ca="1" si="203"/>
        <v>-</v>
      </c>
      <c r="IV36" s="22">
        <f t="shared" ca="1" si="228"/>
        <v>1</v>
      </c>
      <c r="IW36" s="22">
        <f t="shared" ca="1" si="228"/>
        <v>0</v>
      </c>
      <c r="IX36" s="22">
        <f t="shared" ca="1" si="228"/>
        <v>1</v>
      </c>
      <c r="IY36" s="22">
        <f t="shared" ca="1" si="228"/>
        <v>1</v>
      </c>
      <c r="IZ36" s="22">
        <f t="shared" ca="1" si="228"/>
        <v>0</v>
      </c>
      <c r="JA36" s="22">
        <f t="shared" ca="1" si="228"/>
        <v>70</v>
      </c>
      <c r="JB36" s="22">
        <f t="shared" ca="1" si="229"/>
        <v>50</v>
      </c>
      <c r="JC36" s="22">
        <f t="shared" ca="1" si="229"/>
        <v>70</v>
      </c>
      <c r="JD36" s="22">
        <f t="shared" ca="1" si="229"/>
        <v>50</v>
      </c>
      <c r="JE36" s="5">
        <f t="shared" ca="1" si="204"/>
        <v>1</v>
      </c>
      <c r="JF36" s="5">
        <f t="shared" ca="1" si="205"/>
        <v>1</v>
      </c>
      <c r="JG36" s="5">
        <f t="shared" ca="1" si="206"/>
        <v>1</v>
      </c>
      <c r="JH36" s="22">
        <f t="shared" ca="1" si="229"/>
        <v>1</v>
      </c>
      <c r="JI36" s="22">
        <f t="shared" ca="1" si="229"/>
        <v>1</v>
      </c>
      <c r="JJ36" s="22">
        <f t="shared" ca="1" si="229"/>
        <v>1</v>
      </c>
      <c r="JK36" s="22">
        <f t="shared" ca="1" si="229"/>
        <v>1</v>
      </c>
      <c r="JL36" s="22">
        <f t="shared" ca="1" si="229"/>
        <v>1</v>
      </c>
      <c r="JM36" s="22">
        <f t="shared" ca="1" si="229"/>
        <v>1</v>
      </c>
      <c r="JN36" s="22">
        <f t="shared" ca="1" si="229"/>
        <v>1</v>
      </c>
      <c r="JO36" s="173" t="b">
        <f t="shared" ca="1" si="230"/>
        <v>1</v>
      </c>
      <c r="JP36" s="173">
        <f t="shared" ca="1" si="207"/>
        <v>149.99</v>
      </c>
      <c r="JQ36" s="173">
        <f t="shared" ca="1" si="207"/>
        <v>0</v>
      </c>
      <c r="JR36" s="173">
        <f t="shared" ca="1" si="207"/>
        <v>0</v>
      </c>
      <c r="JS36" s="173">
        <f t="shared" ca="1" si="207"/>
        <v>0</v>
      </c>
      <c r="JT36" s="173">
        <f t="shared" ca="1" si="207"/>
        <v>0</v>
      </c>
      <c r="JU36" s="173">
        <f t="shared" ca="1" si="207"/>
        <v>0</v>
      </c>
      <c r="JV36" s="173">
        <f t="shared" ca="1" si="207"/>
        <v>0</v>
      </c>
      <c r="JW36" s="173">
        <f t="shared" ca="1" si="207"/>
        <v>0</v>
      </c>
      <c r="JX36" s="173">
        <f t="shared" ca="1" si="207"/>
        <v>0</v>
      </c>
      <c r="JY36" s="173">
        <f t="shared" ca="1" si="207"/>
        <v>0</v>
      </c>
      <c r="JZ36" s="173">
        <f t="shared" ca="1" si="207"/>
        <v>0</v>
      </c>
      <c r="KA36" s="173">
        <f t="shared" ca="1" si="207"/>
        <v>0</v>
      </c>
      <c r="KB36" s="173">
        <f t="shared" ca="1" si="207"/>
        <v>0</v>
      </c>
      <c r="KC36" s="173">
        <f t="shared" ca="1" si="207"/>
        <v>0</v>
      </c>
      <c r="KD36" s="173">
        <f t="shared" ca="1" si="207"/>
        <v>0</v>
      </c>
      <c r="KE36" s="173">
        <f t="shared" ca="1" si="207"/>
        <v>146.24</v>
      </c>
      <c r="KF36" s="173">
        <f t="shared" ca="1" si="208"/>
        <v>146.24</v>
      </c>
      <c r="KG36" s="173">
        <f t="shared" ca="1" si="208"/>
        <v>146.24</v>
      </c>
      <c r="KH36" s="173">
        <f t="shared" ca="1" si="208"/>
        <v>146.24</v>
      </c>
      <c r="KI36" s="173">
        <f t="shared" ca="1" si="208"/>
        <v>146.24</v>
      </c>
      <c r="KJ36" s="173">
        <f t="shared" ca="1" si="208"/>
        <v>146.24</v>
      </c>
      <c r="KK36" s="173">
        <f t="shared" ca="1" si="208"/>
        <v>146.24</v>
      </c>
      <c r="KL36" s="173">
        <f t="shared" ca="1" si="208"/>
        <v>146.24</v>
      </c>
      <c r="KM36" s="173">
        <f t="shared" ca="1" si="208"/>
        <v>20</v>
      </c>
      <c r="KN36" s="173">
        <f t="shared" ca="1" si="208"/>
        <v>20</v>
      </c>
      <c r="KO36" s="173">
        <f t="shared" ca="1" si="208"/>
        <v>20</v>
      </c>
      <c r="KP36" s="173">
        <f t="shared" ca="1" si="208"/>
        <v>0</v>
      </c>
      <c r="KQ36" s="173">
        <f t="shared" ca="1" si="208"/>
        <v>0</v>
      </c>
      <c r="KR36" s="173">
        <f t="shared" ca="1" si="208"/>
        <v>0</v>
      </c>
      <c r="KS36" s="173">
        <f t="shared" ca="1" si="208"/>
        <v>0</v>
      </c>
      <c r="KT36" s="173">
        <f t="shared" ca="1" si="208"/>
        <v>75.289999999999992</v>
      </c>
      <c r="KU36" s="173">
        <f t="shared" ca="1" si="208"/>
        <v>75.289999999999992</v>
      </c>
      <c r="KV36" s="173">
        <f t="shared" ca="1" si="209"/>
        <v>75.289999999999992</v>
      </c>
      <c r="KW36" s="173">
        <f t="shared" ca="1" si="209"/>
        <v>75.289999999999992</v>
      </c>
      <c r="KX36" s="173">
        <f t="shared" ca="1" si="209"/>
        <v>75.289999999999992</v>
      </c>
      <c r="KY36" s="173">
        <f t="shared" ca="1" si="209"/>
        <v>75.289999999999992</v>
      </c>
      <c r="KZ36" s="173">
        <f t="shared" ca="1" si="209"/>
        <v>75.289999999999992</v>
      </c>
      <c r="LA36" s="173">
        <f t="shared" ca="1" si="209"/>
        <v>222.87</v>
      </c>
      <c r="LB36" s="173">
        <f t="shared" ca="1" si="209"/>
        <v>0</v>
      </c>
      <c r="LC36" s="173">
        <f t="shared" ca="1" si="209"/>
        <v>0</v>
      </c>
      <c r="LD36" s="173">
        <f t="shared" ca="1" si="209"/>
        <v>0</v>
      </c>
      <c r="LE36" s="173">
        <f t="shared" ca="1" si="209"/>
        <v>0</v>
      </c>
      <c r="LF36" s="173">
        <f t="shared" ca="1" si="209"/>
        <v>0</v>
      </c>
      <c r="LG36" s="173">
        <f t="shared" ca="1" si="209"/>
        <v>0</v>
      </c>
      <c r="LH36" s="173">
        <f t="shared" ca="1" si="209"/>
        <v>0</v>
      </c>
      <c r="LI36" s="173">
        <f t="shared" ca="1" si="209"/>
        <v>0</v>
      </c>
      <c r="LJ36" s="173">
        <f t="shared" ca="1" si="209"/>
        <v>0</v>
      </c>
      <c r="LK36" s="173">
        <f t="shared" ca="1" si="209"/>
        <v>0</v>
      </c>
      <c r="LL36" s="173">
        <f t="shared" ca="1" si="210"/>
        <v>0</v>
      </c>
      <c r="LM36" s="173">
        <f t="shared" ca="1" si="210"/>
        <v>0</v>
      </c>
      <c r="LN36" s="173">
        <f t="shared" ca="1" si="210"/>
        <v>0</v>
      </c>
      <c r="LO36" s="173">
        <f t="shared" ca="1" si="210"/>
        <v>0</v>
      </c>
      <c r="LP36" s="173">
        <f t="shared" ca="1" si="210"/>
        <v>0</v>
      </c>
      <c r="LQ36" s="173">
        <f t="shared" ca="1" si="210"/>
        <v>0</v>
      </c>
      <c r="LR36" s="173">
        <f t="shared" ca="1" si="210"/>
        <v>0</v>
      </c>
      <c r="LS36" s="173">
        <f t="shared" ca="1" si="210"/>
        <v>0</v>
      </c>
      <c r="LT36" s="173">
        <f t="shared" ca="1" si="210"/>
        <v>0</v>
      </c>
      <c r="LU36" s="173">
        <f t="shared" ca="1" si="210"/>
        <v>0</v>
      </c>
      <c r="LV36" s="173">
        <f t="shared" ca="1" si="210"/>
        <v>0</v>
      </c>
      <c r="LW36" s="173">
        <f t="shared" ca="1" si="210"/>
        <v>0</v>
      </c>
      <c r="LX36" s="173">
        <f t="shared" ca="1" si="210"/>
        <v>0</v>
      </c>
      <c r="LY36" s="173">
        <f t="shared" ca="1" si="210"/>
        <v>0</v>
      </c>
      <c r="LZ36" s="173">
        <f t="shared" ca="1" si="210"/>
        <v>0</v>
      </c>
      <c r="MA36" s="173">
        <f t="shared" ca="1" si="210"/>
        <v>0</v>
      </c>
      <c r="MB36" s="173">
        <f t="shared" ca="1" si="211"/>
        <v>0</v>
      </c>
      <c r="MC36" s="173">
        <f t="shared" ca="1" si="211"/>
        <v>0</v>
      </c>
      <c r="MD36" s="173">
        <f t="shared" ca="1" si="211"/>
        <v>0</v>
      </c>
      <c r="ME36" s="173">
        <f t="shared" ca="1" si="211"/>
        <v>0</v>
      </c>
      <c r="MF36" s="173">
        <f t="shared" ca="1" si="211"/>
        <v>0</v>
      </c>
      <c r="MG36" s="173">
        <f t="shared" ca="1" si="211"/>
        <v>0</v>
      </c>
      <c r="MH36" s="173">
        <f t="shared" ca="1" si="211"/>
        <v>0</v>
      </c>
      <c r="MI36" s="173">
        <f t="shared" ca="1" si="211"/>
        <v>0</v>
      </c>
      <c r="MJ36" s="173">
        <f t="shared" ca="1" si="211"/>
        <v>0</v>
      </c>
      <c r="MK36" s="173">
        <f t="shared" ca="1" si="211"/>
        <v>0</v>
      </c>
      <c r="ML36" s="173">
        <f t="shared" ca="1" si="211"/>
        <v>0</v>
      </c>
      <c r="MM36" s="173">
        <f t="shared" ca="1" si="211"/>
        <v>0</v>
      </c>
      <c r="MN36" s="173">
        <f t="shared" ca="1" si="211"/>
        <v>0</v>
      </c>
      <c r="MO36" s="173">
        <f t="shared" ca="1" si="211"/>
        <v>0</v>
      </c>
      <c r="MP36" s="173">
        <f t="shared" ca="1" si="211"/>
        <v>0</v>
      </c>
      <c r="MQ36" s="173">
        <f t="shared" ca="1" si="211"/>
        <v>0</v>
      </c>
      <c r="MR36" s="173">
        <f t="shared" ca="1" si="212"/>
        <v>0</v>
      </c>
      <c r="MS36" s="173">
        <f t="shared" ca="1" si="212"/>
        <v>0</v>
      </c>
      <c r="MT36" s="173">
        <f t="shared" ca="1" si="212"/>
        <v>0</v>
      </c>
      <c r="MU36" s="173">
        <f t="shared" ca="1" si="212"/>
        <v>0</v>
      </c>
      <c r="MV36" s="173">
        <f t="shared" ca="1" si="212"/>
        <v>0</v>
      </c>
      <c r="MW36" s="173">
        <f t="shared" ca="1" si="212"/>
        <v>0</v>
      </c>
      <c r="MX36" s="173">
        <f t="shared" ca="1" si="212"/>
        <v>0</v>
      </c>
      <c r="MY36" s="173">
        <f t="shared" ca="1" si="212"/>
        <v>0</v>
      </c>
      <c r="MZ36" s="173">
        <f t="shared" ca="1" si="212"/>
        <v>0</v>
      </c>
      <c r="NA36" s="173">
        <f t="shared" ca="1" si="212"/>
        <v>0</v>
      </c>
      <c r="NB36" s="173">
        <f t="shared" ca="1" si="212"/>
        <v>0</v>
      </c>
      <c r="NC36" s="173">
        <f t="shared" ca="1" si="212"/>
        <v>0</v>
      </c>
      <c r="ND36" s="173">
        <f t="shared" ca="1" si="212"/>
        <v>0</v>
      </c>
      <c r="NE36" s="173">
        <f t="shared" ca="1" si="212"/>
        <v>0</v>
      </c>
      <c r="NF36" s="173">
        <f t="shared" ca="1" si="212"/>
        <v>0</v>
      </c>
      <c r="NG36" s="173">
        <f t="shared" ca="1" si="212"/>
        <v>0</v>
      </c>
      <c r="NH36" s="173">
        <f t="shared" ca="1" si="213"/>
        <v>0</v>
      </c>
      <c r="NI36" s="173">
        <f t="shared" ca="1" si="213"/>
        <v>0</v>
      </c>
      <c r="NJ36" s="173">
        <f t="shared" ca="1" si="213"/>
        <v>0</v>
      </c>
      <c r="NK36" s="173">
        <f t="shared" ca="1" si="213"/>
        <v>0</v>
      </c>
      <c r="NL36" s="173">
        <f t="shared" ca="1" si="213"/>
        <v>0</v>
      </c>
      <c r="NM36" s="173">
        <f t="shared" ca="1" si="213"/>
        <v>0</v>
      </c>
      <c r="NN36" s="173">
        <f t="shared" ca="1" si="213"/>
        <v>0</v>
      </c>
      <c r="NO36" s="173">
        <f t="shared" ca="1" si="213"/>
        <v>0</v>
      </c>
      <c r="NP36" s="173">
        <f t="shared" ca="1" si="213"/>
        <v>0</v>
      </c>
      <c r="NQ36" s="173">
        <f t="shared" ca="1" si="213"/>
        <v>0</v>
      </c>
      <c r="NR36" s="173">
        <f t="shared" ca="1" si="213"/>
        <v>0</v>
      </c>
      <c r="NS36" s="173">
        <f t="shared" ca="1" si="213"/>
        <v>0</v>
      </c>
      <c r="NT36" s="173">
        <f t="shared" ca="1" si="213"/>
        <v>0</v>
      </c>
      <c r="NU36" s="173">
        <f t="shared" ca="1" si="213"/>
        <v>0</v>
      </c>
      <c r="NV36" s="173">
        <f t="shared" ca="1" si="213"/>
        <v>0</v>
      </c>
      <c r="NW36" s="173">
        <f t="shared" ca="1" si="213"/>
        <v>0</v>
      </c>
      <c r="NX36" s="173">
        <f t="shared" ca="1" si="214"/>
        <v>0</v>
      </c>
      <c r="NY36" s="173">
        <f t="shared" ca="1" si="214"/>
        <v>0</v>
      </c>
      <c r="NZ36" s="173">
        <f t="shared" ca="1" si="214"/>
        <v>0</v>
      </c>
      <c r="OA36" s="173">
        <f t="shared" ca="1" si="214"/>
        <v>0</v>
      </c>
      <c r="OB36" s="173">
        <f t="shared" ca="1" si="214"/>
        <v>0</v>
      </c>
      <c r="OC36" s="173">
        <f t="shared" ca="1" si="214"/>
        <v>0</v>
      </c>
      <c r="OD36" s="173">
        <f t="shared" ca="1" si="214"/>
        <v>0</v>
      </c>
      <c r="OE36" s="173">
        <f t="shared" ca="1" si="214"/>
        <v>0</v>
      </c>
      <c r="OF36" s="22">
        <f t="shared" ca="1" si="231"/>
        <v>0</v>
      </c>
      <c r="OG36" s="22" t="str">
        <f t="shared" ca="1" si="231"/>
        <v>-</v>
      </c>
      <c r="OH36" s="22">
        <f t="shared" ca="1" si="231"/>
        <v>0</v>
      </c>
      <c r="OI36" s="22">
        <f t="shared" ca="1" si="231"/>
        <v>0</v>
      </c>
      <c r="OJ36" s="27">
        <v>0</v>
      </c>
    </row>
    <row r="37" spans="1:400" s="303" customFormat="1" outlineLevel="1">
      <c r="A37" s="302">
        <f t="shared" si="215"/>
        <v>32</v>
      </c>
      <c r="B37" s="314">
        <f t="shared" ca="1" si="242"/>
        <v>25</v>
      </c>
      <c r="C37" s="303">
        <v>4</v>
      </c>
      <c r="D37" s="341" t="b">
        <f t="shared" si="232"/>
        <v>1</v>
      </c>
      <c r="E37" s="303" t="b">
        <v>0</v>
      </c>
      <c r="F37" s="303" t="b">
        <v>1</v>
      </c>
      <c r="G37" s="339">
        <f t="shared" ca="1" si="233"/>
        <v>1</v>
      </c>
      <c r="H37" s="339">
        <f t="shared" ca="1" si="217"/>
        <v>1</v>
      </c>
      <c r="I37" s="339">
        <f t="shared" ca="1" si="217"/>
        <v>1</v>
      </c>
      <c r="J37" s="339">
        <f t="shared" ca="1" si="217"/>
        <v>1</v>
      </c>
      <c r="K37" s="339">
        <f t="shared" ca="1" si="217"/>
        <v>1</v>
      </c>
      <c r="L37" s="339">
        <f t="shared" ca="1" si="217"/>
        <v>1</v>
      </c>
      <c r="M37" s="339">
        <f t="shared" ca="1" si="217"/>
        <v>1</v>
      </c>
      <c r="N37" s="339">
        <f t="shared" ca="1" si="217"/>
        <v>2</v>
      </c>
      <c r="O37" s="339">
        <f t="shared" ca="1" si="217"/>
        <v>1</v>
      </c>
      <c r="P37" s="339">
        <f t="shared" ca="1" si="217"/>
        <v>0</v>
      </c>
      <c r="Q37" s="339">
        <f t="shared" ca="1" si="217"/>
        <v>0</v>
      </c>
      <c r="R37" s="339">
        <f t="shared" ca="1" si="217"/>
        <v>0</v>
      </c>
      <c r="S37" s="339">
        <f t="shared" ca="1" si="217"/>
        <v>0</v>
      </c>
      <c r="T37" s="339">
        <f t="shared" ca="1" si="217"/>
        <v>0</v>
      </c>
      <c r="U37" s="339">
        <f t="shared" ca="1" si="217"/>
        <v>1</v>
      </c>
      <c r="V37" s="339">
        <f t="shared" ca="1" si="217"/>
        <v>1</v>
      </c>
      <c r="W37" s="339">
        <f t="shared" ca="1" si="217"/>
        <v>1</v>
      </c>
      <c r="X37" s="339">
        <f t="shared" ca="1" si="218"/>
        <v>1</v>
      </c>
      <c r="Y37" s="339">
        <f t="shared" ca="1" si="218"/>
        <v>1</v>
      </c>
      <c r="Z37" s="32"/>
      <c r="AB37" s="21">
        <v>1</v>
      </c>
      <c r="AC37" s="5">
        <f t="shared" ca="1" si="177"/>
        <v>1</v>
      </c>
      <c r="AD37" s="5">
        <f t="shared" ca="1" si="177"/>
        <v>1</v>
      </c>
      <c r="AE37" s="5">
        <f t="shared" ca="1" si="177"/>
        <v>0</v>
      </c>
      <c r="AF37" s="5">
        <f t="shared" ca="1" si="177"/>
        <v>2</v>
      </c>
      <c r="AG37" s="5">
        <f t="shared" ca="1" si="177"/>
        <v>0</v>
      </c>
      <c r="AJ37" s="328" t="str">
        <f t="shared" ca="1" si="219"/>
        <v>00007 FeedSupply GSM Day135 FWM     GI1 EL050% Age213 T_TRUE  LTW_TRUE  (F53N33)</v>
      </c>
      <c r="AK37" s="10" t="str">
        <f ca="1">IF(COUNTIF(AJ$5:AJ37,AJ37)=1,"-","Dup")</f>
        <v>-</v>
      </c>
      <c r="AL37" s="22" t="b">
        <f t="shared" ca="1" si="178"/>
        <v>1</v>
      </c>
      <c r="AM37" s="22" t="b">
        <f t="shared" ca="1" si="178"/>
        <v>0</v>
      </c>
      <c r="AN37" s="339" t="b">
        <f t="shared" ca="1" si="245"/>
        <v>1</v>
      </c>
      <c r="AO37" s="339" t="b">
        <f t="shared" ca="1" si="234"/>
        <v>1</v>
      </c>
      <c r="AP37" s="382">
        <f t="shared" ca="1" si="235"/>
        <v>111107</v>
      </c>
      <c r="AQ37" s="339" t="b">
        <f t="shared" ca="1" si="236"/>
        <v>0</v>
      </c>
      <c r="AR37" s="374" t="str">
        <f t="shared" ca="1" si="178"/>
        <v>-</v>
      </c>
      <c r="AS37" s="22" t="b">
        <f t="shared" ca="1" si="178"/>
        <v>1</v>
      </c>
      <c r="AT37" s="339">
        <f t="shared" ca="1" si="237"/>
        <v>111108</v>
      </c>
      <c r="AU37" s="22">
        <f t="shared" ca="1" si="238"/>
        <v>1</v>
      </c>
      <c r="AV37" s="339" t="str">
        <f t="shared" ca="1" si="239"/>
        <v>-</v>
      </c>
      <c r="AW37" s="22" t="str">
        <f t="shared" ca="1" si="238"/>
        <v>-</v>
      </c>
      <c r="AX37" s="339" t="str">
        <f t="shared" ca="1" si="239"/>
        <v>-</v>
      </c>
      <c r="AY37" s="339" t="str">
        <f t="shared" ca="1" si="239"/>
        <v>-</v>
      </c>
      <c r="AZ37" s="22" t="str">
        <f t="shared" ca="1" si="178"/>
        <v>-</v>
      </c>
      <c r="BA37" s="22">
        <f t="shared" ca="1" si="178"/>
        <v>1</v>
      </c>
      <c r="BB37" s="22">
        <f t="shared" ca="1" si="178"/>
        <v>1</v>
      </c>
      <c r="BC37" s="22" t="str">
        <f t="shared" ca="1" si="178"/>
        <v>-</v>
      </c>
      <c r="BD37" s="22" t="str">
        <f t="shared" ca="1" si="178"/>
        <v>-</v>
      </c>
      <c r="BE37" s="22" t="str">
        <f t="shared" ca="1" si="178"/>
        <v>-</v>
      </c>
      <c r="BF37" s="22" t="str">
        <f t="shared" ca="1" si="220"/>
        <v>-</v>
      </c>
      <c r="BG37" s="22" t="str">
        <f t="shared" ca="1" si="220"/>
        <v>-</v>
      </c>
      <c r="BH37" s="22" t="str">
        <f t="shared" ca="1" si="220"/>
        <v>-</v>
      </c>
      <c r="BI37" s="22" t="str">
        <f t="shared" ca="1" si="220"/>
        <v>-</v>
      </c>
      <c r="BJ37" s="22" t="str">
        <f t="shared" ca="1" si="220"/>
        <v>-</v>
      </c>
      <c r="BK37" s="22" t="str">
        <f t="shared" ca="1" si="220"/>
        <v>-</v>
      </c>
      <c r="BL37" s="22" t="str">
        <f t="shared" ca="1" si="220"/>
        <v>-</v>
      </c>
      <c r="BM37" s="22" t="str">
        <f t="shared" ca="1" si="220"/>
        <v>-</v>
      </c>
      <c r="BN37" s="22" t="str">
        <f t="shared" ca="1" si="220"/>
        <v>-</v>
      </c>
      <c r="BO37" s="22" t="str">
        <f t="shared" ca="1" si="220"/>
        <v>-</v>
      </c>
      <c r="BP37" s="22" t="str">
        <f t="shared" ca="1" si="220"/>
        <v>-</v>
      </c>
      <c r="BQ37" s="22" t="str">
        <f t="shared" ca="1" si="220"/>
        <v>-</v>
      </c>
      <c r="BR37" s="22" t="str">
        <f t="shared" ca="1" si="220"/>
        <v>-</v>
      </c>
      <c r="BS37" s="22" t="str">
        <f t="shared" ca="1" si="220"/>
        <v>-</v>
      </c>
      <c r="BT37" s="22" t="str">
        <f t="shared" ca="1" si="220"/>
        <v>-</v>
      </c>
      <c r="BU37" s="22" t="str">
        <f t="shared" ca="1" si="220"/>
        <v>-</v>
      </c>
      <c r="BV37" s="22" t="str">
        <f t="shared" ca="1" si="221"/>
        <v>-</v>
      </c>
      <c r="BW37" s="22" t="str">
        <f t="shared" ca="1" si="221"/>
        <v>-</v>
      </c>
      <c r="BX37" s="22" t="str">
        <f t="shared" ca="1" si="221"/>
        <v>-</v>
      </c>
      <c r="BY37" s="22" t="str">
        <f t="shared" ca="1" si="221"/>
        <v>-</v>
      </c>
      <c r="BZ37" s="5">
        <f t="shared" ca="1" si="179"/>
        <v>0</v>
      </c>
      <c r="CA37" s="373" t="b">
        <v>1</v>
      </c>
      <c r="CB37" s="373" t="b">
        <v>1</v>
      </c>
      <c r="CC37" s="374" t="str">
        <f t="shared" ca="1" si="221"/>
        <v>-</v>
      </c>
      <c r="CD37" s="374" t="str">
        <f t="shared" ca="1" si="221"/>
        <v>-</v>
      </c>
      <c r="CE37" s="374" t="str">
        <f t="shared" ca="1" si="221"/>
        <v>-</v>
      </c>
      <c r="CF37" s="374" t="str">
        <f t="shared" ca="1" si="221"/>
        <v>-</v>
      </c>
      <c r="CG37" s="374" t="str">
        <f t="shared" ca="1" si="221"/>
        <v>-</v>
      </c>
      <c r="CH37" s="374" t="str">
        <f t="shared" ca="1" si="221"/>
        <v>-</v>
      </c>
      <c r="CI37" s="339">
        <f t="shared" ca="1" si="241"/>
        <v>3</v>
      </c>
      <c r="CJ37" s="339">
        <f t="shared" ca="1" si="241"/>
        <v>3</v>
      </c>
      <c r="CK37" s="373">
        <v>0.25</v>
      </c>
      <c r="CL37" s="373">
        <v>-0.25</v>
      </c>
      <c r="CM37" s="22" t="str">
        <f t="shared" ca="1" si="222"/>
        <v>-</v>
      </c>
      <c r="CN37" s="22" t="str">
        <f t="shared" ca="1" si="222"/>
        <v>-</v>
      </c>
      <c r="CO37" s="22" t="str">
        <f t="shared" ca="1" si="222"/>
        <v>-</v>
      </c>
      <c r="CP37" s="22" t="str">
        <f t="shared" ca="1" si="222"/>
        <v>-</v>
      </c>
      <c r="CQ37" s="22" t="str">
        <f t="shared" ca="1" si="222"/>
        <v>-</v>
      </c>
      <c r="CR37" s="22" t="str">
        <f t="shared" ca="1" si="222"/>
        <v>-</v>
      </c>
      <c r="CS37" s="22">
        <f t="shared" ca="1" si="222"/>
        <v>0</v>
      </c>
      <c r="CT37" s="22" t="str">
        <f t="shared" ca="1" si="222"/>
        <v>-</v>
      </c>
      <c r="CU37" s="22" t="str">
        <f t="shared" ca="1" si="222"/>
        <v>-</v>
      </c>
      <c r="CV37" s="22" t="str">
        <f t="shared" ca="1" si="222"/>
        <v>-</v>
      </c>
      <c r="CW37" s="22" t="str">
        <f t="shared" ca="1" si="222"/>
        <v>-</v>
      </c>
      <c r="CX37" s="22" t="str">
        <f t="shared" ca="1" si="222"/>
        <v>-</v>
      </c>
      <c r="CY37" s="22">
        <f t="shared" ca="1" si="222"/>
        <v>0</v>
      </c>
      <c r="CZ37" s="195">
        <f t="shared" ca="1" si="180"/>
        <v>0</v>
      </c>
      <c r="DA37" s="195">
        <f t="shared" ca="1" si="180"/>
        <v>0</v>
      </c>
      <c r="DB37" s="195">
        <f t="shared" ca="1" si="180"/>
        <v>0</v>
      </c>
      <c r="DC37" s="195">
        <f t="shared" ca="1" si="180"/>
        <v>0</v>
      </c>
      <c r="DD37" s="194">
        <f t="shared" ca="1" si="181"/>
        <v>0</v>
      </c>
      <c r="DE37" s="194">
        <f t="shared" ca="1" si="181"/>
        <v>0</v>
      </c>
      <c r="DF37" s="194">
        <f t="shared" ca="1" si="181"/>
        <v>0</v>
      </c>
      <c r="DG37" s="194">
        <f t="shared" ca="1" si="181"/>
        <v>0</v>
      </c>
      <c r="DH37" s="196">
        <f t="shared" ca="1" si="182"/>
        <v>0</v>
      </c>
      <c r="DI37" s="196">
        <f t="shared" ca="1" si="182"/>
        <v>0</v>
      </c>
      <c r="DJ37" s="196">
        <f t="shared" ca="1" si="182"/>
        <v>0</v>
      </c>
      <c r="DK37" s="196">
        <f t="shared" ca="1" si="182"/>
        <v>0</v>
      </c>
      <c r="DL37" s="195">
        <f t="shared" ca="1" si="183"/>
        <v>0</v>
      </c>
      <c r="DM37" s="195">
        <f t="shared" ca="1" si="183"/>
        <v>0</v>
      </c>
      <c r="DN37" s="195">
        <f t="shared" ca="1" si="183"/>
        <v>0</v>
      </c>
      <c r="DO37" s="195">
        <f t="shared" ca="1" si="183"/>
        <v>0</v>
      </c>
      <c r="DP37" s="194">
        <f t="shared" ca="1" si="184"/>
        <v>0</v>
      </c>
      <c r="DQ37" s="194">
        <f t="shared" ca="1" si="184"/>
        <v>0</v>
      </c>
      <c r="DR37" s="194">
        <f t="shared" ca="1" si="184"/>
        <v>0</v>
      </c>
      <c r="DS37" s="194">
        <f t="shared" ca="1" si="184"/>
        <v>0</v>
      </c>
      <c r="DT37" s="196">
        <f t="shared" ca="1" si="185"/>
        <v>0</v>
      </c>
      <c r="DU37" s="196">
        <f t="shared" ca="1" si="185"/>
        <v>0</v>
      </c>
      <c r="DV37" s="196">
        <f t="shared" ca="1" si="185"/>
        <v>0</v>
      </c>
      <c r="DW37" s="196">
        <f t="shared" ca="1" si="185"/>
        <v>0</v>
      </c>
      <c r="DX37" s="195">
        <f t="shared" ca="1" si="186"/>
        <v>0</v>
      </c>
      <c r="DY37" s="195">
        <f t="shared" ca="1" si="186"/>
        <v>0</v>
      </c>
      <c r="DZ37" s="195">
        <f t="shared" ca="1" si="186"/>
        <v>0</v>
      </c>
      <c r="EA37" s="195">
        <f t="shared" ca="1" si="186"/>
        <v>0</v>
      </c>
      <c r="EB37" s="194">
        <f t="shared" ca="1" si="187"/>
        <v>0</v>
      </c>
      <c r="EC37" s="194">
        <f t="shared" ca="1" si="187"/>
        <v>0</v>
      </c>
      <c r="ED37" s="194">
        <f t="shared" ca="1" si="187"/>
        <v>0</v>
      </c>
      <c r="EE37" s="194">
        <f t="shared" ca="1" si="187"/>
        <v>0</v>
      </c>
      <c r="EF37" s="196">
        <f t="shared" ca="1" si="188"/>
        <v>0</v>
      </c>
      <c r="EG37" s="196">
        <f t="shared" ca="1" si="188"/>
        <v>0</v>
      </c>
      <c r="EH37" s="196">
        <f t="shared" ca="1" si="188"/>
        <v>0</v>
      </c>
      <c r="EI37" s="196">
        <f t="shared" ca="1" si="188"/>
        <v>0</v>
      </c>
      <c r="EJ37" s="22">
        <f t="shared" ca="1" si="189"/>
        <v>0</v>
      </c>
      <c r="EK37" s="22">
        <f t="shared" ca="1" si="189"/>
        <v>0</v>
      </c>
      <c r="EL37" s="22">
        <f t="shared" ca="1" si="189"/>
        <v>0</v>
      </c>
      <c r="EM37" s="22">
        <f t="shared" ca="1" si="189"/>
        <v>0</v>
      </c>
      <c r="EN37" s="22" t="str">
        <f t="shared" ca="1" si="189"/>
        <v>-</v>
      </c>
      <c r="EO37" s="22" t="str">
        <f t="shared" ca="1" si="189"/>
        <v>-</v>
      </c>
      <c r="EP37" s="5">
        <f t="shared" ca="1" si="190"/>
        <v>19</v>
      </c>
      <c r="EQ37" s="5">
        <f t="shared" ca="1" si="190"/>
        <v>19</v>
      </c>
      <c r="ER37" s="22" t="str">
        <f t="shared" ca="1" si="189"/>
        <v>-</v>
      </c>
      <c r="ES37" s="22" t="str">
        <f t="shared" ca="1" si="189"/>
        <v>-</v>
      </c>
      <c r="ET37" s="22" t="str">
        <f t="shared" ca="1" si="189"/>
        <v>-</v>
      </c>
      <c r="EU37" s="22" t="str">
        <f t="shared" ca="1" si="189"/>
        <v>-</v>
      </c>
      <c r="EV37" s="22" t="str">
        <f t="shared" ca="1" si="189"/>
        <v>-</v>
      </c>
      <c r="EW37" s="22" t="str">
        <f t="shared" ca="1" si="189"/>
        <v>-</v>
      </c>
      <c r="EX37" s="22" t="str">
        <f t="shared" ca="1" si="189"/>
        <v>-</v>
      </c>
      <c r="EY37" s="5">
        <f t="shared" ca="1" si="191"/>
        <v>0</v>
      </c>
      <c r="EZ37" s="22" t="str">
        <f t="shared" ca="1" si="223"/>
        <v>-</v>
      </c>
      <c r="FA37" s="22" t="str">
        <f t="shared" ca="1" si="223"/>
        <v>-</v>
      </c>
      <c r="FB37" s="22" t="str">
        <f t="shared" ca="1" si="223"/>
        <v>-</v>
      </c>
      <c r="FC37" s="22" t="str">
        <f t="shared" ca="1" si="223"/>
        <v>-</v>
      </c>
      <c r="FD37" s="5" t="b">
        <f t="shared" ca="1" si="192"/>
        <v>0</v>
      </c>
      <c r="FE37" s="22" t="str">
        <f t="shared" ca="1" si="223"/>
        <v>-</v>
      </c>
      <c r="FF37" s="22">
        <f t="shared" ca="1" si="223"/>
        <v>0</v>
      </c>
      <c r="FG37" s="22" t="str">
        <f t="shared" ca="1" si="223"/>
        <v>-</v>
      </c>
      <c r="FH37" s="22">
        <f t="shared" ca="1" si="223"/>
        <v>1</v>
      </c>
      <c r="FI37" s="22">
        <f t="shared" ca="1" si="223"/>
        <v>0</v>
      </c>
      <c r="FJ37" s="22">
        <f t="shared" ca="1" si="223"/>
        <v>1</v>
      </c>
      <c r="FK37" s="22">
        <f t="shared" ca="1" si="223"/>
        <v>1</v>
      </c>
      <c r="FL37" s="22">
        <f t="shared" ca="1" si="223"/>
        <v>1</v>
      </c>
      <c r="FM37" s="22">
        <f t="shared" ca="1" si="223"/>
        <v>0</v>
      </c>
      <c r="FN37" s="22">
        <f t="shared" ca="1" si="223"/>
        <v>0</v>
      </c>
      <c r="FO37" s="22">
        <f t="shared" ca="1" si="223"/>
        <v>0</v>
      </c>
      <c r="FP37" s="22">
        <f t="shared" ca="1" si="224"/>
        <v>0</v>
      </c>
      <c r="FQ37" s="22">
        <f t="shared" ca="1" si="224"/>
        <v>1</v>
      </c>
      <c r="FR37" s="22">
        <f t="shared" ca="1" si="224"/>
        <v>0</v>
      </c>
      <c r="FS37" s="22">
        <f t="shared" ca="1" si="224"/>
        <v>0</v>
      </c>
      <c r="FT37" s="22">
        <f t="shared" ca="1" si="224"/>
        <v>0</v>
      </c>
      <c r="FU37" s="22">
        <f t="shared" ca="1" si="224"/>
        <v>0</v>
      </c>
      <c r="FV37" s="22">
        <f t="shared" ca="1" si="224"/>
        <v>0</v>
      </c>
      <c r="FW37" s="22">
        <f t="shared" ca="1" si="224"/>
        <v>0</v>
      </c>
      <c r="FX37" s="22">
        <f t="shared" ca="1" si="224"/>
        <v>0</v>
      </c>
      <c r="FY37" s="22">
        <f t="shared" ca="1" si="224"/>
        <v>1</v>
      </c>
      <c r="FZ37" s="22">
        <f t="shared" ca="1" si="224"/>
        <v>0</v>
      </c>
      <c r="GA37" s="5">
        <f t="shared" ca="1" si="193"/>
        <v>0</v>
      </c>
      <c r="GB37" s="5">
        <f t="shared" ca="1" si="193"/>
        <v>0</v>
      </c>
      <c r="GC37" s="5">
        <f t="shared" ca="1" si="193"/>
        <v>0</v>
      </c>
      <c r="GD37" s="5">
        <f t="shared" si="194"/>
        <v>0</v>
      </c>
      <c r="GE37" s="5">
        <f t="shared" si="194"/>
        <v>0</v>
      </c>
      <c r="GF37" s="5">
        <f t="shared" si="194"/>
        <v>0</v>
      </c>
      <c r="GG37" s="22">
        <f t="shared" ca="1" si="225"/>
        <v>0</v>
      </c>
      <c r="GH37" s="22">
        <f t="shared" ca="1" si="225"/>
        <v>0</v>
      </c>
      <c r="GI37" s="22" t="str">
        <f t="shared" ca="1" si="225"/>
        <v>-</v>
      </c>
      <c r="GJ37" s="22" t="str">
        <f t="shared" ca="1" si="225"/>
        <v>-</v>
      </c>
      <c r="GK37" s="22" t="str">
        <f t="shared" ca="1" si="225"/>
        <v>-</v>
      </c>
      <c r="GL37" s="22" t="str">
        <f t="shared" ca="1" si="225"/>
        <v>-</v>
      </c>
      <c r="GM37" s="5" t="b">
        <f t="shared" ca="1" si="195"/>
        <v>1</v>
      </c>
      <c r="GN37" s="5" t="b">
        <f t="shared" ca="1" si="195"/>
        <v>0</v>
      </c>
      <c r="GO37" s="5" t="b">
        <f t="shared" ca="1" si="195"/>
        <v>0</v>
      </c>
      <c r="GP37" s="5">
        <f t="shared" ca="1" si="196"/>
        <v>0</v>
      </c>
      <c r="GQ37" s="22">
        <f t="shared" ca="1" si="225"/>
        <v>1</v>
      </c>
      <c r="GR37" s="22">
        <f t="shared" ca="1" si="225"/>
        <v>2</v>
      </c>
      <c r="GS37" s="5" t="e">
        <f t="shared" ca="1" si="197"/>
        <v>#VALUE!</v>
      </c>
      <c r="GT37" s="5" t="e">
        <f t="shared" ca="1" si="197"/>
        <v>#VALUE!</v>
      </c>
      <c r="GU37" s="5" t="str">
        <f t="shared" si="198"/>
        <v>-</v>
      </c>
      <c r="GV37" s="5" t="str">
        <f t="shared" si="198"/>
        <v>-</v>
      </c>
      <c r="GW37" s="5" t="e">
        <f t="shared" ca="1" si="199"/>
        <v>#VALUE!</v>
      </c>
      <c r="GX37" s="22" t="str">
        <f t="shared" ca="1" si="226"/>
        <v>-</v>
      </c>
      <c r="GY37" s="22" t="str">
        <f t="shared" ca="1" si="226"/>
        <v>-</v>
      </c>
      <c r="GZ37" s="5" t="str">
        <f t="array" ref="GZ37">IF(OR(HA37:HN37&lt;&gt;"-"),TRUE,"-")</f>
        <v>-</v>
      </c>
      <c r="HA37" s="5" t="str">
        <f>IF($Z37=0,"-",IFERROR(INDEX(CHOOSE($G37,DataAutumn!i.GI, DataWinter!i.GI, DataSpring!i.GI),$H37,7*($Z37-1)+HA$19)*INDEX(GI.LowerScalar,1,HA$19),"-"))</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b">
        <f t="array" aca="1" ref="HO37" ca="1">IF(OR(HP37:ID37&lt;&gt;"-"),TRUE,"-")</f>
        <v>1</v>
      </c>
      <c r="HP37" s="22">
        <f t="shared" ca="1" si="227"/>
        <v>0</v>
      </c>
      <c r="HQ37" s="5" t="str">
        <f>IF($Z37=0,"-",IFERROR(INDEX(CHOOSE($G37,DataAutumn!i.GI, DataWinter!i.GI, DataSpring!i.GI),$H37,7*($Z37-1)+HQ$19)*INDEX(GI.UpperScalar,1,HQ$19),"-"))</f>
        <v>-</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22" t="str">
        <f t="shared" ca="1" si="134"/>
        <v>-</v>
      </c>
      <c r="IF37" s="22" t="str">
        <f t="shared" ca="1" si="134"/>
        <v>-</v>
      </c>
      <c r="IG37" s="22" t="b">
        <f t="shared" ca="1" si="135"/>
        <v>1</v>
      </c>
      <c r="IH37" s="22">
        <f t="shared" ca="1" si="135"/>
        <v>0</v>
      </c>
      <c r="II37" s="5" t="str">
        <f t="shared" ca="1" si="200"/>
        <v>-</v>
      </c>
      <c r="IJ37" s="5" t="str">
        <f t="shared" ca="1" si="200"/>
        <v>-</v>
      </c>
      <c r="IK37" s="5" t="str">
        <f t="shared" ca="1" si="200"/>
        <v>-</v>
      </c>
      <c r="IL37" s="5" t="str">
        <f t="shared" ca="1" si="200"/>
        <v>-</v>
      </c>
      <c r="IM37" s="22" t="str">
        <f t="shared" ca="1" si="228"/>
        <v>-</v>
      </c>
      <c r="IN37" s="5">
        <f t="shared" ca="1" si="201"/>
        <v>0.5</v>
      </c>
      <c r="IO37" s="22" t="str">
        <f t="shared" ca="1" si="228"/>
        <v>-</v>
      </c>
      <c r="IP37" s="5">
        <f t="shared" ca="1" si="202"/>
        <v>0.5</v>
      </c>
      <c r="IQ37" s="5" t="str">
        <f t="shared" ca="1" si="203"/>
        <v>-</v>
      </c>
      <c r="IR37" s="5">
        <f t="shared" ca="1" si="203"/>
        <v>500</v>
      </c>
      <c r="IS37" s="5">
        <f t="shared" ca="1" si="203"/>
        <v>500</v>
      </c>
      <c r="IT37" s="5" t="str">
        <f t="shared" ca="1" si="203"/>
        <v>-</v>
      </c>
      <c r="IU37" s="5" t="str">
        <f t="shared" ca="1" si="203"/>
        <v>-</v>
      </c>
      <c r="IV37" s="22">
        <f t="shared" ca="1" si="228"/>
        <v>1</v>
      </c>
      <c r="IW37" s="22">
        <f t="shared" ca="1" si="228"/>
        <v>0</v>
      </c>
      <c r="IX37" s="22">
        <f t="shared" ca="1" si="228"/>
        <v>1</v>
      </c>
      <c r="IY37" s="22">
        <f t="shared" ca="1" si="228"/>
        <v>1</v>
      </c>
      <c r="IZ37" s="22">
        <f t="shared" ca="1" si="228"/>
        <v>0</v>
      </c>
      <c r="JA37" s="22">
        <f t="shared" ca="1" si="228"/>
        <v>70</v>
      </c>
      <c r="JB37" s="22">
        <f t="shared" ca="1" si="229"/>
        <v>50</v>
      </c>
      <c r="JC37" s="22">
        <f t="shared" ca="1" si="229"/>
        <v>70</v>
      </c>
      <c r="JD37" s="22">
        <f t="shared" ca="1" si="229"/>
        <v>50</v>
      </c>
      <c r="JE37" s="5">
        <f t="shared" ca="1" si="204"/>
        <v>1</v>
      </c>
      <c r="JF37" s="5">
        <f t="shared" ca="1" si="205"/>
        <v>1</v>
      </c>
      <c r="JG37" s="5">
        <f t="shared" ca="1" si="206"/>
        <v>1</v>
      </c>
      <c r="JH37" s="22">
        <f t="shared" ca="1" si="229"/>
        <v>1</v>
      </c>
      <c r="JI37" s="22">
        <f t="shared" ca="1" si="229"/>
        <v>1</v>
      </c>
      <c r="JJ37" s="22">
        <f t="shared" ca="1" si="229"/>
        <v>1</v>
      </c>
      <c r="JK37" s="22">
        <f t="shared" ca="1" si="229"/>
        <v>1</v>
      </c>
      <c r="JL37" s="22">
        <f t="shared" ca="1" si="229"/>
        <v>1</v>
      </c>
      <c r="JM37" s="22">
        <f t="shared" ca="1" si="229"/>
        <v>1</v>
      </c>
      <c r="JN37" s="22">
        <f t="shared" ca="1" si="229"/>
        <v>1</v>
      </c>
      <c r="JO37" s="173" t="b">
        <f t="shared" ca="1" si="230"/>
        <v>1</v>
      </c>
      <c r="JP37" s="173">
        <f t="shared" ca="1" si="207"/>
        <v>149.99</v>
      </c>
      <c r="JQ37" s="173">
        <f t="shared" ca="1" si="207"/>
        <v>0</v>
      </c>
      <c r="JR37" s="173">
        <f t="shared" ca="1" si="207"/>
        <v>0</v>
      </c>
      <c r="JS37" s="173">
        <f t="shared" ca="1" si="207"/>
        <v>0</v>
      </c>
      <c r="JT37" s="173">
        <f t="shared" ca="1" si="207"/>
        <v>0</v>
      </c>
      <c r="JU37" s="173">
        <f t="shared" ca="1" si="207"/>
        <v>0</v>
      </c>
      <c r="JV37" s="173">
        <f t="shared" ca="1" si="207"/>
        <v>0</v>
      </c>
      <c r="JW37" s="173">
        <f t="shared" ca="1" si="207"/>
        <v>0</v>
      </c>
      <c r="JX37" s="173">
        <f t="shared" ca="1" si="207"/>
        <v>0</v>
      </c>
      <c r="JY37" s="173">
        <f t="shared" ca="1" si="207"/>
        <v>0</v>
      </c>
      <c r="JZ37" s="173">
        <f t="shared" ca="1" si="207"/>
        <v>0</v>
      </c>
      <c r="KA37" s="173">
        <f t="shared" ca="1" si="207"/>
        <v>0</v>
      </c>
      <c r="KB37" s="173">
        <f t="shared" ca="1" si="207"/>
        <v>0</v>
      </c>
      <c r="KC37" s="173">
        <f t="shared" ca="1" si="207"/>
        <v>0</v>
      </c>
      <c r="KD37" s="173">
        <f t="shared" ca="1" si="207"/>
        <v>0</v>
      </c>
      <c r="KE37" s="173">
        <f t="shared" ca="1" si="207"/>
        <v>146.24</v>
      </c>
      <c r="KF37" s="173">
        <f t="shared" ca="1" si="208"/>
        <v>146.24</v>
      </c>
      <c r="KG37" s="173">
        <f t="shared" ca="1" si="208"/>
        <v>146.24</v>
      </c>
      <c r="KH37" s="173">
        <f t="shared" ca="1" si="208"/>
        <v>146.24</v>
      </c>
      <c r="KI37" s="173">
        <f t="shared" ca="1" si="208"/>
        <v>146.24</v>
      </c>
      <c r="KJ37" s="173">
        <f t="shared" ca="1" si="208"/>
        <v>146.24</v>
      </c>
      <c r="KK37" s="173">
        <f t="shared" ca="1" si="208"/>
        <v>146.24</v>
      </c>
      <c r="KL37" s="173">
        <f t="shared" ca="1" si="208"/>
        <v>146.24</v>
      </c>
      <c r="KM37" s="173">
        <f t="shared" ca="1" si="208"/>
        <v>20</v>
      </c>
      <c r="KN37" s="173">
        <f t="shared" ca="1" si="208"/>
        <v>20</v>
      </c>
      <c r="KO37" s="173">
        <f t="shared" ca="1" si="208"/>
        <v>20</v>
      </c>
      <c r="KP37" s="173">
        <f t="shared" ca="1" si="208"/>
        <v>0</v>
      </c>
      <c r="KQ37" s="173">
        <f t="shared" ca="1" si="208"/>
        <v>0</v>
      </c>
      <c r="KR37" s="173">
        <f t="shared" ca="1" si="208"/>
        <v>0</v>
      </c>
      <c r="KS37" s="173">
        <f t="shared" ca="1" si="208"/>
        <v>0</v>
      </c>
      <c r="KT37" s="173">
        <f t="shared" ca="1" si="208"/>
        <v>75.289999999999992</v>
      </c>
      <c r="KU37" s="173">
        <f t="shared" ca="1" si="208"/>
        <v>75.289999999999992</v>
      </c>
      <c r="KV37" s="173">
        <f t="shared" ca="1" si="209"/>
        <v>75.289999999999992</v>
      </c>
      <c r="KW37" s="173">
        <f t="shared" ca="1" si="209"/>
        <v>75.289999999999992</v>
      </c>
      <c r="KX37" s="173">
        <f t="shared" ca="1" si="209"/>
        <v>75.289999999999992</v>
      </c>
      <c r="KY37" s="173">
        <f t="shared" ca="1" si="209"/>
        <v>75.289999999999992</v>
      </c>
      <c r="KZ37" s="173">
        <f t="shared" ca="1" si="209"/>
        <v>75.289999999999992</v>
      </c>
      <c r="LA37" s="173">
        <f t="shared" ca="1" si="209"/>
        <v>222.87</v>
      </c>
      <c r="LB37" s="173">
        <f t="shared" ca="1" si="209"/>
        <v>0</v>
      </c>
      <c r="LC37" s="173">
        <f t="shared" ca="1" si="209"/>
        <v>0</v>
      </c>
      <c r="LD37" s="173">
        <f t="shared" ca="1" si="209"/>
        <v>0</v>
      </c>
      <c r="LE37" s="173">
        <f t="shared" ca="1" si="209"/>
        <v>0</v>
      </c>
      <c r="LF37" s="173">
        <f t="shared" ca="1" si="209"/>
        <v>0</v>
      </c>
      <c r="LG37" s="173">
        <f t="shared" ca="1" si="209"/>
        <v>0</v>
      </c>
      <c r="LH37" s="173">
        <f t="shared" ca="1" si="209"/>
        <v>0</v>
      </c>
      <c r="LI37" s="173">
        <f t="shared" ca="1" si="209"/>
        <v>0</v>
      </c>
      <c r="LJ37" s="173">
        <f t="shared" ca="1" si="209"/>
        <v>0</v>
      </c>
      <c r="LK37" s="173">
        <f t="shared" ca="1" si="209"/>
        <v>0</v>
      </c>
      <c r="LL37" s="173">
        <f t="shared" ca="1" si="210"/>
        <v>0</v>
      </c>
      <c r="LM37" s="173">
        <f t="shared" ca="1" si="210"/>
        <v>0</v>
      </c>
      <c r="LN37" s="173">
        <f t="shared" ca="1" si="210"/>
        <v>0</v>
      </c>
      <c r="LO37" s="173">
        <f t="shared" ca="1" si="210"/>
        <v>0</v>
      </c>
      <c r="LP37" s="173">
        <f t="shared" ca="1" si="210"/>
        <v>0</v>
      </c>
      <c r="LQ37" s="173">
        <f t="shared" ca="1" si="210"/>
        <v>0</v>
      </c>
      <c r="LR37" s="173">
        <f t="shared" ca="1" si="210"/>
        <v>0</v>
      </c>
      <c r="LS37" s="173">
        <f t="shared" ca="1" si="210"/>
        <v>0</v>
      </c>
      <c r="LT37" s="173">
        <f t="shared" ca="1" si="210"/>
        <v>0</v>
      </c>
      <c r="LU37" s="173">
        <f t="shared" ca="1" si="210"/>
        <v>0</v>
      </c>
      <c r="LV37" s="173">
        <f t="shared" ca="1" si="210"/>
        <v>0</v>
      </c>
      <c r="LW37" s="173">
        <f t="shared" ca="1" si="210"/>
        <v>0</v>
      </c>
      <c r="LX37" s="173">
        <f t="shared" ca="1" si="210"/>
        <v>0</v>
      </c>
      <c r="LY37" s="173">
        <f t="shared" ca="1" si="210"/>
        <v>0</v>
      </c>
      <c r="LZ37" s="173">
        <f t="shared" ca="1" si="210"/>
        <v>0</v>
      </c>
      <c r="MA37" s="173">
        <f t="shared" ca="1" si="210"/>
        <v>0</v>
      </c>
      <c r="MB37" s="173">
        <f t="shared" ca="1" si="211"/>
        <v>0</v>
      </c>
      <c r="MC37" s="173">
        <f t="shared" ca="1" si="211"/>
        <v>0</v>
      </c>
      <c r="MD37" s="173">
        <f t="shared" ca="1" si="211"/>
        <v>0</v>
      </c>
      <c r="ME37" s="173">
        <f t="shared" ca="1" si="211"/>
        <v>0</v>
      </c>
      <c r="MF37" s="173">
        <f t="shared" ca="1" si="211"/>
        <v>0</v>
      </c>
      <c r="MG37" s="173">
        <f t="shared" ca="1" si="211"/>
        <v>0</v>
      </c>
      <c r="MH37" s="173">
        <f t="shared" ca="1" si="211"/>
        <v>0</v>
      </c>
      <c r="MI37" s="173">
        <f t="shared" ca="1" si="211"/>
        <v>0</v>
      </c>
      <c r="MJ37" s="173">
        <f t="shared" ca="1" si="211"/>
        <v>0</v>
      </c>
      <c r="MK37" s="173">
        <f t="shared" ca="1" si="211"/>
        <v>0</v>
      </c>
      <c r="ML37" s="173">
        <f t="shared" ca="1" si="211"/>
        <v>0</v>
      </c>
      <c r="MM37" s="173">
        <f t="shared" ca="1" si="211"/>
        <v>0</v>
      </c>
      <c r="MN37" s="173">
        <f t="shared" ca="1" si="211"/>
        <v>0</v>
      </c>
      <c r="MO37" s="173">
        <f t="shared" ca="1" si="211"/>
        <v>0</v>
      </c>
      <c r="MP37" s="173">
        <f t="shared" ca="1" si="211"/>
        <v>0</v>
      </c>
      <c r="MQ37" s="173">
        <f t="shared" ca="1" si="211"/>
        <v>0</v>
      </c>
      <c r="MR37" s="173">
        <f t="shared" ca="1" si="212"/>
        <v>0</v>
      </c>
      <c r="MS37" s="173">
        <f t="shared" ca="1" si="212"/>
        <v>0</v>
      </c>
      <c r="MT37" s="173">
        <f t="shared" ca="1" si="212"/>
        <v>0</v>
      </c>
      <c r="MU37" s="173">
        <f t="shared" ca="1" si="212"/>
        <v>0</v>
      </c>
      <c r="MV37" s="173">
        <f t="shared" ca="1" si="212"/>
        <v>0</v>
      </c>
      <c r="MW37" s="173">
        <f t="shared" ca="1" si="212"/>
        <v>0</v>
      </c>
      <c r="MX37" s="173">
        <f t="shared" ca="1" si="212"/>
        <v>0</v>
      </c>
      <c r="MY37" s="173">
        <f t="shared" ca="1" si="212"/>
        <v>0</v>
      </c>
      <c r="MZ37" s="173">
        <f t="shared" ca="1" si="212"/>
        <v>0</v>
      </c>
      <c r="NA37" s="173">
        <f t="shared" ca="1" si="212"/>
        <v>0</v>
      </c>
      <c r="NB37" s="173">
        <f t="shared" ca="1" si="212"/>
        <v>0</v>
      </c>
      <c r="NC37" s="173">
        <f t="shared" ca="1" si="212"/>
        <v>0</v>
      </c>
      <c r="ND37" s="173">
        <f t="shared" ca="1" si="212"/>
        <v>0</v>
      </c>
      <c r="NE37" s="173">
        <f t="shared" ca="1" si="212"/>
        <v>0</v>
      </c>
      <c r="NF37" s="173">
        <f t="shared" ca="1" si="212"/>
        <v>0</v>
      </c>
      <c r="NG37" s="173">
        <f t="shared" ca="1" si="212"/>
        <v>0</v>
      </c>
      <c r="NH37" s="173">
        <f t="shared" ca="1" si="213"/>
        <v>0</v>
      </c>
      <c r="NI37" s="173">
        <f t="shared" ca="1" si="213"/>
        <v>0</v>
      </c>
      <c r="NJ37" s="173">
        <f t="shared" ca="1" si="213"/>
        <v>0</v>
      </c>
      <c r="NK37" s="173">
        <f t="shared" ca="1" si="213"/>
        <v>0</v>
      </c>
      <c r="NL37" s="173">
        <f t="shared" ca="1" si="213"/>
        <v>0</v>
      </c>
      <c r="NM37" s="173">
        <f t="shared" ca="1" si="213"/>
        <v>0</v>
      </c>
      <c r="NN37" s="173">
        <f t="shared" ca="1" si="213"/>
        <v>0</v>
      </c>
      <c r="NO37" s="173">
        <f t="shared" ca="1" si="213"/>
        <v>0</v>
      </c>
      <c r="NP37" s="173">
        <f t="shared" ca="1" si="213"/>
        <v>0</v>
      </c>
      <c r="NQ37" s="173">
        <f t="shared" ca="1" si="213"/>
        <v>0</v>
      </c>
      <c r="NR37" s="173">
        <f t="shared" ca="1" si="213"/>
        <v>0</v>
      </c>
      <c r="NS37" s="173">
        <f t="shared" ca="1" si="213"/>
        <v>0</v>
      </c>
      <c r="NT37" s="173">
        <f t="shared" ca="1" si="213"/>
        <v>0</v>
      </c>
      <c r="NU37" s="173">
        <f t="shared" ca="1" si="213"/>
        <v>0</v>
      </c>
      <c r="NV37" s="173">
        <f t="shared" ca="1" si="213"/>
        <v>0</v>
      </c>
      <c r="NW37" s="173">
        <f t="shared" ca="1" si="213"/>
        <v>0</v>
      </c>
      <c r="NX37" s="173">
        <f t="shared" ca="1" si="214"/>
        <v>0</v>
      </c>
      <c r="NY37" s="173">
        <f t="shared" ca="1" si="214"/>
        <v>0</v>
      </c>
      <c r="NZ37" s="173">
        <f t="shared" ca="1" si="214"/>
        <v>0</v>
      </c>
      <c r="OA37" s="173">
        <f t="shared" ca="1" si="214"/>
        <v>0</v>
      </c>
      <c r="OB37" s="173">
        <f t="shared" ca="1" si="214"/>
        <v>0</v>
      </c>
      <c r="OC37" s="173">
        <f t="shared" ca="1" si="214"/>
        <v>0</v>
      </c>
      <c r="OD37" s="173">
        <f t="shared" ca="1" si="214"/>
        <v>0</v>
      </c>
      <c r="OE37" s="173">
        <f t="shared" ca="1" si="214"/>
        <v>0</v>
      </c>
      <c r="OF37" s="22">
        <f t="shared" ca="1" si="231"/>
        <v>0</v>
      </c>
      <c r="OG37" s="22" t="str">
        <f t="shared" ca="1" si="231"/>
        <v>-</v>
      </c>
      <c r="OH37" s="22">
        <f t="shared" ca="1" si="231"/>
        <v>0</v>
      </c>
      <c r="OI37" s="22">
        <f t="shared" ca="1" si="231"/>
        <v>0</v>
      </c>
      <c r="OJ37" s="27">
        <v>0</v>
      </c>
    </row>
    <row r="38" spans="1:400" s="303" customFormat="1" outlineLevel="1">
      <c r="A38" s="302">
        <f t="shared" si="215"/>
        <v>33</v>
      </c>
      <c r="B38" s="314">
        <f t="shared" ca="1" si="242"/>
        <v>25</v>
      </c>
      <c r="C38" s="303">
        <v>4</v>
      </c>
      <c r="D38" s="341" t="b">
        <f t="shared" si="232"/>
        <v>1</v>
      </c>
      <c r="E38" s="303" t="b">
        <v>0</v>
      </c>
      <c r="F38" s="303" t="b">
        <v>1</v>
      </c>
      <c r="G38" s="339">
        <f t="shared" ca="1" si="233"/>
        <v>1</v>
      </c>
      <c r="H38" s="339">
        <f t="shared" ca="1" si="217"/>
        <v>1</v>
      </c>
      <c r="I38" s="339">
        <f t="shared" ca="1" si="217"/>
        <v>1</v>
      </c>
      <c r="J38" s="339">
        <f t="shared" ca="1" si="217"/>
        <v>1</v>
      </c>
      <c r="K38" s="339">
        <f t="shared" ca="1" si="217"/>
        <v>1</v>
      </c>
      <c r="L38" s="339">
        <f t="shared" ca="1" si="217"/>
        <v>1</v>
      </c>
      <c r="M38" s="339">
        <f t="shared" ca="1" si="217"/>
        <v>1</v>
      </c>
      <c r="N38" s="339">
        <f t="shared" ca="1" si="217"/>
        <v>2</v>
      </c>
      <c r="O38" s="339">
        <f t="shared" ca="1" si="217"/>
        <v>1</v>
      </c>
      <c r="P38" s="339">
        <f t="shared" ca="1" si="217"/>
        <v>0</v>
      </c>
      <c r="Q38" s="339">
        <f t="shared" ca="1" si="217"/>
        <v>0</v>
      </c>
      <c r="R38" s="339">
        <f t="shared" ca="1" si="217"/>
        <v>0</v>
      </c>
      <c r="S38" s="339">
        <f t="shared" ca="1" si="217"/>
        <v>0</v>
      </c>
      <c r="T38" s="339">
        <f t="shared" ca="1" si="217"/>
        <v>0</v>
      </c>
      <c r="U38" s="339">
        <f t="shared" ca="1" si="217"/>
        <v>1</v>
      </c>
      <c r="V38" s="339">
        <f t="shared" ca="1" si="217"/>
        <v>1</v>
      </c>
      <c r="W38" s="339">
        <f t="shared" ca="1" si="217"/>
        <v>1</v>
      </c>
      <c r="X38" s="339">
        <f t="shared" ca="1" si="218"/>
        <v>1</v>
      </c>
      <c r="Y38" s="339">
        <f t="shared" ca="1" si="218"/>
        <v>1</v>
      </c>
      <c r="Z38" s="32"/>
      <c r="AB38" s="21">
        <v>1</v>
      </c>
      <c r="AC38" s="5">
        <f t="shared" ca="1" si="177"/>
        <v>1</v>
      </c>
      <c r="AD38" s="5">
        <f t="shared" ca="1" si="177"/>
        <v>1</v>
      </c>
      <c r="AE38" s="5">
        <f t="shared" ca="1" si="177"/>
        <v>0</v>
      </c>
      <c r="AF38" s="5">
        <f t="shared" ca="1" si="177"/>
        <v>2</v>
      </c>
      <c r="AG38" s="5">
        <f t="shared" ca="1" si="177"/>
        <v>0</v>
      </c>
      <c r="AJ38" s="328" t="str">
        <f t="shared" ca="1" si="219"/>
        <v>00008 FeedSupply GSM Day135 FWM     GI1 EL050% Age213 T_TRUE  LTW_TRUE  (F53N33)</v>
      </c>
      <c r="AK38" s="10" t="str">
        <f ca="1">IF(COUNTIF(AJ$5:AJ38,AJ38)=1,"-","Dup")</f>
        <v>-</v>
      </c>
      <c r="AL38" s="22" t="b">
        <f t="shared" ca="1" si="178"/>
        <v>1</v>
      </c>
      <c r="AM38" s="22" t="b">
        <f t="shared" ca="1" si="178"/>
        <v>0</v>
      </c>
      <c r="AN38" s="339" t="b">
        <f t="shared" ca="1" si="245"/>
        <v>1</v>
      </c>
      <c r="AO38" s="339" t="b">
        <f t="shared" ca="1" si="234"/>
        <v>1</v>
      </c>
      <c r="AP38" s="382">
        <f t="shared" ca="1" si="235"/>
        <v>111108</v>
      </c>
      <c r="AQ38" s="339" t="b">
        <f t="shared" ca="1" si="236"/>
        <v>0</v>
      </c>
      <c r="AR38" s="374" t="str">
        <f t="shared" ca="1" si="178"/>
        <v>-</v>
      </c>
      <c r="AS38" s="22" t="b">
        <f t="shared" ca="1" si="178"/>
        <v>1</v>
      </c>
      <c r="AT38" s="339">
        <f t="shared" ca="1" si="237"/>
        <v>111109</v>
      </c>
      <c r="AU38" s="22">
        <f t="shared" ca="1" si="238"/>
        <v>1</v>
      </c>
      <c r="AV38" s="339" t="str">
        <f t="shared" ca="1" si="239"/>
        <v>-</v>
      </c>
      <c r="AW38" s="22" t="str">
        <f t="shared" ca="1" si="238"/>
        <v>-</v>
      </c>
      <c r="AX38" s="339" t="str">
        <f t="shared" ca="1" si="239"/>
        <v>-</v>
      </c>
      <c r="AY38" s="339" t="str">
        <f t="shared" ca="1" si="239"/>
        <v>-</v>
      </c>
      <c r="AZ38" s="22" t="str">
        <f t="shared" ca="1" si="178"/>
        <v>-</v>
      </c>
      <c r="BA38" s="22">
        <f t="shared" ca="1" si="178"/>
        <v>1</v>
      </c>
      <c r="BB38" s="22">
        <f t="shared" ca="1" si="178"/>
        <v>1</v>
      </c>
      <c r="BC38" s="22" t="str">
        <f t="shared" ca="1" si="178"/>
        <v>-</v>
      </c>
      <c r="BD38" s="22" t="str">
        <f t="shared" ca="1" si="178"/>
        <v>-</v>
      </c>
      <c r="BE38" s="22" t="str">
        <f t="shared" ca="1" si="178"/>
        <v>-</v>
      </c>
      <c r="BF38" s="22" t="str">
        <f t="shared" ca="1" si="220"/>
        <v>-</v>
      </c>
      <c r="BG38" s="22" t="str">
        <f t="shared" ca="1" si="220"/>
        <v>-</v>
      </c>
      <c r="BH38" s="22" t="str">
        <f t="shared" ca="1" si="220"/>
        <v>-</v>
      </c>
      <c r="BI38" s="22" t="str">
        <f t="shared" ca="1" si="220"/>
        <v>-</v>
      </c>
      <c r="BJ38" s="22" t="str">
        <f t="shared" ca="1" si="220"/>
        <v>-</v>
      </c>
      <c r="BK38" s="22" t="str">
        <f t="shared" ca="1" si="220"/>
        <v>-</v>
      </c>
      <c r="BL38" s="22" t="str">
        <f t="shared" ca="1" si="220"/>
        <v>-</v>
      </c>
      <c r="BM38" s="22" t="str">
        <f t="shared" ca="1" si="220"/>
        <v>-</v>
      </c>
      <c r="BN38" s="22" t="str">
        <f t="shared" ca="1" si="220"/>
        <v>-</v>
      </c>
      <c r="BO38" s="22" t="str">
        <f t="shared" ca="1" si="220"/>
        <v>-</v>
      </c>
      <c r="BP38" s="22" t="str">
        <f t="shared" ca="1" si="220"/>
        <v>-</v>
      </c>
      <c r="BQ38" s="22" t="str">
        <f t="shared" ca="1" si="220"/>
        <v>-</v>
      </c>
      <c r="BR38" s="22" t="str">
        <f t="shared" ca="1" si="220"/>
        <v>-</v>
      </c>
      <c r="BS38" s="22" t="str">
        <f t="shared" ca="1" si="220"/>
        <v>-</v>
      </c>
      <c r="BT38" s="22" t="str">
        <f t="shared" ca="1" si="220"/>
        <v>-</v>
      </c>
      <c r="BU38" s="22" t="str">
        <f t="shared" ca="1" si="220"/>
        <v>-</v>
      </c>
      <c r="BV38" s="22" t="str">
        <f t="shared" ca="1" si="221"/>
        <v>-</v>
      </c>
      <c r="BW38" s="22" t="str">
        <f t="shared" ca="1" si="221"/>
        <v>-</v>
      </c>
      <c r="BX38" s="22" t="str">
        <f t="shared" ca="1" si="221"/>
        <v>-</v>
      </c>
      <c r="BY38" s="22" t="str">
        <f t="shared" ca="1" si="221"/>
        <v>-</v>
      </c>
      <c r="BZ38" s="5">
        <f t="shared" ca="1" si="179"/>
        <v>0</v>
      </c>
      <c r="CA38" s="339" t="b">
        <f t="shared" ca="1" si="243"/>
        <v>1</v>
      </c>
      <c r="CB38" s="339" t="b">
        <f t="shared" ca="1" si="240"/>
        <v>1</v>
      </c>
      <c r="CC38" s="374" t="str">
        <f t="shared" ca="1" si="221"/>
        <v>-</v>
      </c>
      <c r="CD38" s="374" t="str">
        <f t="shared" ca="1" si="221"/>
        <v>-</v>
      </c>
      <c r="CE38" s="374" t="str">
        <f t="shared" ca="1" si="221"/>
        <v>-</v>
      </c>
      <c r="CF38" s="374" t="str">
        <f t="shared" ca="1" si="221"/>
        <v>-</v>
      </c>
      <c r="CG38" s="374" t="str">
        <f t="shared" ca="1" si="221"/>
        <v>-</v>
      </c>
      <c r="CH38" s="374" t="str">
        <f t="shared" ca="1" si="221"/>
        <v>-</v>
      </c>
      <c r="CI38" s="339">
        <f t="shared" ca="1" si="241"/>
        <v>3</v>
      </c>
      <c r="CJ38" s="339">
        <f t="shared" ca="1" si="241"/>
        <v>3</v>
      </c>
      <c r="CK38" s="339">
        <f t="shared" ca="1" si="244"/>
        <v>0.25</v>
      </c>
      <c r="CL38" s="339">
        <f t="shared" ca="1" si="244"/>
        <v>-0.25</v>
      </c>
      <c r="CM38" s="22" t="str">
        <f t="shared" ca="1" si="222"/>
        <v>-</v>
      </c>
      <c r="CN38" s="22" t="str">
        <f t="shared" ca="1" si="222"/>
        <v>-</v>
      </c>
      <c r="CO38" s="22" t="str">
        <f t="shared" ca="1" si="222"/>
        <v>-</v>
      </c>
      <c r="CP38" s="22" t="str">
        <f t="shared" ca="1" si="222"/>
        <v>-</v>
      </c>
      <c r="CQ38" s="22" t="str">
        <f t="shared" ca="1" si="222"/>
        <v>-</v>
      </c>
      <c r="CR38" s="22" t="str">
        <f t="shared" ca="1" si="222"/>
        <v>-</v>
      </c>
      <c r="CS38" s="22">
        <f t="shared" ca="1" si="222"/>
        <v>0</v>
      </c>
      <c r="CT38" s="22" t="str">
        <f t="shared" ca="1" si="222"/>
        <v>-</v>
      </c>
      <c r="CU38" s="22" t="str">
        <f t="shared" ca="1" si="222"/>
        <v>-</v>
      </c>
      <c r="CV38" s="22" t="str">
        <f t="shared" ca="1" si="222"/>
        <v>-</v>
      </c>
      <c r="CW38" s="22" t="str">
        <f t="shared" ca="1" si="222"/>
        <v>-</v>
      </c>
      <c r="CX38" s="22" t="str">
        <f t="shared" ca="1" si="222"/>
        <v>-</v>
      </c>
      <c r="CY38" s="22">
        <f t="shared" ca="1" si="222"/>
        <v>0</v>
      </c>
      <c r="CZ38" s="195">
        <f t="shared" ca="1" si="180"/>
        <v>0</v>
      </c>
      <c r="DA38" s="195">
        <f t="shared" ca="1" si="180"/>
        <v>0</v>
      </c>
      <c r="DB38" s="195">
        <f t="shared" ca="1" si="180"/>
        <v>0</v>
      </c>
      <c r="DC38" s="195">
        <f t="shared" ca="1" si="180"/>
        <v>0</v>
      </c>
      <c r="DD38" s="194">
        <f t="shared" ca="1" si="181"/>
        <v>0</v>
      </c>
      <c r="DE38" s="194">
        <f t="shared" ca="1" si="181"/>
        <v>0</v>
      </c>
      <c r="DF38" s="194">
        <f t="shared" ca="1" si="181"/>
        <v>0</v>
      </c>
      <c r="DG38" s="194">
        <f t="shared" ca="1" si="181"/>
        <v>0</v>
      </c>
      <c r="DH38" s="196">
        <f t="shared" ca="1" si="182"/>
        <v>0</v>
      </c>
      <c r="DI38" s="196">
        <f t="shared" ca="1" si="182"/>
        <v>0</v>
      </c>
      <c r="DJ38" s="196">
        <f t="shared" ca="1" si="182"/>
        <v>0</v>
      </c>
      <c r="DK38" s="196">
        <f t="shared" ca="1" si="182"/>
        <v>0</v>
      </c>
      <c r="DL38" s="195">
        <f t="shared" ca="1" si="183"/>
        <v>0</v>
      </c>
      <c r="DM38" s="195">
        <f t="shared" ca="1" si="183"/>
        <v>0</v>
      </c>
      <c r="DN38" s="195">
        <f t="shared" ca="1" si="183"/>
        <v>0</v>
      </c>
      <c r="DO38" s="195">
        <f t="shared" ca="1" si="183"/>
        <v>0</v>
      </c>
      <c r="DP38" s="194">
        <f t="shared" ca="1" si="184"/>
        <v>0</v>
      </c>
      <c r="DQ38" s="194">
        <f t="shared" ca="1" si="184"/>
        <v>0</v>
      </c>
      <c r="DR38" s="194">
        <f t="shared" ca="1" si="184"/>
        <v>0</v>
      </c>
      <c r="DS38" s="194">
        <f t="shared" ca="1" si="184"/>
        <v>0</v>
      </c>
      <c r="DT38" s="196">
        <f t="shared" ca="1" si="185"/>
        <v>0</v>
      </c>
      <c r="DU38" s="196">
        <f t="shared" ca="1" si="185"/>
        <v>0</v>
      </c>
      <c r="DV38" s="196">
        <f t="shared" ca="1" si="185"/>
        <v>0</v>
      </c>
      <c r="DW38" s="196">
        <f t="shared" ca="1" si="185"/>
        <v>0</v>
      </c>
      <c r="DX38" s="195">
        <f t="shared" ca="1" si="186"/>
        <v>0</v>
      </c>
      <c r="DY38" s="195">
        <f t="shared" ca="1" si="186"/>
        <v>0</v>
      </c>
      <c r="DZ38" s="195">
        <f t="shared" ca="1" si="186"/>
        <v>0</v>
      </c>
      <c r="EA38" s="195">
        <f t="shared" ca="1" si="186"/>
        <v>0</v>
      </c>
      <c r="EB38" s="194">
        <f t="shared" ca="1" si="187"/>
        <v>0</v>
      </c>
      <c r="EC38" s="194">
        <f t="shared" ca="1" si="187"/>
        <v>0</v>
      </c>
      <c r="ED38" s="194">
        <f t="shared" ca="1" si="187"/>
        <v>0</v>
      </c>
      <c r="EE38" s="194">
        <f t="shared" ca="1" si="187"/>
        <v>0</v>
      </c>
      <c r="EF38" s="196">
        <f t="shared" ca="1" si="188"/>
        <v>0</v>
      </c>
      <c r="EG38" s="196">
        <f t="shared" ca="1" si="188"/>
        <v>0</v>
      </c>
      <c r="EH38" s="196">
        <f t="shared" ca="1" si="188"/>
        <v>0</v>
      </c>
      <c r="EI38" s="196">
        <f t="shared" ca="1" si="188"/>
        <v>0</v>
      </c>
      <c r="EJ38" s="22">
        <f t="shared" ca="1" si="189"/>
        <v>0</v>
      </c>
      <c r="EK38" s="22">
        <f t="shared" ca="1" si="189"/>
        <v>0</v>
      </c>
      <c r="EL38" s="22">
        <f t="shared" ca="1" si="189"/>
        <v>0</v>
      </c>
      <c r="EM38" s="22">
        <f t="shared" ca="1" si="189"/>
        <v>0</v>
      </c>
      <c r="EN38" s="22" t="str">
        <f t="shared" ca="1" si="189"/>
        <v>-</v>
      </c>
      <c r="EO38" s="22" t="str">
        <f t="shared" ca="1" si="189"/>
        <v>-</v>
      </c>
      <c r="EP38" s="5">
        <f t="shared" ca="1" si="190"/>
        <v>19</v>
      </c>
      <c r="EQ38" s="5">
        <f t="shared" ca="1" si="190"/>
        <v>19</v>
      </c>
      <c r="ER38" s="22" t="str">
        <f t="shared" ca="1" si="189"/>
        <v>-</v>
      </c>
      <c r="ES38" s="22" t="str">
        <f t="shared" ca="1" si="189"/>
        <v>-</v>
      </c>
      <c r="ET38" s="22" t="str">
        <f t="shared" ca="1" si="189"/>
        <v>-</v>
      </c>
      <c r="EU38" s="22" t="str">
        <f t="shared" ca="1" si="189"/>
        <v>-</v>
      </c>
      <c r="EV38" s="22" t="str">
        <f t="shared" ca="1" si="189"/>
        <v>-</v>
      </c>
      <c r="EW38" s="22" t="str">
        <f t="shared" ca="1" si="189"/>
        <v>-</v>
      </c>
      <c r="EX38" s="22" t="str">
        <f t="shared" ca="1" si="189"/>
        <v>-</v>
      </c>
      <c r="EY38" s="5">
        <f t="shared" ca="1" si="191"/>
        <v>0</v>
      </c>
      <c r="EZ38" s="22" t="str">
        <f t="shared" ca="1" si="223"/>
        <v>-</v>
      </c>
      <c r="FA38" s="22" t="str">
        <f t="shared" ca="1" si="223"/>
        <v>-</v>
      </c>
      <c r="FB38" s="22" t="str">
        <f t="shared" ca="1" si="223"/>
        <v>-</v>
      </c>
      <c r="FC38" s="22" t="str">
        <f t="shared" ca="1" si="223"/>
        <v>-</v>
      </c>
      <c r="FD38" s="5" t="b">
        <f t="shared" ca="1" si="192"/>
        <v>0</v>
      </c>
      <c r="FE38" s="22" t="str">
        <f t="shared" ca="1" si="223"/>
        <v>-</v>
      </c>
      <c r="FF38" s="22">
        <f t="shared" ca="1" si="223"/>
        <v>0</v>
      </c>
      <c r="FG38" s="22" t="str">
        <f t="shared" ca="1" si="223"/>
        <v>-</v>
      </c>
      <c r="FH38" s="22">
        <f t="shared" ca="1" si="223"/>
        <v>1</v>
      </c>
      <c r="FI38" s="22">
        <f t="shared" ca="1" si="223"/>
        <v>0</v>
      </c>
      <c r="FJ38" s="22">
        <f t="shared" ca="1" si="223"/>
        <v>1</v>
      </c>
      <c r="FK38" s="22">
        <f t="shared" ca="1" si="223"/>
        <v>1</v>
      </c>
      <c r="FL38" s="22">
        <f t="shared" ca="1" si="223"/>
        <v>1</v>
      </c>
      <c r="FM38" s="22">
        <f t="shared" ca="1" si="223"/>
        <v>0</v>
      </c>
      <c r="FN38" s="22">
        <f t="shared" ca="1" si="223"/>
        <v>0</v>
      </c>
      <c r="FO38" s="22">
        <f t="shared" ca="1" si="223"/>
        <v>0</v>
      </c>
      <c r="FP38" s="22">
        <f t="shared" ca="1" si="224"/>
        <v>0</v>
      </c>
      <c r="FQ38" s="22">
        <f t="shared" ca="1" si="224"/>
        <v>1</v>
      </c>
      <c r="FR38" s="22">
        <f t="shared" ca="1" si="224"/>
        <v>0</v>
      </c>
      <c r="FS38" s="22">
        <f t="shared" ca="1" si="224"/>
        <v>0</v>
      </c>
      <c r="FT38" s="22">
        <f t="shared" ca="1" si="224"/>
        <v>0</v>
      </c>
      <c r="FU38" s="22">
        <f t="shared" ca="1" si="224"/>
        <v>0</v>
      </c>
      <c r="FV38" s="22">
        <f t="shared" ca="1" si="224"/>
        <v>0</v>
      </c>
      <c r="FW38" s="22">
        <f t="shared" ca="1" si="224"/>
        <v>0</v>
      </c>
      <c r="FX38" s="22">
        <f t="shared" ca="1" si="224"/>
        <v>0</v>
      </c>
      <c r="FY38" s="22">
        <f t="shared" ca="1" si="224"/>
        <v>1</v>
      </c>
      <c r="FZ38" s="22">
        <f t="shared" ca="1" si="224"/>
        <v>0</v>
      </c>
      <c r="GA38" s="5">
        <f t="shared" ca="1" si="193"/>
        <v>0</v>
      </c>
      <c r="GB38" s="5">
        <f t="shared" ca="1" si="193"/>
        <v>0</v>
      </c>
      <c r="GC38" s="5">
        <f t="shared" ca="1" si="193"/>
        <v>0</v>
      </c>
      <c r="GD38" s="5">
        <f t="shared" si="194"/>
        <v>0</v>
      </c>
      <c r="GE38" s="5">
        <f t="shared" si="194"/>
        <v>0</v>
      </c>
      <c r="GF38" s="5">
        <f t="shared" si="194"/>
        <v>0</v>
      </c>
      <c r="GG38" s="22">
        <f t="shared" ca="1" si="225"/>
        <v>0</v>
      </c>
      <c r="GH38" s="22">
        <f t="shared" ca="1" si="225"/>
        <v>0</v>
      </c>
      <c r="GI38" s="22" t="str">
        <f t="shared" ca="1" si="225"/>
        <v>-</v>
      </c>
      <c r="GJ38" s="22" t="str">
        <f t="shared" ca="1" si="225"/>
        <v>-</v>
      </c>
      <c r="GK38" s="22" t="str">
        <f t="shared" ca="1" si="225"/>
        <v>-</v>
      </c>
      <c r="GL38" s="22" t="str">
        <f t="shared" ca="1" si="225"/>
        <v>-</v>
      </c>
      <c r="GM38" s="5" t="b">
        <f t="shared" ca="1" si="195"/>
        <v>1</v>
      </c>
      <c r="GN38" s="5" t="b">
        <f t="shared" ca="1" si="195"/>
        <v>0</v>
      </c>
      <c r="GO38" s="5" t="b">
        <f t="shared" ca="1" si="195"/>
        <v>0</v>
      </c>
      <c r="GP38" s="5">
        <f t="shared" ca="1" si="196"/>
        <v>0</v>
      </c>
      <c r="GQ38" s="22">
        <f t="shared" ca="1" si="225"/>
        <v>1</v>
      </c>
      <c r="GR38" s="22">
        <f t="shared" ca="1" si="225"/>
        <v>2</v>
      </c>
      <c r="GS38" s="5" t="e">
        <f t="shared" ca="1" si="197"/>
        <v>#VALUE!</v>
      </c>
      <c r="GT38" s="5" t="e">
        <f t="shared" ca="1" si="197"/>
        <v>#VALUE!</v>
      </c>
      <c r="GU38" s="5" t="str">
        <f t="shared" si="198"/>
        <v>-</v>
      </c>
      <c r="GV38" s="5" t="str">
        <f t="shared" si="198"/>
        <v>-</v>
      </c>
      <c r="GW38" s="5" t="e">
        <f t="shared" ca="1" si="199"/>
        <v>#VALUE!</v>
      </c>
      <c r="GX38" s="22" t="str">
        <f t="shared" ca="1" si="226"/>
        <v>-</v>
      </c>
      <c r="GY38" s="22" t="str">
        <f t="shared" ca="1" si="226"/>
        <v>-</v>
      </c>
      <c r="GZ38" s="5" t="str">
        <f t="array" ref="GZ38">IF(OR(HA38:HN38&lt;&gt;"-"),TRUE,"-")</f>
        <v>-</v>
      </c>
      <c r="HA38" s="5" t="str">
        <f>IF($Z38=0,"-",IFERROR(INDEX(CHOOSE($G38,DataAutumn!i.GI, DataWinter!i.GI, DataSpring!i.GI),$H38,7*($Z38-1)+HA$19)*INDEX(GI.LowerScalar,1,HA$19),"-"))</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b">
        <f t="array" aca="1" ref="HO38" ca="1">IF(OR(HP38:ID38&lt;&gt;"-"),TRUE,"-")</f>
        <v>1</v>
      </c>
      <c r="HP38" s="22">
        <f t="shared" ca="1" si="227"/>
        <v>0</v>
      </c>
      <c r="HQ38" s="5" t="str">
        <f>IF($Z38=0,"-",IFERROR(INDEX(CHOOSE($G38,DataAutumn!i.GI, DataWinter!i.GI, DataSpring!i.GI),$H38,7*($Z38-1)+HQ$19)*INDEX(GI.UpperScalar,1,HQ$19),"-"))</f>
        <v>-</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22" t="str">
        <f t="shared" ca="1" si="134"/>
        <v>-</v>
      </c>
      <c r="IF38" s="22" t="str">
        <f t="shared" ca="1" si="134"/>
        <v>-</v>
      </c>
      <c r="IG38" s="22" t="b">
        <f t="shared" ca="1" si="135"/>
        <v>1</v>
      </c>
      <c r="IH38" s="22">
        <f t="shared" ca="1" si="135"/>
        <v>0</v>
      </c>
      <c r="II38" s="5" t="str">
        <f t="shared" ca="1" si="200"/>
        <v>-</v>
      </c>
      <c r="IJ38" s="5" t="str">
        <f t="shared" ca="1" si="200"/>
        <v>-</v>
      </c>
      <c r="IK38" s="5" t="str">
        <f t="shared" ca="1" si="200"/>
        <v>-</v>
      </c>
      <c r="IL38" s="5" t="str">
        <f t="shared" ca="1" si="200"/>
        <v>-</v>
      </c>
      <c r="IM38" s="22" t="str">
        <f t="shared" ca="1" si="228"/>
        <v>-</v>
      </c>
      <c r="IN38" s="5">
        <f t="shared" ca="1" si="201"/>
        <v>0.5</v>
      </c>
      <c r="IO38" s="22" t="str">
        <f t="shared" ca="1" si="228"/>
        <v>-</v>
      </c>
      <c r="IP38" s="5">
        <f t="shared" ca="1" si="202"/>
        <v>0.5</v>
      </c>
      <c r="IQ38" s="5" t="str">
        <f t="shared" ca="1" si="203"/>
        <v>-</v>
      </c>
      <c r="IR38" s="5">
        <f t="shared" ca="1" si="203"/>
        <v>500</v>
      </c>
      <c r="IS38" s="5">
        <f t="shared" ca="1" si="203"/>
        <v>500</v>
      </c>
      <c r="IT38" s="5" t="str">
        <f t="shared" ca="1" si="203"/>
        <v>-</v>
      </c>
      <c r="IU38" s="5" t="str">
        <f t="shared" ca="1" si="203"/>
        <v>-</v>
      </c>
      <c r="IV38" s="22">
        <f t="shared" ca="1" si="228"/>
        <v>1</v>
      </c>
      <c r="IW38" s="22">
        <f t="shared" ca="1" si="228"/>
        <v>0</v>
      </c>
      <c r="IX38" s="22">
        <f t="shared" ca="1" si="228"/>
        <v>1</v>
      </c>
      <c r="IY38" s="22">
        <f t="shared" ca="1" si="228"/>
        <v>1</v>
      </c>
      <c r="IZ38" s="22">
        <f t="shared" ca="1" si="228"/>
        <v>0</v>
      </c>
      <c r="JA38" s="22">
        <f t="shared" ca="1" si="228"/>
        <v>70</v>
      </c>
      <c r="JB38" s="22">
        <f t="shared" ca="1" si="229"/>
        <v>50</v>
      </c>
      <c r="JC38" s="22">
        <f t="shared" ca="1" si="229"/>
        <v>70</v>
      </c>
      <c r="JD38" s="22">
        <f t="shared" ca="1" si="229"/>
        <v>50</v>
      </c>
      <c r="JE38" s="5">
        <f t="shared" ca="1" si="204"/>
        <v>1</v>
      </c>
      <c r="JF38" s="5">
        <f t="shared" ca="1" si="205"/>
        <v>1</v>
      </c>
      <c r="JG38" s="5">
        <f t="shared" ca="1" si="206"/>
        <v>1</v>
      </c>
      <c r="JH38" s="22">
        <f t="shared" ca="1" si="229"/>
        <v>1</v>
      </c>
      <c r="JI38" s="22">
        <f t="shared" ca="1" si="229"/>
        <v>1</v>
      </c>
      <c r="JJ38" s="22">
        <f t="shared" ca="1" si="229"/>
        <v>1</v>
      </c>
      <c r="JK38" s="22">
        <f t="shared" ca="1" si="229"/>
        <v>1</v>
      </c>
      <c r="JL38" s="22">
        <f t="shared" ca="1" si="229"/>
        <v>1</v>
      </c>
      <c r="JM38" s="22">
        <f t="shared" ca="1" si="229"/>
        <v>1</v>
      </c>
      <c r="JN38" s="22">
        <f t="shared" ca="1" si="229"/>
        <v>1</v>
      </c>
      <c r="JO38" s="173" t="b">
        <f t="shared" ca="1" si="230"/>
        <v>1</v>
      </c>
      <c r="JP38" s="173">
        <f t="shared" ca="1" si="207"/>
        <v>149.99</v>
      </c>
      <c r="JQ38" s="173">
        <f t="shared" ca="1" si="207"/>
        <v>0</v>
      </c>
      <c r="JR38" s="173">
        <f t="shared" ca="1" si="207"/>
        <v>0</v>
      </c>
      <c r="JS38" s="173">
        <f t="shared" ca="1" si="207"/>
        <v>0</v>
      </c>
      <c r="JT38" s="173">
        <f t="shared" ca="1" si="207"/>
        <v>0</v>
      </c>
      <c r="JU38" s="173">
        <f t="shared" ca="1" si="207"/>
        <v>0</v>
      </c>
      <c r="JV38" s="173">
        <f t="shared" ca="1" si="207"/>
        <v>0</v>
      </c>
      <c r="JW38" s="173">
        <f t="shared" ca="1" si="207"/>
        <v>0</v>
      </c>
      <c r="JX38" s="173">
        <f t="shared" ca="1" si="207"/>
        <v>0</v>
      </c>
      <c r="JY38" s="173">
        <f t="shared" ca="1" si="207"/>
        <v>0</v>
      </c>
      <c r="JZ38" s="173">
        <f t="shared" ca="1" si="207"/>
        <v>0</v>
      </c>
      <c r="KA38" s="173">
        <f t="shared" ca="1" si="207"/>
        <v>0</v>
      </c>
      <c r="KB38" s="173">
        <f t="shared" ca="1" si="207"/>
        <v>0</v>
      </c>
      <c r="KC38" s="173">
        <f t="shared" ca="1" si="207"/>
        <v>0</v>
      </c>
      <c r="KD38" s="173">
        <f t="shared" ca="1" si="207"/>
        <v>0</v>
      </c>
      <c r="KE38" s="173">
        <f t="shared" ca="1" si="207"/>
        <v>146.24</v>
      </c>
      <c r="KF38" s="173">
        <f t="shared" ca="1" si="208"/>
        <v>146.24</v>
      </c>
      <c r="KG38" s="173">
        <f t="shared" ca="1" si="208"/>
        <v>146.24</v>
      </c>
      <c r="KH38" s="173">
        <f t="shared" ca="1" si="208"/>
        <v>146.24</v>
      </c>
      <c r="KI38" s="173">
        <f t="shared" ca="1" si="208"/>
        <v>146.24</v>
      </c>
      <c r="KJ38" s="173">
        <f t="shared" ca="1" si="208"/>
        <v>146.24</v>
      </c>
      <c r="KK38" s="173">
        <f t="shared" ca="1" si="208"/>
        <v>146.24</v>
      </c>
      <c r="KL38" s="173">
        <f t="shared" ca="1" si="208"/>
        <v>146.24</v>
      </c>
      <c r="KM38" s="173">
        <f t="shared" ca="1" si="208"/>
        <v>20</v>
      </c>
      <c r="KN38" s="173">
        <f t="shared" ca="1" si="208"/>
        <v>20</v>
      </c>
      <c r="KO38" s="173">
        <f t="shared" ca="1" si="208"/>
        <v>20</v>
      </c>
      <c r="KP38" s="173">
        <f t="shared" ca="1" si="208"/>
        <v>0</v>
      </c>
      <c r="KQ38" s="173">
        <f t="shared" ca="1" si="208"/>
        <v>0</v>
      </c>
      <c r="KR38" s="173">
        <f t="shared" ca="1" si="208"/>
        <v>0</v>
      </c>
      <c r="KS38" s="173">
        <f t="shared" ca="1" si="208"/>
        <v>0</v>
      </c>
      <c r="KT38" s="173">
        <f t="shared" ca="1" si="208"/>
        <v>75.289999999999992</v>
      </c>
      <c r="KU38" s="173">
        <f t="shared" ca="1" si="208"/>
        <v>75.289999999999992</v>
      </c>
      <c r="KV38" s="173">
        <f t="shared" ca="1" si="209"/>
        <v>75.289999999999992</v>
      </c>
      <c r="KW38" s="173">
        <f t="shared" ca="1" si="209"/>
        <v>75.289999999999992</v>
      </c>
      <c r="KX38" s="173">
        <f t="shared" ca="1" si="209"/>
        <v>75.289999999999992</v>
      </c>
      <c r="KY38" s="173">
        <f t="shared" ca="1" si="209"/>
        <v>75.289999999999992</v>
      </c>
      <c r="KZ38" s="173">
        <f t="shared" ca="1" si="209"/>
        <v>75.289999999999992</v>
      </c>
      <c r="LA38" s="173">
        <f t="shared" ca="1" si="209"/>
        <v>222.87</v>
      </c>
      <c r="LB38" s="173">
        <f t="shared" ca="1" si="209"/>
        <v>0</v>
      </c>
      <c r="LC38" s="173">
        <f t="shared" ca="1" si="209"/>
        <v>0</v>
      </c>
      <c r="LD38" s="173">
        <f t="shared" ca="1" si="209"/>
        <v>0</v>
      </c>
      <c r="LE38" s="173">
        <f t="shared" ca="1" si="209"/>
        <v>0</v>
      </c>
      <c r="LF38" s="173">
        <f t="shared" ca="1" si="209"/>
        <v>0</v>
      </c>
      <c r="LG38" s="173">
        <f t="shared" ca="1" si="209"/>
        <v>0</v>
      </c>
      <c r="LH38" s="173">
        <f t="shared" ca="1" si="209"/>
        <v>0</v>
      </c>
      <c r="LI38" s="173">
        <f t="shared" ca="1" si="209"/>
        <v>0</v>
      </c>
      <c r="LJ38" s="173">
        <f t="shared" ca="1" si="209"/>
        <v>0</v>
      </c>
      <c r="LK38" s="173">
        <f t="shared" ca="1" si="209"/>
        <v>0</v>
      </c>
      <c r="LL38" s="173">
        <f t="shared" ca="1" si="210"/>
        <v>0</v>
      </c>
      <c r="LM38" s="173">
        <f t="shared" ca="1" si="210"/>
        <v>0</v>
      </c>
      <c r="LN38" s="173">
        <f t="shared" ca="1" si="210"/>
        <v>0</v>
      </c>
      <c r="LO38" s="173">
        <f t="shared" ca="1" si="210"/>
        <v>0</v>
      </c>
      <c r="LP38" s="173">
        <f t="shared" ca="1" si="210"/>
        <v>0</v>
      </c>
      <c r="LQ38" s="173">
        <f t="shared" ca="1" si="210"/>
        <v>0</v>
      </c>
      <c r="LR38" s="173">
        <f t="shared" ca="1" si="210"/>
        <v>0</v>
      </c>
      <c r="LS38" s="173">
        <f t="shared" ca="1" si="210"/>
        <v>0</v>
      </c>
      <c r="LT38" s="173">
        <f t="shared" ca="1" si="210"/>
        <v>0</v>
      </c>
      <c r="LU38" s="173">
        <f t="shared" ca="1" si="210"/>
        <v>0</v>
      </c>
      <c r="LV38" s="173">
        <f t="shared" ca="1" si="210"/>
        <v>0</v>
      </c>
      <c r="LW38" s="173">
        <f t="shared" ca="1" si="210"/>
        <v>0</v>
      </c>
      <c r="LX38" s="173">
        <f t="shared" ca="1" si="210"/>
        <v>0</v>
      </c>
      <c r="LY38" s="173">
        <f t="shared" ca="1" si="210"/>
        <v>0</v>
      </c>
      <c r="LZ38" s="173">
        <f t="shared" ca="1" si="210"/>
        <v>0</v>
      </c>
      <c r="MA38" s="173">
        <f t="shared" ca="1" si="210"/>
        <v>0</v>
      </c>
      <c r="MB38" s="173">
        <f t="shared" ca="1" si="211"/>
        <v>0</v>
      </c>
      <c r="MC38" s="173">
        <f t="shared" ca="1" si="211"/>
        <v>0</v>
      </c>
      <c r="MD38" s="173">
        <f t="shared" ca="1" si="211"/>
        <v>0</v>
      </c>
      <c r="ME38" s="173">
        <f t="shared" ca="1" si="211"/>
        <v>0</v>
      </c>
      <c r="MF38" s="173">
        <f t="shared" ca="1" si="211"/>
        <v>0</v>
      </c>
      <c r="MG38" s="173">
        <f t="shared" ca="1" si="211"/>
        <v>0</v>
      </c>
      <c r="MH38" s="173">
        <f t="shared" ca="1" si="211"/>
        <v>0</v>
      </c>
      <c r="MI38" s="173">
        <f t="shared" ca="1" si="211"/>
        <v>0</v>
      </c>
      <c r="MJ38" s="173">
        <f t="shared" ca="1" si="211"/>
        <v>0</v>
      </c>
      <c r="MK38" s="173">
        <f t="shared" ca="1" si="211"/>
        <v>0</v>
      </c>
      <c r="ML38" s="173">
        <f t="shared" ca="1" si="211"/>
        <v>0</v>
      </c>
      <c r="MM38" s="173">
        <f t="shared" ca="1" si="211"/>
        <v>0</v>
      </c>
      <c r="MN38" s="173">
        <f t="shared" ca="1" si="211"/>
        <v>0</v>
      </c>
      <c r="MO38" s="173">
        <f t="shared" ca="1" si="211"/>
        <v>0</v>
      </c>
      <c r="MP38" s="173">
        <f t="shared" ca="1" si="211"/>
        <v>0</v>
      </c>
      <c r="MQ38" s="173">
        <f t="shared" ca="1" si="211"/>
        <v>0</v>
      </c>
      <c r="MR38" s="173">
        <f t="shared" ca="1" si="212"/>
        <v>0</v>
      </c>
      <c r="MS38" s="173">
        <f t="shared" ca="1" si="212"/>
        <v>0</v>
      </c>
      <c r="MT38" s="173">
        <f t="shared" ca="1" si="212"/>
        <v>0</v>
      </c>
      <c r="MU38" s="173">
        <f t="shared" ca="1" si="212"/>
        <v>0</v>
      </c>
      <c r="MV38" s="173">
        <f t="shared" ca="1" si="212"/>
        <v>0</v>
      </c>
      <c r="MW38" s="173">
        <f t="shared" ca="1" si="212"/>
        <v>0</v>
      </c>
      <c r="MX38" s="173">
        <f t="shared" ca="1" si="212"/>
        <v>0</v>
      </c>
      <c r="MY38" s="173">
        <f t="shared" ca="1" si="212"/>
        <v>0</v>
      </c>
      <c r="MZ38" s="173">
        <f t="shared" ca="1" si="212"/>
        <v>0</v>
      </c>
      <c r="NA38" s="173">
        <f t="shared" ca="1" si="212"/>
        <v>0</v>
      </c>
      <c r="NB38" s="173">
        <f t="shared" ca="1" si="212"/>
        <v>0</v>
      </c>
      <c r="NC38" s="173">
        <f t="shared" ca="1" si="212"/>
        <v>0</v>
      </c>
      <c r="ND38" s="173">
        <f t="shared" ca="1" si="212"/>
        <v>0</v>
      </c>
      <c r="NE38" s="173">
        <f t="shared" ca="1" si="212"/>
        <v>0</v>
      </c>
      <c r="NF38" s="173">
        <f t="shared" ca="1" si="212"/>
        <v>0</v>
      </c>
      <c r="NG38" s="173">
        <f t="shared" ca="1" si="212"/>
        <v>0</v>
      </c>
      <c r="NH38" s="173">
        <f t="shared" ca="1" si="213"/>
        <v>0</v>
      </c>
      <c r="NI38" s="173">
        <f t="shared" ca="1" si="213"/>
        <v>0</v>
      </c>
      <c r="NJ38" s="173">
        <f t="shared" ca="1" si="213"/>
        <v>0</v>
      </c>
      <c r="NK38" s="173">
        <f t="shared" ca="1" si="213"/>
        <v>0</v>
      </c>
      <c r="NL38" s="173">
        <f t="shared" ca="1" si="213"/>
        <v>0</v>
      </c>
      <c r="NM38" s="173">
        <f t="shared" ca="1" si="213"/>
        <v>0</v>
      </c>
      <c r="NN38" s="173">
        <f t="shared" ca="1" si="213"/>
        <v>0</v>
      </c>
      <c r="NO38" s="173">
        <f t="shared" ca="1" si="213"/>
        <v>0</v>
      </c>
      <c r="NP38" s="173">
        <f t="shared" ca="1" si="213"/>
        <v>0</v>
      </c>
      <c r="NQ38" s="173">
        <f t="shared" ca="1" si="213"/>
        <v>0</v>
      </c>
      <c r="NR38" s="173">
        <f t="shared" ca="1" si="213"/>
        <v>0</v>
      </c>
      <c r="NS38" s="173">
        <f t="shared" ca="1" si="213"/>
        <v>0</v>
      </c>
      <c r="NT38" s="173">
        <f t="shared" ca="1" si="213"/>
        <v>0</v>
      </c>
      <c r="NU38" s="173">
        <f t="shared" ca="1" si="213"/>
        <v>0</v>
      </c>
      <c r="NV38" s="173">
        <f t="shared" ca="1" si="213"/>
        <v>0</v>
      </c>
      <c r="NW38" s="173">
        <f t="shared" ca="1" si="213"/>
        <v>0</v>
      </c>
      <c r="NX38" s="173">
        <f t="shared" ca="1" si="214"/>
        <v>0</v>
      </c>
      <c r="NY38" s="173">
        <f t="shared" ca="1" si="214"/>
        <v>0</v>
      </c>
      <c r="NZ38" s="173">
        <f t="shared" ca="1" si="214"/>
        <v>0</v>
      </c>
      <c r="OA38" s="173">
        <f t="shared" ca="1" si="214"/>
        <v>0</v>
      </c>
      <c r="OB38" s="173">
        <f t="shared" ca="1" si="214"/>
        <v>0</v>
      </c>
      <c r="OC38" s="173">
        <f t="shared" ca="1" si="214"/>
        <v>0</v>
      </c>
      <c r="OD38" s="173">
        <f t="shared" ca="1" si="214"/>
        <v>0</v>
      </c>
      <c r="OE38" s="173">
        <f t="shared" ca="1" si="214"/>
        <v>0</v>
      </c>
      <c r="OF38" s="22">
        <f t="shared" ca="1" si="231"/>
        <v>0</v>
      </c>
      <c r="OG38" s="22" t="str">
        <f t="shared" ca="1" si="231"/>
        <v>-</v>
      </c>
      <c r="OH38" s="22">
        <f t="shared" ca="1" si="231"/>
        <v>0</v>
      </c>
      <c r="OI38" s="22">
        <f t="shared" ca="1" si="231"/>
        <v>0</v>
      </c>
      <c r="OJ38" s="27">
        <v>0</v>
      </c>
    </row>
    <row r="39" spans="1:400" s="303" customFormat="1" outlineLevel="1">
      <c r="A39" s="302">
        <f t="shared" si="215"/>
        <v>34</v>
      </c>
      <c r="B39" s="314">
        <f t="shared" ca="1" si="242"/>
        <v>25</v>
      </c>
      <c r="C39" s="303">
        <v>4</v>
      </c>
      <c r="D39" s="341" t="b">
        <f t="shared" si="232"/>
        <v>1</v>
      </c>
      <c r="E39" s="303" t="b">
        <v>0</v>
      </c>
      <c r="F39" s="303" t="b">
        <v>1</v>
      </c>
      <c r="G39" s="339">
        <f t="shared" ca="1" si="233"/>
        <v>1</v>
      </c>
      <c r="H39" s="339">
        <f t="shared" ca="1" si="217"/>
        <v>1</v>
      </c>
      <c r="I39" s="339">
        <f t="shared" ca="1" si="217"/>
        <v>1</v>
      </c>
      <c r="J39" s="339">
        <f t="shared" ca="1" si="217"/>
        <v>1</v>
      </c>
      <c r="K39" s="339">
        <f t="shared" ca="1" si="217"/>
        <v>1</v>
      </c>
      <c r="L39" s="339">
        <f t="shared" ca="1" si="217"/>
        <v>1</v>
      </c>
      <c r="M39" s="339">
        <f t="shared" ca="1" si="217"/>
        <v>1</v>
      </c>
      <c r="N39" s="339">
        <f t="shared" ca="1" si="217"/>
        <v>2</v>
      </c>
      <c r="O39" s="339">
        <f t="shared" ca="1" si="217"/>
        <v>1</v>
      </c>
      <c r="P39" s="339">
        <f t="shared" ca="1" si="217"/>
        <v>0</v>
      </c>
      <c r="Q39" s="339">
        <f t="shared" ca="1" si="217"/>
        <v>0</v>
      </c>
      <c r="R39" s="339">
        <f t="shared" ca="1" si="217"/>
        <v>0</v>
      </c>
      <c r="S39" s="339">
        <f t="shared" ca="1" si="217"/>
        <v>0</v>
      </c>
      <c r="T39" s="339">
        <f t="shared" ca="1" si="217"/>
        <v>0</v>
      </c>
      <c r="U39" s="339">
        <f t="shared" ca="1" si="217"/>
        <v>1</v>
      </c>
      <c r="V39" s="339">
        <f t="shared" ca="1" si="217"/>
        <v>1</v>
      </c>
      <c r="W39" s="339">
        <f t="shared" ca="1" si="217"/>
        <v>1</v>
      </c>
      <c r="X39" s="339">
        <f t="shared" ca="1" si="218"/>
        <v>1</v>
      </c>
      <c r="Y39" s="339">
        <f t="shared" ca="1" si="218"/>
        <v>1</v>
      </c>
      <c r="Z39" s="32"/>
      <c r="AB39" s="21">
        <v>1</v>
      </c>
      <c r="AC39" s="5">
        <f t="shared" ca="1" si="177"/>
        <v>1</v>
      </c>
      <c r="AD39" s="5">
        <f t="shared" ca="1" si="177"/>
        <v>1</v>
      </c>
      <c r="AE39" s="5">
        <f t="shared" ca="1" si="177"/>
        <v>0</v>
      </c>
      <c r="AF39" s="5">
        <f t="shared" ca="1" si="177"/>
        <v>2</v>
      </c>
      <c r="AG39" s="5">
        <f t="shared" ca="1" si="177"/>
        <v>0</v>
      </c>
      <c r="AJ39" s="328" t="str">
        <f t="shared" ca="1" si="219"/>
        <v>00009 FeedSupply GSM Day135 FWM     GI1 EL050% Age213 T_TRUE  LTW_TRUE  (F43N33)</v>
      </c>
      <c r="AK39" s="10" t="str">
        <f ca="1">IF(COUNTIF(AJ$5:AJ39,AJ39)=1,"-","Dup")</f>
        <v>-</v>
      </c>
      <c r="AL39" s="22" t="b">
        <f t="shared" ca="1" si="178"/>
        <v>1</v>
      </c>
      <c r="AM39" s="22" t="b">
        <f t="shared" ca="1" si="178"/>
        <v>0</v>
      </c>
      <c r="AN39" s="339" t="b">
        <f t="shared" ca="1" si="245"/>
        <v>1</v>
      </c>
      <c r="AO39" s="339" t="b">
        <f t="shared" ca="1" si="234"/>
        <v>1</v>
      </c>
      <c r="AP39" s="382">
        <f t="shared" ca="1" si="235"/>
        <v>111109</v>
      </c>
      <c r="AQ39" s="339" t="b">
        <f t="shared" ca="1" si="236"/>
        <v>0</v>
      </c>
      <c r="AR39" s="374" t="str">
        <f t="shared" ca="1" si="178"/>
        <v>-</v>
      </c>
      <c r="AS39" s="22" t="b">
        <f t="shared" ca="1" si="178"/>
        <v>1</v>
      </c>
      <c r="AT39" s="339">
        <f t="shared" ca="1" si="237"/>
        <v>111110</v>
      </c>
      <c r="AU39" s="22">
        <f t="shared" ca="1" si="238"/>
        <v>1</v>
      </c>
      <c r="AV39" s="339" t="str">
        <f t="shared" ca="1" si="239"/>
        <v>-</v>
      </c>
      <c r="AW39" s="22" t="str">
        <f t="shared" ca="1" si="238"/>
        <v>-</v>
      </c>
      <c r="AX39" s="339" t="str">
        <f t="shared" ca="1" si="239"/>
        <v>-</v>
      </c>
      <c r="AY39" s="339" t="str">
        <f t="shared" ca="1" si="239"/>
        <v>-</v>
      </c>
      <c r="AZ39" s="22" t="str">
        <f t="shared" ca="1" si="178"/>
        <v>-</v>
      </c>
      <c r="BA39" s="22">
        <f t="shared" ca="1" si="178"/>
        <v>1</v>
      </c>
      <c r="BB39" s="22">
        <f t="shared" ca="1" si="178"/>
        <v>1</v>
      </c>
      <c r="BC39" s="22" t="str">
        <f t="shared" ca="1" si="178"/>
        <v>-</v>
      </c>
      <c r="BD39" s="22" t="str">
        <f t="shared" ca="1" si="178"/>
        <v>-</v>
      </c>
      <c r="BE39" s="22" t="str">
        <f t="shared" ca="1" si="178"/>
        <v>-</v>
      </c>
      <c r="BF39" s="22" t="str">
        <f t="shared" ca="1" si="220"/>
        <v>-</v>
      </c>
      <c r="BG39" s="22" t="str">
        <f t="shared" ca="1" si="220"/>
        <v>-</v>
      </c>
      <c r="BH39" s="22" t="str">
        <f t="shared" ca="1" si="220"/>
        <v>-</v>
      </c>
      <c r="BI39" s="22" t="str">
        <f t="shared" ca="1" si="220"/>
        <v>-</v>
      </c>
      <c r="BJ39" s="22" t="str">
        <f t="shared" ca="1" si="220"/>
        <v>-</v>
      </c>
      <c r="BK39" s="22" t="str">
        <f t="shared" ca="1" si="220"/>
        <v>-</v>
      </c>
      <c r="BL39" s="22" t="str">
        <f t="shared" ca="1" si="220"/>
        <v>-</v>
      </c>
      <c r="BM39" s="22" t="str">
        <f t="shared" ca="1" si="220"/>
        <v>-</v>
      </c>
      <c r="BN39" s="22" t="str">
        <f t="shared" ca="1" si="220"/>
        <v>-</v>
      </c>
      <c r="BO39" s="22" t="str">
        <f t="shared" ca="1" si="220"/>
        <v>-</v>
      </c>
      <c r="BP39" s="22" t="str">
        <f t="shared" ca="1" si="220"/>
        <v>-</v>
      </c>
      <c r="BQ39" s="22" t="str">
        <f t="shared" ca="1" si="220"/>
        <v>-</v>
      </c>
      <c r="BR39" s="22" t="str">
        <f t="shared" ca="1" si="220"/>
        <v>-</v>
      </c>
      <c r="BS39" s="22" t="str">
        <f t="shared" ca="1" si="220"/>
        <v>-</v>
      </c>
      <c r="BT39" s="22" t="str">
        <f t="shared" ca="1" si="220"/>
        <v>-</v>
      </c>
      <c r="BU39" s="22" t="str">
        <f t="shared" ca="1" si="220"/>
        <v>-</v>
      </c>
      <c r="BV39" s="22" t="str">
        <f t="shared" ca="1" si="221"/>
        <v>-</v>
      </c>
      <c r="BW39" s="22" t="str">
        <f t="shared" ca="1" si="221"/>
        <v>-</v>
      </c>
      <c r="BX39" s="22" t="str">
        <f t="shared" ca="1" si="221"/>
        <v>-</v>
      </c>
      <c r="BY39" s="22" t="str">
        <f t="shared" ca="1" si="221"/>
        <v>-</v>
      </c>
      <c r="BZ39" s="5">
        <f t="shared" ca="1" si="179"/>
        <v>0</v>
      </c>
      <c r="CA39" s="373" t="b">
        <v>0</v>
      </c>
      <c r="CB39" s="339" t="b">
        <f t="shared" ca="1" si="240"/>
        <v>1</v>
      </c>
      <c r="CC39" s="374" t="str">
        <f t="shared" ca="1" si="221"/>
        <v>-</v>
      </c>
      <c r="CD39" s="374" t="str">
        <f t="shared" ca="1" si="221"/>
        <v>-</v>
      </c>
      <c r="CE39" s="374" t="str">
        <f t="shared" ca="1" si="221"/>
        <v>-</v>
      </c>
      <c r="CF39" s="374" t="str">
        <f t="shared" ca="1" si="221"/>
        <v>-</v>
      </c>
      <c r="CG39" s="374" t="str">
        <f t="shared" ca="1" si="221"/>
        <v>-</v>
      </c>
      <c r="CH39" s="374" t="str">
        <f t="shared" ca="1" si="221"/>
        <v>-</v>
      </c>
      <c r="CI39" s="339">
        <f t="shared" ca="1" si="241"/>
        <v>3</v>
      </c>
      <c r="CJ39" s="339">
        <f t="shared" ca="1" si="241"/>
        <v>3</v>
      </c>
      <c r="CK39" s="339">
        <f t="shared" ca="1" si="244"/>
        <v>0.25</v>
      </c>
      <c r="CL39" s="339">
        <f t="shared" ca="1" si="244"/>
        <v>-0.25</v>
      </c>
      <c r="CM39" s="22" t="str">
        <f t="shared" ca="1" si="222"/>
        <v>-</v>
      </c>
      <c r="CN39" s="22" t="str">
        <f t="shared" ca="1" si="222"/>
        <v>-</v>
      </c>
      <c r="CO39" s="22" t="str">
        <f t="shared" ca="1" si="222"/>
        <v>-</v>
      </c>
      <c r="CP39" s="22" t="str">
        <f t="shared" ca="1" si="222"/>
        <v>-</v>
      </c>
      <c r="CQ39" s="22" t="str">
        <f t="shared" ca="1" si="222"/>
        <v>-</v>
      </c>
      <c r="CR39" s="22" t="str">
        <f t="shared" ca="1" si="222"/>
        <v>-</v>
      </c>
      <c r="CS39" s="22">
        <f t="shared" ca="1" si="222"/>
        <v>0</v>
      </c>
      <c r="CT39" s="22" t="str">
        <f t="shared" ca="1" si="222"/>
        <v>-</v>
      </c>
      <c r="CU39" s="22" t="str">
        <f t="shared" ca="1" si="222"/>
        <v>-</v>
      </c>
      <c r="CV39" s="22" t="str">
        <f t="shared" ca="1" si="222"/>
        <v>-</v>
      </c>
      <c r="CW39" s="22" t="str">
        <f t="shared" ca="1" si="222"/>
        <v>-</v>
      </c>
      <c r="CX39" s="22" t="str">
        <f t="shared" ca="1" si="222"/>
        <v>-</v>
      </c>
      <c r="CY39" s="22">
        <f t="shared" ca="1" si="222"/>
        <v>0</v>
      </c>
      <c r="CZ39" s="195">
        <f t="shared" ca="1" si="180"/>
        <v>0</v>
      </c>
      <c r="DA39" s="195">
        <f t="shared" ca="1" si="180"/>
        <v>0</v>
      </c>
      <c r="DB39" s="195">
        <f t="shared" ca="1" si="180"/>
        <v>0</v>
      </c>
      <c r="DC39" s="195">
        <f t="shared" ca="1" si="180"/>
        <v>0</v>
      </c>
      <c r="DD39" s="194">
        <f t="shared" ca="1" si="181"/>
        <v>0</v>
      </c>
      <c r="DE39" s="194">
        <f t="shared" ca="1" si="181"/>
        <v>0</v>
      </c>
      <c r="DF39" s="194">
        <f t="shared" ca="1" si="181"/>
        <v>0</v>
      </c>
      <c r="DG39" s="194">
        <f t="shared" ca="1" si="181"/>
        <v>0</v>
      </c>
      <c r="DH39" s="196">
        <f t="shared" ca="1" si="182"/>
        <v>0</v>
      </c>
      <c r="DI39" s="196">
        <f t="shared" ca="1" si="182"/>
        <v>0</v>
      </c>
      <c r="DJ39" s="196">
        <f t="shared" ca="1" si="182"/>
        <v>0</v>
      </c>
      <c r="DK39" s="196">
        <f t="shared" ca="1" si="182"/>
        <v>0</v>
      </c>
      <c r="DL39" s="195">
        <f t="shared" ca="1" si="183"/>
        <v>0</v>
      </c>
      <c r="DM39" s="195">
        <f t="shared" ca="1" si="183"/>
        <v>0</v>
      </c>
      <c r="DN39" s="195">
        <f t="shared" ca="1" si="183"/>
        <v>0</v>
      </c>
      <c r="DO39" s="195">
        <f t="shared" ca="1" si="183"/>
        <v>0</v>
      </c>
      <c r="DP39" s="194">
        <f t="shared" ca="1" si="184"/>
        <v>0</v>
      </c>
      <c r="DQ39" s="194">
        <f t="shared" ca="1" si="184"/>
        <v>0</v>
      </c>
      <c r="DR39" s="194">
        <f t="shared" ca="1" si="184"/>
        <v>0</v>
      </c>
      <c r="DS39" s="194">
        <f t="shared" ca="1" si="184"/>
        <v>0</v>
      </c>
      <c r="DT39" s="196">
        <f t="shared" ca="1" si="185"/>
        <v>0</v>
      </c>
      <c r="DU39" s="196">
        <f t="shared" ca="1" si="185"/>
        <v>0</v>
      </c>
      <c r="DV39" s="196">
        <f t="shared" ca="1" si="185"/>
        <v>0</v>
      </c>
      <c r="DW39" s="196">
        <f t="shared" ca="1" si="185"/>
        <v>0</v>
      </c>
      <c r="DX39" s="195">
        <f t="shared" ca="1" si="186"/>
        <v>0</v>
      </c>
      <c r="DY39" s="195">
        <f t="shared" ca="1" si="186"/>
        <v>0</v>
      </c>
      <c r="DZ39" s="195">
        <f t="shared" ca="1" si="186"/>
        <v>0</v>
      </c>
      <c r="EA39" s="195">
        <f t="shared" ca="1" si="186"/>
        <v>0</v>
      </c>
      <c r="EB39" s="194">
        <f t="shared" ca="1" si="187"/>
        <v>0</v>
      </c>
      <c r="EC39" s="194">
        <f t="shared" ca="1" si="187"/>
        <v>0</v>
      </c>
      <c r="ED39" s="194">
        <f t="shared" ca="1" si="187"/>
        <v>0</v>
      </c>
      <c r="EE39" s="194">
        <f t="shared" ca="1" si="187"/>
        <v>0</v>
      </c>
      <c r="EF39" s="196">
        <f t="shared" ca="1" si="188"/>
        <v>0</v>
      </c>
      <c r="EG39" s="196">
        <f t="shared" ca="1" si="188"/>
        <v>0</v>
      </c>
      <c r="EH39" s="196">
        <f t="shared" ca="1" si="188"/>
        <v>0</v>
      </c>
      <c r="EI39" s="196">
        <f t="shared" ca="1" si="188"/>
        <v>0</v>
      </c>
      <c r="EJ39" s="22">
        <f t="shared" ca="1" si="189"/>
        <v>0</v>
      </c>
      <c r="EK39" s="22">
        <f t="shared" ca="1" si="189"/>
        <v>0</v>
      </c>
      <c r="EL39" s="22">
        <f t="shared" ca="1" si="189"/>
        <v>0</v>
      </c>
      <c r="EM39" s="22">
        <f t="shared" ca="1" si="189"/>
        <v>0</v>
      </c>
      <c r="EN39" s="22" t="str">
        <f t="shared" ca="1" si="189"/>
        <v>-</v>
      </c>
      <c r="EO39" s="22" t="str">
        <f t="shared" ca="1" si="189"/>
        <v>-</v>
      </c>
      <c r="EP39" s="5">
        <f t="shared" ca="1" si="190"/>
        <v>19</v>
      </c>
      <c r="EQ39" s="5">
        <f t="shared" ca="1" si="190"/>
        <v>19</v>
      </c>
      <c r="ER39" s="22" t="str">
        <f t="shared" ca="1" si="189"/>
        <v>-</v>
      </c>
      <c r="ES39" s="22" t="str">
        <f t="shared" ca="1" si="189"/>
        <v>-</v>
      </c>
      <c r="ET39" s="22" t="str">
        <f t="shared" ca="1" si="189"/>
        <v>-</v>
      </c>
      <c r="EU39" s="22" t="str">
        <f t="shared" ca="1" si="189"/>
        <v>-</v>
      </c>
      <c r="EV39" s="22" t="str">
        <f t="shared" ca="1" si="189"/>
        <v>-</v>
      </c>
      <c r="EW39" s="22" t="str">
        <f t="shared" ca="1" si="189"/>
        <v>-</v>
      </c>
      <c r="EX39" s="22" t="str">
        <f t="shared" ca="1" si="189"/>
        <v>-</v>
      </c>
      <c r="EY39" s="5">
        <f t="shared" ca="1" si="191"/>
        <v>0</v>
      </c>
      <c r="EZ39" s="22" t="str">
        <f t="shared" ca="1" si="223"/>
        <v>-</v>
      </c>
      <c r="FA39" s="22" t="str">
        <f t="shared" ca="1" si="223"/>
        <v>-</v>
      </c>
      <c r="FB39" s="22" t="str">
        <f t="shared" ca="1" si="223"/>
        <v>-</v>
      </c>
      <c r="FC39" s="22" t="str">
        <f t="shared" ca="1" si="223"/>
        <v>-</v>
      </c>
      <c r="FD39" s="5" t="b">
        <f t="shared" ca="1" si="192"/>
        <v>0</v>
      </c>
      <c r="FE39" s="22" t="str">
        <f t="shared" ca="1" si="223"/>
        <v>-</v>
      </c>
      <c r="FF39" s="22">
        <f t="shared" ca="1" si="223"/>
        <v>0</v>
      </c>
      <c r="FG39" s="22" t="str">
        <f t="shared" ca="1" si="223"/>
        <v>-</v>
      </c>
      <c r="FH39" s="22">
        <f t="shared" ca="1" si="223"/>
        <v>1</v>
      </c>
      <c r="FI39" s="22">
        <f t="shared" ca="1" si="223"/>
        <v>0</v>
      </c>
      <c r="FJ39" s="22">
        <f t="shared" ca="1" si="223"/>
        <v>1</v>
      </c>
      <c r="FK39" s="22">
        <f t="shared" ca="1" si="223"/>
        <v>1</v>
      </c>
      <c r="FL39" s="22">
        <f t="shared" ca="1" si="223"/>
        <v>1</v>
      </c>
      <c r="FM39" s="22">
        <f t="shared" ca="1" si="223"/>
        <v>0</v>
      </c>
      <c r="FN39" s="22">
        <f t="shared" ca="1" si="223"/>
        <v>0</v>
      </c>
      <c r="FO39" s="22">
        <f t="shared" ca="1" si="223"/>
        <v>0</v>
      </c>
      <c r="FP39" s="22">
        <f t="shared" ca="1" si="224"/>
        <v>0</v>
      </c>
      <c r="FQ39" s="22">
        <f t="shared" ca="1" si="224"/>
        <v>1</v>
      </c>
      <c r="FR39" s="22">
        <f t="shared" ca="1" si="224"/>
        <v>0</v>
      </c>
      <c r="FS39" s="22">
        <f t="shared" ca="1" si="224"/>
        <v>0</v>
      </c>
      <c r="FT39" s="22">
        <f t="shared" ca="1" si="224"/>
        <v>0</v>
      </c>
      <c r="FU39" s="22">
        <f t="shared" ca="1" si="224"/>
        <v>0</v>
      </c>
      <c r="FV39" s="22">
        <f t="shared" ca="1" si="224"/>
        <v>0</v>
      </c>
      <c r="FW39" s="22">
        <f t="shared" ca="1" si="224"/>
        <v>0</v>
      </c>
      <c r="FX39" s="22">
        <f t="shared" ca="1" si="224"/>
        <v>0</v>
      </c>
      <c r="FY39" s="22">
        <f t="shared" ca="1" si="224"/>
        <v>1</v>
      </c>
      <c r="FZ39" s="22">
        <f t="shared" ca="1" si="224"/>
        <v>0</v>
      </c>
      <c r="GA39" s="5">
        <f t="shared" ca="1" si="193"/>
        <v>0</v>
      </c>
      <c r="GB39" s="5">
        <f t="shared" ca="1" si="193"/>
        <v>0</v>
      </c>
      <c r="GC39" s="5">
        <f t="shared" ca="1" si="193"/>
        <v>0</v>
      </c>
      <c r="GD39" s="5">
        <f t="shared" si="194"/>
        <v>0</v>
      </c>
      <c r="GE39" s="5">
        <f t="shared" si="194"/>
        <v>0</v>
      </c>
      <c r="GF39" s="5">
        <f t="shared" si="194"/>
        <v>0</v>
      </c>
      <c r="GG39" s="22">
        <f t="shared" ca="1" si="225"/>
        <v>0</v>
      </c>
      <c r="GH39" s="22">
        <f t="shared" ca="1" si="225"/>
        <v>0</v>
      </c>
      <c r="GI39" s="22" t="str">
        <f t="shared" ca="1" si="225"/>
        <v>-</v>
      </c>
      <c r="GJ39" s="22" t="str">
        <f t="shared" ca="1" si="225"/>
        <v>-</v>
      </c>
      <c r="GK39" s="22" t="str">
        <f t="shared" ca="1" si="225"/>
        <v>-</v>
      </c>
      <c r="GL39" s="22" t="str">
        <f t="shared" ca="1" si="225"/>
        <v>-</v>
      </c>
      <c r="GM39" s="5" t="b">
        <f t="shared" ca="1" si="195"/>
        <v>1</v>
      </c>
      <c r="GN39" s="5" t="b">
        <f t="shared" ca="1" si="195"/>
        <v>0</v>
      </c>
      <c r="GO39" s="5" t="b">
        <f t="shared" ca="1" si="195"/>
        <v>0</v>
      </c>
      <c r="GP39" s="5">
        <f t="shared" ca="1" si="196"/>
        <v>0</v>
      </c>
      <c r="GQ39" s="22">
        <f t="shared" ca="1" si="225"/>
        <v>1</v>
      </c>
      <c r="GR39" s="22">
        <f t="shared" ca="1" si="225"/>
        <v>2</v>
      </c>
      <c r="GS39" s="5" t="e">
        <f t="shared" ca="1" si="197"/>
        <v>#VALUE!</v>
      </c>
      <c r="GT39" s="5" t="e">
        <f t="shared" ca="1" si="197"/>
        <v>#VALUE!</v>
      </c>
      <c r="GU39" s="5" t="str">
        <f t="shared" si="198"/>
        <v>-</v>
      </c>
      <c r="GV39" s="5" t="str">
        <f t="shared" si="198"/>
        <v>-</v>
      </c>
      <c r="GW39" s="5" t="e">
        <f t="shared" ca="1" si="199"/>
        <v>#VALUE!</v>
      </c>
      <c r="GX39" s="22" t="str">
        <f t="shared" ca="1" si="226"/>
        <v>-</v>
      </c>
      <c r="GY39" s="22" t="str">
        <f t="shared" ca="1" si="226"/>
        <v>-</v>
      </c>
      <c r="GZ39" s="5" t="str">
        <f t="array" ref="GZ39">IF(OR(HA39:HN39&lt;&gt;"-"),TRUE,"-")</f>
        <v>-</v>
      </c>
      <c r="HA39" s="5" t="str">
        <f>IF($Z39=0,"-",IFERROR(INDEX(CHOOSE($G39,DataAutumn!i.GI, DataWinter!i.GI, DataSpring!i.GI),$H39,7*($Z39-1)+HA$19)*INDEX(GI.LowerScalar,1,HA$19),"-"))</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b">
        <f t="array" aca="1" ref="HO39" ca="1">IF(OR(HP39:ID39&lt;&gt;"-"),TRUE,"-")</f>
        <v>1</v>
      </c>
      <c r="HP39" s="22">
        <f t="shared" ca="1" si="227"/>
        <v>0</v>
      </c>
      <c r="HQ39" s="5" t="str">
        <f>IF($Z39=0,"-",IFERROR(INDEX(CHOOSE($G39,DataAutumn!i.GI, DataWinter!i.GI, DataSpring!i.GI),$H39,7*($Z39-1)+HQ$19)*INDEX(GI.UpperScalar,1,HQ$19),"-"))</f>
        <v>-</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22" t="str">
        <f t="shared" ca="1" si="134"/>
        <v>-</v>
      </c>
      <c r="IF39" s="22" t="str">
        <f t="shared" ca="1" si="134"/>
        <v>-</v>
      </c>
      <c r="IG39" s="22" t="b">
        <f t="shared" ca="1" si="135"/>
        <v>1</v>
      </c>
      <c r="IH39" s="22">
        <f t="shared" ca="1" si="135"/>
        <v>0</v>
      </c>
      <c r="II39" s="5" t="str">
        <f t="shared" ca="1" si="200"/>
        <v>-</v>
      </c>
      <c r="IJ39" s="5" t="str">
        <f t="shared" ca="1" si="200"/>
        <v>-</v>
      </c>
      <c r="IK39" s="5" t="str">
        <f t="shared" ca="1" si="200"/>
        <v>-</v>
      </c>
      <c r="IL39" s="5" t="str">
        <f t="shared" ca="1" si="200"/>
        <v>-</v>
      </c>
      <c r="IM39" s="22" t="str">
        <f t="shared" ca="1" si="228"/>
        <v>-</v>
      </c>
      <c r="IN39" s="5">
        <f t="shared" ca="1" si="201"/>
        <v>0.5</v>
      </c>
      <c r="IO39" s="22" t="str">
        <f t="shared" ca="1" si="228"/>
        <v>-</v>
      </c>
      <c r="IP39" s="5">
        <f t="shared" ca="1" si="202"/>
        <v>0.5</v>
      </c>
      <c r="IQ39" s="5" t="str">
        <f t="shared" ca="1" si="203"/>
        <v>-</v>
      </c>
      <c r="IR39" s="5">
        <f t="shared" ca="1" si="203"/>
        <v>500</v>
      </c>
      <c r="IS39" s="5">
        <f t="shared" ca="1" si="203"/>
        <v>500</v>
      </c>
      <c r="IT39" s="5" t="str">
        <f t="shared" ca="1" si="203"/>
        <v>-</v>
      </c>
      <c r="IU39" s="5" t="str">
        <f t="shared" ca="1" si="203"/>
        <v>-</v>
      </c>
      <c r="IV39" s="22">
        <f t="shared" ca="1" si="228"/>
        <v>1</v>
      </c>
      <c r="IW39" s="22">
        <f t="shared" ca="1" si="228"/>
        <v>0</v>
      </c>
      <c r="IX39" s="22">
        <f t="shared" ca="1" si="228"/>
        <v>1</v>
      </c>
      <c r="IY39" s="22">
        <f t="shared" ca="1" si="228"/>
        <v>1</v>
      </c>
      <c r="IZ39" s="22">
        <f t="shared" ca="1" si="228"/>
        <v>0</v>
      </c>
      <c r="JA39" s="22">
        <f t="shared" ca="1" si="228"/>
        <v>70</v>
      </c>
      <c r="JB39" s="22">
        <f t="shared" ca="1" si="229"/>
        <v>50</v>
      </c>
      <c r="JC39" s="22">
        <f t="shared" ca="1" si="229"/>
        <v>70</v>
      </c>
      <c r="JD39" s="22">
        <f t="shared" ca="1" si="229"/>
        <v>50</v>
      </c>
      <c r="JE39" s="5">
        <f t="shared" ca="1" si="204"/>
        <v>1</v>
      </c>
      <c r="JF39" s="5">
        <f t="shared" ca="1" si="205"/>
        <v>1</v>
      </c>
      <c r="JG39" s="5">
        <f t="shared" ca="1" si="206"/>
        <v>1</v>
      </c>
      <c r="JH39" s="22">
        <f t="shared" ca="1" si="229"/>
        <v>1</v>
      </c>
      <c r="JI39" s="22">
        <f t="shared" ca="1" si="229"/>
        <v>1</v>
      </c>
      <c r="JJ39" s="22">
        <f t="shared" ca="1" si="229"/>
        <v>1</v>
      </c>
      <c r="JK39" s="22">
        <f t="shared" ca="1" si="229"/>
        <v>1</v>
      </c>
      <c r="JL39" s="22">
        <f t="shared" ca="1" si="229"/>
        <v>1</v>
      </c>
      <c r="JM39" s="22">
        <f t="shared" ca="1" si="229"/>
        <v>1</v>
      </c>
      <c r="JN39" s="22">
        <f t="shared" ca="1" si="229"/>
        <v>1</v>
      </c>
      <c r="JO39" s="173" t="b">
        <f t="shared" ca="1" si="230"/>
        <v>1</v>
      </c>
      <c r="JP39" s="173">
        <f t="shared" ca="1" si="207"/>
        <v>149.99</v>
      </c>
      <c r="JQ39" s="173">
        <f t="shared" ca="1" si="207"/>
        <v>0</v>
      </c>
      <c r="JR39" s="173">
        <f t="shared" ca="1" si="207"/>
        <v>0</v>
      </c>
      <c r="JS39" s="173">
        <f t="shared" ca="1" si="207"/>
        <v>0</v>
      </c>
      <c r="JT39" s="173">
        <f t="shared" ca="1" si="207"/>
        <v>0</v>
      </c>
      <c r="JU39" s="173">
        <f t="shared" ca="1" si="207"/>
        <v>0</v>
      </c>
      <c r="JV39" s="173">
        <f t="shared" ca="1" si="207"/>
        <v>0</v>
      </c>
      <c r="JW39" s="173">
        <f t="shared" ca="1" si="207"/>
        <v>0</v>
      </c>
      <c r="JX39" s="173">
        <f t="shared" ca="1" si="207"/>
        <v>0</v>
      </c>
      <c r="JY39" s="173">
        <f t="shared" ca="1" si="207"/>
        <v>0</v>
      </c>
      <c r="JZ39" s="173">
        <f t="shared" ca="1" si="207"/>
        <v>0</v>
      </c>
      <c r="KA39" s="173">
        <f t="shared" ca="1" si="207"/>
        <v>0</v>
      </c>
      <c r="KB39" s="173">
        <f t="shared" ca="1" si="207"/>
        <v>0</v>
      </c>
      <c r="KC39" s="173">
        <f t="shared" ca="1" si="207"/>
        <v>0</v>
      </c>
      <c r="KD39" s="173">
        <f t="shared" ca="1" si="207"/>
        <v>0</v>
      </c>
      <c r="KE39" s="173">
        <f t="shared" ca="1" si="207"/>
        <v>146.24</v>
      </c>
      <c r="KF39" s="173">
        <f t="shared" ca="1" si="208"/>
        <v>146.24</v>
      </c>
      <c r="KG39" s="173">
        <f t="shared" ca="1" si="208"/>
        <v>146.24</v>
      </c>
      <c r="KH39" s="173">
        <f t="shared" ca="1" si="208"/>
        <v>146.24</v>
      </c>
      <c r="KI39" s="173">
        <f t="shared" ca="1" si="208"/>
        <v>146.24</v>
      </c>
      <c r="KJ39" s="173">
        <f t="shared" ca="1" si="208"/>
        <v>146.24</v>
      </c>
      <c r="KK39" s="173">
        <f t="shared" ca="1" si="208"/>
        <v>146.24</v>
      </c>
      <c r="KL39" s="173">
        <f t="shared" ca="1" si="208"/>
        <v>146.24</v>
      </c>
      <c r="KM39" s="173">
        <f t="shared" ca="1" si="208"/>
        <v>20</v>
      </c>
      <c r="KN39" s="173">
        <f t="shared" ca="1" si="208"/>
        <v>20</v>
      </c>
      <c r="KO39" s="173">
        <f t="shared" ca="1" si="208"/>
        <v>20</v>
      </c>
      <c r="KP39" s="173">
        <f t="shared" ca="1" si="208"/>
        <v>0</v>
      </c>
      <c r="KQ39" s="173">
        <f t="shared" ca="1" si="208"/>
        <v>0</v>
      </c>
      <c r="KR39" s="173">
        <f t="shared" ca="1" si="208"/>
        <v>0</v>
      </c>
      <c r="KS39" s="173">
        <f t="shared" ca="1" si="208"/>
        <v>0</v>
      </c>
      <c r="KT39" s="173">
        <f t="shared" ca="1" si="208"/>
        <v>75.289999999999992</v>
      </c>
      <c r="KU39" s="173">
        <f t="shared" ca="1" si="208"/>
        <v>75.289999999999992</v>
      </c>
      <c r="KV39" s="173">
        <f t="shared" ca="1" si="209"/>
        <v>75.289999999999992</v>
      </c>
      <c r="KW39" s="173">
        <f t="shared" ca="1" si="209"/>
        <v>75.289999999999992</v>
      </c>
      <c r="KX39" s="173">
        <f t="shared" ca="1" si="209"/>
        <v>75.289999999999992</v>
      </c>
      <c r="KY39" s="173">
        <f t="shared" ca="1" si="209"/>
        <v>75.289999999999992</v>
      </c>
      <c r="KZ39" s="173">
        <f t="shared" ca="1" si="209"/>
        <v>75.289999999999992</v>
      </c>
      <c r="LA39" s="173">
        <f t="shared" ca="1" si="209"/>
        <v>222.87</v>
      </c>
      <c r="LB39" s="173">
        <f t="shared" ca="1" si="209"/>
        <v>0</v>
      </c>
      <c r="LC39" s="173">
        <f t="shared" ca="1" si="209"/>
        <v>0</v>
      </c>
      <c r="LD39" s="173">
        <f t="shared" ca="1" si="209"/>
        <v>0</v>
      </c>
      <c r="LE39" s="173">
        <f t="shared" ca="1" si="209"/>
        <v>0</v>
      </c>
      <c r="LF39" s="173">
        <f t="shared" ca="1" si="209"/>
        <v>0</v>
      </c>
      <c r="LG39" s="173">
        <f t="shared" ca="1" si="209"/>
        <v>0</v>
      </c>
      <c r="LH39" s="173">
        <f t="shared" ca="1" si="209"/>
        <v>0</v>
      </c>
      <c r="LI39" s="173">
        <f t="shared" ca="1" si="209"/>
        <v>0</v>
      </c>
      <c r="LJ39" s="173">
        <f t="shared" ca="1" si="209"/>
        <v>0</v>
      </c>
      <c r="LK39" s="173">
        <f t="shared" ca="1" si="209"/>
        <v>0</v>
      </c>
      <c r="LL39" s="173">
        <f t="shared" ca="1" si="210"/>
        <v>0</v>
      </c>
      <c r="LM39" s="173">
        <f t="shared" ca="1" si="210"/>
        <v>0</v>
      </c>
      <c r="LN39" s="173">
        <f t="shared" ca="1" si="210"/>
        <v>0</v>
      </c>
      <c r="LO39" s="173">
        <f t="shared" ca="1" si="210"/>
        <v>0</v>
      </c>
      <c r="LP39" s="173">
        <f t="shared" ca="1" si="210"/>
        <v>0</v>
      </c>
      <c r="LQ39" s="173">
        <f t="shared" ca="1" si="210"/>
        <v>0</v>
      </c>
      <c r="LR39" s="173">
        <f t="shared" ca="1" si="210"/>
        <v>0</v>
      </c>
      <c r="LS39" s="173">
        <f t="shared" ca="1" si="210"/>
        <v>0</v>
      </c>
      <c r="LT39" s="173">
        <f t="shared" ca="1" si="210"/>
        <v>0</v>
      </c>
      <c r="LU39" s="173">
        <f t="shared" ca="1" si="210"/>
        <v>0</v>
      </c>
      <c r="LV39" s="173">
        <f t="shared" ca="1" si="210"/>
        <v>0</v>
      </c>
      <c r="LW39" s="173">
        <f t="shared" ca="1" si="210"/>
        <v>0</v>
      </c>
      <c r="LX39" s="173">
        <f t="shared" ca="1" si="210"/>
        <v>0</v>
      </c>
      <c r="LY39" s="173">
        <f t="shared" ca="1" si="210"/>
        <v>0</v>
      </c>
      <c r="LZ39" s="173">
        <f t="shared" ca="1" si="210"/>
        <v>0</v>
      </c>
      <c r="MA39" s="173">
        <f t="shared" ca="1" si="210"/>
        <v>0</v>
      </c>
      <c r="MB39" s="173">
        <f t="shared" ca="1" si="211"/>
        <v>0</v>
      </c>
      <c r="MC39" s="173">
        <f t="shared" ca="1" si="211"/>
        <v>0</v>
      </c>
      <c r="MD39" s="173">
        <f t="shared" ca="1" si="211"/>
        <v>0</v>
      </c>
      <c r="ME39" s="173">
        <f t="shared" ca="1" si="211"/>
        <v>0</v>
      </c>
      <c r="MF39" s="173">
        <f t="shared" ca="1" si="211"/>
        <v>0</v>
      </c>
      <c r="MG39" s="173">
        <f t="shared" ca="1" si="211"/>
        <v>0</v>
      </c>
      <c r="MH39" s="173">
        <f t="shared" ca="1" si="211"/>
        <v>0</v>
      </c>
      <c r="MI39" s="173">
        <f t="shared" ca="1" si="211"/>
        <v>0</v>
      </c>
      <c r="MJ39" s="173">
        <f t="shared" ca="1" si="211"/>
        <v>0</v>
      </c>
      <c r="MK39" s="173">
        <f t="shared" ca="1" si="211"/>
        <v>0</v>
      </c>
      <c r="ML39" s="173">
        <f t="shared" ca="1" si="211"/>
        <v>0</v>
      </c>
      <c r="MM39" s="173">
        <f t="shared" ca="1" si="211"/>
        <v>0</v>
      </c>
      <c r="MN39" s="173">
        <f t="shared" ca="1" si="211"/>
        <v>0</v>
      </c>
      <c r="MO39" s="173">
        <f t="shared" ca="1" si="211"/>
        <v>0</v>
      </c>
      <c r="MP39" s="173">
        <f t="shared" ca="1" si="211"/>
        <v>0</v>
      </c>
      <c r="MQ39" s="173">
        <f t="shared" ca="1" si="211"/>
        <v>0</v>
      </c>
      <c r="MR39" s="173">
        <f t="shared" ca="1" si="212"/>
        <v>0</v>
      </c>
      <c r="MS39" s="173">
        <f t="shared" ca="1" si="212"/>
        <v>0</v>
      </c>
      <c r="MT39" s="173">
        <f t="shared" ca="1" si="212"/>
        <v>0</v>
      </c>
      <c r="MU39" s="173">
        <f t="shared" ca="1" si="212"/>
        <v>0</v>
      </c>
      <c r="MV39" s="173">
        <f t="shared" ca="1" si="212"/>
        <v>0</v>
      </c>
      <c r="MW39" s="173">
        <f t="shared" ca="1" si="212"/>
        <v>0</v>
      </c>
      <c r="MX39" s="173">
        <f t="shared" ca="1" si="212"/>
        <v>0</v>
      </c>
      <c r="MY39" s="173">
        <f t="shared" ca="1" si="212"/>
        <v>0</v>
      </c>
      <c r="MZ39" s="173">
        <f t="shared" ca="1" si="212"/>
        <v>0</v>
      </c>
      <c r="NA39" s="173">
        <f t="shared" ca="1" si="212"/>
        <v>0</v>
      </c>
      <c r="NB39" s="173">
        <f t="shared" ca="1" si="212"/>
        <v>0</v>
      </c>
      <c r="NC39" s="173">
        <f t="shared" ca="1" si="212"/>
        <v>0</v>
      </c>
      <c r="ND39" s="173">
        <f t="shared" ca="1" si="212"/>
        <v>0</v>
      </c>
      <c r="NE39" s="173">
        <f t="shared" ca="1" si="212"/>
        <v>0</v>
      </c>
      <c r="NF39" s="173">
        <f t="shared" ca="1" si="212"/>
        <v>0</v>
      </c>
      <c r="NG39" s="173">
        <f t="shared" ca="1" si="212"/>
        <v>0</v>
      </c>
      <c r="NH39" s="173">
        <f t="shared" ca="1" si="213"/>
        <v>0</v>
      </c>
      <c r="NI39" s="173">
        <f t="shared" ca="1" si="213"/>
        <v>0</v>
      </c>
      <c r="NJ39" s="173">
        <f t="shared" ca="1" si="213"/>
        <v>0</v>
      </c>
      <c r="NK39" s="173">
        <f t="shared" ca="1" si="213"/>
        <v>0</v>
      </c>
      <c r="NL39" s="173">
        <f t="shared" ca="1" si="213"/>
        <v>0</v>
      </c>
      <c r="NM39" s="173">
        <f t="shared" ca="1" si="213"/>
        <v>0</v>
      </c>
      <c r="NN39" s="173">
        <f t="shared" ca="1" si="213"/>
        <v>0</v>
      </c>
      <c r="NO39" s="173">
        <f t="shared" ca="1" si="213"/>
        <v>0</v>
      </c>
      <c r="NP39" s="173">
        <f t="shared" ca="1" si="213"/>
        <v>0</v>
      </c>
      <c r="NQ39" s="173">
        <f t="shared" ca="1" si="213"/>
        <v>0</v>
      </c>
      <c r="NR39" s="173">
        <f t="shared" ca="1" si="213"/>
        <v>0</v>
      </c>
      <c r="NS39" s="173">
        <f t="shared" ca="1" si="213"/>
        <v>0</v>
      </c>
      <c r="NT39" s="173">
        <f t="shared" ca="1" si="213"/>
        <v>0</v>
      </c>
      <c r="NU39" s="173">
        <f t="shared" ca="1" si="213"/>
        <v>0</v>
      </c>
      <c r="NV39" s="173">
        <f t="shared" ca="1" si="213"/>
        <v>0</v>
      </c>
      <c r="NW39" s="173">
        <f t="shared" ca="1" si="213"/>
        <v>0</v>
      </c>
      <c r="NX39" s="173">
        <f t="shared" ca="1" si="214"/>
        <v>0</v>
      </c>
      <c r="NY39" s="173">
        <f t="shared" ca="1" si="214"/>
        <v>0</v>
      </c>
      <c r="NZ39" s="173">
        <f t="shared" ca="1" si="214"/>
        <v>0</v>
      </c>
      <c r="OA39" s="173">
        <f t="shared" ca="1" si="214"/>
        <v>0</v>
      </c>
      <c r="OB39" s="173">
        <f t="shared" ca="1" si="214"/>
        <v>0</v>
      </c>
      <c r="OC39" s="173">
        <f t="shared" ca="1" si="214"/>
        <v>0</v>
      </c>
      <c r="OD39" s="173">
        <f t="shared" ca="1" si="214"/>
        <v>0</v>
      </c>
      <c r="OE39" s="173">
        <f t="shared" ca="1" si="214"/>
        <v>0</v>
      </c>
      <c r="OF39" s="22">
        <f t="shared" ca="1" si="231"/>
        <v>0</v>
      </c>
      <c r="OG39" s="22" t="str">
        <f t="shared" ca="1" si="231"/>
        <v>-</v>
      </c>
      <c r="OH39" s="22">
        <f t="shared" ca="1" si="231"/>
        <v>0</v>
      </c>
      <c r="OI39" s="22">
        <f t="shared" ca="1" si="231"/>
        <v>0</v>
      </c>
      <c r="OJ39" s="27">
        <v>0</v>
      </c>
    </row>
    <row r="40" spans="1:400" s="303" customFormat="1" outlineLevel="1">
      <c r="A40" s="302">
        <f t="shared" si="215"/>
        <v>35</v>
      </c>
      <c r="B40" s="314">
        <f t="shared" ca="1" si="242"/>
        <v>25</v>
      </c>
      <c r="C40" s="303">
        <v>4</v>
      </c>
      <c r="D40" s="341" t="b">
        <f t="shared" si="232"/>
        <v>1</v>
      </c>
      <c r="E40" s="303" t="b">
        <v>0</v>
      </c>
      <c r="F40" s="303" t="b">
        <v>1</v>
      </c>
      <c r="G40" s="339">
        <f t="shared" ca="1" si="233"/>
        <v>1</v>
      </c>
      <c r="H40" s="339">
        <f t="shared" ca="1" si="217"/>
        <v>1</v>
      </c>
      <c r="I40" s="339">
        <f t="shared" ca="1" si="217"/>
        <v>1</v>
      </c>
      <c r="J40" s="339">
        <f t="shared" ca="1" si="217"/>
        <v>1</v>
      </c>
      <c r="K40" s="339">
        <f t="shared" ca="1" si="217"/>
        <v>1</v>
      </c>
      <c r="L40" s="339">
        <f t="shared" ca="1" si="217"/>
        <v>1</v>
      </c>
      <c r="M40" s="339">
        <f t="shared" ca="1" si="217"/>
        <v>1</v>
      </c>
      <c r="N40" s="339">
        <f t="shared" ca="1" si="217"/>
        <v>2</v>
      </c>
      <c r="O40" s="339">
        <f t="shared" ca="1" si="217"/>
        <v>1</v>
      </c>
      <c r="P40" s="339">
        <f t="shared" ca="1" si="217"/>
        <v>0</v>
      </c>
      <c r="Q40" s="339">
        <f t="shared" ca="1" si="217"/>
        <v>0</v>
      </c>
      <c r="R40" s="339">
        <f t="shared" ca="1" si="217"/>
        <v>0</v>
      </c>
      <c r="S40" s="339">
        <f t="shared" ca="1" si="217"/>
        <v>0</v>
      </c>
      <c r="T40" s="339">
        <f t="shared" ca="1" si="217"/>
        <v>0</v>
      </c>
      <c r="U40" s="339">
        <f t="shared" ca="1" si="217"/>
        <v>1</v>
      </c>
      <c r="V40" s="339">
        <f t="shared" ca="1" si="217"/>
        <v>1</v>
      </c>
      <c r="W40" s="339">
        <f t="shared" ca="1" si="217"/>
        <v>1</v>
      </c>
      <c r="X40" s="339">
        <f t="shared" ca="1" si="218"/>
        <v>1</v>
      </c>
      <c r="Y40" s="339">
        <f t="shared" ca="1" si="218"/>
        <v>1</v>
      </c>
      <c r="Z40" s="32"/>
      <c r="AB40" s="21">
        <v>1</v>
      </c>
      <c r="AC40" s="5">
        <f t="shared" ca="1" si="177"/>
        <v>1</v>
      </c>
      <c r="AD40" s="5">
        <f t="shared" ca="1" si="177"/>
        <v>1</v>
      </c>
      <c r="AE40" s="5">
        <f t="shared" ca="1" si="177"/>
        <v>0</v>
      </c>
      <c r="AF40" s="5">
        <f t="shared" ca="1" si="177"/>
        <v>2</v>
      </c>
      <c r="AG40" s="5">
        <f t="shared" ca="1" si="177"/>
        <v>0</v>
      </c>
      <c r="AJ40" s="328" t="str">
        <f t="shared" ca="1" si="219"/>
        <v>00010 FeedSupply GSM Day135 FWM     GI1 EL050% Age213 T_TRUE  LTW_TRUE  (F43N33)</v>
      </c>
      <c r="AK40" s="10" t="str">
        <f ca="1">IF(COUNTIF(AJ$5:AJ40,AJ40)=1,"-","Dup")</f>
        <v>-</v>
      </c>
      <c r="AL40" s="22" t="b">
        <f t="shared" ca="1" si="178"/>
        <v>1</v>
      </c>
      <c r="AM40" s="22" t="b">
        <f t="shared" ca="1" si="178"/>
        <v>0</v>
      </c>
      <c r="AN40" s="339" t="b">
        <f t="shared" ca="1" si="245"/>
        <v>1</v>
      </c>
      <c r="AO40" s="339" t="b">
        <f t="shared" ca="1" si="234"/>
        <v>1</v>
      </c>
      <c r="AP40" s="382">
        <f t="shared" ca="1" si="235"/>
        <v>111110</v>
      </c>
      <c r="AQ40" s="339" t="b">
        <f t="shared" ca="1" si="236"/>
        <v>0</v>
      </c>
      <c r="AR40" s="374" t="str">
        <f t="shared" ca="1" si="178"/>
        <v>-</v>
      </c>
      <c r="AS40" s="22" t="b">
        <f t="shared" ca="1" si="178"/>
        <v>1</v>
      </c>
      <c r="AT40" s="339">
        <f t="shared" ca="1" si="237"/>
        <v>111111</v>
      </c>
      <c r="AU40" s="22">
        <f t="shared" ca="1" si="238"/>
        <v>1</v>
      </c>
      <c r="AV40" s="339" t="str">
        <f t="shared" ca="1" si="239"/>
        <v>-</v>
      </c>
      <c r="AW40" s="22" t="str">
        <f t="shared" ca="1" si="238"/>
        <v>-</v>
      </c>
      <c r="AX40" s="339" t="str">
        <f t="shared" ca="1" si="239"/>
        <v>-</v>
      </c>
      <c r="AY40" s="339" t="str">
        <f t="shared" ca="1" si="239"/>
        <v>-</v>
      </c>
      <c r="AZ40" s="22" t="str">
        <f t="shared" ca="1" si="178"/>
        <v>-</v>
      </c>
      <c r="BA40" s="22">
        <f t="shared" ca="1" si="178"/>
        <v>1</v>
      </c>
      <c r="BB40" s="22">
        <f t="shared" ca="1" si="178"/>
        <v>1</v>
      </c>
      <c r="BC40" s="22" t="str">
        <f t="shared" ca="1" si="178"/>
        <v>-</v>
      </c>
      <c r="BD40" s="22" t="str">
        <f t="shared" ca="1" si="178"/>
        <v>-</v>
      </c>
      <c r="BE40" s="22" t="str">
        <f t="shared" ca="1" si="178"/>
        <v>-</v>
      </c>
      <c r="BF40" s="22" t="str">
        <f t="shared" ca="1" si="220"/>
        <v>-</v>
      </c>
      <c r="BG40" s="22" t="str">
        <f t="shared" ca="1" si="220"/>
        <v>-</v>
      </c>
      <c r="BH40" s="22" t="str">
        <f t="shared" ca="1" si="220"/>
        <v>-</v>
      </c>
      <c r="BI40" s="22" t="str">
        <f t="shared" ca="1" si="220"/>
        <v>-</v>
      </c>
      <c r="BJ40" s="22" t="str">
        <f t="shared" ca="1" si="220"/>
        <v>-</v>
      </c>
      <c r="BK40" s="22" t="str">
        <f t="shared" ca="1" si="220"/>
        <v>-</v>
      </c>
      <c r="BL40" s="22" t="str">
        <f t="shared" ca="1" si="220"/>
        <v>-</v>
      </c>
      <c r="BM40" s="22" t="str">
        <f t="shared" ca="1" si="220"/>
        <v>-</v>
      </c>
      <c r="BN40" s="22" t="str">
        <f t="shared" ca="1" si="220"/>
        <v>-</v>
      </c>
      <c r="BO40" s="22" t="str">
        <f t="shared" ca="1" si="220"/>
        <v>-</v>
      </c>
      <c r="BP40" s="22" t="str">
        <f t="shared" ca="1" si="220"/>
        <v>-</v>
      </c>
      <c r="BQ40" s="22" t="str">
        <f t="shared" ca="1" si="220"/>
        <v>-</v>
      </c>
      <c r="BR40" s="22" t="str">
        <f t="shared" ca="1" si="220"/>
        <v>-</v>
      </c>
      <c r="BS40" s="22" t="str">
        <f t="shared" ca="1" si="220"/>
        <v>-</v>
      </c>
      <c r="BT40" s="22" t="str">
        <f t="shared" ca="1" si="220"/>
        <v>-</v>
      </c>
      <c r="BU40" s="22" t="str">
        <f t="shared" ca="1" si="220"/>
        <v>-</v>
      </c>
      <c r="BV40" s="22" t="str">
        <f t="shared" ca="1" si="221"/>
        <v>-</v>
      </c>
      <c r="BW40" s="22" t="str">
        <f t="shared" ca="1" si="221"/>
        <v>-</v>
      </c>
      <c r="BX40" s="22" t="str">
        <f t="shared" ca="1" si="221"/>
        <v>-</v>
      </c>
      <c r="BY40" s="22" t="str">
        <f t="shared" ca="1" si="221"/>
        <v>-</v>
      </c>
      <c r="BZ40" s="5">
        <f t="shared" ca="1" si="179"/>
        <v>0</v>
      </c>
      <c r="CA40" s="339" t="b">
        <f t="shared" ca="1" si="243"/>
        <v>0</v>
      </c>
      <c r="CB40" s="339" t="b">
        <f t="shared" ca="1" si="240"/>
        <v>1</v>
      </c>
      <c r="CC40" s="374" t="str">
        <f t="shared" ca="1" si="221"/>
        <v>-</v>
      </c>
      <c r="CD40" s="374" t="str">
        <f t="shared" ca="1" si="221"/>
        <v>-</v>
      </c>
      <c r="CE40" s="374" t="str">
        <f t="shared" ca="1" si="221"/>
        <v>-</v>
      </c>
      <c r="CF40" s="374" t="str">
        <f t="shared" ca="1" si="221"/>
        <v>-</v>
      </c>
      <c r="CG40" s="374" t="str">
        <f t="shared" ca="1" si="221"/>
        <v>-</v>
      </c>
      <c r="CH40" s="374" t="str">
        <f t="shared" ca="1" si="221"/>
        <v>-</v>
      </c>
      <c r="CI40" s="339">
        <f t="shared" ca="1" si="241"/>
        <v>3</v>
      </c>
      <c r="CJ40" s="339">
        <f t="shared" ca="1" si="241"/>
        <v>3</v>
      </c>
      <c r="CK40" s="339">
        <f t="shared" ca="1" si="244"/>
        <v>0.25</v>
      </c>
      <c r="CL40" s="339">
        <f t="shared" ca="1" si="244"/>
        <v>-0.25</v>
      </c>
      <c r="CM40" s="22" t="str">
        <f t="shared" ca="1" si="222"/>
        <v>-</v>
      </c>
      <c r="CN40" s="22" t="str">
        <f t="shared" ca="1" si="222"/>
        <v>-</v>
      </c>
      <c r="CO40" s="22" t="str">
        <f t="shared" ca="1" si="222"/>
        <v>-</v>
      </c>
      <c r="CP40" s="22" t="str">
        <f t="shared" ca="1" si="222"/>
        <v>-</v>
      </c>
      <c r="CQ40" s="22" t="str">
        <f t="shared" ca="1" si="222"/>
        <v>-</v>
      </c>
      <c r="CR40" s="22" t="str">
        <f t="shared" ca="1" si="222"/>
        <v>-</v>
      </c>
      <c r="CS40" s="22">
        <f t="shared" ca="1" si="222"/>
        <v>0</v>
      </c>
      <c r="CT40" s="22" t="str">
        <f t="shared" ca="1" si="222"/>
        <v>-</v>
      </c>
      <c r="CU40" s="22" t="str">
        <f t="shared" ca="1" si="222"/>
        <v>-</v>
      </c>
      <c r="CV40" s="22" t="str">
        <f t="shared" ca="1" si="222"/>
        <v>-</v>
      </c>
      <c r="CW40" s="22" t="str">
        <f t="shared" ca="1" si="222"/>
        <v>-</v>
      </c>
      <c r="CX40" s="22" t="str">
        <f t="shared" ca="1" si="222"/>
        <v>-</v>
      </c>
      <c r="CY40" s="22">
        <f t="shared" ca="1" si="222"/>
        <v>0</v>
      </c>
      <c r="CZ40" s="195">
        <f t="shared" ca="1" si="180"/>
        <v>0</v>
      </c>
      <c r="DA40" s="195">
        <f t="shared" ca="1" si="180"/>
        <v>0</v>
      </c>
      <c r="DB40" s="195">
        <f t="shared" ca="1" si="180"/>
        <v>0</v>
      </c>
      <c r="DC40" s="195">
        <f t="shared" ca="1" si="180"/>
        <v>0</v>
      </c>
      <c r="DD40" s="194">
        <f t="shared" ca="1" si="181"/>
        <v>0</v>
      </c>
      <c r="DE40" s="194">
        <f t="shared" ca="1" si="181"/>
        <v>0</v>
      </c>
      <c r="DF40" s="194">
        <f t="shared" ca="1" si="181"/>
        <v>0</v>
      </c>
      <c r="DG40" s="194">
        <f t="shared" ca="1" si="181"/>
        <v>0</v>
      </c>
      <c r="DH40" s="196">
        <f t="shared" ca="1" si="182"/>
        <v>0</v>
      </c>
      <c r="DI40" s="196">
        <f t="shared" ca="1" si="182"/>
        <v>0</v>
      </c>
      <c r="DJ40" s="196">
        <f t="shared" ca="1" si="182"/>
        <v>0</v>
      </c>
      <c r="DK40" s="196">
        <f t="shared" ca="1" si="182"/>
        <v>0</v>
      </c>
      <c r="DL40" s="195">
        <f t="shared" ca="1" si="183"/>
        <v>0</v>
      </c>
      <c r="DM40" s="195">
        <f t="shared" ca="1" si="183"/>
        <v>0</v>
      </c>
      <c r="DN40" s="195">
        <f t="shared" ca="1" si="183"/>
        <v>0</v>
      </c>
      <c r="DO40" s="195">
        <f t="shared" ca="1" si="183"/>
        <v>0</v>
      </c>
      <c r="DP40" s="194">
        <f t="shared" ca="1" si="184"/>
        <v>0</v>
      </c>
      <c r="DQ40" s="194">
        <f t="shared" ca="1" si="184"/>
        <v>0</v>
      </c>
      <c r="DR40" s="194">
        <f t="shared" ca="1" si="184"/>
        <v>0</v>
      </c>
      <c r="DS40" s="194">
        <f t="shared" ca="1" si="184"/>
        <v>0</v>
      </c>
      <c r="DT40" s="196">
        <f t="shared" ca="1" si="185"/>
        <v>0</v>
      </c>
      <c r="DU40" s="196">
        <f t="shared" ca="1" si="185"/>
        <v>0</v>
      </c>
      <c r="DV40" s="196">
        <f t="shared" ca="1" si="185"/>
        <v>0</v>
      </c>
      <c r="DW40" s="196">
        <f t="shared" ca="1" si="185"/>
        <v>0</v>
      </c>
      <c r="DX40" s="195">
        <f t="shared" ca="1" si="186"/>
        <v>0</v>
      </c>
      <c r="DY40" s="195">
        <f t="shared" ca="1" si="186"/>
        <v>0</v>
      </c>
      <c r="DZ40" s="195">
        <f t="shared" ca="1" si="186"/>
        <v>0</v>
      </c>
      <c r="EA40" s="195">
        <f t="shared" ca="1" si="186"/>
        <v>0</v>
      </c>
      <c r="EB40" s="194">
        <f t="shared" ca="1" si="187"/>
        <v>0</v>
      </c>
      <c r="EC40" s="194">
        <f t="shared" ca="1" si="187"/>
        <v>0</v>
      </c>
      <c r="ED40" s="194">
        <f t="shared" ca="1" si="187"/>
        <v>0</v>
      </c>
      <c r="EE40" s="194">
        <f t="shared" ca="1" si="187"/>
        <v>0</v>
      </c>
      <c r="EF40" s="196">
        <f t="shared" ca="1" si="188"/>
        <v>0</v>
      </c>
      <c r="EG40" s="196">
        <f t="shared" ca="1" si="188"/>
        <v>0</v>
      </c>
      <c r="EH40" s="196">
        <f t="shared" ca="1" si="188"/>
        <v>0</v>
      </c>
      <c r="EI40" s="196">
        <f t="shared" ca="1" si="188"/>
        <v>0</v>
      </c>
      <c r="EJ40" s="22">
        <f t="shared" ca="1" si="189"/>
        <v>0</v>
      </c>
      <c r="EK40" s="22">
        <f t="shared" ca="1" si="189"/>
        <v>0</v>
      </c>
      <c r="EL40" s="22">
        <f t="shared" ca="1" si="189"/>
        <v>0</v>
      </c>
      <c r="EM40" s="22">
        <f t="shared" ca="1" si="189"/>
        <v>0</v>
      </c>
      <c r="EN40" s="22" t="str">
        <f t="shared" ca="1" si="189"/>
        <v>-</v>
      </c>
      <c r="EO40" s="22" t="str">
        <f t="shared" ca="1" si="189"/>
        <v>-</v>
      </c>
      <c r="EP40" s="5">
        <f t="shared" ca="1" si="190"/>
        <v>19</v>
      </c>
      <c r="EQ40" s="5">
        <f t="shared" ca="1" si="190"/>
        <v>19</v>
      </c>
      <c r="ER40" s="22" t="str">
        <f t="shared" ca="1" si="189"/>
        <v>-</v>
      </c>
      <c r="ES40" s="22" t="str">
        <f t="shared" ca="1" si="189"/>
        <v>-</v>
      </c>
      <c r="ET40" s="22" t="str">
        <f t="shared" ca="1" si="189"/>
        <v>-</v>
      </c>
      <c r="EU40" s="22" t="str">
        <f t="shared" ca="1" si="189"/>
        <v>-</v>
      </c>
      <c r="EV40" s="22" t="str">
        <f t="shared" ca="1" si="189"/>
        <v>-</v>
      </c>
      <c r="EW40" s="22" t="str">
        <f t="shared" ca="1" si="189"/>
        <v>-</v>
      </c>
      <c r="EX40" s="22" t="str">
        <f t="shared" ca="1" si="189"/>
        <v>-</v>
      </c>
      <c r="EY40" s="5">
        <f t="shared" ca="1" si="191"/>
        <v>0</v>
      </c>
      <c r="EZ40" s="22" t="str">
        <f t="shared" ca="1" si="223"/>
        <v>-</v>
      </c>
      <c r="FA40" s="22" t="str">
        <f t="shared" ca="1" si="223"/>
        <v>-</v>
      </c>
      <c r="FB40" s="22" t="str">
        <f t="shared" ca="1" si="223"/>
        <v>-</v>
      </c>
      <c r="FC40" s="22" t="str">
        <f t="shared" ca="1" si="223"/>
        <v>-</v>
      </c>
      <c r="FD40" s="5" t="b">
        <f t="shared" ca="1" si="192"/>
        <v>0</v>
      </c>
      <c r="FE40" s="22" t="str">
        <f t="shared" ca="1" si="223"/>
        <v>-</v>
      </c>
      <c r="FF40" s="22">
        <f t="shared" ca="1" si="223"/>
        <v>0</v>
      </c>
      <c r="FG40" s="22" t="str">
        <f t="shared" ca="1" si="223"/>
        <v>-</v>
      </c>
      <c r="FH40" s="22">
        <f t="shared" ca="1" si="223"/>
        <v>1</v>
      </c>
      <c r="FI40" s="22">
        <f t="shared" ca="1" si="223"/>
        <v>0</v>
      </c>
      <c r="FJ40" s="22">
        <f t="shared" ca="1" si="223"/>
        <v>1</v>
      </c>
      <c r="FK40" s="22">
        <f t="shared" ca="1" si="223"/>
        <v>1</v>
      </c>
      <c r="FL40" s="22">
        <f t="shared" ca="1" si="223"/>
        <v>1</v>
      </c>
      <c r="FM40" s="22">
        <f t="shared" ca="1" si="223"/>
        <v>0</v>
      </c>
      <c r="FN40" s="22">
        <f t="shared" ca="1" si="223"/>
        <v>0</v>
      </c>
      <c r="FO40" s="22">
        <f t="shared" ca="1" si="223"/>
        <v>0</v>
      </c>
      <c r="FP40" s="22">
        <f t="shared" ca="1" si="224"/>
        <v>0</v>
      </c>
      <c r="FQ40" s="22">
        <f t="shared" ca="1" si="224"/>
        <v>1</v>
      </c>
      <c r="FR40" s="22">
        <f t="shared" ca="1" si="224"/>
        <v>0</v>
      </c>
      <c r="FS40" s="22">
        <f t="shared" ca="1" si="224"/>
        <v>0</v>
      </c>
      <c r="FT40" s="22">
        <f t="shared" ca="1" si="224"/>
        <v>0</v>
      </c>
      <c r="FU40" s="22">
        <f t="shared" ca="1" si="224"/>
        <v>0</v>
      </c>
      <c r="FV40" s="22">
        <f t="shared" ca="1" si="224"/>
        <v>0</v>
      </c>
      <c r="FW40" s="22">
        <f t="shared" ca="1" si="224"/>
        <v>0</v>
      </c>
      <c r="FX40" s="22">
        <f t="shared" ca="1" si="224"/>
        <v>0</v>
      </c>
      <c r="FY40" s="22">
        <f t="shared" ca="1" si="224"/>
        <v>1</v>
      </c>
      <c r="FZ40" s="22">
        <f t="shared" ca="1" si="224"/>
        <v>0</v>
      </c>
      <c r="GA40" s="5">
        <f t="shared" ca="1" si="193"/>
        <v>0</v>
      </c>
      <c r="GB40" s="5">
        <f t="shared" ca="1" si="193"/>
        <v>0</v>
      </c>
      <c r="GC40" s="5">
        <f t="shared" ca="1" si="193"/>
        <v>0</v>
      </c>
      <c r="GD40" s="5">
        <f t="shared" si="194"/>
        <v>0</v>
      </c>
      <c r="GE40" s="5">
        <f t="shared" si="194"/>
        <v>0</v>
      </c>
      <c r="GF40" s="5">
        <f t="shared" si="194"/>
        <v>0</v>
      </c>
      <c r="GG40" s="22">
        <f t="shared" ca="1" si="225"/>
        <v>0</v>
      </c>
      <c r="GH40" s="22">
        <f t="shared" ca="1" si="225"/>
        <v>0</v>
      </c>
      <c r="GI40" s="22" t="str">
        <f t="shared" ca="1" si="225"/>
        <v>-</v>
      </c>
      <c r="GJ40" s="22" t="str">
        <f t="shared" ca="1" si="225"/>
        <v>-</v>
      </c>
      <c r="GK40" s="22" t="str">
        <f t="shared" ca="1" si="225"/>
        <v>-</v>
      </c>
      <c r="GL40" s="22" t="str">
        <f t="shared" ca="1" si="225"/>
        <v>-</v>
      </c>
      <c r="GM40" s="5" t="b">
        <f t="shared" ca="1" si="195"/>
        <v>1</v>
      </c>
      <c r="GN40" s="5" t="b">
        <f t="shared" ca="1" si="195"/>
        <v>0</v>
      </c>
      <c r="GO40" s="5" t="b">
        <f t="shared" ca="1" si="195"/>
        <v>0</v>
      </c>
      <c r="GP40" s="5">
        <f t="shared" ca="1" si="196"/>
        <v>0</v>
      </c>
      <c r="GQ40" s="22">
        <f t="shared" ca="1" si="225"/>
        <v>1</v>
      </c>
      <c r="GR40" s="22">
        <f t="shared" ca="1" si="225"/>
        <v>2</v>
      </c>
      <c r="GS40" s="5" t="e">
        <f t="shared" ca="1" si="197"/>
        <v>#VALUE!</v>
      </c>
      <c r="GT40" s="5" t="e">
        <f t="shared" ca="1" si="197"/>
        <v>#VALUE!</v>
      </c>
      <c r="GU40" s="5" t="str">
        <f t="shared" si="198"/>
        <v>-</v>
      </c>
      <c r="GV40" s="5" t="str">
        <f t="shared" si="198"/>
        <v>-</v>
      </c>
      <c r="GW40" s="5" t="e">
        <f t="shared" ca="1" si="199"/>
        <v>#VALUE!</v>
      </c>
      <c r="GX40" s="22" t="str">
        <f t="shared" ca="1" si="226"/>
        <v>-</v>
      </c>
      <c r="GY40" s="22" t="str">
        <f t="shared" ca="1" si="226"/>
        <v>-</v>
      </c>
      <c r="GZ40" s="5" t="str">
        <f t="array" ref="GZ40">IF(OR(HA40:HN40&lt;&gt;"-"),TRUE,"-")</f>
        <v>-</v>
      </c>
      <c r="HA40" s="5" t="str">
        <f>IF($Z40=0,"-",IFERROR(INDEX(CHOOSE($G40,DataAutumn!i.GI, DataWinter!i.GI, DataSpring!i.GI),$H40,7*($Z40-1)+HA$19)*INDEX(GI.LowerScalar,1,HA$19),"-"))</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b">
        <f t="array" aca="1" ref="HO40" ca="1">IF(OR(HP40:ID40&lt;&gt;"-"),TRUE,"-")</f>
        <v>1</v>
      </c>
      <c r="HP40" s="22">
        <f t="shared" ca="1" si="227"/>
        <v>0</v>
      </c>
      <c r="HQ40" s="5" t="str">
        <f>IF($Z40=0,"-",IFERROR(INDEX(CHOOSE($G40,DataAutumn!i.GI, DataWinter!i.GI, DataSpring!i.GI),$H40,7*($Z40-1)+HQ$19)*INDEX(GI.UpperScalar,1,HQ$19),"-"))</f>
        <v>-</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22" t="str">
        <f t="shared" ca="1" si="134"/>
        <v>-</v>
      </c>
      <c r="IF40" s="22" t="str">
        <f t="shared" ca="1" si="134"/>
        <v>-</v>
      </c>
      <c r="IG40" s="22" t="b">
        <f t="shared" ca="1" si="135"/>
        <v>1</v>
      </c>
      <c r="IH40" s="22">
        <f t="shared" ca="1" si="135"/>
        <v>0</v>
      </c>
      <c r="II40" s="5" t="str">
        <f t="shared" ca="1" si="200"/>
        <v>-</v>
      </c>
      <c r="IJ40" s="5" t="str">
        <f t="shared" ca="1" si="200"/>
        <v>-</v>
      </c>
      <c r="IK40" s="5" t="str">
        <f t="shared" ca="1" si="200"/>
        <v>-</v>
      </c>
      <c r="IL40" s="5" t="str">
        <f t="shared" ca="1" si="200"/>
        <v>-</v>
      </c>
      <c r="IM40" s="22" t="str">
        <f t="shared" ca="1" si="228"/>
        <v>-</v>
      </c>
      <c r="IN40" s="5">
        <f t="shared" ca="1" si="201"/>
        <v>0.5</v>
      </c>
      <c r="IO40" s="22" t="str">
        <f t="shared" ca="1" si="228"/>
        <v>-</v>
      </c>
      <c r="IP40" s="5">
        <f t="shared" ca="1" si="202"/>
        <v>0.5</v>
      </c>
      <c r="IQ40" s="5" t="str">
        <f t="shared" ca="1" si="203"/>
        <v>-</v>
      </c>
      <c r="IR40" s="5">
        <f t="shared" ca="1" si="203"/>
        <v>500</v>
      </c>
      <c r="IS40" s="5">
        <f t="shared" ca="1" si="203"/>
        <v>500</v>
      </c>
      <c r="IT40" s="5" t="str">
        <f t="shared" ca="1" si="203"/>
        <v>-</v>
      </c>
      <c r="IU40" s="5" t="str">
        <f t="shared" ca="1" si="203"/>
        <v>-</v>
      </c>
      <c r="IV40" s="22">
        <f t="shared" ca="1" si="228"/>
        <v>1</v>
      </c>
      <c r="IW40" s="22">
        <f t="shared" ca="1" si="228"/>
        <v>0</v>
      </c>
      <c r="IX40" s="22">
        <f t="shared" ca="1" si="228"/>
        <v>1</v>
      </c>
      <c r="IY40" s="22">
        <f t="shared" ca="1" si="228"/>
        <v>1</v>
      </c>
      <c r="IZ40" s="22">
        <f t="shared" ca="1" si="228"/>
        <v>0</v>
      </c>
      <c r="JA40" s="22">
        <f t="shared" ca="1" si="228"/>
        <v>70</v>
      </c>
      <c r="JB40" s="22">
        <f t="shared" ca="1" si="229"/>
        <v>50</v>
      </c>
      <c r="JC40" s="22">
        <f t="shared" ca="1" si="229"/>
        <v>70</v>
      </c>
      <c r="JD40" s="22">
        <f t="shared" ca="1" si="229"/>
        <v>50</v>
      </c>
      <c r="JE40" s="5">
        <f t="shared" ca="1" si="204"/>
        <v>1</v>
      </c>
      <c r="JF40" s="5">
        <f t="shared" ca="1" si="205"/>
        <v>1</v>
      </c>
      <c r="JG40" s="5">
        <f t="shared" ca="1" si="206"/>
        <v>1</v>
      </c>
      <c r="JH40" s="22">
        <f t="shared" ca="1" si="229"/>
        <v>1</v>
      </c>
      <c r="JI40" s="22">
        <f t="shared" ca="1" si="229"/>
        <v>1</v>
      </c>
      <c r="JJ40" s="22">
        <f t="shared" ca="1" si="229"/>
        <v>1</v>
      </c>
      <c r="JK40" s="22">
        <f t="shared" ca="1" si="229"/>
        <v>1</v>
      </c>
      <c r="JL40" s="22">
        <f t="shared" ca="1" si="229"/>
        <v>1</v>
      </c>
      <c r="JM40" s="22">
        <f t="shared" ca="1" si="229"/>
        <v>1</v>
      </c>
      <c r="JN40" s="22">
        <f t="shared" ca="1" si="229"/>
        <v>1</v>
      </c>
      <c r="JO40" s="173" t="b">
        <f t="shared" ca="1" si="230"/>
        <v>1</v>
      </c>
      <c r="JP40" s="173">
        <f t="shared" ca="1" si="207"/>
        <v>149.99</v>
      </c>
      <c r="JQ40" s="173">
        <f t="shared" ca="1" si="207"/>
        <v>0</v>
      </c>
      <c r="JR40" s="173">
        <f t="shared" ca="1" si="207"/>
        <v>0</v>
      </c>
      <c r="JS40" s="173">
        <f t="shared" ca="1" si="207"/>
        <v>0</v>
      </c>
      <c r="JT40" s="173">
        <f t="shared" ca="1" si="207"/>
        <v>0</v>
      </c>
      <c r="JU40" s="173">
        <f t="shared" ca="1" si="207"/>
        <v>0</v>
      </c>
      <c r="JV40" s="173">
        <f t="shared" ca="1" si="207"/>
        <v>0</v>
      </c>
      <c r="JW40" s="173">
        <f t="shared" ca="1" si="207"/>
        <v>0</v>
      </c>
      <c r="JX40" s="173">
        <f t="shared" ca="1" si="207"/>
        <v>0</v>
      </c>
      <c r="JY40" s="173">
        <f t="shared" ca="1" si="207"/>
        <v>0</v>
      </c>
      <c r="JZ40" s="173">
        <f t="shared" ca="1" si="207"/>
        <v>0</v>
      </c>
      <c r="KA40" s="173">
        <f t="shared" ca="1" si="207"/>
        <v>0</v>
      </c>
      <c r="KB40" s="173">
        <f t="shared" ca="1" si="207"/>
        <v>0</v>
      </c>
      <c r="KC40" s="173">
        <f t="shared" ca="1" si="207"/>
        <v>0</v>
      </c>
      <c r="KD40" s="173">
        <f t="shared" ca="1" si="207"/>
        <v>0</v>
      </c>
      <c r="KE40" s="173">
        <f t="shared" ca="1" si="207"/>
        <v>146.24</v>
      </c>
      <c r="KF40" s="173">
        <f t="shared" ca="1" si="208"/>
        <v>146.24</v>
      </c>
      <c r="KG40" s="173">
        <f t="shared" ca="1" si="208"/>
        <v>146.24</v>
      </c>
      <c r="KH40" s="173">
        <f t="shared" ca="1" si="208"/>
        <v>146.24</v>
      </c>
      <c r="KI40" s="173">
        <f t="shared" ca="1" si="208"/>
        <v>146.24</v>
      </c>
      <c r="KJ40" s="173">
        <f t="shared" ca="1" si="208"/>
        <v>146.24</v>
      </c>
      <c r="KK40" s="173">
        <f t="shared" ca="1" si="208"/>
        <v>146.24</v>
      </c>
      <c r="KL40" s="173">
        <f t="shared" ca="1" si="208"/>
        <v>146.24</v>
      </c>
      <c r="KM40" s="173">
        <f t="shared" ca="1" si="208"/>
        <v>20</v>
      </c>
      <c r="KN40" s="173">
        <f t="shared" ca="1" si="208"/>
        <v>20</v>
      </c>
      <c r="KO40" s="173">
        <f t="shared" ca="1" si="208"/>
        <v>20</v>
      </c>
      <c r="KP40" s="173">
        <f t="shared" ca="1" si="208"/>
        <v>0</v>
      </c>
      <c r="KQ40" s="173">
        <f t="shared" ca="1" si="208"/>
        <v>0</v>
      </c>
      <c r="KR40" s="173">
        <f t="shared" ca="1" si="208"/>
        <v>0</v>
      </c>
      <c r="KS40" s="173">
        <f t="shared" ca="1" si="208"/>
        <v>0</v>
      </c>
      <c r="KT40" s="173">
        <f t="shared" ca="1" si="208"/>
        <v>75.289999999999992</v>
      </c>
      <c r="KU40" s="173">
        <f t="shared" ca="1" si="208"/>
        <v>75.289999999999992</v>
      </c>
      <c r="KV40" s="173">
        <f t="shared" ca="1" si="209"/>
        <v>75.289999999999992</v>
      </c>
      <c r="KW40" s="173">
        <f t="shared" ca="1" si="209"/>
        <v>75.289999999999992</v>
      </c>
      <c r="KX40" s="173">
        <f t="shared" ca="1" si="209"/>
        <v>75.289999999999992</v>
      </c>
      <c r="KY40" s="173">
        <f t="shared" ca="1" si="209"/>
        <v>75.289999999999992</v>
      </c>
      <c r="KZ40" s="173">
        <f t="shared" ca="1" si="209"/>
        <v>75.289999999999992</v>
      </c>
      <c r="LA40" s="173">
        <f t="shared" ca="1" si="209"/>
        <v>222.87</v>
      </c>
      <c r="LB40" s="173">
        <f t="shared" ca="1" si="209"/>
        <v>0</v>
      </c>
      <c r="LC40" s="173">
        <f t="shared" ca="1" si="209"/>
        <v>0</v>
      </c>
      <c r="LD40" s="173">
        <f t="shared" ca="1" si="209"/>
        <v>0</v>
      </c>
      <c r="LE40" s="173">
        <f t="shared" ca="1" si="209"/>
        <v>0</v>
      </c>
      <c r="LF40" s="173">
        <f t="shared" ca="1" si="209"/>
        <v>0</v>
      </c>
      <c r="LG40" s="173">
        <f t="shared" ca="1" si="209"/>
        <v>0</v>
      </c>
      <c r="LH40" s="173">
        <f t="shared" ca="1" si="209"/>
        <v>0</v>
      </c>
      <c r="LI40" s="173">
        <f t="shared" ca="1" si="209"/>
        <v>0</v>
      </c>
      <c r="LJ40" s="173">
        <f t="shared" ca="1" si="209"/>
        <v>0</v>
      </c>
      <c r="LK40" s="173">
        <f t="shared" ca="1" si="209"/>
        <v>0</v>
      </c>
      <c r="LL40" s="173">
        <f t="shared" ca="1" si="210"/>
        <v>0</v>
      </c>
      <c r="LM40" s="173">
        <f t="shared" ca="1" si="210"/>
        <v>0</v>
      </c>
      <c r="LN40" s="173">
        <f t="shared" ca="1" si="210"/>
        <v>0</v>
      </c>
      <c r="LO40" s="173">
        <f t="shared" ca="1" si="210"/>
        <v>0</v>
      </c>
      <c r="LP40" s="173">
        <f t="shared" ca="1" si="210"/>
        <v>0</v>
      </c>
      <c r="LQ40" s="173">
        <f t="shared" ca="1" si="210"/>
        <v>0</v>
      </c>
      <c r="LR40" s="173">
        <f t="shared" ca="1" si="210"/>
        <v>0</v>
      </c>
      <c r="LS40" s="173">
        <f t="shared" ca="1" si="210"/>
        <v>0</v>
      </c>
      <c r="LT40" s="173">
        <f t="shared" ca="1" si="210"/>
        <v>0</v>
      </c>
      <c r="LU40" s="173">
        <f t="shared" ca="1" si="210"/>
        <v>0</v>
      </c>
      <c r="LV40" s="173">
        <f t="shared" ca="1" si="210"/>
        <v>0</v>
      </c>
      <c r="LW40" s="173">
        <f t="shared" ca="1" si="210"/>
        <v>0</v>
      </c>
      <c r="LX40" s="173">
        <f t="shared" ca="1" si="210"/>
        <v>0</v>
      </c>
      <c r="LY40" s="173">
        <f t="shared" ca="1" si="210"/>
        <v>0</v>
      </c>
      <c r="LZ40" s="173">
        <f t="shared" ca="1" si="210"/>
        <v>0</v>
      </c>
      <c r="MA40" s="173">
        <f t="shared" ca="1" si="210"/>
        <v>0</v>
      </c>
      <c r="MB40" s="173">
        <f t="shared" ca="1" si="211"/>
        <v>0</v>
      </c>
      <c r="MC40" s="173">
        <f t="shared" ca="1" si="211"/>
        <v>0</v>
      </c>
      <c r="MD40" s="173">
        <f t="shared" ca="1" si="211"/>
        <v>0</v>
      </c>
      <c r="ME40" s="173">
        <f t="shared" ca="1" si="211"/>
        <v>0</v>
      </c>
      <c r="MF40" s="173">
        <f t="shared" ca="1" si="211"/>
        <v>0</v>
      </c>
      <c r="MG40" s="173">
        <f t="shared" ca="1" si="211"/>
        <v>0</v>
      </c>
      <c r="MH40" s="173">
        <f t="shared" ca="1" si="211"/>
        <v>0</v>
      </c>
      <c r="MI40" s="173">
        <f t="shared" ca="1" si="211"/>
        <v>0</v>
      </c>
      <c r="MJ40" s="173">
        <f t="shared" ca="1" si="211"/>
        <v>0</v>
      </c>
      <c r="MK40" s="173">
        <f t="shared" ca="1" si="211"/>
        <v>0</v>
      </c>
      <c r="ML40" s="173">
        <f t="shared" ca="1" si="211"/>
        <v>0</v>
      </c>
      <c r="MM40" s="173">
        <f t="shared" ca="1" si="211"/>
        <v>0</v>
      </c>
      <c r="MN40" s="173">
        <f t="shared" ca="1" si="211"/>
        <v>0</v>
      </c>
      <c r="MO40" s="173">
        <f t="shared" ca="1" si="211"/>
        <v>0</v>
      </c>
      <c r="MP40" s="173">
        <f t="shared" ca="1" si="211"/>
        <v>0</v>
      </c>
      <c r="MQ40" s="173">
        <f t="shared" ca="1" si="211"/>
        <v>0</v>
      </c>
      <c r="MR40" s="173">
        <f t="shared" ca="1" si="212"/>
        <v>0</v>
      </c>
      <c r="MS40" s="173">
        <f t="shared" ca="1" si="212"/>
        <v>0</v>
      </c>
      <c r="MT40" s="173">
        <f t="shared" ca="1" si="212"/>
        <v>0</v>
      </c>
      <c r="MU40" s="173">
        <f t="shared" ca="1" si="212"/>
        <v>0</v>
      </c>
      <c r="MV40" s="173">
        <f t="shared" ca="1" si="212"/>
        <v>0</v>
      </c>
      <c r="MW40" s="173">
        <f t="shared" ca="1" si="212"/>
        <v>0</v>
      </c>
      <c r="MX40" s="173">
        <f t="shared" ca="1" si="212"/>
        <v>0</v>
      </c>
      <c r="MY40" s="173">
        <f t="shared" ca="1" si="212"/>
        <v>0</v>
      </c>
      <c r="MZ40" s="173">
        <f t="shared" ca="1" si="212"/>
        <v>0</v>
      </c>
      <c r="NA40" s="173">
        <f t="shared" ca="1" si="212"/>
        <v>0</v>
      </c>
      <c r="NB40" s="173">
        <f t="shared" ca="1" si="212"/>
        <v>0</v>
      </c>
      <c r="NC40" s="173">
        <f t="shared" ca="1" si="212"/>
        <v>0</v>
      </c>
      <c r="ND40" s="173">
        <f t="shared" ca="1" si="212"/>
        <v>0</v>
      </c>
      <c r="NE40" s="173">
        <f t="shared" ca="1" si="212"/>
        <v>0</v>
      </c>
      <c r="NF40" s="173">
        <f t="shared" ca="1" si="212"/>
        <v>0</v>
      </c>
      <c r="NG40" s="173">
        <f t="shared" ca="1" si="212"/>
        <v>0</v>
      </c>
      <c r="NH40" s="173">
        <f t="shared" ca="1" si="213"/>
        <v>0</v>
      </c>
      <c r="NI40" s="173">
        <f t="shared" ca="1" si="213"/>
        <v>0</v>
      </c>
      <c r="NJ40" s="173">
        <f t="shared" ca="1" si="213"/>
        <v>0</v>
      </c>
      <c r="NK40" s="173">
        <f t="shared" ca="1" si="213"/>
        <v>0</v>
      </c>
      <c r="NL40" s="173">
        <f t="shared" ca="1" si="213"/>
        <v>0</v>
      </c>
      <c r="NM40" s="173">
        <f t="shared" ca="1" si="213"/>
        <v>0</v>
      </c>
      <c r="NN40" s="173">
        <f t="shared" ca="1" si="213"/>
        <v>0</v>
      </c>
      <c r="NO40" s="173">
        <f t="shared" ca="1" si="213"/>
        <v>0</v>
      </c>
      <c r="NP40" s="173">
        <f t="shared" ca="1" si="213"/>
        <v>0</v>
      </c>
      <c r="NQ40" s="173">
        <f t="shared" ca="1" si="213"/>
        <v>0</v>
      </c>
      <c r="NR40" s="173">
        <f t="shared" ca="1" si="213"/>
        <v>0</v>
      </c>
      <c r="NS40" s="173">
        <f t="shared" ca="1" si="213"/>
        <v>0</v>
      </c>
      <c r="NT40" s="173">
        <f t="shared" ca="1" si="213"/>
        <v>0</v>
      </c>
      <c r="NU40" s="173">
        <f t="shared" ca="1" si="213"/>
        <v>0</v>
      </c>
      <c r="NV40" s="173">
        <f t="shared" ca="1" si="213"/>
        <v>0</v>
      </c>
      <c r="NW40" s="173">
        <f t="shared" ca="1" si="213"/>
        <v>0</v>
      </c>
      <c r="NX40" s="173">
        <f t="shared" ca="1" si="214"/>
        <v>0</v>
      </c>
      <c r="NY40" s="173">
        <f t="shared" ca="1" si="214"/>
        <v>0</v>
      </c>
      <c r="NZ40" s="173">
        <f t="shared" ca="1" si="214"/>
        <v>0</v>
      </c>
      <c r="OA40" s="173">
        <f t="shared" ca="1" si="214"/>
        <v>0</v>
      </c>
      <c r="OB40" s="173">
        <f t="shared" ca="1" si="214"/>
        <v>0</v>
      </c>
      <c r="OC40" s="173">
        <f t="shared" ca="1" si="214"/>
        <v>0</v>
      </c>
      <c r="OD40" s="173">
        <f t="shared" ca="1" si="214"/>
        <v>0</v>
      </c>
      <c r="OE40" s="173">
        <f t="shared" ca="1" si="214"/>
        <v>0</v>
      </c>
      <c r="OF40" s="22">
        <f t="shared" ca="1" si="231"/>
        <v>0</v>
      </c>
      <c r="OG40" s="22" t="str">
        <f t="shared" ca="1" si="231"/>
        <v>-</v>
      </c>
      <c r="OH40" s="22">
        <f t="shared" ca="1" si="231"/>
        <v>0</v>
      </c>
      <c r="OI40" s="22">
        <f t="shared" ca="1" si="231"/>
        <v>0</v>
      </c>
      <c r="OJ40" s="27">
        <v>0</v>
      </c>
    </row>
    <row r="41" spans="1:400" s="303" customFormat="1" outlineLevel="1">
      <c r="A41" s="302">
        <f t="shared" si="215"/>
        <v>36</v>
      </c>
      <c r="B41" s="314">
        <f t="shared" ca="1" si="242"/>
        <v>25</v>
      </c>
      <c r="C41" s="303">
        <v>4</v>
      </c>
      <c r="D41" s="78" t="b">
        <v>0</v>
      </c>
      <c r="E41" s="303" t="b">
        <v>0</v>
      </c>
      <c r="F41" s="303" t="b">
        <v>1</v>
      </c>
      <c r="G41" s="339">
        <f t="shared" ca="1" si="233"/>
        <v>1</v>
      </c>
      <c r="H41" s="339">
        <f t="shared" ca="1" si="217"/>
        <v>1</v>
      </c>
      <c r="I41" s="339">
        <f t="shared" ca="1" si="217"/>
        <v>1</v>
      </c>
      <c r="J41" s="339">
        <f t="shared" ca="1" si="217"/>
        <v>1</v>
      </c>
      <c r="K41" s="339">
        <f t="shared" ca="1" si="217"/>
        <v>1</v>
      </c>
      <c r="L41" s="339">
        <f t="shared" ca="1" si="217"/>
        <v>1</v>
      </c>
      <c r="M41" s="339">
        <f t="shared" ca="1" si="217"/>
        <v>1</v>
      </c>
      <c r="N41" s="339">
        <f t="shared" ca="1" si="217"/>
        <v>2</v>
      </c>
      <c r="O41" s="339">
        <f t="shared" ca="1" si="217"/>
        <v>1</v>
      </c>
      <c r="P41" s="339">
        <f t="shared" ca="1" si="217"/>
        <v>0</v>
      </c>
      <c r="Q41" s="339">
        <f t="shared" ca="1" si="217"/>
        <v>0</v>
      </c>
      <c r="R41" s="339">
        <f t="shared" ca="1" si="217"/>
        <v>0</v>
      </c>
      <c r="S41" s="339">
        <f t="shared" ca="1" si="217"/>
        <v>0</v>
      </c>
      <c r="T41" s="339">
        <f t="shared" ca="1" si="217"/>
        <v>0</v>
      </c>
      <c r="U41" s="339">
        <f t="shared" ca="1" si="217"/>
        <v>1</v>
      </c>
      <c r="V41" s="339">
        <f t="shared" ca="1" si="217"/>
        <v>1</v>
      </c>
      <c r="W41" s="339">
        <f t="shared" ca="1" si="217"/>
        <v>1</v>
      </c>
      <c r="X41" s="339">
        <f t="shared" ca="1" si="218"/>
        <v>1</v>
      </c>
      <c r="Y41" s="339">
        <f t="shared" ca="1" si="218"/>
        <v>1</v>
      </c>
      <c r="Z41" s="32"/>
      <c r="AB41" s="21">
        <v>1</v>
      </c>
      <c r="AC41" s="5">
        <f t="shared" ca="1" si="177"/>
        <v>1</v>
      </c>
      <c r="AD41" s="5">
        <f t="shared" ca="1" si="177"/>
        <v>1</v>
      </c>
      <c r="AE41" s="5">
        <f t="shared" ca="1" si="177"/>
        <v>0</v>
      </c>
      <c r="AF41" s="5">
        <f t="shared" ca="1" si="177"/>
        <v>2</v>
      </c>
      <c r="AG41" s="5">
        <f t="shared" ca="1" si="177"/>
        <v>0</v>
      </c>
      <c r="AJ41" s="328" t="str">
        <f t="shared" ca="1" si="219"/>
        <v>00011 FeedSupply GSM Day135 FWM     GI1 EL050% Age213 T_TRUE  LTW_TRUE  (F43N33)</v>
      </c>
      <c r="AK41" s="10" t="str">
        <f ca="1">IF(COUNTIF(AJ$5:AJ41,AJ41)=1,"-","Dup")</f>
        <v>-</v>
      </c>
      <c r="AL41" s="22" t="b">
        <f t="shared" ca="1" si="178"/>
        <v>1</v>
      </c>
      <c r="AM41" s="22" t="b">
        <f t="shared" ca="1" si="178"/>
        <v>0</v>
      </c>
      <c r="AN41" s="339" t="b">
        <f t="shared" ca="1" si="245"/>
        <v>1</v>
      </c>
      <c r="AO41" s="339" t="b">
        <f t="shared" ca="1" si="234"/>
        <v>1</v>
      </c>
      <c r="AP41" s="382">
        <f t="shared" ca="1" si="235"/>
        <v>111111</v>
      </c>
      <c r="AQ41" s="339" t="b">
        <f t="shared" ca="1" si="236"/>
        <v>0</v>
      </c>
      <c r="AR41" s="374" t="str">
        <f t="shared" ca="1" si="178"/>
        <v>-</v>
      </c>
      <c r="AS41" s="22" t="b">
        <f t="shared" ca="1" si="178"/>
        <v>1</v>
      </c>
      <c r="AT41" s="339">
        <f t="shared" ca="1" si="237"/>
        <v>111112</v>
      </c>
      <c r="AU41" s="22">
        <f t="shared" ca="1" si="238"/>
        <v>1</v>
      </c>
      <c r="AV41" s="339" t="str">
        <f t="shared" ca="1" si="239"/>
        <v>-</v>
      </c>
      <c r="AW41" s="22" t="str">
        <f t="shared" ca="1" si="238"/>
        <v>-</v>
      </c>
      <c r="AX41" s="339" t="str">
        <f t="shared" ca="1" si="239"/>
        <v>-</v>
      </c>
      <c r="AY41" s="339" t="str">
        <f t="shared" ca="1" si="239"/>
        <v>-</v>
      </c>
      <c r="AZ41" s="22" t="str">
        <f t="shared" ca="1" si="178"/>
        <v>-</v>
      </c>
      <c r="BA41" s="22">
        <f t="shared" ca="1" si="178"/>
        <v>1</v>
      </c>
      <c r="BB41" s="22">
        <f t="shared" ca="1" si="178"/>
        <v>1</v>
      </c>
      <c r="BC41" s="22" t="str">
        <f t="shared" ca="1" si="178"/>
        <v>-</v>
      </c>
      <c r="BD41" s="22" t="str">
        <f t="shared" ca="1" si="178"/>
        <v>-</v>
      </c>
      <c r="BE41" s="22" t="str">
        <f t="shared" ca="1" si="178"/>
        <v>-</v>
      </c>
      <c r="BF41" s="22" t="str">
        <f t="shared" ca="1" si="220"/>
        <v>-</v>
      </c>
      <c r="BG41" s="22" t="str">
        <f t="shared" ca="1" si="220"/>
        <v>-</v>
      </c>
      <c r="BH41" s="22" t="str">
        <f t="shared" ca="1" si="220"/>
        <v>-</v>
      </c>
      <c r="BI41" s="22" t="str">
        <f t="shared" ca="1" si="220"/>
        <v>-</v>
      </c>
      <c r="BJ41" s="22" t="str">
        <f t="shared" ca="1" si="220"/>
        <v>-</v>
      </c>
      <c r="BK41" s="22" t="str">
        <f t="shared" ca="1" si="220"/>
        <v>-</v>
      </c>
      <c r="BL41" s="22" t="str">
        <f t="shared" ca="1" si="220"/>
        <v>-</v>
      </c>
      <c r="BM41" s="22" t="str">
        <f t="shared" ca="1" si="220"/>
        <v>-</v>
      </c>
      <c r="BN41" s="22" t="str">
        <f t="shared" ca="1" si="220"/>
        <v>-</v>
      </c>
      <c r="BO41" s="22" t="str">
        <f t="shared" ca="1" si="220"/>
        <v>-</v>
      </c>
      <c r="BP41" s="22" t="str">
        <f t="shared" ca="1" si="220"/>
        <v>-</v>
      </c>
      <c r="BQ41" s="22" t="str">
        <f t="shared" ca="1" si="220"/>
        <v>-</v>
      </c>
      <c r="BR41" s="22" t="str">
        <f t="shared" ca="1" si="220"/>
        <v>-</v>
      </c>
      <c r="BS41" s="22" t="str">
        <f t="shared" ca="1" si="220"/>
        <v>-</v>
      </c>
      <c r="BT41" s="22" t="str">
        <f t="shared" ca="1" si="220"/>
        <v>-</v>
      </c>
      <c r="BU41" s="22" t="str">
        <f t="shared" ca="1" si="220"/>
        <v>-</v>
      </c>
      <c r="BV41" s="22" t="str">
        <f t="shared" ca="1" si="221"/>
        <v>-</v>
      </c>
      <c r="BW41" s="22" t="str">
        <f t="shared" ca="1" si="221"/>
        <v>-</v>
      </c>
      <c r="BX41" s="22" t="str">
        <f t="shared" ca="1" si="221"/>
        <v>-</v>
      </c>
      <c r="BY41" s="22" t="str">
        <f t="shared" ca="1" si="221"/>
        <v>-</v>
      </c>
      <c r="BZ41" s="5">
        <f t="shared" ca="1" si="179"/>
        <v>0</v>
      </c>
      <c r="CA41" s="339" t="b">
        <f t="shared" ca="1" si="243"/>
        <v>0</v>
      </c>
      <c r="CB41" s="339" t="b">
        <f t="shared" ca="1" si="240"/>
        <v>1</v>
      </c>
      <c r="CC41" s="374" t="str">
        <f t="shared" ca="1" si="221"/>
        <v>-</v>
      </c>
      <c r="CD41" s="374" t="str">
        <f t="shared" ref="CC41:CH48" ca="1" si="247">OFFSET(CD$5,$B41,0)</f>
        <v>-</v>
      </c>
      <c r="CE41" s="374" t="str">
        <f t="shared" ca="1" si="247"/>
        <v>-</v>
      </c>
      <c r="CF41" s="374" t="str">
        <f t="shared" ca="1" si="247"/>
        <v>-</v>
      </c>
      <c r="CG41" s="374" t="str">
        <f t="shared" ca="1" si="247"/>
        <v>-</v>
      </c>
      <c r="CH41" s="374" t="str">
        <f t="shared" ca="1" si="247"/>
        <v>-</v>
      </c>
      <c r="CI41" s="339">
        <f t="shared" ca="1" si="241"/>
        <v>3</v>
      </c>
      <c r="CJ41" s="339">
        <f t="shared" ca="1" si="241"/>
        <v>3</v>
      </c>
      <c r="CK41" s="339">
        <f t="shared" ca="1" si="244"/>
        <v>0.25</v>
      </c>
      <c r="CL41" s="339">
        <f t="shared" ca="1" si="244"/>
        <v>-0.25</v>
      </c>
      <c r="CM41" s="22" t="str">
        <f t="shared" ca="1" si="222"/>
        <v>-</v>
      </c>
      <c r="CN41" s="22" t="str">
        <f t="shared" ca="1" si="222"/>
        <v>-</v>
      </c>
      <c r="CO41" s="22" t="str">
        <f t="shared" ca="1" si="222"/>
        <v>-</v>
      </c>
      <c r="CP41" s="22" t="str">
        <f t="shared" ca="1" si="222"/>
        <v>-</v>
      </c>
      <c r="CQ41" s="22" t="str">
        <f t="shared" ca="1" si="222"/>
        <v>-</v>
      </c>
      <c r="CR41" s="22" t="str">
        <f t="shared" ca="1" si="222"/>
        <v>-</v>
      </c>
      <c r="CS41" s="22">
        <f t="shared" ca="1" si="222"/>
        <v>0</v>
      </c>
      <c r="CT41" s="22" t="str">
        <f t="shared" ca="1" si="222"/>
        <v>-</v>
      </c>
      <c r="CU41" s="22" t="str">
        <f t="shared" ca="1" si="222"/>
        <v>-</v>
      </c>
      <c r="CV41" s="22" t="str">
        <f t="shared" ca="1" si="222"/>
        <v>-</v>
      </c>
      <c r="CW41" s="22" t="str">
        <f t="shared" ca="1" si="222"/>
        <v>-</v>
      </c>
      <c r="CX41" s="22" t="str">
        <f t="shared" ca="1" si="222"/>
        <v>-</v>
      </c>
      <c r="CY41" s="22">
        <f t="shared" ca="1" si="222"/>
        <v>0</v>
      </c>
      <c r="CZ41" s="195">
        <f t="shared" ca="1" si="180"/>
        <v>0</v>
      </c>
      <c r="DA41" s="195">
        <f t="shared" ca="1" si="180"/>
        <v>0</v>
      </c>
      <c r="DB41" s="195">
        <f t="shared" ca="1" si="180"/>
        <v>0</v>
      </c>
      <c r="DC41" s="195">
        <f t="shared" ca="1" si="180"/>
        <v>0</v>
      </c>
      <c r="DD41" s="194">
        <f t="shared" ca="1" si="181"/>
        <v>0</v>
      </c>
      <c r="DE41" s="194">
        <f t="shared" ca="1" si="181"/>
        <v>0</v>
      </c>
      <c r="DF41" s="194">
        <f t="shared" ca="1" si="181"/>
        <v>0</v>
      </c>
      <c r="DG41" s="194">
        <f t="shared" ca="1" si="181"/>
        <v>0</v>
      </c>
      <c r="DH41" s="196">
        <f t="shared" ca="1" si="182"/>
        <v>0</v>
      </c>
      <c r="DI41" s="196">
        <f t="shared" ca="1" si="182"/>
        <v>0</v>
      </c>
      <c r="DJ41" s="196">
        <f t="shared" ca="1" si="182"/>
        <v>0</v>
      </c>
      <c r="DK41" s="196">
        <f t="shared" ca="1" si="182"/>
        <v>0</v>
      </c>
      <c r="DL41" s="195">
        <f t="shared" ca="1" si="183"/>
        <v>0</v>
      </c>
      <c r="DM41" s="195">
        <f t="shared" ca="1" si="183"/>
        <v>0</v>
      </c>
      <c r="DN41" s="195">
        <f t="shared" ca="1" si="183"/>
        <v>0</v>
      </c>
      <c r="DO41" s="195">
        <f t="shared" ca="1" si="183"/>
        <v>0</v>
      </c>
      <c r="DP41" s="194">
        <f t="shared" ca="1" si="184"/>
        <v>0</v>
      </c>
      <c r="DQ41" s="194">
        <f t="shared" ca="1" si="184"/>
        <v>0</v>
      </c>
      <c r="DR41" s="194">
        <f t="shared" ca="1" si="184"/>
        <v>0</v>
      </c>
      <c r="DS41" s="194">
        <f t="shared" ca="1" si="184"/>
        <v>0</v>
      </c>
      <c r="DT41" s="196">
        <f t="shared" ca="1" si="185"/>
        <v>0</v>
      </c>
      <c r="DU41" s="196">
        <f t="shared" ca="1" si="185"/>
        <v>0</v>
      </c>
      <c r="DV41" s="196">
        <f t="shared" ca="1" si="185"/>
        <v>0</v>
      </c>
      <c r="DW41" s="196">
        <f t="shared" ca="1" si="185"/>
        <v>0</v>
      </c>
      <c r="DX41" s="195">
        <f t="shared" ca="1" si="186"/>
        <v>0</v>
      </c>
      <c r="DY41" s="195">
        <f t="shared" ca="1" si="186"/>
        <v>0</v>
      </c>
      <c r="DZ41" s="195">
        <f t="shared" ca="1" si="186"/>
        <v>0</v>
      </c>
      <c r="EA41" s="195">
        <f t="shared" ca="1" si="186"/>
        <v>0</v>
      </c>
      <c r="EB41" s="194">
        <f t="shared" ca="1" si="187"/>
        <v>0</v>
      </c>
      <c r="EC41" s="194">
        <f t="shared" ca="1" si="187"/>
        <v>0</v>
      </c>
      <c r="ED41" s="194">
        <f t="shared" ca="1" si="187"/>
        <v>0</v>
      </c>
      <c r="EE41" s="194">
        <f t="shared" ca="1" si="187"/>
        <v>0</v>
      </c>
      <c r="EF41" s="196">
        <f t="shared" ca="1" si="188"/>
        <v>0</v>
      </c>
      <c r="EG41" s="196">
        <f t="shared" ca="1" si="188"/>
        <v>0</v>
      </c>
      <c r="EH41" s="196">
        <f t="shared" ca="1" si="188"/>
        <v>0</v>
      </c>
      <c r="EI41" s="196">
        <f t="shared" ca="1" si="188"/>
        <v>0</v>
      </c>
      <c r="EJ41" s="22">
        <f t="shared" ca="1" si="189"/>
        <v>0</v>
      </c>
      <c r="EK41" s="22">
        <f t="shared" ca="1" si="189"/>
        <v>0</v>
      </c>
      <c r="EL41" s="22">
        <f t="shared" ca="1" si="189"/>
        <v>0</v>
      </c>
      <c r="EM41" s="22">
        <f t="shared" ca="1" si="189"/>
        <v>0</v>
      </c>
      <c r="EN41" s="22" t="str">
        <f t="shared" ca="1" si="189"/>
        <v>-</v>
      </c>
      <c r="EO41" s="22" t="str">
        <f t="shared" ca="1" si="189"/>
        <v>-</v>
      </c>
      <c r="EP41" s="5">
        <f t="shared" ca="1" si="190"/>
        <v>19</v>
      </c>
      <c r="EQ41" s="5">
        <f t="shared" ca="1" si="190"/>
        <v>19</v>
      </c>
      <c r="ER41" s="22" t="str">
        <f t="shared" ca="1" si="189"/>
        <v>-</v>
      </c>
      <c r="ES41" s="22" t="str">
        <f t="shared" ca="1" si="189"/>
        <v>-</v>
      </c>
      <c r="ET41" s="22" t="str">
        <f t="shared" ca="1" si="189"/>
        <v>-</v>
      </c>
      <c r="EU41" s="22" t="str">
        <f t="shared" ca="1" si="189"/>
        <v>-</v>
      </c>
      <c r="EV41" s="22" t="str">
        <f t="shared" ca="1" si="189"/>
        <v>-</v>
      </c>
      <c r="EW41" s="22" t="str">
        <f t="shared" ca="1" si="189"/>
        <v>-</v>
      </c>
      <c r="EX41" s="22" t="str">
        <f t="shared" ca="1" si="189"/>
        <v>-</v>
      </c>
      <c r="EY41" s="5">
        <f t="shared" ca="1" si="191"/>
        <v>0</v>
      </c>
      <c r="EZ41" s="22" t="str">
        <f t="shared" ca="1" si="223"/>
        <v>-</v>
      </c>
      <c r="FA41" s="22" t="str">
        <f t="shared" ca="1" si="223"/>
        <v>-</v>
      </c>
      <c r="FB41" s="22" t="str">
        <f t="shared" ca="1" si="223"/>
        <v>-</v>
      </c>
      <c r="FC41" s="22" t="str">
        <f t="shared" ca="1" si="223"/>
        <v>-</v>
      </c>
      <c r="FD41" s="5" t="b">
        <f t="shared" ca="1" si="192"/>
        <v>0</v>
      </c>
      <c r="FE41" s="22" t="str">
        <f t="shared" ca="1" si="223"/>
        <v>-</v>
      </c>
      <c r="FF41" s="22">
        <f t="shared" ca="1" si="223"/>
        <v>0</v>
      </c>
      <c r="FG41" s="22" t="str">
        <f t="shared" ca="1" si="223"/>
        <v>-</v>
      </c>
      <c r="FH41" s="22">
        <f t="shared" ca="1" si="223"/>
        <v>1</v>
      </c>
      <c r="FI41" s="22">
        <f t="shared" ca="1" si="223"/>
        <v>0</v>
      </c>
      <c r="FJ41" s="22">
        <f t="shared" ca="1" si="223"/>
        <v>1</v>
      </c>
      <c r="FK41" s="22">
        <f t="shared" ca="1" si="223"/>
        <v>1</v>
      </c>
      <c r="FL41" s="22">
        <f t="shared" ca="1" si="223"/>
        <v>1</v>
      </c>
      <c r="FM41" s="22">
        <f t="shared" ca="1" si="223"/>
        <v>0</v>
      </c>
      <c r="FN41" s="22">
        <f t="shared" ca="1" si="223"/>
        <v>0</v>
      </c>
      <c r="FO41" s="22">
        <f t="shared" ca="1" si="223"/>
        <v>0</v>
      </c>
      <c r="FP41" s="22">
        <f t="shared" ca="1" si="224"/>
        <v>0</v>
      </c>
      <c r="FQ41" s="22">
        <f t="shared" ca="1" si="224"/>
        <v>1</v>
      </c>
      <c r="FR41" s="22">
        <f t="shared" ca="1" si="224"/>
        <v>0</v>
      </c>
      <c r="FS41" s="22">
        <f t="shared" ca="1" si="224"/>
        <v>0</v>
      </c>
      <c r="FT41" s="22">
        <f t="shared" ca="1" si="224"/>
        <v>0</v>
      </c>
      <c r="FU41" s="22">
        <f t="shared" ca="1" si="224"/>
        <v>0</v>
      </c>
      <c r="FV41" s="22">
        <f t="shared" ca="1" si="224"/>
        <v>0</v>
      </c>
      <c r="FW41" s="22">
        <f t="shared" ca="1" si="224"/>
        <v>0</v>
      </c>
      <c r="FX41" s="22">
        <f t="shared" ca="1" si="224"/>
        <v>0</v>
      </c>
      <c r="FY41" s="22">
        <f t="shared" ca="1" si="224"/>
        <v>1</v>
      </c>
      <c r="FZ41" s="22">
        <f t="shared" ca="1" si="224"/>
        <v>0</v>
      </c>
      <c r="GA41" s="5">
        <f t="shared" ca="1" si="193"/>
        <v>0</v>
      </c>
      <c r="GB41" s="5">
        <f t="shared" ca="1" si="193"/>
        <v>0</v>
      </c>
      <c r="GC41" s="5">
        <f t="shared" ca="1" si="193"/>
        <v>0</v>
      </c>
      <c r="GD41" s="5">
        <f t="shared" si="194"/>
        <v>0</v>
      </c>
      <c r="GE41" s="5">
        <f t="shared" si="194"/>
        <v>0</v>
      </c>
      <c r="GF41" s="5">
        <f t="shared" si="194"/>
        <v>0</v>
      </c>
      <c r="GG41" s="22">
        <f t="shared" ca="1" si="225"/>
        <v>0</v>
      </c>
      <c r="GH41" s="22">
        <f t="shared" ca="1" si="225"/>
        <v>0</v>
      </c>
      <c r="GI41" s="22" t="str">
        <f t="shared" ca="1" si="225"/>
        <v>-</v>
      </c>
      <c r="GJ41" s="22" t="str">
        <f t="shared" ca="1" si="225"/>
        <v>-</v>
      </c>
      <c r="GK41" s="22" t="str">
        <f t="shared" ca="1" si="225"/>
        <v>-</v>
      </c>
      <c r="GL41" s="22" t="str">
        <f t="shared" ca="1" si="225"/>
        <v>-</v>
      </c>
      <c r="GM41" s="5" t="b">
        <f t="shared" ca="1" si="195"/>
        <v>1</v>
      </c>
      <c r="GN41" s="5" t="b">
        <f t="shared" ca="1" si="195"/>
        <v>0</v>
      </c>
      <c r="GO41" s="5" t="b">
        <f t="shared" ca="1" si="195"/>
        <v>0</v>
      </c>
      <c r="GP41" s="5">
        <f t="shared" ca="1" si="196"/>
        <v>0</v>
      </c>
      <c r="GQ41" s="22">
        <f t="shared" ca="1" si="225"/>
        <v>1</v>
      </c>
      <c r="GR41" s="22">
        <f t="shared" ca="1" si="225"/>
        <v>2</v>
      </c>
      <c r="GS41" s="5" t="e">
        <f t="shared" ca="1" si="197"/>
        <v>#VALUE!</v>
      </c>
      <c r="GT41" s="5" t="e">
        <f t="shared" ca="1" si="197"/>
        <v>#VALUE!</v>
      </c>
      <c r="GU41" s="5" t="str">
        <f t="shared" si="198"/>
        <v>-</v>
      </c>
      <c r="GV41" s="5" t="str">
        <f t="shared" si="198"/>
        <v>-</v>
      </c>
      <c r="GW41" s="5" t="e">
        <f t="shared" ca="1" si="199"/>
        <v>#VALUE!</v>
      </c>
      <c r="GX41" s="22" t="str">
        <f t="shared" ca="1" si="226"/>
        <v>-</v>
      </c>
      <c r="GY41" s="22" t="str">
        <f t="shared" ca="1" si="226"/>
        <v>-</v>
      </c>
      <c r="GZ41" s="5" t="str">
        <f t="array" ref="GZ41">IF(OR(HA41:HN41&lt;&gt;"-"),TRUE,"-")</f>
        <v>-</v>
      </c>
      <c r="HA41" s="5" t="str">
        <f>IF($Z41=0,"-",IFERROR(INDEX(CHOOSE($G41,DataAutumn!i.GI, DataWinter!i.GI, DataSpring!i.GI),$H41,7*($Z41-1)+HA$19)*INDEX(GI.LowerScalar,1,HA$19),"-"))</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b">
        <f t="array" aca="1" ref="HO41" ca="1">IF(OR(HP41:ID41&lt;&gt;"-"),TRUE,"-")</f>
        <v>1</v>
      </c>
      <c r="HP41" s="22">
        <f t="shared" ca="1" si="227"/>
        <v>0</v>
      </c>
      <c r="HQ41" s="5" t="str">
        <f>IF($Z41=0,"-",IFERROR(INDEX(CHOOSE($G41,DataAutumn!i.GI, DataWinter!i.GI, DataSpring!i.GI),$H41,7*($Z41-1)+HQ$19)*INDEX(GI.UpperScalar,1,HQ$19),"-"))</f>
        <v>-</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22" t="str">
        <f t="shared" ca="1" si="134"/>
        <v>-</v>
      </c>
      <c r="IF41" s="22" t="str">
        <f t="shared" ca="1" si="134"/>
        <v>-</v>
      </c>
      <c r="IG41" s="22" t="b">
        <f t="shared" ca="1" si="135"/>
        <v>1</v>
      </c>
      <c r="IH41" s="22">
        <f t="shared" ca="1" si="135"/>
        <v>0</v>
      </c>
      <c r="II41" s="5" t="str">
        <f t="shared" ca="1" si="200"/>
        <v>-</v>
      </c>
      <c r="IJ41" s="5" t="str">
        <f t="shared" ca="1" si="200"/>
        <v>-</v>
      </c>
      <c r="IK41" s="5" t="str">
        <f t="shared" ca="1" si="200"/>
        <v>-</v>
      </c>
      <c r="IL41" s="5" t="str">
        <f t="shared" ca="1" si="200"/>
        <v>-</v>
      </c>
      <c r="IM41" s="22" t="str">
        <f t="shared" ca="1" si="228"/>
        <v>-</v>
      </c>
      <c r="IN41" s="5">
        <f t="shared" ca="1" si="201"/>
        <v>0.5</v>
      </c>
      <c r="IO41" s="22" t="str">
        <f t="shared" ca="1" si="228"/>
        <v>-</v>
      </c>
      <c r="IP41" s="5">
        <f t="shared" ca="1" si="202"/>
        <v>0.5</v>
      </c>
      <c r="IQ41" s="5" t="str">
        <f t="shared" ca="1" si="203"/>
        <v>-</v>
      </c>
      <c r="IR41" s="5">
        <f t="shared" ca="1" si="203"/>
        <v>500</v>
      </c>
      <c r="IS41" s="5">
        <f t="shared" ca="1" si="203"/>
        <v>500</v>
      </c>
      <c r="IT41" s="5" t="str">
        <f t="shared" ca="1" si="203"/>
        <v>-</v>
      </c>
      <c r="IU41" s="5" t="str">
        <f t="shared" ca="1" si="203"/>
        <v>-</v>
      </c>
      <c r="IV41" s="22">
        <f t="shared" ca="1" si="228"/>
        <v>1</v>
      </c>
      <c r="IW41" s="22">
        <f t="shared" ca="1" si="228"/>
        <v>0</v>
      </c>
      <c r="IX41" s="22">
        <f t="shared" ca="1" si="228"/>
        <v>1</v>
      </c>
      <c r="IY41" s="22">
        <f t="shared" ca="1" si="228"/>
        <v>1</v>
      </c>
      <c r="IZ41" s="22">
        <f t="shared" ca="1" si="228"/>
        <v>0</v>
      </c>
      <c r="JA41" s="22">
        <f t="shared" ca="1" si="228"/>
        <v>70</v>
      </c>
      <c r="JB41" s="22">
        <f t="shared" ca="1" si="229"/>
        <v>50</v>
      </c>
      <c r="JC41" s="22">
        <f t="shared" ca="1" si="229"/>
        <v>70</v>
      </c>
      <c r="JD41" s="22">
        <f t="shared" ca="1" si="229"/>
        <v>50</v>
      </c>
      <c r="JE41" s="5">
        <f t="shared" ca="1" si="204"/>
        <v>1</v>
      </c>
      <c r="JF41" s="5">
        <f t="shared" ca="1" si="205"/>
        <v>1</v>
      </c>
      <c r="JG41" s="5">
        <f t="shared" ca="1" si="206"/>
        <v>1</v>
      </c>
      <c r="JH41" s="22">
        <f t="shared" ca="1" si="229"/>
        <v>1</v>
      </c>
      <c r="JI41" s="22">
        <f t="shared" ca="1" si="229"/>
        <v>1</v>
      </c>
      <c r="JJ41" s="22">
        <f t="shared" ca="1" si="229"/>
        <v>1</v>
      </c>
      <c r="JK41" s="22">
        <f t="shared" ca="1" si="229"/>
        <v>1</v>
      </c>
      <c r="JL41" s="22">
        <f t="shared" ca="1" si="229"/>
        <v>1</v>
      </c>
      <c r="JM41" s="22">
        <f t="shared" ca="1" si="229"/>
        <v>1</v>
      </c>
      <c r="JN41" s="22">
        <f t="shared" ca="1" si="229"/>
        <v>1</v>
      </c>
      <c r="JO41" s="173" t="b">
        <f t="shared" ca="1" si="230"/>
        <v>1</v>
      </c>
      <c r="JP41" s="173">
        <f t="shared" ca="1" si="207"/>
        <v>149.99</v>
      </c>
      <c r="JQ41" s="173">
        <f t="shared" ca="1" si="207"/>
        <v>0</v>
      </c>
      <c r="JR41" s="173">
        <f t="shared" ca="1" si="207"/>
        <v>0</v>
      </c>
      <c r="JS41" s="173">
        <f t="shared" ca="1" si="207"/>
        <v>0</v>
      </c>
      <c r="JT41" s="173">
        <f t="shared" ca="1" si="207"/>
        <v>0</v>
      </c>
      <c r="JU41" s="173">
        <f t="shared" ca="1" si="207"/>
        <v>0</v>
      </c>
      <c r="JV41" s="173">
        <f t="shared" ca="1" si="207"/>
        <v>0</v>
      </c>
      <c r="JW41" s="173">
        <f t="shared" ca="1" si="207"/>
        <v>0</v>
      </c>
      <c r="JX41" s="173">
        <f t="shared" ca="1" si="207"/>
        <v>0</v>
      </c>
      <c r="JY41" s="173">
        <f t="shared" ca="1" si="207"/>
        <v>0</v>
      </c>
      <c r="JZ41" s="173">
        <f t="shared" ca="1" si="207"/>
        <v>0</v>
      </c>
      <c r="KA41" s="173">
        <f t="shared" ca="1" si="207"/>
        <v>0</v>
      </c>
      <c r="KB41" s="173">
        <f t="shared" ca="1" si="207"/>
        <v>0</v>
      </c>
      <c r="KC41" s="173">
        <f t="shared" ca="1" si="207"/>
        <v>0</v>
      </c>
      <c r="KD41" s="173">
        <f t="shared" ca="1" si="207"/>
        <v>0</v>
      </c>
      <c r="KE41" s="173">
        <f t="shared" ca="1" si="207"/>
        <v>146.24</v>
      </c>
      <c r="KF41" s="173">
        <f t="shared" ca="1" si="208"/>
        <v>146.24</v>
      </c>
      <c r="KG41" s="173">
        <f t="shared" ca="1" si="208"/>
        <v>146.24</v>
      </c>
      <c r="KH41" s="173">
        <f t="shared" ca="1" si="208"/>
        <v>146.24</v>
      </c>
      <c r="KI41" s="173">
        <f t="shared" ca="1" si="208"/>
        <v>146.24</v>
      </c>
      <c r="KJ41" s="173">
        <f t="shared" ca="1" si="208"/>
        <v>146.24</v>
      </c>
      <c r="KK41" s="173">
        <f t="shared" ca="1" si="208"/>
        <v>146.24</v>
      </c>
      <c r="KL41" s="173">
        <f t="shared" ca="1" si="208"/>
        <v>146.24</v>
      </c>
      <c r="KM41" s="173">
        <f t="shared" ca="1" si="208"/>
        <v>20</v>
      </c>
      <c r="KN41" s="173">
        <f t="shared" ca="1" si="208"/>
        <v>20</v>
      </c>
      <c r="KO41" s="173">
        <f t="shared" ca="1" si="208"/>
        <v>20</v>
      </c>
      <c r="KP41" s="173">
        <f t="shared" ca="1" si="208"/>
        <v>0</v>
      </c>
      <c r="KQ41" s="173">
        <f t="shared" ca="1" si="208"/>
        <v>0</v>
      </c>
      <c r="KR41" s="173">
        <f t="shared" ca="1" si="208"/>
        <v>0</v>
      </c>
      <c r="KS41" s="173">
        <f t="shared" ca="1" si="208"/>
        <v>0</v>
      </c>
      <c r="KT41" s="173">
        <f t="shared" ca="1" si="208"/>
        <v>75.289999999999992</v>
      </c>
      <c r="KU41" s="173">
        <f t="shared" ca="1" si="208"/>
        <v>75.289999999999992</v>
      </c>
      <c r="KV41" s="173">
        <f t="shared" ca="1" si="209"/>
        <v>75.289999999999992</v>
      </c>
      <c r="KW41" s="173">
        <f t="shared" ca="1" si="209"/>
        <v>75.289999999999992</v>
      </c>
      <c r="KX41" s="173">
        <f t="shared" ca="1" si="209"/>
        <v>75.289999999999992</v>
      </c>
      <c r="KY41" s="173">
        <f t="shared" ca="1" si="209"/>
        <v>75.289999999999992</v>
      </c>
      <c r="KZ41" s="173">
        <f t="shared" ca="1" si="209"/>
        <v>75.289999999999992</v>
      </c>
      <c r="LA41" s="173">
        <f t="shared" ca="1" si="209"/>
        <v>222.87</v>
      </c>
      <c r="LB41" s="173">
        <f t="shared" ca="1" si="209"/>
        <v>0</v>
      </c>
      <c r="LC41" s="173">
        <f t="shared" ca="1" si="209"/>
        <v>0</v>
      </c>
      <c r="LD41" s="173">
        <f t="shared" ca="1" si="209"/>
        <v>0</v>
      </c>
      <c r="LE41" s="173">
        <f t="shared" ca="1" si="209"/>
        <v>0</v>
      </c>
      <c r="LF41" s="173">
        <f t="shared" ca="1" si="209"/>
        <v>0</v>
      </c>
      <c r="LG41" s="173">
        <f t="shared" ca="1" si="209"/>
        <v>0</v>
      </c>
      <c r="LH41" s="173">
        <f t="shared" ca="1" si="209"/>
        <v>0</v>
      </c>
      <c r="LI41" s="173">
        <f t="shared" ca="1" si="209"/>
        <v>0</v>
      </c>
      <c r="LJ41" s="173">
        <f t="shared" ca="1" si="209"/>
        <v>0</v>
      </c>
      <c r="LK41" s="173">
        <f t="shared" ca="1" si="209"/>
        <v>0</v>
      </c>
      <c r="LL41" s="173">
        <f t="shared" ca="1" si="210"/>
        <v>0</v>
      </c>
      <c r="LM41" s="173">
        <f t="shared" ca="1" si="210"/>
        <v>0</v>
      </c>
      <c r="LN41" s="173">
        <f t="shared" ca="1" si="210"/>
        <v>0</v>
      </c>
      <c r="LO41" s="173">
        <f t="shared" ca="1" si="210"/>
        <v>0</v>
      </c>
      <c r="LP41" s="173">
        <f t="shared" ca="1" si="210"/>
        <v>0</v>
      </c>
      <c r="LQ41" s="173">
        <f t="shared" ca="1" si="210"/>
        <v>0</v>
      </c>
      <c r="LR41" s="173">
        <f t="shared" ca="1" si="210"/>
        <v>0</v>
      </c>
      <c r="LS41" s="173">
        <f t="shared" ca="1" si="210"/>
        <v>0</v>
      </c>
      <c r="LT41" s="173">
        <f t="shared" ca="1" si="210"/>
        <v>0</v>
      </c>
      <c r="LU41" s="173">
        <f t="shared" ca="1" si="210"/>
        <v>0</v>
      </c>
      <c r="LV41" s="173">
        <f t="shared" ca="1" si="210"/>
        <v>0</v>
      </c>
      <c r="LW41" s="173">
        <f t="shared" ca="1" si="210"/>
        <v>0</v>
      </c>
      <c r="LX41" s="173">
        <f t="shared" ca="1" si="210"/>
        <v>0</v>
      </c>
      <c r="LY41" s="173">
        <f t="shared" ca="1" si="210"/>
        <v>0</v>
      </c>
      <c r="LZ41" s="173">
        <f t="shared" ca="1" si="210"/>
        <v>0</v>
      </c>
      <c r="MA41" s="173">
        <f t="shared" ca="1" si="210"/>
        <v>0</v>
      </c>
      <c r="MB41" s="173">
        <f t="shared" ca="1" si="211"/>
        <v>0</v>
      </c>
      <c r="MC41" s="173">
        <f t="shared" ca="1" si="211"/>
        <v>0</v>
      </c>
      <c r="MD41" s="173">
        <f t="shared" ca="1" si="211"/>
        <v>0</v>
      </c>
      <c r="ME41" s="173">
        <f t="shared" ca="1" si="211"/>
        <v>0</v>
      </c>
      <c r="MF41" s="173">
        <f t="shared" ca="1" si="211"/>
        <v>0</v>
      </c>
      <c r="MG41" s="173">
        <f t="shared" ca="1" si="211"/>
        <v>0</v>
      </c>
      <c r="MH41" s="173">
        <f t="shared" ca="1" si="211"/>
        <v>0</v>
      </c>
      <c r="MI41" s="173">
        <f t="shared" ca="1" si="211"/>
        <v>0</v>
      </c>
      <c r="MJ41" s="173">
        <f t="shared" ca="1" si="211"/>
        <v>0</v>
      </c>
      <c r="MK41" s="173">
        <f t="shared" ca="1" si="211"/>
        <v>0</v>
      </c>
      <c r="ML41" s="173">
        <f t="shared" ca="1" si="211"/>
        <v>0</v>
      </c>
      <c r="MM41" s="173">
        <f t="shared" ca="1" si="211"/>
        <v>0</v>
      </c>
      <c r="MN41" s="173">
        <f t="shared" ca="1" si="211"/>
        <v>0</v>
      </c>
      <c r="MO41" s="173">
        <f t="shared" ca="1" si="211"/>
        <v>0</v>
      </c>
      <c r="MP41" s="173">
        <f t="shared" ca="1" si="211"/>
        <v>0</v>
      </c>
      <c r="MQ41" s="173">
        <f t="shared" ca="1" si="211"/>
        <v>0</v>
      </c>
      <c r="MR41" s="173">
        <f t="shared" ca="1" si="212"/>
        <v>0</v>
      </c>
      <c r="MS41" s="173">
        <f t="shared" ca="1" si="212"/>
        <v>0</v>
      </c>
      <c r="MT41" s="173">
        <f t="shared" ca="1" si="212"/>
        <v>0</v>
      </c>
      <c r="MU41" s="173">
        <f t="shared" ca="1" si="212"/>
        <v>0</v>
      </c>
      <c r="MV41" s="173">
        <f t="shared" ca="1" si="212"/>
        <v>0</v>
      </c>
      <c r="MW41" s="173">
        <f t="shared" ca="1" si="212"/>
        <v>0</v>
      </c>
      <c r="MX41" s="173">
        <f t="shared" ca="1" si="212"/>
        <v>0</v>
      </c>
      <c r="MY41" s="173">
        <f t="shared" ca="1" si="212"/>
        <v>0</v>
      </c>
      <c r="MZ41" s="173">
        <f t="shared" ca="1" si="212"/>
        <v>0</v>
      </c>
      <c r="NA41" s="173">
        <f t="shared" ca="1" si="212"/>
        <v>0</v>
      </c>
      <c r="NB41" s="173">
        <f t="shared" ca="1" si="212"/>
        <v>0</v>
      </c>
      <c r="NC41" s="173">
        <f t="shared" ca="1" si="212"/>
        <v>0</v>
      </c>
      <c r="ND41" s="173">
        <f t="shared" ca="1" si="212"/>
        <v>0</v>
      </c>
      <c r="NE41" s="173">
        <f t="shared" ca="1" si="212"/>
        <v>0</v>
      </c>
      <c r="NF41" s="173">
        <f t="shared" ca="1" si="212"/>
        <v>0</v>
      </c>
      <c r="NG41" s="173">
        <f t="shared" ca="1" si="212"/>
        <v>0</v>
      </c>
      <c r="NH41" s="173">
        <f t="shared" ca="1" si="213"/>
        <v>0</v>
      </c>
      <c r="NI41" s="173">
        <f t="shared" ca="1" si="213"/>
        <v>0</v>
      </c>
      <c r="NJ41" s="173">
        <f t="shared" ca="1" si="213"/>
        <v>0</v>
      </c>
      <c r="NK41" s="173">
        <f t="shared" ca="1" si="213"/>
        <v>0</v>
      </c>
      <c r="NL41" s="173">
        <f t="shared" ca="1" si="213"/>
        <v>0</v>
      </c>
      <c r="NM41" s="173">
        <f t="shared" ca="1" si="213"/>
        <v>0</v>
      </c>
      <c r="NN41" s="173">
        <f t="shared" ca="1" si="213"/>
        <v>0</v>
      </c>
      <c r="NO41" s="173">
        <f t="shared" ca="1" si="213"/>
        <v>0</v>
      </c>
      <c r="NP41" s="173">
        <f t="shared" ca="1" si="213"/>
        <v>0</v>
      </c>
      <c r="NQ41" s="173">
        <f t="shared" ca="1" si="213"/>
        <v>0</v>
      </c>
      <c r="NR41" s="173">
        <f t="shared" ca="1" si="213"/>
        <v>0</v>
      </c>
      <c r="NS41" s="173">
        <f t="shared" ca="1" si="213"/>
        <v>0</v>
      </c>
      <c r="NT41" s="173">
        <f t="shared" ca="1" si="213"/>
        <v>0</v>
      </c>
      <c r="NU41" s="173">
        <f t="shared" ca="1" si="213"/>
        <v>0</v>
      </c>
      <c r="NV41" s="173">
        <f t="shared" ca="1" si="213"/>
        <v>0</v>
      </c>
      <c r="NW41" s="173">
        <f t="shared" ca="1" si="213"/>
        <v>0</v>
      </c>
      <c r="NX41" s="173">
        <f t="shared" ca="1" si="214"/>
        <v>0</v>
      </c>
      <c r="NY41" s="173">
        <f t="shared" ca="1" si="214"/>
        <v>0</v>
      </c>
      <c r="NZ41" s="173">
        <f t="shared" ca="1" si="214"/>
        <v>0</v>
      </c>
      <c r="OA41" s="173">
        <f t="shared" ca="1" si="214"/>
        <v>0</v>
      </c>
      <c r="OB41" s="173">
        <f t="shared" ca="1" si="214"/>
        <v>0</v>
      </c>
      <c r="OC41" s="173">
        <f t="shared" ca="1" si="214"/>
        <v>0</v>
      </c>
      <c r="OD41" s="173">
        <f t="shared" ca="1" si="214"/>
        <v>0</v>
      </c>
      <c r="OE41" s="173">
        <f t="shared" ca="1" si="214"/>
        <v>0</v>
      </c>
      <c r="OF41" s="22">
        <f t="shared" ca="1" si="231"/>
        <v>0</v>
      </c>
      <c r="OG41" s="22" t="str">
        <f t="shared" ca="1" si="231"/>
        <v>-</v>
      </c>
      <c r="OH41" s="22">
        <f t="shared" ca="1" si="231"/>
        <v>0</v>
      </c>
      <c r="OI41" s="22">
        <f t="shared" ca="1" si="231"/>
        <v>0</v>
      </c>
      <c r="OJ41" s="27">
        <v>0</v>
      </c>
    </row>
    <row r="42" spans="1:400" s="303" customFormat="1" outlineLevel="1">
      <c r="A42" s="302">
        <f t="shared" si="215"/>
        <v>37</v>
      </c>
      <c r="B42" s="314">
        <f t="shared" ca="1" si="242"/>
        <v>25</v>
      </c>
      <c r="C42" s="303">
        <v>4</v>
      </c>
      <c r="D42" s="78" t="b">
        <v>0</v>
      </c>
      <c r="E42" s="303" t="b">
        <v>0</v>
      </c>
      <c r="F42" s="303" t="b">
        <v>1</v>
      </c>
      <c r="G42" s="339">
        <f t="shared" ca="1" si="233"/>
        <v>1</v>
      </c>
      <c r="H42" s="339">
        <f t="shared" ca="1" si="217"/>
        <v>1</v>
      </c>
      <c r="I42" s="339">
        <f t="shared" ca="1" si="217"/>
        <v>1</v>
      </c>
      <c r="J42" s="339">
        <f t="shared" ca="1" si="217"/>
        <v>1</v>
      </c>
      <c r="K42" s="339">
        <f t="shared" ca="1" si="217"/>
        <v>1</v>
      </c>
      <c r="L42" s="339">
        <f t="shared" ca="1" si="217"/>
        <v>1</v>
      </c>
      <c r="M42" s="339">
        <f t="shared" ca="1" si="217"/>
        <v>1</v>
      </c>
      <c r="N42" s="339">
        <f t="shared" ca="1" si="217"/>
        <v>2</v>
      </c>
      <c r="O42" s="339">
        <f t="shared" ca="1" si="217"/>
        <v>1</v>
      </c>
      <c r="P42" s="339">
        <f t="shared" ca="1" si="217"/>
        <v>0</v>
      </c>
      <c r="Q42" s="339">
        <f t="shared" ca="1" si="217"/>
        <v>0</v>
      </c>
      <c r="R42" s="339">
        <f t="shared" ca="1" si="217"/>
        <v>0</v>
      </c>
      <c r="S42" s="339">
        <f t="shared" ca="1" si="217"/>
        <v>0</v>
      </c>
      <c r="T42" s="339">
        <f t="shared" ca="1" si="217"/>
        <v>0</v>
      </c>
      <c r="U42" s="339">
        <f t="shared" ca="1" si="217"/>
        <v>1</v>
      </c>
      <c r="V42" s="339">
        <f t="shared" ca="1" si="217"/>
        <v>1</v>
      </c>
      <c r="W42" s="339">
        <f t="shared" ca="1" si="217"/>
        <v>1</v>
      </c>
      <c r="X42" s="339">
        <f t="shared" ca="1" si="218"/>
        <v>1</v>
      </c>
      <c r="Y42" s="339">
        <f t="shared" ca="1" si="218"/>
        <v>1</v>
      </c>
      <c r="Z42" s="32"/>
      <c r="AB42" s="21">
        <v>1</v>
      </c>
      <c r="AC42" s="5">
        <f t="shared" ca="1" si="177"/>
        <v>1</v>
      </c>
      <c r="AD42" s="5">
        <f t="shared" ca="1" si="177"/>
        <v>1</v>
      </c>
      <c r="AE42" s="5">
        <f t="shared" ca="1" si="177"/>
        <v>0</v>
      </c>
      <c r="AF42" s="5">
        <f t="shared" ca="1" si="177"/>
        <v>2</v>
      </c>
      <c r="AG42" s="5">
        <f t="shared" ca="1" si="177"/>
        <v>0</v>
      </c>
      <c r="AJ42" s="328" t="str">
        <f t="shared" ca="1" si="219"/>
        <v>00012 FeedSupply GSM Day135 FWM     GI1 EL050% Age213 T_TRUE  LTW_TRUE  (F43N33)</v>
      </c>
      <c r="AK42" s="10" t="str">
        <f ca="1">IF(COUNTIF(AJ$5:AJ42,AJ42)=1,"-","Dup")</f>
        <v>-</v>
      </c>
      <c r="AL42" s="22" t="b">
        <f t="shared" ca="1" si="178"/>
        <v>1</v>
      </c>
      <c r="AM42" s="22" t="b">
        <f t="shared" ca="1" si="178"/>
        <v>0</v>
      </c>
      <c r="AN42" s="339" t="b">
        <f t="shared" ca="1" si="245"/>
        <v>1</v>
      </c>
      <c r="AO42" s="339" t="b">
        <f t="shared" ca="1" si="234"/>
        <v>1</v>
      </c>
      <c r="AP42" s="382">
        <f t="shared" ca="1" si="235"/>
        <v>111112</v>
      </c>
      <c r="AQ42" s="339" t="b">
        <f t="shared" ca="1" si="236"/>
        <v>0</v>
      </c>
      <c r="AR42" s="374" t="str">
        <f t="shared" ca="1" si="178"/>
        <v>-</v>
      </c>
      <c r="AS42" s="22" t="b">
        <f t="shared" ca="1" si="178"/>
        <v>1</v>
      </c>
      <c r="AT42" s="339">
        <f t="shared" ca="1" si="237"/>
        <v>111113</v>
      </c>
      <c r="AU42" s="22">
        <f t="shared" ca="1" si="238"/>
        <v>1</v>
      </c>
      <c r="AV42" s="339" t="str">
        <f t="shared" ca="1" si="239"/>
        <v>-</v>
      </c>
      <c r="AW42" s="22" t="str">
        <f t="shared" ca="1" si="238"/>
        <v>-</v>
      </c>
      <c r="AX42" s="339" t="str">
        <f t="shared" ca="1" si="239"/>
        <v>-</v>
      </c>
      <c r="AY42" s="339" t="str">
        <f t="shared" ca="1" si="239"/>
        <v>-</v>
      </c>
      <c r="AZ42" s="22" t="str">
        <f t="shared" ca="1" si="178"/>
        <v>-</v>
      </c>
      <c r="BA42" s="22">
        <f t="shared" ca="1" si="178"/>
        <v>1</v>
      </c>
      <c r="BB42" s="22">
        <f t="shared" ca="1" si="178"/>
        <v>1</v>
      </c>
      <c r="BC42" s="22" t="str">
        <f t="shared" ca="1" si="178"/>
        <v>-</v>
      </c>
      <c r="BD42" s="22" t="str">
        <f t="shared" ca="1" si="178"/>
        <v>-</v>
      </c>
      <c r="BE42" s="22" t="str">
        <f t="shared" ca="1" si="178"/>
        <v>-</v>
      </c>
      <c r="BF42" s="22" t="str">
        <f t="shared" ca="1" si="220"/>
        <v>-</v>
      </c>
      <c r="BG42" s="22" t="str">
        <f t="shared" ca="1" si="220"/>
        <v>-</v>
      </c>
      <c r="BH42" s="22" t="str">
        <f t="shared" ca="1" si="220"/>
        <v>-</v>
      </c>
      <c r="BI42" s="22" t="str">
        <f t="shared" ca="1" si="220"/>
        <v>-</v>
      </c>
      <c r="BJ42" s="22" t="str">
        <f t="shared" ca="1" si="220"/>
        <v>-</v>
      </c>
      <c r="BK42" s="22" t="str">
        <f t="shared" ca="1" si="220"/>
        <v>-</v>
      </c>
      <c r="BL42" s="22" t="str">
        <f t="shared" ca="1" si="220"/>
        <v>-</v>
      </c>
      <c r="BM42" s="22" t="str">
        <f t="shared" ca="1" si="220"/>
        <v>-</v>
      </c>
      <c r="BN42" s="22" t="str">
        <f t="shared" ca="1" si="220"/>
        <v>-</v>
      </c>
      <c r="BO42" s="22" t="str">
        <f t="shared" ca="1" si="220"/>
        <v>-</v>
      </c>
      <c r="BP42" s="22" t="str">
        <f t="shared" ca="1" si="220"/>
        <v>-</v>
      </c>
      <c r="BQ42" s="22" t="str">
        <f t="shared" ca="1" si="220"/>
        <v>-</v>
      </c>
      <c r="BR42" s="22" t="str">
        <f t="shared" ca="1" si="220"/>
        <v>-</v>
      </c>
      <c r="BS42" s="22" t="str">
        <f t="shared" ca="1" si="220"/>
        <v>-</v>
      </c>
      <c r="BT42" s="22" t="str">
        <f t="shared" ca="1" si="220"/>
        <v>-</v>
      </c>
      <c r="BU42" s="22" t="str">
        <f t="shared" ca="1" si="220"/>
        <v>-</v>
      </c>
      <c r="BV42" s="22" t="str">
        <f t="shared" ca="1" si="221"/>
        <v>-</v>
      </c>
      <c r="BW42" s="22" t="str">
        <f t="shared" ca="1" si="221"/>
        <v>-</v>
      </c>
      <c r="BX42" s="22" t="str">
        <f t="shared" ca="1" si="221"/>
        <v>-</v>
      </c>
      <c r="BY42" s="22" t="str">
        <f t="shared" ca="1" si="221"/>
        <v>-</v>
      </c>
      <c r="BZ42" s="5">
        <f t="shared" ca="1" si="179"/>
        <v>0</v>
      </c>
      <c r="CA42" s="339" t="b">
        <f t="shared" ca="1" si="243"/>
        <v>0</v>
      </c>
      <c r="CB42" s="339" t="b">
        <f t="shared" ca="1" si="240"/>
        <v>1</v>
      </c>
      <c r="CC42" s="374" t="str">
        <f t="shared" ca="1" si="247"/>
        <v>-</v>
      </c>
      <c r="CD42" s="374" t="str">
        <f t="shared" ca="1" si="247"/>
        <v>-</v>
      </c>
      <c r="CE42" s="374" t="str">
        <f t="shared" ca="1" si="247"/>
        <v>-</v>
      </c>
      <c r="CF42" s="374" t="str">
        <f t="shared" ca="1" si="247"/>
        <v>-</v>
      </c>
      <c r="CG42" s="374" t="str">
        <f t="shared" ca="1" si="247"/>
        <v>-</v>
      </c>
      <c r="CH42" s="374" t="str">
        <f t="shared" ca="1" si="247"/>
        <v>-</v>
      </c>
      <c r="CI42" s="339">
        <f t="shared" ca="1" si="241"/>
        <v>3</v>
      </c>
      <c r="CJ42" s="339">
        <f t="shared" ca="1" si="241"/>
        <v>3</v>
      </c>
      <c r="CK42" s="339">
        <f t="shared" ca="1" si="244"/>
        <v>0.25</v>
      </c>
      <c r="CL42" s="339">
        <f t="shared" ca="1" si="244"/>
        <v>-0.25</v>
      </c>
      <c r="CM42" s="22" t="str">
        <f t="shared" ca="1" si="222"/>
        <v>-</v>
      </c>
      <c r="CN42" s="22" t="str">
        <f t="shared" ca="1" si="222"/>
        <v>-</v>
      </c>
      <c r="CO42" s="22" t="str">
        <f t="shared" ca="1" si="222"/>
        <v>-</v>
      </c>
      <c r="CP42" s="22" t="str">
        <f t="shared" ca="1" si="222"/>
        <v>-</v>
      </c>
      <c r="CQ42" s="22" t="str">
        <f t="shared" ca="1" si="222"/>
        <v>-</v>
      </c>
      <c r="CR42" s="22" t="str">
        <f t="shared" ca="1" si="222"/>
        <v>-</v>
      </c>
      <c r="CS42" s="22">
        <f t="shared" ca="1" si="222"/>
        <v>0</v>
      </c>
      <c r="CT42" s="22" t="str">
        <f t="shared" ca="1" si="222"/>
        <v>-</v>
      </c>
      <c r="CU42" s="22" t="str">
        <f t="shared" ca="1" si="222"/>
        <v>-</v>
      </c>
      <c r="CV42" s="22" t="str">
        <f t="shared" ca="1" si="222"/>
        <v>-</v>
      </c>
      <c r="CW42" s="22" t="str">
        <f t="shared" ca="1" si="222"/>
        <v>-</v>
      </c>
      <c r="CX42" s="22" t="str">
        <f t="shared" ca="1" si="222"/>
        <v>-</v>
      </c>
      <c r="CY42" s="22">
        <f t="shared" ca="1" si="222"/>
        <v>0</v>
      </c>
      <c r="CZ42" s="195">
        <f t="shared" ca="1" si="180"/>
        <v>0</v>
      </c>
      <c r="DA42" s="195">
        <f t="shared" ca="1" si="180"/>
        <v>0</v>
      </c>
      <c r="DB42" s="195">
        <f t="shared" ca="1" si="180"/>
        <v>0</v>
      </c>
      <c r="DC42" s="195">
        <f t="shared" ca="1" si="180"/>
        <v>0</v>
      </c>
      <c r="DD42" s="194">
        <f t="shared" ca="1" si="181"/>
        <v>0</v>
      </c>
      <c r="DE42" s="194">
        <f t="shared" ca="1" si="181"/>
        <v>0</v>
      </c>
      <c r="DF42" s="194">
        <f t="shared" ca="1" si="181"/>
        <v>0</v>
      </c>
      <c r="DG42" s="194">
        <f t="shared" ca="1" si="181"/>
        <v>0</v>
      </c>
      <c r="DH42" s="196">
        <f t="shared" ca="1" si="182"/>
        <v>0</v>
      </c>
      <c r="DI42" s="196">
        <f t="shared" ca="1" si="182"/>
        <v>0</v>
      </c>
      <c r="DJ42" s="196">
        <f t="shared" ca="1" si="182"/>
        <v>0</v>
      </c>
      <c r="DK42" s="196">
        <f t="shared" ca="1" si="182"/>
        <v>0</v>
      </c>
      <c r="DL42" s="195">
        <f t="shared" ca="1" si="183"/>
        <v>0</v>
      </c>
      <c r="DM42" s="195">
        <f t="shared" ca="1" si="183"/>
        <v>0</v>
      </c>
      <c r="DN42" s="195">
        <f t="shared" ca="1" si="183"/>
        <v>0</v>
      </c>
      <c r="DO42" s="195">
        <f t="shared" ca="1" si="183"/>
        <v>0</v>
      </c>
      <c r="DP42" s="194">
        <f t="shared" ca="1" si="184"/>
        <v>0</v>
      </c>
      <c r="DQ42" s="194">
        <f t="shared" ca="1" si="184"/>
        <v>0</v>
      </c>
      <c r="DR42" s="194">
        <f t="shared" ca="1" si="184"/>
        <v>0</v>
      </c>
      <c r="DS42" s="194">
        <f t="shared" ca="1" si="184"/>
        <v>0</v>
      </c>
      <c r="DT42" s="196">
        <f t="shared" ca="1" si="185"/>
        <v>0</v>
      </c>
      <c r="DU42" s="196">
        <f t="shared" ca="1" si="185"/>
        <v>0</v>
      </c>
      <c r="DV42" s="196">
        <f t="shared" ca="1" si="185"/>
        <v>0</v>
      </c>
      <c r="DW42" s="196">
        <f t="shared" ca="1" si="185"/>
        <v>0</v>
      </c>
      <c r="DX42" s="195">
        <f t="shared" ca="1" si="186"/>
        <v>0</v>
      </c>
      <c r="DY42" s="195">
        <f t="shared" ca="1" si="186"/>
        <v>0</v>
      </c>
      <c r="DZ42" s="195">
        <f t="shared" ca="1" si="186"/>
        <v>0</v>
      </c>
      <c r="EA42" s="195">
        <f t="shared" ca="1" si="186"/>
        <v>0</v>
      </c>
      <c r="EB42" s="194">
        <f t="shared" ca="1" si="187"/>
        <v>0</v>
      </c>
      <c r="EC42" s="194">
        <f t="shared" ca="1" si="187"/>
        <v>0</v>
      </c>
      <c r="ED42" s="194">
        <f t="shared" ca="1" si="187"/>
        <v>0</v>
      </c>
      <c r="EE42" s="194">
        <f t="shared" ca="1" si="187"/>
        <v>0</v>
      </c>
      <c r="EF42" s="196">
        <f t="shared" ca="1" si="188"/>
        <v>0</v>
      </c>
      <c r="EG42" s="196">
        <f t="shared" ca="1" si="188"/>
        <v>0</v>
      </c>
      <c r="EH42" s="196">
        <f t="shared" ca="1" si="188"/>
        <v>0</v>
      </c>
      <c r="EI42" s="196">
        <f t="shared" ca="1" si="188"/>
        <v>0</v>
      </c>
      <c r="EJ42" s="22">
        <f t="shared" ca="1" si="189"/>
        <v>0</v>
      </c>
      <c r="EK42" s="22">
        <f t="shared" ca="1" si="189"/>
        <v>0</v>
      </c>
      <c r="EL42" s="22">
        <f t="shared" ca="1" si="189"/>
        <v>0</v>
      </c>
      <c r="EM42" s="22">
        <f t="shared" ca="1" si="189"/>
        <v>0</v>
      </c>
      <c r="EN42" s="22" t="str">
        <f t="shared" ca="1" si="189"/>
        <v>-</v>
      </c>
      <c r="EO42" s="22" t="str">
        <f t="shared" ca="1" si="189"/>
        <v>-</v>
      </c>
      <c r="EP42" s="5">
        <f t="shared" ca="1" si="190"/>
        <v>19</v>
      </c>
      <c r="EQ42" s="5">
        <f t="shared" ca="1" si="190"/>
        <v>19</v>
      </c>
      <c r="ER42" s="22" t="str">
        <f t="shared" ca="1" si="189"/>
        <v>-</v>
      </c>
      <c r="ES42" s="22" t="str">
        <f t="shared" ca="1" si="189"/>
        <v>-</v>
      </c>
      <c r="ET42" s="22" t="str">
        <f t="shared" ca="1" si="189"/>
        <v>-</v>
      </c>
      <c r="EU42" s="22" t="str">
        <f t="shared" ca="1" si="189"/>
        <v>-</v>
      </c>
      <c r="EV42" s="22" t="str">
        <f t="shared" ca="1" si="189"/>
        <v>-</v>
      </c>
      <c r="EW42" s="22" t="str">
        <f t="shared" ca="1" si="189"/>
        <v>-</v>
      </c>
      <c r="EX42" s="22" t="str">
        <f t="shared" ca="1" si="189"/>
        <v>-</v>
      </c>
      <c r="EY42" s="5">
        <f t="shared" ca="1" si="191"/>
        <v>0</v>
      </c>
      <c r="EZ42" s="22" t="str">
        <f t="shared" ca="1" si="223"/>
        <v>-</v>
      </c>
      <c r="FA42" s="22" t="str">
        <f t="shared" ca="1" si="223"/>
        <v>-</v>
      </c>
      <c r="FB42" s="22" t="str">
        <f t="shared" ca="1" si="223"/>
        <v>-</v>
      </c>
      <c r="FC42" s="22" t="str">
        <f t="shared" ca="1" si="223"/>
        <v>-</v>
      </c>
      <c r="FD42" s="5" t="b">
        <f t="shared" ca="1" si="192"/>
        <v>0</v>
      </c>
      <c r="FE42" s="22" t="str">
        <f t="shared" ca="1" si="223"/>
        <v>-</v>
      </c>
      <c r="FF42" s="22">
        <f t="shared" ca="1" si="223"/>
        <v>0</v>
      </c>
      <c r="FG42" s="22" t="str">
        <f t="shared" ca="1" si="223"/>
        <v>-</v>
      </c>
      <c r="FH42" s="22">
        <f t="shared" ca="1" si="223"/>
        <v>1</v>
      </c>
      <c r="FI42" s="22">
        <f t="shared" ca="1" si="223"/>
        <v>0</v>
      </c>
      <c r="FJ42" s="22">
        <f t="shared" ca="1" si="223"/>
        <v>1</v>
      </c>
      <c r="FK42" s="22">
        <f t="shared" ca="1" si="223"/>
        <v>1</v>
      </c>
      <c r="FL42" s="22">
        <f t="shared" ca="1" si="223"/>
        <v>1</v>
      </c>
      <c r="FM42" s="22">
        <f t="shared" ca="1" si="223"/>
        <v>0</v>
      </c>
      <c r="FN42" s="22">
        <f t="shared" ca="1" si="223"/>
        <v>0</v>
      </c>
      <c r="FO42" s="22">
        <f t="shared" ca="1" si="223"/>
        <v>0</v>
      </c>
      <c r="FP42" s="22">
        <f t="shared" ca="1" si="224"/>
        <v>0</v>
      </c>
      <c r="FQ42" s="22">
        <f t="shared" ca="1" si="224"/>
        <v>1</v>
      </c>
      <c r="FR42" s="22">
        <f t="shared" ca="1" si="224"/>
        <v>0</v>
      </c>
      <c r="FS42" s="22">
        <f t="shared" ca="1" si="224"/>
        <v>0</v>
      </c>
      <c r="FT42" s="22">
        <f t="shared" ca="1" si="224"/>
        <v>0</v>
      </c>
      <c r="FU42" s="22">
        <f t="shared" ca="1" si="224"/>
        <v>0</v>
      </c>
      <c r="FV42" s="22">
        <f t="shared" ca="1" si="224"/>
        <v>0</v>
      </c>
      <c r="FW42" s="22">
        <f t="shared" ca="1" si="224"/>
        <v>0</v>
      </c>
      <c r="FX42" s="22">
        <f t="shared" ca="1" si="224"/>
        <v>0</v>
      </c>
      <c r="FY42" s="22">
        <f t="shared" ca="1" si="224"/>
        <v>1</v>
      </c>
      <c r="FZ42" s="22">
        <f t="shared" ca="1" si="224"/>
        <v>0</v>
      </c>
      <c r="GA42" s="5">
        <f t="shared" ca="1" si="193"/>
        <v>0</v>
      </c>
      <c r="GB42" s="5">
        <f t="shared" ca="1" si="193"/>
        <v>0</v>
      </c>
      <c r="GC42" s="5">
        <f t="shared" ca="1" si="193"/>
        <v>0</v>
      </c>
      <c r="GD42" s="5">
        <f t="shared" si="194"/>
        <v>0</v>
      </c>
      <c r="GE42" s="5">
        <f t="shared" si="194"/>
        <v>0</v>
      </c>
      <c r="GF42" s="5">
        <f t="shared" si="194"/>
        <v>0</v>
      </c>
      <c r="GG42" s="22">
        <f t="shared" ca="1" si="225"/>
        <v>0</v>
      </c>
      <c r="GH42" s="22">
        <f t="shared" ca="1" si="225"/>
        <v>0</v>
      </c>
      <c r="GI42" s="22" t="str">
        <f t="shared" ca="1" si="225"/>
        <v>-</v>
      </c>
      <c r="GJ42" s="22" t="str">
        <f t="shared" ca="1" si="225"/>
        <v>-</v>
      </c>
      <c r="GK42" s="22" t="str">
        <f t="shared" ca="1" si="225"/>
        <v>-</v>
      </c>
      <c r="GL42" s="22" t="str">
        <f t="shared" ca="1" si="225"/>
        <v>-</v>
      </c>
      <c r="GM42" s="5" t="b">
        <f t="shared" ca="1" si="195"/>
        <v>1</v>
      </c>
      <c r="GN42" s="5" t="b">
        <f t="shared" ca="1" si="195"/>
        <v>0</v>
      </c>
      <c r="GO42" s="5" t="b">
        <f t="shared" ca="1" si="195"/>
        <v>0</v>
      </c>
      <c r="GP42" s="5">
        <f t="shared" ca="1" si="196"/>
        <v>0</v>
      </c>
      <c r="GQ42" s="22">
        <f t="shared" ca="1" si="225"/>
        <v>1</v>
      </c>
      <c r="GR42" s="22">
        <f t="shared" ca="1" si="225"/>
        <v>2</v>
      </c>
      <c r="GS42" s="5" t="e">
        <f t="shared" ca="1" si="197"/>
        <v>#VALUE!</v>
      </c>
      <c r="GT42" s="5" t="e">
        <f t="shared" ca="1" si="197"/>
        <v>#VALUE!</v>
      </c>
      <c r="GU42" s="5" t="str">
        <f t="shared" si="198"/>
        <v>-</v>
      </c>
      <c r="GV42" s="5" t="str">
        <f t="shared" si="198"/>
        <v>-</v>
      </c>
      <c r="GW42" s="5" t="e">
        <f t="shared" ca="1" si="199"/>
        <v>#VALUE!</v>
      </c>
      <c r="GX42" s="22" t="str">
        <f t="shared" ca="1" si="226"/>
        <v>-</v>
      </c>
      <c r="GY42" s="22" t="str">
        <f t="shared" ca="1" si="226"/>
        <v>-</v>
      </c>
      <c r="GZ42" s="5" t="str">
        <f t="array" ref="GZ42">IF(OR(HA42:HN42&lt;&gt;"-"),TRUE,"-")</f>
        <v>-</v>
      </c>
      <c r="HA42" s="5" t="str">
        <f>IF($Z42=0,"-",IFERROR(INDEX(CHOOSE($G42,DataAutumn!i.GI, DataWinter!i.GI, DataSpring!i.GI),$H42,7*($Z42-1)+HA$19)*INDEX(GI.LowerScalar,1,HA$19),"-"))</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b">
        <f t="array" aca="1" ref="HO42" ca="1">IF(OR(HP42:ID42&lt;&gt;"-"),TRUE,"-")</f>
        <v>1</v>
      </c>
      <c r="HP42" s="22">
        <f t="shared" ca="1" si="227"/>
        <v>0</v>
      </c>
      <c r="HQ42" s="5" t="str">
        <f>IF($Z42=0,"-",IFERROR(INDEX(CHOOSE($G42,DataAutumn!i.GI, DataWinter!i.GI, DataSpring!i.GI),$H42,7*($Z42-1)+HQ$19)*INDEX(GI.UpperScalar,1,HQ$19),"-"))</f>
        <v>-</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22" t="str">
        <f t="shared" ca="1" si="134"/>
        <v>-</v>
      </c>
      <c r="IF42" s="22" t="str">
        <f t="shared" ca="1" si="134"/>
        <v>-</v>
      </c>
      <c r="IG42" s="22" t="b">
        <f t="shared" ca="1" si="135"/>
        <v>1</v>
      </c>
      <c r="IH42" s="22">
        <f t="shared" ca="1" si="135"/>
        <v>0</v>
      </c>
      <c r="II42" s="5" t="str">
        <f t="shared" ca="1" si="200"/>
        <v>-</v>
      </c>
      <c r="IJ42" s="5" t="str">
        <f t="shared" ca="1" si="200"/>
        <v>-</v>
      </c>
      <c r="IK42" s="5" t="str">
        <f t="shared" ca="1" si="200"/>
        <v>-</v>
      </c>
      <c r="IL42" s="5" t="str">
        <f t="shared" ca="1" si="200"/>
        <v>-</v>
      </c>
      <c r="IM42" s="22" t="str">
        <f t="shared" ca="1" si="228"/>
        <v>-</v>
      </c>
      <c r="IN42" s="5">
        <f t="shared" ca="1" si="201"/>
        <v>0.5</v>
      </c>
      <c r="IO42" s="22" t="str">
        <f t="shared" ca="1" si="228"/>
        <v>-</v>
      </c>
      <c r="IP42" s="5">
        <f t="shared" ca="1" si="202"/>
        <v>0.5</v>
      </c>
      <c r="IQ42" s="5" t="str">
        <f t="shared" ca="1" si="203"/>
        <v>-</v>
      </c>
      <c r="IR42" s="5">
        <f t="shared" ca="1" si="203"/>
        <v>500</v>
      </c>
      <c r="IS42" s="5">
        <f t="shared" ca="1" si="203"/>
        <v>500</v>
      </c>
      <c r="IT42" s="5" t="str">
        <f t="shared" ca="1" si="203"/>
        <v>-</v>
      </c>
      <c r="IU42" s="5" t="str">
        <f t="shared" ca="1" si="203"/>
        <v>-</v>
      </c>
      <c r="IV42" s="22">
        <f t="shared" ca="1" si="228"/>
        <v>1</v>
      </c>
      <c r="IW42" s="22">
        <f t="shared" ca="1" si="228"/>
        <v>0</v>
      </c>
      <c r="IX42" s="22">
        <f t="shared" ca="1" si="228"/>
        <v>1</v>
      </c>
      <c r="IY42" s="22">
        <f t="shared" ca="1" si="228"/>
        <v>1</v>
      </c>
      <c r="IZ42" s="22">
        <f t="shared" ca="1" si="228"/>
        <v>0</v>
      </c>
      <c r="JA42" s="22">
        <f t="shared" ca="1" si="228"/>
        <v>70</v>
      </c>
      <c r="JB42" s="22">
        <f t="shared" ca="1" si="229"/>
        <v>50</v>
      </c>
      <c r="JC42" s="22">
        <f t="shared" ca="1" si="229"/>
        <v>70</v>
      </c>
      <c r="JD42" s="22">
        <f t="shared" ca="1" si="229"/>
        <v>50</v>
      </c>
      <c r="JE42" s="5">
        <f t="shared" ca="1" si="204"/>
        <v>1</v>
      </c>
      <c r="JF42" s="5">
        <f t="shared" ca="1" si="205"/>
        <v>1</v>
      </c>
      <c r="JG42" s="5">
        <f t="shared" ca="1" si="206"/>
        <v>1</v>
      </c>
      <c r="JH42" s="22">
        <f t="shared" ca="1" si="229"/>
        <v>1</v>
      </c>
      <c r="JI42" s="22">
        <f t="shared" ca="1" si="229"/>
        <v>1</v>
      </c>
      <c r="JJ42" s="22">
        <f t="shared" ca="1" si="229"/>
        <v>1</v>
      </c>
      <c r="JK42" s="22">
        <f t="shared" ca="1" si="229"/>
        <v>1</v>
      </c>
      <c r="JL42" s="22">
        <f t="shared" ca="1" si="229"/>
        <v>1</v>
      </c>
      <c r="JM42" s="22">
        <f t="shared" ca="1" si="229"/>
        <v>1</v>
      </c>
      <c r="JN42" s="22">
        <f t="shared" ca="1" si="229"/>
        <v>1</v>
      </c>
      <c r="JO42" s="173" t="b">
        <f t="shared" ca="1" si="230"/>
        <v>1</v>
      </c>
      <c r="JP42" s="173">
        <f t="shared" ca="1" si="207"/>
        <v>149.99</v>
      </c>
      <c r="JQ42" s="173">
        <f t="shared" ca="1" si="207"/>
        <v>0</v>
      </c>
      <c r="JR42" s="173">
        <f t="shared" ca="1" si="207"/>
        <v>0</v>
      </c>
      <c r="JS42" s="173">
        <f t="shared" ca="1" si="207"/>
        <v>0</v>
      </c>
      <c r="JT42" s="173">
        <f t="shared" ca="1" si="207"/>
        <v>0</v>
      </c>
      <c r="JU42" s="173">
        <f t="shared" ca="1" si="207"/>
        <v>0</v>
      </c>
      <c r="JV42" s="173">
        <f t="shared" ca="1" si="207"/>
        <v>0</v>
      </c>
      <c r="JW42" s="173">
        <f t="shared" ca="1" si="207"/>
        <v>0</v>
      </c>
      <c r="JX42" s="173">
        <f t="shared" ca="1" si="207"/>
        <v>0</v>
      </c>
      <c r="JY42" s="173">
        <f t="shared" ca="1" si="207"/>
        <v>0</v>
      </c>
      <c r="JZ42" s="173">
        <f t="shared" ca="1" si="207"/>
        <v>0</v>
      </c>
      <c r="KA42" s="173">
        <f t="shared" ca="1" si="207"/>
        <v>0</v>
      </c>
      <c r="KB42" s="173">
        <f t="shared" ca="1" si="207"/>
        <v>0</v>
      </c>
      <c r="KC42" s="173">
        <f t="shared" ca="1" si="207"/>
        <v>0</v>
      </c>
      <c r="KD42" s="173">
        <f t="shared" ca="1" si="207"/>
        <v>0</v>
      </c>
      <c r="KE42" s="173">
        <f t="shared" ca="1" si="207"/>
        <v>146.24</v>
      </c>
      <c r="KF42" s="173">
        <f t="shared" ca="1" si="208"/>
        <v>146.24</v>
      </c>
      <c r="KG42" s="173">
        <f t="shared" ca="1" si="208"/>
        <v>146.24</v>
      </c>
      <c r="KH42" s="173">
        <f t="shared" ca="1" si="208"/>
        <v>146.24</v>
      </c>
      <c r="KI42" s="173">
        <f t="shared" ca="1" si="208"/>
        <v>146.24</v>
      </c>
      <c r="KJ42" s="173">
        <f t="shared" ca="1" si="208"/>
        <v>146.24</v>
      </c>
      <c r="KK42" s="173">
        <f t="shared" ca="1" si="208"/>
        <v>146.24</v>
      </c>
      <c r="KL42" s="173">
        <f t="shared" ca="1" si="208"/>
        <v>146.24</v>
      </c>
      <c r="KM42" s="173">
        <f t="shared" ca="1" si="208"/>
        <v>20</v>
      </c>
      <c r="KN42" s="173">
        <f t="shared" ca="1" si="208"/>
        <v>20</v>
      </c>
      <c r="KO42" s="173">
        <f t="shared" ca="1" si="208"/>
        <v>20</v>
      </c>
      <c r="KP42" s="173">
        <f t="shared" ca="1" si="208"/>
        <v>0</v>
      </c>
      <c r="KQ42" s="173">
        <f t="shared" ca="1" si="208"/>
        <v>0</v>
      </c>
      <c r="KR42" s="173">
        <f t="shared" ca="1" si="208"/>
        <v>0</v>
      </c>
      <c r="KS42" s="173">
        <f t="shared" ca="1" si="208"/>
        <v>0</v>
      </c>
      <c r="KT42" s="173">
        <f t="shared" ca="1" si="208"/>
        <v>75.289999999999992</v>
      </c>
      <c r="KU42" s="173">
        <f t="shared" ca="1" si="208"/>
        <v>75.289999999999992</v>
      </c>
      <c r="KV42" s="173">
        <f t="shared" ca="1" si="209"/>
        <v>75.289999999999992</v>
      </c>
      <c r="KW42" s="173">
        <f t="shared" ca="1" si="209"/>
        <v>75.289999999999992</v>
      </c>
      <c r="KX42" s="173">
        <f t="shared" ca="1" si="209"/>
        <v>75.289999999999992</v>
      </c>
      <c r="KY42" s="173">
        <f t="shared" ca="1" si="209"/>
        <v>75.289999999999992</v>
      </c>
      <c r="KZ42" s="173">
        <f t="shared" ca="1" si="209"/>
        <v>75.289999999999992</v>
      </c>
      <c r="LA42" s="173">
        <f t="shared" ca="1" si="209"/>
        <v>222.87</v>
      </c>
      <c r="LB42" s="173">
        <f t="shared" ca="1" si="209"/>
        <v>0</v>
      </c>
      <c r="LC42" s="173">
        <f t="shared" ca="1" si="209"/>
        <v>0</v>
      </c>
      <c r="LD42" s="173">
        <f t="shared" ca="1" si="209"/>
        <v>0</v>
      </c>
      <c r="LE42" s="173">
        <f t="shared" ca="1" si="209"/>
        <v>0</v>
      </c>
      <c r="LF42" s="173">
        <f t="shared" ca="1" si="209"/>
        <v>0</v>
      </c>
      <c r="LG42" s="173">
        <f t="shared" ca="1" si="209"/>
        <v>0</v>
      </c>
      <c r="LH42" s="173">
        <f t="shared" ca="1" si="209"/>
        <v>0</v>
      </c>
      <c r="LI42" s="173">
        <f t="shared" ca="1" si="209"/>
        <v>0</v>
      </c>
      <c r="LJ42" s="173">
        <f t="shared" ca="1" si="209"/>
        <v>0</v>
      </c>
      <c r="LK42" s="173">
        <f t="shared" ca="1" si="209"/>
        <v>0</v>
      </c>
      <c r="LL42" s="173">
        <f t="shared" ca="1" si="210"/>
        <v>0</v>
      </c>
      <c r="LM42" s="173">
        <f t="shared" ca="1" si="210"/>
        <v>0</v>
      </c>
      <c r="LN42" s="173">
        <f t="shared" ca="1" si="210"/>
        <v>0</v>
      </c>
      <c r="LO42" s="173">
        <f t="shared" ca="1" si="210"/>
        <v>0</v>
      </c>
      <c r="LP42" s="173">
        <f t="shared" ca="1" si="210"/>
        <v>0</v>
      </c>
      <c r="LQ42" s="173">
        <f t="shared" ca="1" si="210"/>
        <v>0</v>
      </c>
      <c r="LR42" s="173">
        <f t="shared" ca="1" si="210"/>
        <v>0</v>
      </c>
      <c r="LS42" s="173">
        <f t="shared" ca="1" si="210"/>
        <v>0</v>
      </c>
      <c r="LT42" s="173">
        <f t="shared" ca="1" si="210"/>
        <v>0</v>
      </c>
      <c r="LU42" s="173">
        <f t="shared" ca="1" si="210"/>
        <v>0</v>
      </c>
      <c r="LV42" s="173">
        <f t="shared" ca="1" si="210"/>
        <v>0</v>
      </c>
      <c r="LW42" s="173">
        <f t="shared" ca="1" si="210"/>
        <v>0</v>
      </c>
      <c r="LX42" s="173">
        <f t="shared" ca="1" si="210"/>
        <v>0</v>
      </c>
      <c r="LY42" s="173">
        <f t="shared" ca="1" si="210"/>
        <v>0</v>
      </c>
      <c r="LZ42" s="173">
        <f t="shared" ca="1" si="210"/>
        <v>0</v>
      </c>
      <c r="MA42" s="173">
        <f t="shared" ca="1" si="210"/>
        <v>0</v>
      </c>
      <c r="MB42" s="173">
        <f t="shared" ca="1" si="211"/>
        <v>0</v>
      </c>
      <c r="MC42" s="173">
        <f t="shared" ca="1" si="211"/>
        <v>0</v>
      </c>
      <c r="MD42" s="173">
        <f t="shared" ca="1" si="211"/>
        <v>0</v>
      </c>
      <c r="ME42" s="173">
        <f t="shared" ca="1" si="211"/>
        <v>0</v>
      </c>
      <c r="MF42" s="173">
        <f t="shared" ca="1" si="211"/>
        <v>0</v>
      </c>
      <c r="MG42" s="173">
        <f t="shared" ca="1" si="211"/>
        <v>0</v>
      </c>
      <c r="MH42" s="173">
        <f t="shared" ca="1" si="211"/>
        <v>0</v>
      </c>
      <c r="MI42" s="173">
        <f t="shared" ca="1" si="211"/>
        <v>0</v>
      </c>
      <c r="MJ42" s="173">
        <f t="shared" ca="1" si="211"/>
        <v>0</v>
      </c>
      <c r="MK42" s="173">
        <f t="shared" ca="1" si="211"/>
        <v>0</v>
      </c>
      <c r="ML42" s="173">
        <f t="shared" ca="1" si="211"/>
        <v>0</v>
      </c>
      <c r="MM42" s="173">
        <f t="shared" ca="1" si="211"/>
        <v>0</v>
      </c>
      <c r="MN42" s="173">
        <f t="shared" ca="1" si="211"/>
        <v>0</v>
      </c>
      <c r="MO42" s="173">
        <f t="shared" ca="1" si="211"/>
        <v>0</v>
      </c>
      <c r="MP42" s="173">
        <f t="shared" ca="1" si="211"/>
        <v>0</v>
      </c>
      <c r="MQ42" s="173">
        <f t="shared" ca="1" si="211"/>
        <v>0</v>
      </c>
      <c r="MR42" s="173">
        <f t="shared" ca="1" si="212"/>
        <v>0</v>
      </c>
      <c r="MS42" s="173">
        <f t="shared" ca="1" si="212"/>
        <v>0</v>
      </c>
      <c r="MT42" s="173">
        <f t="shared" ca="1" si="212"/>
        <v>0</v>
      </c>
      <c r="MU42" s="173">
        <f t="shared" ca="1" si="212"/>
        <v>0</v>
      </c>
      <c r="MV42" s="173">
        <f t="shared" ca="1" si="212"/>
        <v>0</v>
      </c>
      <c r="MW42" s="173">
        <f t="shared" ca="1" si="212"/>
        <v>0</v>
      </c>
      <c r="MX42" s="173">
        <f t="shared" ca="1" si="212"/>
        <v>0</v>
      </c>
      <c r="MY42" s="173">
        <f t="shared" ca="1" si="212"/>
        <v>0</v>
      </c>
      <c r="MZ42" s="173">
        <f t="shared" ca="1" si="212"/>
        <v>0</v>
      </c>
      <c r="NA42" s="173">
        <f t="shared" ca="1" si="212"/>
        <v>0</v>
      </c>
      <c r="NB42" s="173">
        <f t="shared" ca="1" si="212"/>
        <v>0</v>
      </c>
      <c r="NC42" s="173">
        <f t="shared" ca="1" si="212"/>
        <v>0</v>
      </c>
      <c r="ND42" s="173">
        <f t="shared" ca="1" si="212"/>
        <v>0</v>
      </c>
      <c r="NE42" s="173">
        <f t="shared" ca="1" si="212"/>
        <v>0</v>
      </c>
      <c r="NF42" s="173">
        <f t="shared" ca="1" si="212"/>
        <v>0</v>
      </c>
      <c r="NG42" s="173">
        <f t="shared" ca="1" si="212"/>
        <v>0</v>
      </c>
      <c r="NH42" s="173">
        <f t="shared" ca="1" si="213"/>
        <v>0</v>
      </c>
      <c r="NI42" s="173">
        <f t="shared" ca="1" si="213"/>
        <v>0</v>
      </c>
      <c r="NJ42" s="173">
        <f t="shared" ca="1" si="213"/>
        <v>0</v>
      </c>
      <c r="NK42" s="173">
        <f t="shared" ca="1" si="213"/>
        <v>0</v>
      </c>
      <c r="NL42" s="173">
        <f t="shared" ca="1" si="213"/>
        <v>0</v>
      </c>
      <c r="NM42" s="173">
        <f t="shared" ca="1" si="213"/>
        <v>0</v>
      </c>
      <c r="NN42" s="173">
        <f t="shared" ca="1" si="213"/>
        <v>0</v>
      </c>
      <c r="NO42" s="173">
        <f t="shared" ca="1" si="213"/>
        <v>0</v>
      </c>
      <c r="NP42" s="173">
        <f t="shared" ca="1" si="213"/>
        <v>0</v>
      </c>
      <c r="NQ42" s="173">
        <f t="shared" ca="1" si="213"/>
        <v>0</v>
      </c>
      <c r="NR42" s="173">
        <f t="shared" ca="1" si="213"/>
        <v>0</v>
      </c>
      <c r="NS42" s="173">
        <f t="shared" ca="1" si="213"/>
        <v>0</v>
      </c>
      <c r="NT42" s="173">
        <f t="shared" ca="1" si="213"/>
        <v>0</v>
      </c>
      <c r="NU42" s="173">
        <f t="shared" ca="1" si="213"/>
        <v>0</v>
      </c>
      <c r="NV42" s="173">
        <f t="shared" ca="1" si="213"/>
        <v>0</v>
      </c>
      <c r="NW42" s="173">
        <f t="shared" ca="1" si="213"/>
        <v>0</v>
      </c>
      <c r="NX42" s="173">
        <f t="shared" ca="1" si="214"/>
        <v>0</v>
      </c>
      <c r="NY42" s="173">
        <f t="shared" ca="1" si="214"/>
        <v>0</v>
      </c>
      <c r="NZ42" s="173">
        <f t="shared" ca="1" si="214"/>
        <v>0</v>
      </c>
      <c r="OA42" s="173">
        <f t="shared" ca="1" si="214"/>
        <v>0</v>
      </c>
      <c r="OB42" s="173">
        <f t="shared" ca="1" si="214"/>
        <v>0</v>
      </c>
      <c r="OC42" s="173">
        <f t="shared" ca="1" si="214"/>
        <v>0</v>
      </c>
      <c r="OD42" s="173">
        <f t="shared" ca="1" si="214"/>
        <v>0</v>
      </c>
      <c r="OE42" s="173">
        <f t="shared" ca="1" si="214"/>
        <v>0</v>
      </c>
      <c r="OF42" s="22">
        <f t="shared" ca="1" si="231"/>
        <v>0</v>
      </c>
      <c r="OG42" s="22" t="str">
        <f t="shared" ca="1" si="231"/>
        <v>-</v>
      </c>
      <c r="OH42" s="22">
        <f t="shared" ca="1" si="231"/>
        <v>0</v>
      </c>
      <c r="OI42" s="22">
        <f t="shared" ca="1" si="231"/>
        <v>0</v>
      </c>
      <c r="OJ42" s="27">
        <v>0</v>
      </c>
    </row>
    <row r="43" spans="1:400" s="303" customFormat="1" outlineLevel="1">
      <c r="A43" s="302">
        <f t="shared" si="215"/>
        <v>38</v>
      </c>
      <c r="B43" s="314">
        <f t="shared" ca="1" si="242"/>
        <v>25</v>
      </c>
      <c r="C43" s="303">
        <v>4</v>
      </c>
      <c r="D43" s="78" t="b">
        <v>0</v>
      </c>
      <c r="E43" s="303" t="b">
        <v>0</v>
      </c>
      <c r="F43" s="303" t="b">
        <v>1</v>
      </c>
      <c r="G43" s="339">
        <f t="shared" ca="1" si="233"/>
        <v>1</v>
      </c>
      <c r="H43" s="339">
        <f t="shared" ca="1" si="217"/>
        <v>1</v>
      </c>
      <c r="I43" s="339">
        <f t="shared" ca="1" si="217"/>
        <v>1</v>
      </c>
      <c r="J43" s="339">
        <f t="shared" ca="1" si="217"/>
        <v>1</v>
      </c>
      <c r="K43" s="339">
        <f t="shared" ca="1" si="217"/>
        <v>1</v>
      </c>
      <c r="L43" s="339">
        <f t="shared" ca="1" si="217"/>
        <v>1</v>
      </c>
      <c r="M43" s="339">
        <f t="shared" ca="1" si="217"/>
        <v>1</v>
      </c>
      <c r="N43" s="339">
        <f t="shared" ca="1" si="217"/>
        <v>2</v>
      </c>
      <c r="O43" s="339">
        <f t="shared" ca="1" si="217"/>
        <v>1</v>
      </c>
      <c r="P43" s="339">
        <f t="shared" ca="1" si="217"/>
        <v>0</v>
      </c>
      <c r="Q43" s="339">
        <f t="shared" ca="1" si="217"/>
        <v>0</v>
      </c>
      <c r="R43" s="339">
        <f t="shared" ca="1" si="217"/>
        <v>0</v>
      </c>
      <c r="S43" s="339">
        <f t="shared" ca="1" si="217"/>
        <v>0</v>
      </c>
      <c r="T43" s="339">
        <f t="shared" ca="1" si="217"/>
        <v>0</v>
      </c>
      <c r="U43" s="339">
        <f t="shared" ca="1" si="217"/>
        <v>1</v>
      </c>
      <c r="V43" s="339">
        <f t="shared" ca="1" si="217"/>
        <v>1</v>
      </c>
      <c r="W43" s="339">
        <f t="shared" ca="1" si="217"/>
        <v>1</v>
      </c>
      <c r="X43" s="339">
        <f t="shared" ca="1" si="218"/>
        <v>1</v>
      </c>
      <c r="Y43" s="339">
        <f t="shared" ca="1" si="218"/>
        <v>1</v>
      </c>
      <c r="Z43" s="32"/>
      <c r="AB43" s="21">
        <v>1</v>
      </c>
      <c r="AC43" s="5">
        <f t="shared" ca="1" si="177"/>
        <v>1</v>
      </c>
      <c r="AD43" s="5">
        <f t="shared" ca="1" si="177"/>
        <v>1</v>
      </c>
      <c r="AE43" s="5">
        <f t="shared" ca="1" si="177"/>
        <v>0</v>
      </c>
      <c r="AF43" s="5">
        <f t="shared" ca="1" si="177"/>
        <v>2</v>
      </c>
      <c r="AG43" s="5">
        <f t="shared" ca="1" si="177"/>
        <v>0</v>
      </c>
      <c r="AJ43" s="328" t="str">
        <f t="shared" ca="1" si="219"/>
        <v>00013 FeedSupply GSM Day135 FWM     GI1 EL050% Age213 T_TRUE  LTW_TRUE  (F43N33)</v>
      </c>
      <c r="AK43" s="10" t="str">
        <f ca="1">IF(COUNTIF(AJ$5:AJ43,AJ43)=1,"-","Dup")</f>
        <v>-</v>
      </c>
      <c r="AL43" s="22" t="b">
        <f t="shared" ca="1" si="178"/>
        <v>1</v>
      </c>
      <c r="AM43" s="22" t="b">
        <f t="shared" ca="1" si="178"/>
        <v>0</v>
      </c>
      <c r="AN43" s="339" t="b">
        <f t="shared" ca="1" si="245"/>
        <v>1</v>
      </c>
      <c r="AO43" s="339" t="b">
        <f t="shared" ca="1" si="234"/>
        <v>1</v>
      </c>
      <c r="AP43" s="382">
        <f t="shared" ca="1" si="235"/>
        <v>111113</v>
      </c>
      <c r="AQ43" s="339" t="b">
        <f t="shared" ca="1" si="236"/>
        <v>0</v>
      </c>
      <c r="AR43" s="374" t="str">
        <f t="shared" ca="1" si="178"/>
        <v>-</v>
      </c>
      <c r="AS43" s="22" t="b">
        <f t="shared" ca="1" si="178"/>
        <v>1</v>
      </c>
      <c r="AT43" s="339">
        <f t="shared" ca="1" si="237"/>
        <v>111114</v>
      </c>
      <c r="AU43" s="22">
        <f t="shared" ca="1" si="238"/>
        <v>1</v>
      </c>
      <c r="AV43" s="339" t="str">
        <f t="shared" ca="1" si="239"/>
        <v>-</v>
      </c>
      <c r="AW43" s="22" t="str">
        <f t="shared" ca="1" si="238"/>
        <v>-</v>
      </c>
      <c r="AX43" s="339" t="str">
        <f t="shared" ca="1" si="239"/>
        <v>-</v>
      </c>
      <c r="AY43" s="339" t="str">
        <f t="shared" ca="1" si="239"/>
        <v>-</v>
      </c>
      <c r="AZ43" s="22" t="str">
        <f t="shared" ca="1" si="178"/>
        <v>-</v>
      </c>
      <c r="BA43" s="22">
        <f t="shared" ca="1" si="178"/>
        <v>1</v>
      </c>
      <c r="BB43" s="22">
        <f t="shared" ca="1" si="178"/>
        <v>1</v>
      </c>
      <c r="BC43" s="22" t="str">
        <f t="shared" ca="1" si="178"/>
        <v>-</v>
      </c>
      <c r="BD43" s="22" t="str">
        <f t="shared" ca="1" si="178"/>
        <v>-</v>
      </c>
      <c r="BE43" s="22" t="str">
        <f t="shared" ca="1" si="178"/>
        <v>-</v>
      </c>
      <c r="BF43" s="22" t="str">
        <f t="shared" ca="1" si="220"/>
        <v>-</v>
      </c>
      <c r="BG43" s="22" t="str">
        <f t="shared" ca="1" si="220"/>
        <v>-</v>
      </c>
      <c r="BH43" s="22" t="str">
        <f t="shared" ca="1" si="220"/>
        <v>-</v>
      </c>
      <c r="BI43" s="22" t="str">
        <f t="shared" ca="1" si="220"/>
        <v>-</v>
      </c>
      <c r="BJ43" s="22" t="str">
        <f t="shared" ca="1" si="220"/>
        <v>-</v>
      </c>
      <c r="BK43" s="22" t="str">
        <f t="shared" ca="1" si="220"/>
        <v>-</v>
      </c>
      <c r="BL43" s="22" t="str">
        <f t="shared" ca="1" si="220"/>
        <v>-</v>
      </c>
      <c r="BM43" s="22" t="str">
        <f t="shared" ca="1" si="220"/>
        <v>-</v>
      </c>
      <c r="BN43" s="22" t="str">
        <f t="shared" ca="1" si="220"/>
        <v>-</v>
      </c>
      <c r="BO43" s="22" t="str">
        <f t="shared" ca="1" si="220"/>
        <v>-</v>
      </c>
      <c r="BP43" s="22" t="str">
        <f t="shared" ca="1" si="220"/>
        <v>-</v>
      </c>
      <c r="BQ43" s="22" t="str">
        <f t="shared" ca="1" si="220"/>
        <v>-</v>
      </c>
      <c r="BR43" s="22" t="str">
        <f t="shared" ca="1" si="220"/>
        <v>-</v>
      </c>
      <c r="BS43" s="22" t="str">
        <f t="shared" ca="1" si="220"/>
        <v>-</v>
      </c>
      <c r="BT43" s="22" t="str">
        <f t="shared" ca="1" si="220"/>
        <v>-</v>
      </c>
      <c r="BU43" s="22" t="str">
        <f t="shared" ca="1" si="220"/>
        <v>-</v>
      </c>
      <c r="BV43" s="22" t="str">
        <f t="shared" ca="1" si="221"/>
        <v>-</v>
      </c>
      <c r="BW43" s="22" t="str">
        <f t="shared" ca="1" si="221"/>
        <v>-</v>
      </c>
      <c r="BX43" s="22" t="str">
        <f t="shared" ca="1" si="221"/>
        <v>-</v>
      </c>
      <c r="BY43" s="22" t="str">
        <f t="shared" ca="1" si="221"/>
        <v>-</v>
      </c>
      <c r="BZ43" s="5">
        <f t="shared" ca="1" si="179"/>
        <v>0</v>
      </c>
      <c r="CA43" s="339" t="b">
        <f t="shared" ca="1" si="243"/>
        <v>0</v>
      </c>
      <c r="CB43" s="339" t="b">
        <f t="shared" ca="1" si="240"/>
        <v>1</v>
      </c>
      <c r="CC43" s="374" t="str">
        <f t="shared" ca="1" si="247"/>
        <v>-</v>
      </c>
      <c r="CD43" s="374" t="str">
        <f t="shared" ca="1" si="247"/>
        <v>-</v>
      </c>
      <c r="CE43" s="374" t="str">
        <f t="shared" ca="1" si="247"/>
        <v>-</v>
      </c>
      <c r="CF43" s="374" t="str">
        <f t="shared" ca="1" si="247"/>
        <v>-</v>
      </c>
      <c r="CG43" s="374" t="str">
        <f t="shared" ca="1" si="247"/>
        <v>-</v>
      </c>
      <c r="CH43" s="374" t="str">
        <f t="shared" ca="1" si="247"/>
        <v>-</v>
      </c>
      <c r="CI43" s="339">
        <f t="shared" ca="1" si="241"/>
        <v>3</v>
      </c>
      <c r="CJ43" s="339">
        <f t="shared" ca="1" si="241"/>
        <v>3</v>
      </c>
      <c r="CK43" s="339">
        <f t="shared" ca="1" si="244"/>
        <v>0.25</v>
      </c>
      <c r="CL43" s="339">
        <f t="shared" ca="1" si="244"/>
        <v>-0.25</v>
      </c>
      <c r="CM43" s="22" t="str">
        <f t="shared" ca="1" si="222"/>
        <v>-</v>
      </c>
      <c r="CN43" s="22" t="str">
        <f t="shared" ca="1" si="222"/>
        <v>-</v>
      </c>
      <c r="CO43" s="22" t="str">
        <f t="shared" ca="1" si="222"/>
        <v>-</v>
      </c>
      <c r="CP43" s="22" t="str">
        <f t="shared" ca="1" si="222"/>
        <v>-</v>
      </c>
      <c r="CQ43" s="22" t="str">
        <f t="shared" ca="1" si="222"/>
        <v>-</v>
      </c>
      <c r="CR43" s="22" t="str">
        <f t="shared" ca="1" si="222"/>
        <v>-</v>
      </c>
      <c r="CS43" s="22">
        <f t="shared" ca="1" si="222"/>
        <v>0</v>
      </c>
      <c r="CT43" s="22" t="str">
        <f t="shared" ca="1" si="222"/>
        <v>-</v>
      </c>
      <c r="CU43" s="22" t="str">
        <f t="shared" ca="1" si="222"/>
        <v>-</v>
      </c>
      <c r="CV43" s="22" t="str">
        <f t="shared" ca="1" si="222"/>
        <v>-</v>
      </c>
      <c r="CW43" s="22" t="str">
        <f t="shared" ca="1" si="222"/>
        <v>-</v>
      </c>
      <c r="CX43" s="22" t="str">
        <f t="shared" ca="1" si="222"/>
        <v>-</v>
      </c>
      <c r="CY43" s="22">
        <f t="shared" ca="1" si="222"/>
        <v>0</v>
      </c>
      <c r="CZ43" s="195">
        <f t="shared" ca="1" si="180"/>
        <v>0</v>
      </c>
      <c r="DA43" s="195">
        <f t="shared" ca="1" si="180"/>
        <v>0</v>
      </c>
      <c r="DB43" s="195">
        <f t="shared" ca="1" si="180"/>
        <v>0</v>
      </c>
      <c r="DC43" s="195">
        <f t="shared" ca="1" si="180"/>
        <v>0</v>
      </c>
      <c r="DD43" s="194">
        <f t="shared" ca="1" si="181"/>
        <v>0</v>
      </c>
      <c r="DE43" s="194">
        <f t="shared" ca="1" si="181"/>
        <v>0</v>
      </c>
      <c r="DF43" s="194">
        <f t="shared" ca="1" si="181"/>
        <v>0</v>
      </c>
      <c r="DG43" s="194">
        <f t="shared" ca="1" si="181"/>
        <v>0</v>
      </c>
      <c r="DH43" s="196">
        <f t="shared" ca="1" si="182"/>
        <v>0</v>
      </c>
      <c r="DI43" s="196">
        <f t="shared" ca="1" si="182"/>
        <v>0</v>
      </c>
      <c r="DJ43" s="196">
        <f t="shared" ca="1" si="182"/>
        <v>0</v>
      </c>
      <c r="DK43" s="196">
        <f t="shared" ca="1" si="182"/>
        <v>0</v>
      </c>
      <c r="DL43" s="195">
        <f t="shared" ca="1" si="183"/>
        <v>0</v>
      </c>
      <c r="DM43" s="195">
        <f t="shared" ca="1" si="183"/>
        <v>0</v>
      </c>
      <c r="DN43" s="195">
        <f t="shared" ca="1" si="183"/>
        <v>0</v>
      </c>
      <c r="DO43" s="195">
        <f t="shared" ca="1" si="183"/>
        <v>0</v>
      </c>
      <c r="DP43" s="194">
        <f t="shared" ca="1" si="184"/>
        <v>0</v>
      </c>
      <c r="DQ43" s="194">
        <f t="shared" ca="1" si="184"/>
        <v>0</v>
      </c>
      <c r="DR43" s="194">
        <f t="shared" ca="1" si="184"/>
        <v>0</v>
      </c>
      <c r="DS43" s="194">
        <f t="shared" ca="1" si="184"/>
        <v>0</v>
      </c>
      <c r="DT43" s="196">
        <f t="shared" ca="1" si="185"/>
        <v>0</v>
      </c>
      <c r="DU43" s="196">
        <f t="shared" ca="1" si="185"/>
        <v>0</v>
      </c>
      <c r="DV43" s="196">
        <f t="shared" ca="1" si="185"/>
        <v>0</v>
      </c>
      <c r="DW43" s="196">
        <f t="shared" ca="1" si="185"/>
        <v>0</v>
      </c>
      <c r="DX43" s="195">
        <f t="shared" ca="1" si="186"/>
        <v>0</v>
      </c>
      <c r="DY43" s="195">
        <f t="shared" ca="1" si="186"/>
        <v>0</v>
      </c>
      <c r="DZ43" s="195">
        <f t="shared" ca="1" si="186"/>
        <v>0</v>
      </c>
      <c r="EA43" s="195">
        <f t="shared" ca="1" si="186"/>
        <v>0</v>
      </c>
      <c r="EB43" s="194">
        <f t="shared" ca="1" si="187"/>
        <v>0</v>
      </c>
      <c r="EC43" s="194">
        <f t="shared" ca="1" si="187"/>
        <v>0</v>
      </c>
      <c r="ED43" s="194">
        <f t="shared" ca="1" si="187"/>
        <v>0</v>
      </c>
      <c r="EE43" s="194">
        <f t="shared" ca="1" si="187"/>
        <v>0</v>
      </c>
      <c r="EF43" s="196">
        <f t="shared" ca="1" si="188"/>
        <v>0</v>
      </c>
      <c r="EG43" s="196">
        <f t="shared" ca="1" si="188"/>
        <v>0</v>
      </c>
      <c r="EH43" s="196">
        <f t="shared" ca="1" si="188"/>
        <v>0</v>
      </c>
      <c r="EI43" s="196">
        <f t="shared" ca="1" si="188"/>
        <v>0</v>
      </c>
      <c r="EJ43" s="22">
        <f t="shared" ca="1" si="189"/>
        <v>0</v>
      </c>
      <c r="EK43" s="22">
        <f t="shared" ca="1" si="189"/>
        <v>0</v>
      </c>
      <c r="EL43" s="22">
        <f t="shared" ca="1" si="189"/>
        <v>0</v>
      </c>
      <c r="EM43" s="22">
        <f t="shared" ca="1" si="189"/>
        <v>0</v>
      </c>
      <c r="EN43" s="22" t="str">
        <f t="shared" ca="1" si="189"/>
        <v>-</v>
      </c>
      <c r="EO43" s="22" t="str">
        <f t="shared" ca="1" si="189"/>
        <v>-</v>
      </c>
      <c r="EP43" s="5">
        <f t="shared" ca="1" si="190"/>
        <v>19</v>
      </c>
      <c r="EQ43" s="5">
        <f t="shared" ca="1" si="190"/>
        <v>19</v>
      </c>
      <c r="ER43" s="22" t="str">
        <f t="shared" ca="1" si="189"/>
        <v>-</v>
      </c>
      <c r="ES43" s="22" t="str">
        <f t="shared" ca="1" si="189"/>
        <v>-</v>
      </c>
      <c r="ET43" s="22" t="str">
        <f t="shared" ca="1" si="189"/>
        <v>-</v>
      </c>
      <c r="EU43" s="22" t="str">
        <f t="shared" ca="1" si="189"/>
        <v>-</v>
      </c>
      <c r="EV43" s="22" t="str">
        <f t="shared" ca="1" si="189"/>
        <v>-</v>
      </c>
      <c r="EW43" s="22" t="str">
        <f t="shared" ca="1" si="189"/>
        <v>-</v>
      </c>
      <c r="EX43" s="22" t="str">
        <f t="shared" ca="1" si="189"/>
        <v>-</v>
      </c>
      <c r="EY43" s="5">
        <f t="shared" ca="1" si="191"/>
        <v>0</v>
      </c>
      <c r="EZ43" s="22" t="str">
        <f t="shared" ca="1" si="223"/>
        <v>-</v>
      </c>
      <c r="FA43" s="22" t="str">
        <f t="shared" ca="1" si="223"/>
        <v>-</v>
      </c>
      <c r="FB43" s="22" t="str">
        <f t="shared" ca="1" si="223"/>
        <v>-</v>
      </c>
      <c r="FC43" s="22" t="str">
        <f t="shared" ca="1" si="223"/>
        <v>-</v>
      </c>
      <c r="FD43" s="5" t="b">
        <f t="shared" ca="1" si="192"/>
        <v>0</v>
      </c>
      <c r="FE43" s="22" t="str">
        <f t="shared" ca="1" si="223"/>
        <v>-</v>
      </c>
      <c r="FF43" s="22">
        <f t="shared" ca="1" si="223"/>
        <v>0</v>
      </c>
      <c r="FG43" s="22" t="str">
        <f t="shared" ca="1" si="223"/>
        <v>-</v>
      </c>
      <c r="FH43" s="22">
        <f t="shared" ca="1" si="223"/>
        <v>1</v>
      </c>
      <c r="FI43" s="22">
        <f t="shared" ca="1" si="223"/>
        <v>0</v>
      </c>
      <c r="FJ43" s="22">
        <f t="shared" ca="1" si="223"/>
        <v>1</v>
      </c>
      <c r="FK43" s="22">
        <f t="shared" ca="1" si="223"/>
        <v>1</v>
      </c>
      <c r="FL43" s="22">
        <f t="shared" ca="1" si="223"/>
        <v>1</v>
      </c>
      <c r="FM43" s="22">
        <f t="shared" ca="1" si="223"/>
        <v>0</v>
      </c>
      <c r="FN43" s="22">
        <f t="shared" ca="1" si="223"/>
        <v>0</v>
      </c>
      <c r="FO43" s="22">
        <f t="shared" ca="1" si="223"/>
        <v>0</v>
      </c>
      <c r="FP43" s="22">
        <f t="shared" ca="1" si="224"/>
        <v>0</v>
      </c>
      <c r="FQ43" s="22">
        <f t="shared" ca="1" si="224"/>
        <v>1</v>
      </c>
      <c r="FR43" s="22">
        <f t="shared" ca="1" si="224"/>
        <v>0</v>
      </c>
      <c r="FS43" s="22">
        <f t="shared" ca="1" si="224"/>
        <v>0</v>
      </c>
      <c r="FT43" s="22">
        <f t="shared" ca="1" si="224"/>
        <v>0</v>
      </c>
      <c r="FU43" s="22">
        <f t="shared" ca="1" si="224"/>
        <v>0</v>
      </c>
      <c r="FV43" s="22">
        <f t="shared" ca="1" si="224"/>
        <v>0</v>
      </c>
      <c r="FW43" s="22">
        <f t="shared" ca="1" si="224"/>
        <v>0</v>
      </c>
      <c r="FX43" s="22">
        <f t="shared" ca="1" si="224"/>
        <v>0</v>
      </c>
      <c r="FY43" s="22">
        <f t="shared" ca="1" si="224"/>
        <v>1</v>
      </c>
      <c r="FZ43" s="22">
        <f t="shared" ca="1" si="224"/>
        <v>0</v>
      </c>
      <c r="GA43" s="5">
        <f t="shared" ca="1" si="193"/>
        <v>0</v>
      </c>
      <c r="GB43" s="5">
        <f t="shared" ca="1" si="193"/>
        <v>0</v>
      </c>
      <c r="GC43" s="5">
        <f t="shared" ca="1" si="193"/>
        <v>0</v>
      </c>
      <c r="GD43" s="5">
        <f t="shared" si="194"/>
        <v>0</v>
      </c>
      <c r="GE43" s="5">
        <f t="shared" si="194"/>
        <v>0</v>
      </c>
      <c r="GF43" s="5">
        <f t="shared" si="194"/>
        <v>0</v>
      </c>
      <c r="GG43" s="22">
        <f t="shared" ca="1" si="225"/>
        <v>0</v>
      </c>
      <c r="GH43" s="22">
        <f t="shared" ca="1" si="225"/>
        <v>0</v>
      </c>
      <c r="GI43" s="22" t="str">
        <f t="shared" ca="1" si="225"/>
        <v>-</v>
      </c>
      <c r="GJ43" s="22" t="str">
        <f t="shared" ca="1" si="225"/>
        <v>-</v>
      </c>
      <c r="GK43" s="22" t="str">
        <f t="shared" ca="1" si="225"/>
        <v>-</v>
      </c>
      <c r="GL43" s="22" t="str">
        <f t="shared" ca="1" si="225"/>
        <v>-</v>
      </c>
      <c r="GM43" s="5" t="b">
        <f t="shared" ca="1" si="195"/>
        <v>1</v>
      </c>
      <c r="GN43" s="5" t="b">
        <f t="shared" ca="1" si="195"/>
        <v>0</v>
      </c>
      <c r="GO43" s="5" t="b">
        <f t="shared" ca="1" si="195"/>
        <v>0</v>
      </c>
      <c r="GP43" s="5">
        <f t="shared" ca="1" si="196"/>
        <v>0</v>
      </c>
      <c r="GQ43" s="22">
        <f t="shared" ca="1" si="225"/>
        <v>1</v>
      </c>
      <c r="GR43" s="22">
        <f t="shared" ca="1" si="225"/>
        <v>2</v>
      </c>
      <c r="GS43" s="5" t="e">
        <f t="shared" ca="1" si="197"/>
        <v>#VALUE!</v>
      </c>
      <c r="GT43" s="5" t="e">
        <f t="shared" ca="1" si="197"/>
        <v>#VALUE!</v>
      </c>
      <c r="GU43" s="5" t="str">
        <f t="shared" si="198"/>
        <v>-</v>
      </c>
      <c r="GV43" s="5" t="str">
        <f t="shared" si="198"/>
        <v>-</v>
      </c>
      <c r="GW43" s="5" t="e">
        <f t="shared" ca="1" si="199"/>
        <v>#VALUE!</v>
      </c>
      <c r="GX43" s="22" t="str">
        <f t="shared" ca="1" si="226"/>
        <v>-</v>
      </c>
      <c r="GY43" s="22" t="str">
        <f t="shared" ca="1" si="226"/>
        <v>-</v>
      </c>
      <c r="GZ43" s="5" t="str">
        <f t="array" ref="GZ43">IF(OR(HA43:HN43&lt;&gt;"-"),TRUE,"-")</f>
        <v>-</v>
      </c>
      <c r="HA43" s="5" t="str">
        <f>IF($Z43=0,"-",IFERROR(INDEX(CHOOSE($G43,DataAutumn!i.GI, DataWinter!i.GI, DataSpring!i.GI),$H43,7*($Z43-1)+HA$19)*INDEX(GI.LowerScalar,1,HA$19),"-"))</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b">
        <f t="array" aca="1" ref="HO43" ca="1">IF(OR(HP43:ID43&lt;&gt;"-"),TRUE,"-")</f>
        <v>1</v>
      </c>
      <c r="HP43" s="22">
        <f t="shared" ca="1" si="227"/>
        <v>0</v>
      </c>
      <c r="HQ43" s="5" t="str">
        <f>IF($Z43=0,"-",IFERROR(INDEX(CHOOSE($G43,DataAutumn!i.GI, DataWinter!i.GI, DataSpring!i.GI),$H43,7*($Z43-1)+HQ$19)*INDEX(GI.UpperScalar,1,HQ$19),"-"))</f>
        <v>-</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22" t="str">
        <f t="shared" ca="1" si="134"/>
        <v>-</v>
      </c>
      <c r="IF43" s="22" t="str">
        <f t="shared" ca="1" si="134"/>
        <v>-</v>
      </c>
      <c r="IG43" s="22" t="b">
        <f t="shared" ca="1" si="135"/>
        <v>1</v>
      </c>
      <c r="IH43" s="22">
        <f t="shared" ca="1" si="135"/>
        <v>0</v>
      </c>
      <c r="II43" s="5" t="str">
        <f t="shared" ca="1" si="200"/>
        <v>-</v>
      </c>
      <c r="IJ43" s="5" t="str">
        <f t="shared" ca="1" si="200"/>
        <v>-</v>
      </c>
      <c r="IK43" s="5" t="str">
        <f t="shared" ca="1" si="200"/>
        <v>-</v>
      </c>
      <c r="IL43" s="5" t="str">
        <f t="shared" ca="1" si="200"/>
        <v>-</v>
      </c>
      <c r="IM43" s="22" t="str">
        <f t="shared" ca="1" si="228"/>
        <v>-</v>
      </c>
      <c r="IN43" s="5">
        <f t="shared" ca="1" si="201"/>
        <v>0.5</v>
      </c>
      <c r="IO43" s="22" t="str">
        <f t="shared" ca="1" si="228"/>
        <v>-</v>
      </c>
      <c r="IP43" s="5">
        <f t="shared" ca="1" si="202"/>
        <v>0.5</v>
      </c>
      <c r="IQ43" s="5" t="str">
        <f t="shared" ca="1" si="203"/>
        <v>-</v>
      </c>
      <c r="IR43" s="5">
        <f t="shared" ca="1" si="203"/>
        <v>500</v>
      </c>
      <c r="IS43" s="5">
        <f t="shared" ca="1" si="203"/>
        <v>500</v>
      </c>
      <c r="IT43" s="5" t="str">
        <f t="shared" ca="1" si="203"/>
        <v>-</v>
      </c>
      <c r="IU43" s="5" t="str">
        <f t="shared" ca="1" si="203"/>
        <v>-</v>
      </c>
      <c r="IV43" s="22">
        <f t="shared" ca="1" si="228"/>
        <v>1</v>
      </c>
      <c r="IW43" s="22">
        <f t="shared" ca="1" si="228"/>
        <v>0</v>
      </c>
      <c r="IX43" s="22">
        <f t="shared" ca="1" si="228"/>
        <v>1</v>
      </c>
      <c r="IY43" s="22">
        <f t="shared" ca="1" si="228"/>
        <v>1</v>
      </c>
      <c r="IZ43" s="22">
        <f t="shared" ca="1" si="228"/>
        <v>0</v>
      </c>
      <c r="JA43" s="22">
        <f t="shared" ca="1" si="228"/>
        <v>70</v>
      </c>
      <c r="JB43" s="22">
        <f t="shared" ca="1" si="229"/>
        <v>50</v>
      </c>
      <c r="JC43" s="22">
        <f t="shared" ca="1" si="229"/>
        <v>70</v>
      </c>
      <c r="JD43" s="22">
        <f t="shared" ca="1" si="229"/>
        <v>50</v>
      </c>
      <c r="JE43" s="5">
        <f t="shared" ca="1" si="204"/>
        <v>1</v>
      </c>
      <c r="JF43" s="5">
        <f t="shared" ca="1" si="205"/>
        <v>1</v>
      </c>
      <c r="JG43" s="5">
        <f t="shared" ca="1" si="206"/>
        <v>1</v>
      </c>
      <c r="JH43" s="22">
        <f t="shared" ca="1" si="229"/>
        <v>1</v>
      </c>
      <c r="JI43" s="22">
        <f t="shared" ca="1" si="229"/>
        <v>1</v>
      </c>
      <c r="JJ43" s="22">
        <f t="shared" ca="1" si="229"/>
        <v>1</v>
      </c>
      <c r="JK43" s="22">
        <f t="shared" ca="1" si="229"/>
        <v>1</v>
      </c>
      <c r="JL43" s="22">
        <f t="shared" ca="1" si="229"/>
        <v>1</v>
      </c>
      <c r="JM43" s="22">
        <f t="shared" ca="1" si="229"/>
        <v>1</v>
      </c>
      <c r="JN43" s="22">
        <f t="shared" ca="1" si="229"/>
        <v>1</v>
      </c>
      <c r="JO43" s="173" t="b">
        <f t="shared" ca="1" si="230"/>
        <v>1</v>
      </c>
      <c r="JP43" s="173">
        <f t="shared" ca="1" si="207"/>
        <v>149.99</v>
      </c>
      <c r="JQ43" s="173">
        <f t="shared" ca="1" si="207"/>
        <v>0</v>
      </c>
      <c r="JR43" s="173">
        <f t="shared" ca="1" si="207"/>
        <v>0</v>
      </c>
      <c r="JS43" s="173">
        <f t="shared" ca="1" si="207"/>
        <v>0</v>
      </c>
      <c r="JT43" s="173">
        <f t="shared" ca="1" si="207"/>
        <v>0</v>
      </c>
      <c r="JU43" s="173">
        <f t="shared" ca="1" si="207"/>
        <v>0</v>
      </c>
      <c r="JV43" s="173">
        <f t="shared" ca="1" si="207"/>
        <v>0</v>
      </c>
      <c r="JW43" s="173">
        <f t="shared" ca="1" si="207"/>
        <v>0</v>
      </c>
      <c r="JX43" s="173">
        <f t="shared" ca="1" si="207"/>
        <v>0</v>
      </c>
      <c r="JY43" s="173">
        <f t="shared" ca="1" si="207"/>
        <v>0</v>
      </c>
      <c r="JZ43" s="173">
        <f t="shared" ca="1" si="207"/>
        <v>0</v>
      </c>
      <c r="KA43" s="173">
        <f t="shared" ca="1" si="207"/>
        <v>0</v>
      </c>
      <c r="KB43" s="173">
        <f t="shared" ca="1" si="207"/>
        <v>0</v>
      </c>
      <c r="KC43" s="173">
        <f t="shared" ca="1" si="207"/>
        <v>0</v>
      </c>
      <c r="KD43" s="173">
        <f t="shared" ca="1" si="207"/>
        <v>0</v>
      </c>
      <c r="KE43" s="173">
        <f t="shared" ref="KE43" ca="1" si="248">IF($AC43=0,"-",INDEX(i.LMU_Area,$AC43,KE$19))</f>
        <v>146.24</v>
      </c>
      <c r="KF43" s="173">
        <f t="shared" ca="1" si="208"/>
        <v>146.24</v>
      </c>
      <c r="KG43" s="173">
        <f t="shared" ca="1" si="208"/>
        <v>146.24</v>
      </c>
      <c r="KH43" s="173">
        <f t="shared" ca="1" si="208"/>
        <v>146.24</v>
      </c>
      <c r="KI43" s="173">
        <f t="shared" ca="1" si="208"/>
        <v>146.24</v>
      </c>
      <c r="KJ43" s="173">
        <f t="shared" ca="1" si="208"/>
        <v>146.24</v>
      </c>
      <c r="KK43" s="173">
        <f t="shared" ca="1" si="208"/>
        <v>146.24</v>
      </c>
      <c r="KL43" s="173">
        <f t="shared" ca="1" si="208"/>
        <v>146.24</v>
      </c>
      <c r="KM43" s="173">
        <f t="shared" ca="1" si="208"/>
        <v>20</v>
      </c>
      <c r="KN43" s="173">
        <f t="shared" ca="1" si="208"/>
        <v>20</v>
      </c>
      <c r="KO43" s="173">
        <f t="shared" ca="1" si="208"/>
        <v>20</v>
      </c>
      <c r="KP43" s="173">
        <f t="shared" ca="1" si="208"/>
        <v>0</v>
      </c>
      <c r="KQ43" s="173">
        <f t="shared" ca="1" si="208"/>
        <v>0</v>
      </c>
      <c r="KR43" s="173">
        <f t="shared" ca="1" si="208"/>
        <v>0</v>
      </c>
      <c r="KS43" s="173">
        <f t="shared" ca="1" si="208"/>
        <v>0</v>
      </c>
      <c r="KT43" s="173">
        <f t="shared" ca="1" si="208"/>
        <v>75.289999999999992</v>
      </c>
      <c r="KU43" s="173">
        <f t="shared" ref="KU43" ca="1" si="249">IF($AC43=0,"-",INDEX(i.LMU_Area,$AC43,KU$19))</f>
        <v>75.289999999999992</v>
      </c>
      <c r="KV43" s="173">
        <f t="shared" ca="1" si="209"/>
        <v>75.289999999999992</v>
      </c>
      <c r="KW43" s="173">
        <f t="shared" ca="1" si="209"/>
        <v>75.289999999999992</v>
      </c>
      <c r="KX43" s="173">
        <f t="shared" ca="1" si="209"/>
        <v>75.289999999999992</v>
      </c>
      <c r="KY43" s="173">
        <f t="shared" ca="1" si="209"/>
        <v>75.289999999999992</v>
      </c>
      <c r="KZ43" s="173">
        <f t="shared" ca="1" si="209"/>
        <v>75.289999999999992</v>
      </c>
      <c r="LA43" s="173">
        <f t="shared" ca="1" si="209"/>
        <v>222.87</v>
      </c>
      <c r="LB43" s="173">
        <f t="shared" ca="1" si="209"/>
        <v>0</v>
      </c>
      <c r="LC43" s="173">
        <f t="shared" ca="1" si="209"/>
        <v>0</v>
      </c>
      <c r="LD43" s="173">
        <f t="shared" ca="1" si="209"/>
        <v>0</v>
      </c>
      <c r="LE43" s="173">
        <f t="shared" ca="1" si="209"/>
        <v>0</v>
      </c>
      <c r="LF43" s="173">
        <f t="shared" ca="1" si="209"/>
        <v>0</v>
      </c>
      <c r="LG43" s="173">
        <f t="shared" ca="1" si="209"/>
        <v>0</v>
      </c>
      <c r="LH43" s="173">
        <f t="shared" ca="1" si="209"/>
        <v>0</v>
      </c>
      <c r="LI43" s="173">
        <f t="shared" ca="1" si="209"/>
        <v>0</v>
      </c>
      <c r="LJ43" s="173">
        <f t="shared" ca="1" si="209"/>
        <v>0</v>
      </c>
      <c r="LK43" s="173">
        <f t="shared" ref="LK43" ca="1" si="250">IF($AC43=0,"-",INDEX(i.LMU_Area,$AC43,LK$19))</f>
        <v>0</v>
      </c>
      <c r="LL43" s="173">
        <f t="shared" ca="1" si="210"/>
        <v>0</v>
      </c>
      <c r="LM43" s="173">
        <f t="shared" ca="1" si="210"/>
        <v>0</v>
      </c>
      <c r="LN43" s="173">
        <f t="shared" ca="1" si="210"/>
        <v>0</v>
      </c>
      <c r="LO43" s="173">
        <f t="shared" ca="1" si="210"/>
        <v>0</v>
      </c>
      <c r="LP43" s="173">
        <f t="shared" ca="1" si="210"/>
        <v>0</v>
      </c>
      <c r="LQ43" s="173">
        <f t="shared" ca="1" si="210"/>
        <v>0</v>
      </c>
      <c r="LR43" s="173">
        <f t="shared" ca="1" si="210"/>
        <v>0</v>
      </c>
      <c r="LS43" s="173">
        <f t="shared" ca="1" si="210"/>
        <v>0</v>
      </c>
      <c r="LT43" s="173">
        <f t="shared" ca="1" si="210"/>
        <v>0</v>
      </c>
      <c r="LU43" s="173">
        <f t="shared" ca="1" si="210"/>
        <v>0</v>
      </c>
      <c r="LV43" s="173">
        <f t="shared" ca="1" si="210"/>
        <v>0</v>
      </c>
      <c r="LW43" s="173">
        <f t="shared" ca="1" si="210"/>
        <v>0</v>
      </c>
      <c r="LX43" s="173">
        <f t="shared" ca="1" si="210"/>
        <v>0</v>
      </c>
      <c r="LY43" s="173">
        <f t="shared" ca="1" si="210"/>
        <v>0</v>
      </c>
      <c r="LZ43" s="173">
        <f t="shared" ca="1" si="210"/>
        <v>0</v>
      </c>
      <c r="MA43" s="173">
        <f t="shared" ref="MA43" ca="1" si="251">IF($AC43=0,"-",INDEX(i.LMU_Area,$AC43,MA$19))</f>
        <v>0</v>
      </c>
      <c r="MB43" s="173">
        <f t="shared" ca="1" si="211"/>
        <v>0</v>
      </c>
      <c r="MC43" s="173">
        <f t="shared" ca="1" si="211"/>
        <v>0</v>
      </c>
      <c r="MD43" s="173">
        <f t="shared" ca="1" si="211"/>
        <v>0</v>
      </c>
      <c r="ME43" s="173">
        <f t="shared" ca="1" si="211"/>
        <v>0</v>
      </c>
      <c r="MF43" s="173">
        <f t="shared" ca="1" si="211"/>
        <v>0</v>
      </c>
      <c r="MG43" s="173">
        <f t="shared" ca="1" si="211"/>
        <v>0</v>
      </c>
      <c r="MH43" s="173">
        <f t="shared" ca="1" si="211"/>
        <v>0</v>
      </c>
      <c r="MI43" s="173">
        <f t="shared" ca="1" si="211"/>
        <v>0</v>
      </c>
      <c r="MJ43" s="173">
        <f t="shared" ca="1" si="211"/>
        <v>0</v>
      </c>
      <c r="MK43" s="173">
        <f t="shared" ca="1" si="211"/>
        <v>0</v>
      </c>
      <c r="ML43" s="173">
        <f t="shared" ca="1" si="211"/>
        <v>0</v>
      </c>
      <c r="MM43" s="173">
        <f t="shared" ca="1" si="211"/>
        <v>0</v>
      </c>
      <c r="MN43" s="173">
        <f t="shared" ca="1" si="211"/>
        <v>0</v>
      </c>
      <c r="MO43" s="173">
        <f t="shared" ca="1" si="211"/>
        <v>0</v>
      </c>
      <c r="MP43" s="173">
        <f t="shared" ca="1" si="211"/>
        <v>0</v>
      </c>
      <c r="MQ43" s="173">
        <f t="shared" ref="MQ43" ca="1" si="252">IF($AC43=0,"-",INDEX(i.LMU_Area,$AC43,MQ$19))</f>
        <v>0</v>
      </c>
      <c r="MR43" s="173">
        <f t="shared" ca="1" si="212"/>
        <v>0</v>
      </c>
      <c r="MS43" s="173">
        <f t="shared" ca="1" si="212"/>
        <v>0</v>
      </c>
      <c r="MT43" s="173">
        <f t="shared" ca="1" si="212"/>
        <v>0</v>
      </c>
      <c r="MU43" s="173">
        <f t="shared" ca="1" si="212"/>
        <v>0</v>
      </c>
      <c r="MV43" s="173">
        <f t="shared" ca="1" si="212"/>
        <v>0</v>
      </c>
      <c r="MW43" s="173">
        <f t="shared" ca="1" si="212"/>
        <v>0</v>
      </c>
      <c r="MX43" s="173">
        <f t="shared" ca="1" si="212"/>
        <v>0</v>
      </c>
      <c r="MY43" s="173">
        <f t="shared" ca="1" si="212"/>
        <v>0</v>
      </c>
      <c r="MZ43" s="173">
        <f t="shared" ca="1" si="212"/>
        <v>0</v>
      </c>
      <c r="NA43" s="173">
        <f t="shared" ca="1" si="212"/>
        <v>0</v>
      </c>
      <c r="NB43" s="173">
        <f t="shared" ca="1" si="212"/>
        <v>0</v>
      </c>
      <c r="NC43" s="173">
        <f t="shared" ca="1" si="212"/>
        <v>0</v>
      </c>
      <c r="ND43" s="173">
        <f t="shared" ca="1" si="212"/>
        <v>0</v>
      </c>
      <c r="NE43" s="173">
        <f t="shared" ca="1" si="212"/>
        <v>0</v>
      </c>
      <c r="NF43" s="173">
        <f t="shared" ca="1" si="212"/>
        <v>0</v>
      </c>
      <c r="NG43" s="173">
        <f t="shared" ref="NG43" ca="1" si="253">IF($AC43=0,"-",INDEX(i.LMU_Area,$AC43,NG$19))</f>
        <v>0</v>
      </c>
      <c r="NH43" s="173">
        <f t="shared" ca="1" si="213"/>
        <v>0</v>
      </c>
      <c r="NI43" s="173">
        <f t="shared" ca="1" si="213"/>
        <v>0</v>
      </c>
      <c r="NJ43" s="173">
        <f t="shared" ca="1" si="213"/>
        <v>0</v>
      </c>
      <c r="NK43" s="173">
        <f t="shared" ca="1" si="213"/>
        <v>0</v>
      </c>
      <c r="NL43" s="173">
        <f t="shared" ca="1" si="213"/>
        <v>0</v>
      </c>
      <c r="NM43" s="173">
        <f t="shared" ca="1" si="213"/>
        <v>0</v>
      </c>
      <c r="NN43" s="173">
        <f t="shared" ca="1" si="213"/>
        <v>0</v>
      </c>
      <c r="NO43" s="173">
        <f t="shared" ca="1" si="213"/>
        <v>0</v>
      </c>
      <c r="NP43" s="173">
        <f t="shared" ca="1" si="213"/>
        <v>0</v>
      </c>
      <c r="NQ43" s="173">
        <f t="shared" ca="1" si="213"/>
        <v>0</v>
      </c>
      <c r="NR43" s="173">
        <f t="shared" ca="1" si="213"/>
        <v>0</v>
      </c>
      <c r="NS43" s="173">
        <f t="shared" ca="1" si="213"/>
        <v>0</v>
      </c>
      <c r="NT43" s="173">
        <f t="shared" ca="1" si="213"/>
        <v>0</v>
      </c>
      <c r="NU43" s="173">
        <f t="shared" ca="1" si="213"/>
        <v>0</v>
      </c>
      <c r="NV43" s="173">
        <f t="shared" ca="1" si="213"/>
        <v>0</v>
      </c>
      <c r="NW43" s="173">
        <f t="shared" ref="NW43" ca="1" si="254">IF($AC43=0,"-",INDEX(i.LMU_Area,$AC43,NW$19))</f>
        <v>0</v>
      </c>
      <c r="NX43" s="173">
        <f t="shared" ca="1" si="214"/>
        <v>0</v>
      </c>
      <c r="NY43" s="173">
        <f t="shared" ca="1" si="214"/>
        <v>0</v>
      </c>
      <c r="NZ43" s="173">
        <f t="shared" ca="1" si="214"/>
        <v>0</v>
      </c>
      <c r="OA43" s="173">
        <f t="shared" ca="1" si="214"/>
        <v>0</v>
      </c>
      <c r="OB43" s="173">
        <f t="shared" ca="1" si="214"/>
        <v>0</v>
      </c>
      <c r="OC43" s="173">
        <f t="shared" ca="1" si="214"/>
        <v>0</v>
      </c>
      <c r="OD43" s="173">
        <f t="shared" ca="1" si="214"/>
        <v>0</v>
      </c>
      <c r="OE43" s="173">
        <f t="shared" ca="1" si="214"/>
        <v>0</v>
      </c>
      <c r="OF43" s="22">
        <f t="shared" ca="1" si="231"/>
        <v>0</v>
      </c>
      <c r="OG43" s="22" t="str">
        <f t="shared" ca="1" si="231"/>
        <v>-</v>
      </c>
      <c r="OH43" s="22">
        <f t="shared" ca="1" si="231"/>
        <v>0</v>
      </c>
      <c r="OI43" s="22">
        <f t="shared" ca="1" si="231"/>
        <v>0</v>
      </c>
      <c r="OJ43" s="27">
        <v>0</v>
      </c>
    </row>
    <row r="44" spans="1:400" s="303" customFormat="1" outlineLevel="1">
      <c r="A44" s="302">
        <f t="shared" si="215"/>
        <v>39</v>
      </c>
      <c r="B44" s="314">
        <f t="shared" ca="1" si="242"/>
        <v>25</v>
      </c>
      <c r="C44" s="303">
        <v>4</v>
      </c>
      <c r="D44" s="78" t="b">
        <v>0</v>
      </c>
      <c r="E44" s="303" t="b">
        <v>0</v>
      </c>
      <c r="F44" s="303" t="b">
        <v>1</v>
      </c>
      <c r="G44" s="339">
        <f t="shared" ca="1" si="233"/>
        <v>1</v>
      </c>
      <c r="H44" s="339">
        <f t="shared" ca="1" si="217"/>
        <v>1</v>
      </c>
      <c r="I44" s="339">
        <f t="shared" ca="1" si="217"/>
        <v>1</v>
      </c>
      <c r="J44" s="339">
        <f t="shared" ca="1" si="217"/>
        <v>1</v>
      </c>
      <c r="K44" s="339">
        <f t="shared" ca="1" si="217"/>
        <v>1</v>
      </c>
      <c r="L44" s="339">
        <f t="shared" ca="1" si="217"/>
        <v>1</v>
      </c>
      <c r="M44" s="339">
        <f t="shared" ca="1" si="217"/>
        <v>1</v>
      </c>
      <c r="N44" s="339">
        <f t="shared" ca="1" si="217"/>
        <v>2</v>
      </c>
      <c r="O44" s="339">
        <f t="shared" ca="1" si="217"/>
        <v>1</v>
      </c>
      <c r="P44" s="339">
        <f t="shared" ca="1" si="217"/>
        <v>0</v>
      </c>
      <c r="Q44" s="339">
        <f t="shared" ca="1" si="217"/>
        <v>0</v>
      </c>
      <c r="R44" s="339">
        <f t="shared" ca="1" si="217"/>
        <v>0</v>
      </c>
      <c r="S44" s="339">
        <f t="shared" ca="1" si="217"/>
        <v>0</v>
      </c>
      <c r="T44" s="339">
        <f t="shared" ca="1" si="217"/>
        <v>0</v>
      </c>
      <c r="U44" s="339">
        <f t="shared" ca="1" si="217"/>
        <v>1</v>
      </c>
      <c r="V44" s="339">
        <f t="shared" ca="1" si="217"/>
        <v>1</v>
      </c>
      <c r="W44" s="339">
        <f t="shared" ca="1" si="217"/>
        <v>1</v>
      </c>
      <c r="X44" s="339">
        <f t="shared" ca="1" si="218"/>
        <v>1</v>
      </c>
      <c r="Y44" s="339">
        <f t="shared" ca="1" si="218"/>
        <v>1</v>
      </c>
      <c r="Z44" s="32"/>
      <c r="AB44" s="21">
        <v>1</v>
      </c>
      <c r="AC44" s="5">
        <f t="shared" ca="1" si="177"/>
        <v>1</v>
      </c>
      <c r="AD44" s="5">
        <f t="shared" ca="1" si="177"/>
        <v>1</v>
      </c>
      <c r="AE44" s="5">
        <f t="shared" ca="1" si="177"/>
        <v>0</v>
      </c>
      <c r="AF44" s="5">
        <f t="shared" ca="1" si="177"/>
        <v>2</v>
      </c>
      <c r="AG44" s="5">
        <f t="shared" ca="1" si="177"/>
        <v>0</v>
      </c>
      <c r="AJ44" s="328" t="str">
        <f t="shared" ca="1" si="219"/>
        <v>00014 FeedSupply GSM Day135 FWM     GI1 EL050% Age213 T_TRUE  LTW_TRUE  (F43N33)</v>
      </c>
      <c r="AK44" s="10" t="str">
        <f ca="1">IF(COUNTIF(AJ$5:AJ44,AJ44)=1,"-","Dup")</f>
        <v>-</v>
      </c>
      <c r="AL44" s="22" t="b">
        <f t="shared" ca="1" si="178"/>
        <v>1</v>
      </c>
      <c r="AM44" s="22" t="b">
        <f t="shared" ca="1" si="178"/>
        <v>0</v>
      </c>
      <c r="AN44" s="339" t="b">
        <f t="shared" ca="1" si="245"/>
        <v>1</v>
      </c>
      <c r="AO44" s="339" t="b">
        <f t="shared" ca="1" si="234"/>
        <v>1</v>
      </c>
      <c r="AP44" s="382">
        <f t="shared" ca="1" si="235"/>
        <v>111114</v>
      </c>
      <c r="AQ44" s="339" t="b">
        <f t="shared" ca="1" si="236"/>
        <v>0</v>
      </c>
      <c r="AR44" s="374" t="str">
        <f t="shared" ca="1" si="178"/>
        <v>-</v>
      </c>
      <c r="AS44" s="22" t="b">
        <f t="shared" ca="1" si="178"/>
        <v>1</v>
      </c>
      <c r="AT44" s="339">
        <f t="shared" ca="1" si="237"/>
        <v>111115</v>
      </c>
      <c r="AU44" s="22">
        <f t="shared" ca="1" si="238"/>
        <v>1</v>
      </c>
      <c r="AV44" s="339" t="str">
        <f t="shared" ca="1" si="239"/>
        <v>-</v>
      </c>
      <c r="AW44" s="22" t="str">
        <f t="shared" ca="1" si="238"/>
        <v>-</v>
      </c>
      <c r="AX44" s="339" t="str">
        <f t="shared" ca="1" si="239"/>
        <v>-</v>
      </c>
      <c r="AY44" s="339" t="str">
        <f t="shared" ca="1" si="239"/>
        <v>-</v>
      </c>
      <c r="AZ44" s="22" t="str">
        <f t="shared" ca="1" si="178"/>
        <v>-</v>
      </c>
      <c r="BA44" s="22">
        <f t="shared" ca="1" si="178"/>
        <v>1</v>
      </c>
      <c r="BB44" s="22">
        <f t="shared" ca="1" si="178"/>
        <v>1</v>
      </c>
      <c r="BC44" s="22" t="str">
        <f t="shared" ca="1" si="178"/>
        <v>-</v>
      </c>
      <c r="BD44" s="22" t="str">
        <f t="shared" ca="1" si="178"/>
        <v>-</v>
      </c>
      <c r="BE44" s="22" t="str">
        <f t="shared" ca="1" si="178"/>
        <v>-</v>
      </c>
      <c r="BF44" s="22" t="str">
        <f t="shared" ca="1" si="220"/>
        <v>-</v>
      </c>
      <c r="BG44" s="22" t="str">
        <f t="shared" ca="1" si="220"/>
        <v>-</v>
      </c>
      <c r="BH44" s="22" t="str">
        <f t="shared" ca="1" si="220"/>
        <v>-</v>
      </c>
      <c r="BI44" s="22" t="str">
        <f t="shared" ca="1" si="220"/>
        <v>-</v>
      </c>
      <c r="BJ44" s="22" t="str">
        <f t="shared" ca="1" si="220"/>
        <v>-</v>
      </c>
      <c r="BK44" s="22" t="str">
        <f t="shared" ca="1" si="220"/>
        <v>-</v>
      </c>
      <c r="BL44" s="22" t="str">
        <f t="shared" ca="1" si="220"/>
        <v>-</v>
      </c>
      <c r="BM44" s="22" t="str">
        <f t="shared" ca="1" si="220"/>
        <v>-</v>
      </c>
      <c r="BN44" s="22" t="str">
        <f t="shared" ca="1" si="220"/>
        <v>-</v>
      </c>
      <c r="BO44" s="22" t="str">
        <f t="shared" ca="1" si="220"/>
        <v>-</v>
      </c>
      <c r="BP44" s="22" t="str">
        <f t="shared" ca="1" si="220"/>
        <v>-</v>
      </c>
      <c r="BQ44" s="22" t="str">
        <f t="shared" ca="1" si="220"/>
        <v>-</v>
      </c>
      <c r="BR44" s="22" t="str">
        <f t="shared" ca="1" si="220"/>
        <v>-</v>
      </c>
      <c r="BS44" s="22" t="str">
        <f t="shared" ca="1" si="220"/>
        <v>-</v>
      </c>
      <c r="BT44" s="22" t="str">
        <f t="shared" ca="1" si="220"/>
        <v>-</v>
      </c>
      <c r="BU44" s="22" t="str">
        <f t="shared" ca="1" si="220"/>
        <v>-</v>
      </c>
      <c r="BV44" s="22" t="str">
        <f t="shared" ca="1" si="221"/>
        <v>-</v>
      </c>
      <c r="BW44" s="22" t="str">
        <f t="shared" ca="1" si="221"/>
        <v>-</v>
      </c>
      <c r="BX44" s="22" t="str">
        <f t="shared" ca="1" si="221"/>
        <v>-</v>
      </c>
      <c r="BY44" s="22" t="str">
        <f t="shared" ca="1" si="221"/>
        <v>-</v>
      </c>
      <c r="BZ44" s="5">
        <f t="shared" ca="1" si="179"/>
        <v>0</v>
      </c>
      <c r="CA44" s="339" t="b">
        <f t="shared" ca="1" si="243"/>
        <v>0</v>
      </c>
      <c r="CB44" s="339" t="b">
        <f t="shared" ca="1" si="240"/>
        <v>1</v>
      </c>
      <c r="CC44" s="374" t="str">
        <f t="shared" ca="1" si="247"/>
        <v>-</v>
      </c>
      <c r="CD44" s="374" t="str">
        <f t="shared" ca="1" si="247"/>
        <v>-</v>
      </c>
      <c r="CE44" s="374" t="str">
        <f t="shared" ca="1" si="247"/>
        <v>-</v>
      </c>
      <c r="CF44" s="374" t="str">
        <f t="shared" ca="1" si="247"/>
        <v>-</v>
      </c>
      <c r="CG44" s="374" t="str">
        <f t="shared" ca="1" si="247"/>
        <v>-</v>
      </c>
      <c r="CH44" s="374" t="str">
        <f t="shared" ca="1" si="247"/>
        <v>-</v>
      </c>
      <c r="CI44" s="339">
        <f t="shared" ca="1" si="241"/>
        <v>3</v>
      </c>
      <c r="CJ44" s="339">
        <f t="shared" ca="1" si="241"/>
        <v>3</v>
      </c>
      <c r="CK44" s="339">
        <f t="shared" ca="1" si="244"/>
        <v>0.25</v>
      </c>
      <c r="CL44" s="339">
        <f t="shared" ca="1" si="244"/>
        <v>-0.25</v>
      </c>
      <c r="CM44" s="22" t="str">
        <f t="shared" ca="1" si="222"/>
        <v>-</v>
      </c>
      <c r="CN44" s="22" t="str">
        <f t="shared" ca="1" si="222"/>
        <v>-</v>
      </c>
      <c r="CO44" s="22" t="str">
        <f t="shared" ca="1" si="222"/>
        <v>-</v>
      </c>
      <c r="CP44" s="22" t="str">
        <f t="shared" ca="1" si="222"/>
        <v>-</v>
      </c>
      <c r="CQ44" s="22" t="str">
        <f t="shared" ca="1" si="222"/>
        <v>-</v>
      </c>
      <c r="CR44" s="22" t="str">
        <f t="shared" ca="1" si="222"/>
        <v>-</v>
      </c>
      <c r="CS44" s="22">
        <f t="shared" ca="1" si="222"/>
        <v>0</v>
      </c>
      <c r="CT44" s="22" t="str">
        <f t="shared" ca="1" si="222"/>
        <v>-</v>
      </c>
      <c r="CU44" s="22" t="str">
        <f t="shared" ca="1" si="222"/>
        <v>-</v>
      </c>
      <c r="CV44" s="22" t="str">
        <f t="shared" ca="1" si="222"/>
        <v>-</v>
      </c>
      <c r="CW44" s="22" t="str">
        <f t="shared" ca="1" si="222"/>
        <v>-</v>
      </c>
      <c r="CX44" s="22" t="str">
        <f t="shared" ca="1" si="222"/>
        <v>-</v>
      </c>
      <c r="CY44" s="22">
        <f t="shared" ca="1" si="222"/>
        <v>0</v>
      </c>
      <c r="CZ44" s="195">
        <f t="shared" ca="1" si="180"/>
        <v>0</v>
      </c>
      <c r="DA44" s="195">
        <f t="shared" ca="1" si="180"/>
        <v>0</v>
      </c>
      <c r="DB44" s="195">
        <f t="shared" ca="1" si="180"/>
        <v>0</v>
      </c>
      <c r="DC44" s="195">
        <f t="shared" ca="1" si="180"/>
        <v>0</v>
      </c>
      <c r="DD44" s="194">
        <f t="shared" ca="1" si="181"/>
        <v>0</v>
      </c>
      <c r="DE44" s="194">
        <f t="shared" ca="1" si="181"/>
        <v>0</v>
      </c>
      <c r="DF44" s="194">
        <f t="shared" ca="1" si="181"/>
        <v>0</v>
      </c>
      <c r="DG44" s="194">
        <f t="shared" ca="1" si="181"/>
        <v>0</v>
      </c>
      <c r="DH44" s="196">
        <f t="shared" ca="1" si="182"/>
        <v>0</v>
      </c>
      <c r="DI44" s="196">
        <f t="shared" ca="1" si="182"/>
        <v>0</v>
      </c>
      <c r="DJ44" s="196">
        <f t="shared" ca="1" si="182"/>
        <v>0</v>
      </c>
      <c r="DK44" s="196">
        <f t="shared" ca="1" si="182"/>
        <v>0</v>
      </c>
      <c r="DL44" s="195">
        <f t="shared" ca="1" si="183"/>
        <v>0</v>
      </c>
      <c r="DM44" s="195">
        <f t="shared" ca="1" si="183"/>
        <v>0</v>
      </c>
      <c r="DN44" s="195">
        <f t="shared" ca="1" si="183"/>
        <v>0</v>
      </c>
      <c r="DO44" s="195">
        <f t="shared" ca="1" si="183"/>
        <v>0</v>
      </c>
      <c r="DP44" s="194">
        <f t="shared" ca="1" si="184"/>
        <v>0</v>
      </c>
      <c r="DQ44" s="194">
        <f t="shared" ca="1" si="184"/>
        <v>0</v>
      </c>
      <c r="DR44" s="194">
        <f t="shared" ca="1" si="184"/>
        <v>0</v>
      </c>
      <c r="DS44" s="194">
        <f t="shared" ca="1" si="184"/>
        <v>0</v>
      </c>
      <c r="DT44" s="196">
        <f t="shared" ca="1" si="185"/>
        <v>0</v>
      </c>
      <c r="DU44" s="196">
        <f t="shared" ca="1" si="185"/>
        <v>0</v>
      </c>
      <c r="DV44" s="196">
        <f t="shared" ca="1" si="185"/>
        <v>0</v>
      </c>
      <c r="DW44" s="196">
        <f t="shared" ca="1" si="185"/>
        <v>0</v>
      </c>
      <c r="DX44" s="195">
        <f t="shared" ca="1" si="186"/>
        <v>0</v>
      </c>
      <c r="DY44" s="195">
        <f t="shared" ca="1" si="186"/>
        <v>0</v>
      </c>
      <c r="DZ44" s="195">
        <f t="shared" ca="1" si="186"/>
        <v>0</v>
      </c>
      <c r="EA44" s="195">
        <f t="shared" ca="1" si="186"/>
        <v>0</v>
      </c>
      <c r="EB44" s="194">
        <f t="shared" ca="1" si="187"/>
        <v>0</v>
      </c>
      <c r="EC44" s="194">
        <f t="shared" ca="1" si="187"/>
        <v>0</v>
      </c>
      <c r="ED44" s="194">
        <f t="shared" ca="1" si="187"/>
        <v>0</v>
      </c>
      <c r="EE44" s="194">
        <f t="shared" ca="1" si="187"/>
        <v>0</v>
      </c>
      <c r="EF44" s="196">
        <f t="shared" ca="1" si="188"/>
        <v>0</v>
      </c>
      <c r="EG44" s="196">
        <f t="shared" ca="1" si="188"/>
        <v>0</v>
      </c>
      <c r="EH44" s="196">
        <f t="shared" ca="1" si="188"/>
        <v>0</v>
      </c>
      <c r="EI44" s="196">
        <f t="shared" ca="1" si="188"/>
        <v>0</v>
      </c>
      <c r="EJ44" s="22">
        <f t="shared" ca="1" si="189"/>
        <v>0</v>
      </c>
      <c r="EK44" s="22">
        <f t="shared" ca="1" si="189"/>
        <v>0</v>
      </c>
      <c r="EL44" s="22">
        <f t="shared" ca="1" si="189"/>
        <v>0</v>
      </c>
      <c r="EM44" s="22">
        <f t="shared" ca="1" si="189"/>
        <v>0</v>
      </c>
      <c r="EN44" s="22" t="str">
        <f t="shared" ca="1" si="189"/>
        <v>-</v>
      </c>
      <c r="EO44" s="22" t="str">
        <f t="shared" ca="1" si="189"/>
        <v>-</v>
      </c>
      <c r="EP44" s="5">
        <f t="shared" ca="1" si="190"/>
        <v>19</v>
      </c>
      <c r="EQ44" s="5">
        <f t="shared" ca="1" si="190"/>
        <v>19</v>
      </c>
      <c r="ER44" s="22" t="str">
        <f t="shared" ca="1" si="189"/>
        <v>-</v>
      </c>
      <c r="ES44" s="22" t="str">
        <f t="shared" ca="1" si="189"/>
        <v>-</v>
      </c>
      <c r="ET44" s="22" t="str">
        <f t="shared" ca="1" si="189"/>
        <v>-</v>
      </c>
      <c r="EU44" s="22" t="str">
        <f t="shared" ca="1" si="189"/>
        <v>-</v>
      </c>
      <c r="EV44" s="22" t="str">
        <f t="shared" ca="1" si="189"/>
        <v>-</v>
      </c>
      <c r="EW44" s="22" t="str">
        <f t="shared" ca="1" si="189"/>
        <v>-</v>
      </c>
      <c r="EX44" s="22" t="str">
        <f t="shared" ca="1" si="189"/>
        <v>-</v>
      </c>
      <c r="EY44" s="5">
        <f t="shared" ca="1" si="191"/>
        <v>0</v>
      </c>
      <c r="EZ44" s="22" t="str">
        <f t="shared" ca="1" si="223"/>
        <v>-</v>
      </c>
      <c r="FA44" s="22" t="str">
        <f t="shared" ca="1" si="223"/>
        <v>-</v>
      </c>
      <c r="FB44" s="22" t="str">
        <f t="shared" ca="1" si="223"/>
        <v>-</v>
      </c>
      <c r="FC44" s="22" t="str">
        <f t="shared" ca="1" si="223"/>
        <v>-</v>
      </c>
      <c r="FD44" s="5" t="b">
        <f t="shared" ca="1" si="192"/>
        <v>0</v>
      </c>
      <c r="FE44" s="22" t="str">
        <f t="shared" ca="1" si="223"/>
        <v>-</v>
      </c>
      <c r="FF44" s="22">
        <f t="shared" ca="1" si="223"/>
        <v>0</v>
      </c>
      <c r="FG44" s="22" t="str">
        <f t="shared" ca="1" si="223"/>
        <v>-</v>
      </c>
      <c r="FH44" s="22">
        <f t="shared" ca="1" si="223"/>
        <v>1</v>
      </c>
      <c r="FI44" s="22">
        <f t="shared" ca="1" si="223"/>
        <v>0</v>
      </c>
      <c r="FJ44" s="22">
        <f t="shared" ca="1" si="223"/>
        <v>1</v>
      </c>
      <c r="FK44" s="22">
        <f t="shared" ca="1" si="223"/>
        <v>1</v>
      </c>
      <c r="FL44" s="22">
        <f t="shared" ca="1" si="223"/>
        <v>1</v>
      </c>
      <c r="FM44" s="22">
        <f t="shared" ca="1" si="223"/>
        <v>0</v>
      </c>
      <c r="FN44" s="22">
        <f t="shared" ca="1" si="223"/>
        <v>0</v>
      </c>
      <c r="FO44" s="22">
        <f t="shared" ca="1" si="223"/>
        <v>0</v>
      </c>
      <c r="FP44" s="22">
        <f t="shared" ca="1" si="224"/>
        <v>0</v>
      </c>
      <c r="FQ44" s="22">
        <f t="shared" ca="1" si="224"/>
        <v>1</v>
      </c>
      <c r="FR44" s="22">
        <f t="shared" ca="1" si="224"/>
        <v>0</v>
      </c>
      <c r="FS44" s="22">
        <f t="shared" ca="1" si="224"/>
        <v>0</v>
      </c>
      <c r="FT44" s="22">
        <f t="shared" ca="1" si="224"/>
        <v>0</v>
      </c>
      <c r="FU44" s="22">
        <f t="shared" ca="1" si="224"/>
        <v>0</v>
      </c>
      <c r="FV44" s="22">
        <f t="shared" ca="1" si="224"/>
        <v>0</v>
      </c>
      <c r="FW44" s="22">
        <f t="shared" ca="1" si="224"/>
        <v>0</v>
      </c>
      <c r="FX44" s="22">
        <f t="shared" ca="1" si="224"/>
        <v>0</v>
      </c>
      <c r="FY44" s="22">
        <f t="shared" ca="1" si="224"/>
        <v>1</v>
      </c>
      <c r="FZ44" s="22">
        <f t="shared" ca="1" si="224"/>
        <v>0</v>
      </c>
      <c r="GA44" s="5">
        <f t="shared" ca="1" si="193"/>
        <v>0</v>
      </c>
      <c r="GB44" s="5">
        <f t="shared" ca="1" si="193"/>
        <v>0</v>
      </c>
      <c r="GC44" s="5">
        <f t="shared" ca="1" si="193"/>
        <v>0</v>
      </c>
      <c r="GD44" s="5">
        <f t="shared" si="194"/>
        <v>0</v>
      </c>
      <c r="GE44" s="5">
        <f t="shared" si="194"/>
        <v>0</v>
      </c>
      <c r="GF44" s="5">
        <f t="shared" si="194"/>
        <v>0</v>
      </c>
      <c r="GG44" s="22">
        <f t="shared" ca="1" si="225"/>
        <v>0</v>
      </c>
      <c r="GH44" s="22">
        <f t="shared" ca="1" si="225"/>
        <v>0</v>
      </c>
      <c r="GI44" s="22" t="str">
        <f t="shared" ca="1" si="225"/>
        <v>-</v>
      </c>
      <c r="GJ44" s="22" t="str">
        <f t="shared" ca="1" si="225"/>
        <v>-</v>
      </c>
      <c r="GK44" s="22" t="str">
        <f t="shared" ca="1" si="225"/>
        <v>-</v>
      </c>
      <c r="GL44" s="22" t="str">
        <f t="shared" ca="1" si="225"/>
        <v>-</v>
      </c>
      <c r="GM44" s="5" t="b">
        <f t="shared" ca="1" si="195"/>
        <v>1</v>
      </c>
      <c r="GN44" s="5" t="b">
        <f t="shared" ca="1" si="195"/>
        <v>0</v>
      </c>
      <c r="GO44" s="5" t="b">
        <f t="shared" ca="1" si="195"/>
        <v>0</v>
      </c>
      <c r="GP44" s="5">
        <f t="shared" ca="1" si="196"/>
        <v>0</v>
      </c>
      <c r="GQ44" s="22">
        <f t="shared" ca="1" si="225"/>
        <v>1</v>
      </c>
      <c r="GR44" s="22">
        <f t="shared" ca="1" si="225"/>
        <v>2</v>
      </c>
      <c r="GS44" s="5" t="str">
        <f t="shared" ca="1" si="197"/>
        <v>-</v>
      </c>
      <c r="GT44" s="5" t="str">
        <f t="shared" ca="1" si="197"/>
        <v>-</v>
      </c>
      <c r="GU44" s="5" t="str">
        <f t="shared" si="198"/>
        <v>-</v>
      </c>
      <c r="GV44" s="5" t="str">
        <f t="shared" si="198"/>
        <v>-</v>
      </c>
      <c r="GW44" s="5">
        <f t="shared" ca="1" si="199"/>
        <v>1</v>
      </c>
      <c r="GX44" s="22" t="str">
        <f t="shared" ca="1" si="226"/>
        <v>-</v>
      </c>
      <c r="GY44" s="22" t="str">
        <f t="shared" ca="1" si="226"/>
        <v>-</v>
      </c>
      <c r="GZ44" s="5" t="str">
        <f t="array" ref="GZ44">IF(OR(HA44:HN44&lt;&gt;"-"),TRUE,"-")</f>
        <v>-</v>
      </c>
      <c r="HA44" s="5" t="str">
        <f>IF($Z44=0,"-",IFERROR(INDEX(CHOOSE($G44,DataAutumn!i.GI, DataWinter!i.GI, DataSpring!i.GI),$H44,7*($Z44-1)+HA$19)*INDEX(GI.LowerScalar,1,HA$19),"-"))</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b">
        <f t="array" aca="1" ref="HO44" ca="1">IF(OR(HP44:ID44&lt;&gt;"-"),TRUE,"-")</f>
        <v>1</v>
      </c>
      <c r="HP44" s="22">
        <f t="shared" ca="1" si="227"/>
        <v>0</v>
      </c>
      <c r="HQ44" s="5" t="str">
        <f>IF($Z44=0,"-",IFERROR(INDEX(CHOOSE($G44,DataAutumn!i.GI, DataWinter!i.GI, DataSpring!i.GI),$H44,7*($Z44-1)+HQ$19)*INDEX(GI.UpperScalar,1,HQ$19),"-"))</f>
        <v>-</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22" t="str">
        <f t="shared" ca="1" si="134"/>
        <v>-</v>
      </c>
      <c r="IF44" s="22" t="str">
        <f t="shared" ca="1" si="134"/>
        <v>-</v>
      </c>
      <c r="IG44" s="22" t="b">
        <f t="shared" ca="1" si="135"/>
        <v>1</v>
      </c>
      <c r="IH44" s="22">
        <f t="shared" ca="1" si="135"/>
        <v>0</v>
      </c>
      <c r="II44" s="5" t="str">
        <f t="shared" ca="1" si="200"/>
        <v>-</v>
      </c>
      <c r="IJ44" s="5" t="str">
        <f t="shared" ca="1" si="200"/>
        <v>-</v>
      </c>
      <c r="IK44" s="5" t="str">
        <f t="shared" ca="1" si="200"/>
        <v>-</v>
      </c>
      <c r="IL44" s="5" t="str">
        <f t="shared" ca="1" si="200"/>
        <v>-</v>
      </c>
      <c r="IM44" s="22" t="str">
        <f t="shared" ca="1" si="228"/>
        <v>-</v>
      </c>
      <c r="IN44" s="5">
        <f t="shared" ca="1" si="201"/>
        <v>0.5</v>
      </c>
      <c r="IO44" s="22" t="str">
        <f t="shared" ca="1" si="228"/>
        <v>-</v>
      </c>
      <c r="IP44" s="5">
        <f t="shared" ca="1" si="202"/>
        <v>0.5</v>
      </c>
      <c r="IQ44" s="5" t="str">
        <f t="shared" ca="1" si="203"/>
        <v>-</v>
      </c>
      <c r="IR44" s="5">
        <f t="shared" ca="1" si="203"/>
        <v>500</v>
      </c>
      <c r="IS44" s="5">
        <f t="shared" ca="1" si="203"/>
        <v>500</v>
      </c>
      <c r="IT44" s="5" t="str">
        <f t="shared" ca="1" si="203"/>
        <v>-</v>
      </c>
      <c r="IU44" s="5" t="str">
        <f t="shared" ca="1" si="203"/>
        <v>-</v>
      </c>
      <c r="IV44" s="22">
        <f t="shared" ca="1" si="228"/>
        <v>1</v>
      </c>
      <c r="IW44" s="22">
        <f t="shared" ca="1" si="228"/>
        <v>0</v>
      </c>
      <c r="IX44" s="22">
        <f t="shared" ca="1" si="228"/>
        <v>1</v>
      </c>
      <c r="IY44" s="22">
        <f t="shared" ca="1" si="228"/>
        <v>1</v>
      </c>
      <c r="IZ44" s="22">
        <f t="shared" ca="1" si="228"/>
        <v>0</v>
      </c>
      <c r="JA44" s="22">
        <f t="shared" ca="1" si="228"/>
        <v>70</v>
      </c>
      <c r="JB44" s="22">
        <f t="shared" ca="1" si="229"/>
        <v>50</v>
      </c>
      <c r="JC44" s="22">
        <f t="shared" ca="1" si="229"/>
        <v>70</v>
      </c>
      <c r="JD44" s="22">
        <f t="shared" ca="1" si="229"/>
        <v>50</v>
      </c>
      <c r="JE44" s="5">
        <f t="shared" ca="1" si="204"/>
        <v>1</v>
      </c>
      <c r="JF44" s="5">
        <f t="shared" ca="1" si="205"/>
        <v>1</v>
      </c>
      <c r="JG44" s="5">
        <f t="shared" ca="1" si="206"/>
        <v>1</v>
      </c>
      <c r="JH44" s="22">
        <f t="shared" ca="1" si="229"/>
        <v>1</v>
      </c>
      <c r="JI44" s="22">
        <f t="shared" ca="1" si="229"/>
        <v>1</v>
      </c>
      <c r="JJ44" s="22">
        <f t="shared" ca="1" si="229"/>
        <v>1</v>
      </c>
      <c r="JK44" s="22">
        <f t="shared" ca="1" si="229"/>
        <v>1</v>
      </c>
      <c r="JL44" s="22">
        <f t="shared" ca="1" si="229"/>
        <v>1</v>
      </c>
      <c r="JM44" s="22">
        <f t="shared" ca="1" si="229"/>
        <v>1</v>
      </c>
      <c r="JN44" s="22">
        <f t="shared" ca="1" si="229"/>
        <v>1</v>
      </c>
      <c r="JO44" s="173" t="b">
        <f t="shared" ca="1" si="230"/>
        <v>1</v>
      </c>
      <c r="JP44" s="173">
        <f t="shared" ref="JP44:KE50" ca="1" si="255">IF($AC44=0,"-",INDEX(i.LMU_Area,$AC44,JP$19))</f>
        <v>149.99</v>
      </c>
      <c r="JQ44" s="173">
        <f t="shared" ca="1" si="255"/>
        <v>0</v>
      </c>
      <c r="JR44" s="173">
        <f t="shared" ca="1" si="255"/>
        <v>0</v>
      </c>
      <c r="JS44" s="173">
        <f t="shared" ca="1" si="255"/>
        <v>0</v>
      </c>
      <c r="JT44" s="173">
        <f t="shared" ca="1" si="255"/>
        <v>0</v>
      </c>
      <c r="JU44" s="173">
        <f t="shared" ca="1" si="255"/>
        <v>0</v>
      </c>
      <c r="JV44" s="173">
        <f t="shared" ca="1" si="255"/>
        <v>0</v>
      </c>
      <c r="JW44" s="173">
        <f t="shared" ca="1" si="255"/>
        <v>0</v>
      </c>
      <c r="JX44" s="173">
        <f t="shared" ca="1" si="255"/>
        <v>0</v>
      </c>
      <c r="JY44" s="173">
        <f t="shared" ca="1" si="255"/>
        <v>0</v>
      </c>
      <c r="JZ44" s="173">
        <f t="shared" ca="1" si="255"/>
        <v>0</v>
      </c>
      <c r="KA44" s="173">
        <f t="shared" ca="1" si="255"/>
        <v>0</v>
      </c>
      <c r="KB44" s="173">
        <f t="shared" ca="1" si="255"/>
        <v>0</v>
      </c>
      <c r="KC44" s="173">
        <f t="shared" ca="1" si="255"/>
        <v>0</v>
      </c>
      <c r="KD44" s="173">
        <f t="shared" ca="1" si="255"/>
        <v>0</v>
      </c>
      <c r="KE44" s="173">
        <f t="shared" ca="1" si="255"/>
        <v>146.24</v>
      </c>
      <c r="KF44" s="173">
        <f t="shared" ref="KF44:KU50" ca="1" si="256">IF($AC44=0,"-",INDEX(i.LMU_Area,$AC44,KF$19))</f>
        <v>146.24</v>
      </c>
      <c r="KG44" s="173">
        <f t="shared" ca="1" si="256"/>
        <v>146.24</v>
      </c>
      <c r="KH44" s="173">
        <f t="shared" ca="1" si="256"/>
        <v>146.24</v>
      </c>
      <c r="KI44" s="173">
        <f t="shared" ca="1" si="256"/>
        <v>146.24</v>
      </c>
      <c r="KJ44" s="173">
        <f t="shared" ca="1" si="256"/>
        <v>146.24</v>
      </c>
      <c r="KK44" s="173">
        <f t="shared" ca="1" si="256"/>
        <v>146.24</v>
      </c>
      <c r="KL44" s="173">
        <f t="shared" ca="1" si="256"/>
        <v>146.24</v>
      </c>
      <c r="KM44" s="173">
        <f t="shared" ca="1" si="256"/>
        <v>20</v>
      </c>
      <c r="KN44" s="173">
        <f t="shared" ca="1" si="256"/>
        <v>20</v>
      </c>
      <c r="KO44" s="173">
        <f t="shared" ca="1" si="256"/>
        <v>20</v>
      </c>
      <c r="KP44" s="173">
        <f t="shared" ca="1" si="256"/>
        <v>0</v>
      </c>
      <c r="KQ44" s="173">
        <f t="shared" ca="1" si="256"/>
        <v>0</v>
      </c>
      <c r="KR44" s="173">
        <f t="shared" ca="1" si="256"/>
        <v>0</v>
      </c>
      <c r="KS44" s="173">
        <f t="shared" ca="1" si="256"/>
        <v>0</v>
      </c>
      <c r="KT44" s="173">
        <f t="shared" ca="1" si="256"/>
        <v>75.289999999999992</v>
      </c>
      <c r="KU44" s="173">
        <f t="shared" ca="1" si="256"/>
        <v>75.289999999999992</v>
      </c>
      <c r="KV44" s="173">
        <f t="shared" ref="KV44:LK50" ca="1" si="257">IF($AC44=0,"-",INDEX(i.LMU_Area,$AC44,KV$19))</f>
        <v>75.289999999999992</v>
      </c>
      <c r="KW44" s="173">
        <f t="shared" ca="1" si="257"/>
        <v>75.289999999999992</v>
      </c>
      <c r="KX44" s="173">
        <f t="shared" ca="1" si="257"/>
        <v>75.289999999999992</v>
      </c>
      <c r="KY44" s="173">
        <f t="shared" ca="1" si="257"/>
        <v>75.289999999999992</v>
      </c>
      <c r="KZ44" s="173">
        <f t="shared" ca="1" si="257"/>
        <v>75.289999999999992</v>
      </c>
      <c r="LA44" s="173">
        <f t="shared" ca="1" si="257"/>
        <v>222.87</v>
      </c>
      <c r="LB44" s="173">
        <f t="shared" ca="1" si="257"/>
        <v>0</v>
      </c>
      <c r="LC44" s="173">
        <f t="shared" ca="1" si="257"/>
        <v>0</v>
      </c>
      <c r="LD44" s="173">
        <f t="shared" ca="1" si="257"/>
        <v>0</v>
      </c>
      <c r="LE44" s="173">
        <f t="shared" ca="1" si="257"/>
        <v>0</v>
      </c>
      <c r="LF44" s="173">
        <f t="shared" ca="1" si="257"/>
        <v>0</v>
      </c>
      <c r="LG44" s="173">
        <f t="shared" ca="1" si="257"/>
        <v>0</v>
      </c>
      <c r="LH44" s="173">
        <f t="shared" ca="1" si="257"/>
        <v>0</v>
      </c>
      <c r="LI44" s="173">
        <f t="shared" ca="1" si="257"/>
        <v>0</v>
      </c>
      <c r="LJ44" s="173">
        <f t="shared" ca="1" si="257"/>
        <v>0</v>
      </c>
      <c r="LK44" s="173">
        <f t="shared" ca="1" si="257"/>
        <v>0</v>
      </c>
      <c r="LL44" s="173">
        <f t="shared" ref="LL44:MA50" ca="1" si="258">IF($AC44=0,"-",INDEX(i.LMU_Area,$AC44,LL$19))</f>
        <v>0</v>
      </c>
      <c r="LM44" s="173">
        <f t="shared" ca="1" si="258"/>
        <v>0</v>
      </c>
      <c r="LN44" s="173">
        <f t="shared" ca="1" si="258"/>
        <v>0</v>
      </c>
      <c r="LO44" s="173">
        <f t="shared" ca="1" si="258"/>
        <v>0</v>
      </c>
      <c r="LP44" s="173">
        <f t="shared" ca="1" si="258"/>
        <v>0</v>
      </c>
      <c r="LQ44" s="173">
        <f t="shared" ca="1" si="258"/>
        <v>0</v>
      </c>
      <c r="LR44" s="173">
        <f t="shared" ca="1" si="258"/>
        <v>0</v>
      </c>
      <c r="LS44" s="173">
        <f t="shared" ca="1" si="258"/>
        <v>0</v>
      </c>
      <c r="LT44" s="173">
        <f t="shared" ca="1" si="258"/>
        <v>0</v>
      </c>
      <c r="LU44" s="173">
        <f t="shared" ca="1" si="258"/>
        <v>0</v>
      </c>
      <c r="LV44" s="173">
        <f t="shared" ca="1" si="258"/>
        <v>0</v>
      </c>
      <c r="LW44" s="173">
        <f t="shared" ca="1" si="258"/>
        <v>0</v>
      </c>
      <c r="LX44" s="173">
        <f t="shared" ca="1" si="258"/>
        <v>0</v>
      </c>
      <c r="LY44" s="173">
        <f t="shared" ca="1" si="258"/>
        <v>0</v>
      </c>
      <c r="LZ44" s="173">
        <f t="shared" ca="1" si="258"/>
        <v>0</v>
      </c>
      <c r="MA44" s="173">
        <f t="shared" ca="1" si="258"/>
        <v>0</v>
      </c>
      <c r="MB44" s="173">
        <f t="shared" ref="MB44:MQ50" ca="1" si="259">IF($AC44=0,"-",INDEX(i.LMU_Area,$AC44,MB$19))</f>
        <v>0</v>
      </c>
      <c r="MC44" s="173">
        <f t="shared" ca="1" si="259"/>
        <v>0</v>
      </c>
      <c r="MD44" s="173">
        <f t="shared" ca="1" si="259"/>
        <v>0</v>
      </c>
      <c r="ME44" s="173">
        <f t="shared" ca="1" si="259"/>
        <v>0</v>
      </c>
      <c r="MF44" s="173">
        <f t="shared" ca="1" si="259"/>
        <v>0</v>
      </c>
      <c r="MG44" s="173">
        <f t="shared" ca="1" si="259"/>
        <v>0</v>
      </c>
      <c r="MH44" s="173">
        <f t="shared" ca="1" si="259"/>
        <v>0</v>
      </c>
      <c r="MI44" s="173">
        <f t="shared" ca="1" si="259"/>
        <v>0</v>
      </c>
      <c r="MJ44" s="173">
        <f t="shared" ca="1" si="259"/>
        <v>0</v>
      </c>
      <c r="MK44" s="173">
        <f t="shared" ca="1" si="259"/>
        <v>0</v>
      </c>
      <c r="ML44" s="173">
        <f t="shared" ca="1" si="259"/>
        <v>0</v>
      </c>
      <c r="MM44" s="173">
        <f t="shared" ca="1" si="259"/>
        <v>0</v>
      </c>
      <c r="MN44" s="173">
        <f t="shared" ca="1" si="259"/>
        <v>0</v>
      </c>
      <c r="MO44" s="173">
        <f t="shared" ca="1" si="259"/>
        <v>0</v>
      </c>
      <c r="MP44" s="173">
        <f t="shared" ca="1" si="259"/>
        <v>0</v>
      </c>
      <c r="MQ44" s="173">
        <f t="shared" ca="1" si="259"/>
        <v>0</v>
      </c>
      <c r="MR44" s="173">
        <f t="shared" ref="MR44:NG50" ca="1" si="260">IF($AC44=0,"-",INDEX(i.LMU_Area,$AC44,MR$19))</f>
        <v>0</v>
      </c>
      <c r="MS44" s="173">
        <f t="shared" ca="1" si="260"/>
        <v>0</v>
      </c>
      <c r="MT44" s="173">
        <f t="shared" ca="1" si="260"/>
        <v>0</v>
      </c>
      <c r="MU44" s="173">
        <f t="shared" ca="1" si="260"/>
        <v>0</v>
      </c>
      <c r="MV44" s="173">
        <f t="shared" ca="1" si="260"/>
        <v>0</v>
      </c>
      <c r="MW44" s="173">
        <f t="shared" ca="1" si="260"/>
        <v>0</v>
      </c>
      <c r="MX44" s="173">
        <f t="shared" ca="1" si="260"/>
        <v>0</v>
      </c>
      <c r="MY44" s="173">
        <f t="shared" ca="1" si="260"/>
        <v>0</v>
      </c>
      <c r="MZ44" s="173">
        <f t="shared" ca="1" si="260"/>
        <v>0</v>
      </c>
      <c r="NA44" s="173">
        <f t="shared" ca="1" si="260"/>
        <v>0</v>
      </c>
      <c r="NB44" s="173">
        <f t="shared" ca="1" si="260"/>
        <v>0</v>
      </c>
      <c r="NC44" s="173">
        <f t="shared" ca="1" si="260"/>
        <v>0</v>
      </c>
      <c r="ND44" s="173">
        <f t="shared" ca="1" si="260"/>
        <v>0</v>
      </c>
      <c r="NE44" s="173">
        <f t="shared" ca="1" si="260"/>
        <v>0</v>
      </c>
      <c r="NF44" s="173">
        <f t="shared" ca="1" si="260"/>
        <v>0</v>
      </c>
      <c r="NG44" s="173">
        <f t="shared" ca="1" si="260"/>
        <v>0</v>
      </c>
      <c r="NH44" s="173">
        <f t="shared" ref="NH44:NW50" ca="1" si="261">IF($AC44=0,"-",INDEX(i.LMU_Area,$AC44,NH$19))</f>
        <v>0</v>
      </c>
      <c r="NI44" s="173">
        <f t="shared" ca="1" si="261"/>
        <v>0</v>
      </c>
      <c r="NJ44" s="173">
        <f t="shared" ca="1" si="261"/>
        <v>0</v>
      </c>
      <c r="NK44" s="173">
        <f t="shared" ca="1" si="261"/>
        <v>0</v>
      </c>
      <c r="NL44" s="173">
        <f t="shared" ca="1" si="261"/>
        <v>0</v>
      </c>
      <c r="NM44" s="173">
        <f t="shared" ca="1" si="261"/>
        <v>0</v>
      </c>
      <c r="NN44" s="173">
        <f t="shared" ca="1" si="261"/>
        <v>0</v>
      </c>
      <c r="NO44" s="173">
        <f t="shared" ca="1" si="261"/>
        <v>0</v>
      </c>
      <c r="NP44" s="173">
        <f t="shared" ca="1" si="261"/>
        <v>0</v>
      </c>
      <c r="NQ44" s="173">
        <f t="shared" ca="1" si="261"/>
        <v>0</v>
      </c>
      <c r="NR44" s="173">
        <f t="shared" ca="1" si="261"/>
        <v>0</v>
      </c>
      <c r="NS44" s="173">
        <f t="shared" ca="1" si="261"/>
        <v>0</v>
      </c>
      <c r="NT44" s="173">
        <f t="shared" ca="1" si="261"/>
        <v>0</v>
      </c>
      <c r="NU44" s="173">
        <f t="shared" ca="1" si="261"/>
        <v>0</v>
      </c>
      <c r="NV44" s="173">
        <f t="shared" ca="1" si="261"/>
        <v>0</v>
      </c>
      <c r="NW44" s="173">
        <f t="shared" ca="1" si="261"/>
        <v>0</v>
      </c>
      <c r="NX44" s="173">
        <f t="shared" ca="1" si="214"/>
        <v>0</v>
      </c>
      <c r="NY44" s="173">
        <f t="shared" ca="1" si="214"/>
        <v>0</v>
      </c>
      <c r="NZ44" s="173">
        <f t="shared" ca="1" si="214"/>
        <v>0</v>
      </c>
      <c r="OA44" s="173">
        <f t="shared" ca="1" si="214"/>
        <v>0</v>
      </c>
      <c r="OB44" s="173">
        <f t="shared" ca="1" si="214"/>
        <v>0</v>
      </c>
      <c r="OC44" s="173">
        <f t="shared" ca="1" si="214"/>
        <v>0</v>
      </c>
      <c r="OD44" s="173">
        <f t="shared" ca="1" si="214"/>
        <v>0</v>
      </c>
      <c r="OE44" s="173">
        <f t="shared" ca="1" si="214"/>
        <v>0</v>
      </c>
      <c r="OF44" s="22">
        <f t="shared" ca="1" si="231"/>
        <v>0</v>
      </c>
      <c r="OG44" s="22" t="str">
        <f t="shared" ca="1" si="231"/>
        <v>-</v>
      </c>
      <c r="OH44" s="22">
        <f t="shared" ca="1" si="231"/>
        <v>0</v>
      </c>
      <c r="OI44" s="22">
        <f t="shared" ca="1" si="231"/>
        <v>0</v>
      </c>
      <c r="OJ44" s="27">
        <v>0</v>
      </c>
    </row>
    <row r="45" spans="1:400" s="303" customFormat="1" outlineLevel="1">
      <c r="A45" s="302">
        <f t="shared" si="215"/>
        <v>40</v>
      </c>
      <c r="B45" s="314">
        <f t="shared" ca="1" si="242"/>
        <v>25</v>
      </c>
      <c r="C45" s="303">
        <v>4</v>
      </c>
      <c r="D45" s="78" t="b">
        <v>0</v>
      </c>
      <c r="E45" s="303" t="b">
        <v>0</v>
      </c>
      <c r="F45" s="303" t="b">
        <v>1</v>
      </c>
      <c r="G45" s="339">
        <f t="shared" ca="1" si="233"/>
        <v>1</v>
      </c>
      <c r="H45" s="339">
        <f t="shared" ca="1" si="217"/>
        <v>1</v>
      </c>
      <c r="I45" s="339">
        <f t="shared" ca="1" si="217"/>
        <v>1</v>
      </c>
      <c r="J45" s="339">
        <f t="shared" ca="1" si="217"/>
        <v>1</v>
      </c>
      <c r="K45" s="339">
        <f t="shared" ca="1" si="217"/>
        <v>1</v>
      </c>
      <c r="L45" s="339">
        <f t="shared" ca="1" si="217"/>
        <v>1</v>
      </c>
      <c r="M45" s="339">
        <f t="shared" ca="1" si="217"/>
        <v>1</v>
      </c>
      <c r="N45" s="339">
        <f t="shared" ca="1" si="217"/>
        <v>2</v>
      </c>
      <c r="O45" s="339">
        <f t="shared" ca="1" si="217"/>
        <v>1</v>
      </c>
      <c r="P45" s="339">
        <f t="shared" ca="1" si="217"/>
        <v>0</v>
      </c>
      <c r="Q45" s="339">
        <f t="shared" ca="1" si="217"/>
        <v>0</v>
      </c>
      <c r="R45" s="339">
        <f t="shared" ca="1" si="217"/>
        <v>0</v>
      </c>
      <c r="S45" s="339">
        <f t="shared" ca="1" si="217"/>
        <v>0</v>
      </c>
      <c r="T45" s="339">
        <f t="shared" ca="1" si="217"/>
        <v>0</v>
      </c>
      <c r="U45" s="339">
        <f t="shared" ca="1" si="217"/>
        <v>1</v>
      </c>
      <c r="V45" s="339">
        <f t="shared" ca="1" si="217"/>
        <v>1</v>
      </c>
      <c r="W45" s="339">
        <f t="shared" ca="1" si="217"/>
        <v>1</v>
      </c>
      <c r="X45" s="339">
        <f t="shared" ca="1" si="218"/>
        <v>1</v>
      </c>
      <c r="Y45" s="339">
        <f t="shared" ca="1" si="218"/>
        <v>1</v>
      </c>
      <c r="Z45" s="32"/>
      <c r="AB45" s="21">
        <v>1</v>
      </c>
      <c r="AC45" s="5">
        <f t="shared" ca="1" si="177"/>
        <v>1</v>
      </c>
      <c r="AD45" s="5">
        <f t="shared" ca="1" si="177"/>
        <v>1</v>
      </c>
      <c r="AE45" s="5">
        <f t="shared" ca="1" si="177"/>
        <v>0</v>
      </c>
      <c r="AF45" s="5">
        <f t="shared" ca="1" si="177"/>
        <v>2</v>
      </c>
      <c r="AG45" s="5">
        <f t="shared" ca="1" si="177"/>
        <v>0</v>
      </c>
      <c r="AJ45" s="328" t="str">
        <f t="shared" ca="1" si="219"/>
        <v>00015 FeedSupply GSM Day135 FWM     GI1 EL050% Age213 T_TRUE  LTW_TRUE  (F43N33)</v>
      </c>
      <c r="AK45" s="10" t="str">
        <f ca="1">IF(COUNTIF(AJ$5:AJ45,AJ45)=1,"-","Dup")</f>
        <v>-</v>
      </c>
      <c r="AL45" s="22" t="b">
        <f t="shared" ca="1" si="178"/>
        <v>1</v>
      </c>
      <c r="AM45" s="22" t="b">
        <f t="shared" ca="1" si="178"/>
        <v>0</v>
      </c>
      <c r="AN45" s="339" t="b">
        <f t="shared" ca="1" si="245"/>
        <v>1</v>
      </c>
      <c r="AO45" s="339" t="b">
        <f t="shared" ca="1" si="234"/>
        <v>1</v>
      </c>
      <c r="AP45" s="382">
        <f t="shared" ca="1" si="235"/>
        <v>111115</v>
      </c>
      <c r="AQ45" s="339" t="b">
        <f t="shared" ca="1" si="236"/>
        <v>0</v>
      </c>
      <c r="AR45" s="374" t="str">
        <f t="shared" ca="1" si="178"/>
        <v>-</v>
      </c>
      <c r="AS45" s="22" t="b">
        <f t="shared" ca="1" si="178"/>
        <v>1</v>
      </c>
      <c r="AT45" s="339">
        <f t="shared" ca="1" si="237"/>
        <v>111116</v>
      </c>
      <c r="AU45" s="22">
        <f t="shared" ca="1" si="238"/>
        <v>1</v>
      </c>
      <c r="AV45" s="339" t="str">
        <f t="shared" ca="1" si="239"/>
        <v>-</v>
      </c>
      <c r="AW45" s="22" t="str">
        <f t="shared" ca="1" si="238"/>
        <v>-</v>
      </c>
      <c r="AX45" s="339" t="str">
        <f t="shared" ca="1" si="239"/>
        <v>-</v>
      </c>
      <c r="AY45" s="339" t="str">
        <f t="shared" ca="1" si="239"/>
        <v>-</v>
      </c>
      <c r="AZ45" s="22" t="str">
        <f t="shared" ca="1" si="178"/>
        <v>-</v>
      </c>
      <c r="BA45" s="22">
        <f t="shared" ca="1" si="178"/>
        <v>1</v>
      </c>
      <c r="BB45" s="22">
        <f t="shared" ca="1" si="178"/>
        <v>1</v>
      </c>
      <c r="BC45" s="22" t="str">
        <f t="shared" ca="1" si="178"/>
        <v>-</v>
      </c>
      <c r="BD45" s="22" t="str">
        <f t="shared" ca="1" si="178"/>
        <v>-</v>
      </c>
      <c r="BE45" s="22" t="str">
        <f t="shared" ca="1" si="178"/>
        <v>-</v>
      </c>
      <c r="BF45" s="22" t="str">
        <f t="shared" ca="1" si="220"/>
        <v>-</v>
      </c>
      <c r="BG45" s="22" t="str">
        <f t="shared" ca="1" si="220"/>
        <v>-</v>
      </c>
      <c r="BH45" s="22" t="str">
        <f t="shared" ca="1" si="220"/>
        <v>-</v>
      </c>
      <c r="BI45" s="22" t="str">
        <f t="shared" ca="1" si="220"/>
        <v>-</v>
      </c>
      <c r="BJ45" s="22" t="str">
        <f t="shared" ca="1" si="220"/>
        <v>-</v>
      </c>
      <c r="BK45" s="22" t="str">
        <f t="shared" ca="1" si="220"/>
        <v>-</v>
      </c>
      <c r="BL45" s="22" t="str">
        <f t="shared" ca="1" si="220"/>
        <v>-</v>
      </c>
      <c r="BM45" s="22" t="str">
        <f t="shared" ca="1" si="220"/>
        <v>-</v>
      </c>
      <c r="BN45" s="22" t="str">
        <f t="shared" ca="1" si="220"/>
        <v>-</v>
      </c>
      <c r="BO45" s="22" t="str">
        <f t="shared" ca="1" si="220"/>
        <v>-</v>
      </c>
      <c r="BP45" s="22" t="str">
        <f t="shared" ca="1" si="220"/>
        <v>-</v>
      </c>
      <c r="BQ45" s="22" t="str">
        <f t="shared" ca="1" si="220"/>
        <v>-</v>
      </c>
      <c r="BR45" s="22" t="str">
        <f t="shared" ca="1" si="220"/>
        <v>-</v>
      </c>
      <c r="BS45" s="22" t="str">
        <f t="shared" ca="1" si="220"/>
        <v>-</v>
      </c>
      <c r="BT45" s="22" t="str">
        <f t="shared" ca="1" si="220"/>
        <v>-</v>
      </c>
      <c r="BU45" s="22" t="str">
        <f t="shared" ca="1" si="220"/>
        <v>-</v>
      </c>
      <c r="BV45" s="22" t="str">
        <f t="shared" ca="1" si="221"/>
        <v>-</v>
      </c>
      <c r="BW45" s="22" t="str">
        <f t="shared" ca="1" si="221"/>
        <v>-</v>
      </c>
      <c r="BX45" s="22" t="str">
        <f t="shared" ca="1" si="221"/>
        <v>-</v>
      </c>
      <c r="BY45" s="22" t="str">
        <f t="shared" ca="1" si="221"/>
        <v>-</v>
      </c>
      <c r="BZ45" s="5">
        <f t="shared" ca="1" si="179"/>
        <v>0</v>
      </c>
      <c r="CA45" s="339" t="b">
        <f t="shared" ca="1" si="243"/>
        <v>0</v>
      </c>
      <c r="CB45" s="339" t="b">
        <f t="shared" ca="1" si="240"/>
        <v>1</v>
      </c>
      <c r="CC45" s="374" t="str">
        <f t="shared" ca="1" si="247"/>
        <v>-</v>
      </c>
      <c r="CD45" s="374" t="str">
        <f t="shared" ca="1" si="247"/>
        <v>-</v>
      </c>
      <c r="CE45" s="374" t="str">
        <f t="shared" ca="1" si="247"/>
        <v>-</v>
      </c>
      <c r="CF45" s="374" t="str">
        <f t="shared" ca="1" si="247"/>
        <v>-</v>
      </c>
      <c r="CG45" s="374" t="str">
        <f t="shared" ca="1" si="247"/>
        <v>-</v>
      </c>
      <c r="CH45" s="374" t="str">
        <f t="shared" ca="1" si="247"/>
        <v>-</v>
      </c>
      <c r="CI45" s="339">
        <f t="shared" ca="1" si="241"/>
        <v>3</v>
      </c>
      <c r="CJ45" s="339">
        <f t="shared" ca="1" si="241"/>
        <v>3</v>
      </c>
      <c r="CK45" s="339">
        <f t="shared" ca="1" si="244"/>
        <v>0.25</v>
      </c>
      <c r="CL45" s="339">
        <f t="shared" ca="1" si="244"/>
        <v>-0.25</v>
      </c>
      <c r="CM45" s="22" t="str">
        <f t="shared" ca="1" si="222"/>
        <v>-</v>
      </c>
      <c r="CN45" s="22" t="str">
        <f t="shared" ca="1" si="222"/>
        <v>-</v>
      </c>
      <c r="CO45" s="22" t="str">
        <f t="shared" ca="1" si="222"/>
        <v>-</v>
      </c>
      <c r="CP45" s="22" t="str">
        <f t="shared" ca="1" si="222"/>
        <v>-</v>
      </c>
      <c r="CQ45" s="22" t="str">
        <f t="shared" ca="1" si="222"/>
        <v>-</v>
      </c>
      <c r="CR45" s="22" t="str">
        <f t="shared" ca="1" si="222"/>
        <v>-</v>
      </c>
      <c r="CS45" s="22">
        <f t="shared" ca="1" si="222"/>
        <v>0</v>
      </c>
      <c r="CT45" s="22" t="str">
        <f t="shared" ca="1" si="222"/>
        <v>-</v>
      </c>
      <c r="CU45" s="22" t="str">
        <f t="shared" ca="1" si="222"/>
        <v>-</v>
      </c>
      <c r="CV45" s="22" t="str">
        <f t="shared" ca="1" si="222"/>
        <v>-</v>
      </c>
      <c r="CW45" s="22" t="str">
        <f t="shared" ca="1" si="222"/>
        <v>-</v>
      </c>
      <c r="CX45" s="22" t="str">
        <f t="shared" ca="1" si="222"/>
        <v>-</v>
      </c>
      <c r="CY45" s="22">
        <f t="shared" ca="1" si="222"/>
        <v>0</v>
      </c>
      <c r="CZ45" s="195">
        <f t="shared" ca="1" si="180"/>
        <v>0</v>
      </c>
      <c r="DA45" s="195">
        <f t="shared" ca="1" si="180"/>
        <v>0</v>
      </c>
      <c r="DB45" s="195">
        <f t="shared" ca="1" si="180"/>
        <v>0</v>
      </c>
      <c r="DC45" s="195">
        <f t="shared" ca="1" si="180"/>
        <v>0</v>
      </c>
      <c r="DD45" s="194">
        <f t="shared" ca="1" si="181"/>
        <v>0</v>
      </c>
      <c r="DE45" s="194">
        <f t="shared" ca="1" si="181"/>
        <v>0</v>
      </c>
      <c r="DF45" s="194">
        <f t="shared" ca="1" si="181"/>
        <v>0</v>
      </c>
      <c r="DG45" s="194">
        <f t="shared" ca="1" si="181"/>
        <v>0</v>
      </c>
      <c r="DH45" s="196">
        <f t="shared" ca="1" si="182"/>
        <v>0</v>
      </c>
      <c r="DI45" s="196">
        <f t="shared" ca="1" si="182"/>
        <v>0</v>
      </c>
      <c r="DJ45" s="196">
        <f t="shared" ca="1" si="182"/>
        <v>0</v>
      </c>
      <c r="DK45" s="196">
        <f t="shared" ca="1" si="182"/>
        <v>0</v>
      </c>
      <c r="DL45" s="195">
        <f t="shared" ca="1" si="183"/>
        <v>0</v>
      </c>
      <c r="DM45" s="195">
        <f t="shared" ca="1" si="183"/>
        <v>0</v>
      </c>
      <c r="DN45" s="195">
        <f t="shared" ca="1" si="183"/>
        <v>0</v>
      </c>
      <c r="DO45" s="195">
        <f t="shared" ca="1" si="183"/>
        <v>0</v>
      </c>
      <c r="DP45" s="194">
        <f t="shared" ca="1" si="184"/>
        <v>0</v>
      </c>
      <c r="DQ45" s="194">
        <f t="shared" ca="1" si="184"/>
        <v>0</v>
      </c>
      <c r="DR45" s="194">
        <f t="shared" ca="1" si="184"/>
        <v>0</v>
      </c>
      <c r="DS45" s="194">
        <f t="shared" ca="1" si="184"/>
        <v>0</v>
      </c>
      <c r="DT45" s="196">
        <f t="shared" ca="1" si="185"/>
        <v>0</v>
      </c>
      <c r="DU45" s="196">
        <f t="shared" ca="1" si="185"/>
        <v>0</v>
      </c>
      <c r="DV45" s="196">
        <f t="shared" ca="1" si="185"/>
        <v>0</v>
      </c>
      <c r="DW45" s="196">
        <f t="shared" ca="1" si="185"/>
        <v>0</v>
      </c>
      <c r="DX45" s="195">
        <f t="shared" ca="1" si="186"/>
        <v>0</v>
      </c>
      <c r="DY45" s="195">
        <f t="shared" ca="1" si="186"/>
        <v>0</v>
      </c>
      <c r="DZ45" s="195">
        <f t="shared" ca="1" si="186"/>
        <v>0</v>
      </c>
      <c r="EA45" s="195">
        <f t="shared" ca="1" si="186"/>
        <v>0</v>
      </c>
      <c r="EB45" s="194">
        <f t="shared" ca="1" si="187"/>
        <v>0</v>
      </c>
      <c r="EC45" s="194">
        <f t="shared" ca="1" si="187"/>
        <v>0</v>
      </c>
      <c r="ED45" s="194">
        <f t="shared" ca="1" si="187"/>
        <v>0</v>
      </c>
      <c r="EE45" s="194">
        <f t="shared" ca="1" si="187"/>
        <v>0</v>
      </c>
      <c r="EF45" s="196">
        <f t="shared" ca="1" si="188"/>
        <v>0</v>
      </c>
      <c r="EG45" s="196">
        <f t="shared" ca="1" si="188"/>
        <v>0</v>
      </c>
      <c r="EH45" s="196">
        <f t="shared" ca="1" si="188"/>
        <v>0</v>
      </c>
      <c r="EI45" s="196">
        <f t="shared" ca="1" si="188"/>
        <v>0</v>
      </c>
      <c r="EJ45" s="22">
        <f t="shared" ca="1" si="189"/>
        <v>0</v>
      </c>
      <c r="EK45" s="22">
        <f t="shared" ca="1" si="189"/>
        <v>0</v>
      </c>
      <c r="EL45" s="22">
        <f t="shared" ca="1" si="189"/>
        <v>0</v>
      </c>
      <c r="EM45" s="22">
        <f t="shared" ca="1" si="189"/>
        <v>0</v>
      </c>
      <c r="EN45" s="22" t="str">
        <f t="shared" ca="1" si="189"/>
        <v>-</v>
      </c>
      <c r="EO45" s="22" t="str">
        <f t="shared" ca="1" si="189"/>
        <v>-</v>
      </c>
      <c r="EP45" s="5">
        <f t="shared" ca="1" si="190"/>
        <v>19</v>
      </c>
      <c r="EQ45" s="5">
        <f t="shared" ca="1" si="190"/>
        <v>19</v>
      </c>
      <c r="ER45" s="22" t="str">
        <f t="shared" ca="1" si="189"/>
        <v>-</v>
      </c>
      <c r="ES45" s="22" t="str">
        <f t="shared" ca="1" si="189"/>
        <v>-</v>
      </c>
      <c r="ET45" s="22" t="str">
        <f t="shared" ca="1" si="189"/>
        <v>-</v>
      </c>
      <c r="EU45" s="22" t="str">
        <f t="shared" ca="1" si="189"/>
        <v>-</v>
      </c>
      <c r="EV45" s="22" t="str">
        <f t="shared" ca="1" si="189"/>
        <v>-</v>
      </c>
      <c r="EW45" s="22" t="str">
        <f t="shared" ca="1" si="189"/>
        <v>-</v>
      </c>
      <c r="EX45" s="22" t="str">
        <f t="shared" ca="1" si="189"/>
        <v>-</v>
      </c>
      <c r="EY45" s="5">
        <f t="shared" ca="1" si="191"/>
        <v>0</v>
      </c>
      <c r="EZ45" s="22" t="str">
        <f t="shared" ca="1" si="223"/>
        <v>-</v>
      </c>
      <c r="FA45" s="22" t="str">
        <f t="shared" ca="1" si="223"/>
        <v>-</v>
      </c>
      <c r="FB45" s="22" t="str">
        <f t="shared" ca="1" si="223"/>
        <v>-</v>
      </c>
      <c r="FC45" s="22" t="str">
        <f t="shared" ca="1" si="223"/>
        <v>-</v>
      </c>
      <c r="FD45" s="5" t="b">
        <f t="shared" ca="1" si="192"/>
        <v>0</v>
      </c>
      <c r="FE45" s="22" t="str">
        <f t="shared" ca="1" si="223"/>
        <v>-</v>
      </c>
      <c r="FF45" s="22">
        <f t="shared" ca="1" si="223"/>
        <v>0</v>
      </c>
      <c r="FG45" s="22" t="str">
        <f t="shared" ca="1" si="223"/>
        <v>-</v>
      </c>
      <c r="FH45" s="22">
        <f t="shared" ca="1" si="223"/>
        <v>1</v>
      </c>
      <c r="FI45" s="22">
        <f t="shared" ca="1" si="223"/>
        <v>0</v>
      </c>
      <c r="FJ45" s="22">
        <f t="shared" ca="1" si="223"/>
        <v>1</v>
      </c>
      <c r="FK45" s="22">
        <f t="shared" ca="1" si="223"/>
        <v>1</v>
      </c>
      <c r="FL45" s="22">
        <f t="shared" ca="1" si="223"/>
        <v>1</v>
      </c>
      <c r="FM45" s="22">
        <f t="shared" ca="1" si="223"/>
        <v>0</v>
      </c>
      <c r="FN45" s="22">
        <f t="shared" ca="1" si="223"/>
        <v>0</v>
      </c>
      <c r="FO45" s="22">
        <f t="shared" ca="1" si="223"/>
        <v>0</v>
      </c>
      <c r="FP45" s="22">
        <f t="shared" ca="1" si="224"/>
        <v>0</v>
      </c>
      <c r="FQ45" s="22">
        <f t="shared" ca="1" si="224"/>
        <v>1</v>
      </c>
      <c r="FR45" s="22">
        <f t="shared" ca="1" si="224"/>
        <v>0</v>
      </c>
      <c r="FS45" s="22">
        <f t="shared" ca="1" si="224"/>
        <v>0</v>
      </c>
      <c r="FT45" s="22">
        <f t="shared" ca="1" si="224"/>
        <v>0</v>
      </c>
      <c r="FU45" s="22">
        <f t="shared" ca="1" si="224"/>
        <v>0</v>
      </c>
      <c r="FV45" s="22">
        <f t="shared" ca="1" si="224"/>
        <v>0</v>
      </c>
      <c r="FW45" s="22">
        <f t="shared" ca="1" si="224"/>
        <v>0</v>
      </c>
      <c r="FX45" s="22">
        <f t="shared" ca="1" si="224"/>
        <v>0</v>
      </c>
      <c r="FY45" s="22">
        <f t="shared" ca="1" si="224"/>
        <v>1</v>
      </c>
      <c r="FZ45" s="22">
        <f t="shared" ca="1" si="224"/>
        <v>0</v>
      </c>
      <c r="GA45" s="5">
        <f t="shared" ca="1" si="193"/>
        <v>0</v>
      </c>
      <c r="GB45" s="5">
        <f t="shared" ca="1" si="193"/>
        <v>0</v>
      </c>
      <c r="GC45" s="5">
        <f t="shared" ca="1" si="193"/>
        <v>0</v>
      </c>
      <c r="GD45" s="5">
        <f t="shared" si="194"/>
        <v>0</v>
      </c>
      <c r="GE45" s="5">
        <f t="shared" si="194"/>
        <v>0</v>
      </c>
      <c r="GF45" s="5">
        <f t="shared" si="194"/>
        <v>0</v>
      </c>
      <c r="GG45" s="22">
        <f t="shared" ca="1" si="225"/>
        <v>0</v>
      </c>
      <c r="GH45" s="22">
        <f t="shared" ca="1" si="225"/>
        <v>0</v>
      </c>
      <c r="GI45" s="22" t="str">
        <f t="shared" ca="1" si="225"/>
        <v>-</v>
      </c>
      <c r="GJ45" s="22" t="str">
        <f t="shared" ca="1" si="225"/>
        <v>-</v>
      </c>
      <c r="GK45" s="22" t="str">
        <f t="shared" ca="1" si="225"/>
        <v>-</v>
      </c>
      <c r="GL45" s="22" t="str">
        <f t="shared" ca="1" si="225"/>
        <v>-</v>
      </c>
      <c r="GM45" s="5" t="b">
        <f t="shared" ca="1" si="195"/>
        <v>1</v>
      </c>
      <c r="GN45" s="5" t="b">
        <f t="shared" ca="1" si="195"/>
        <v>0</v>
      </c>
      <c r="GO45" s="5" t="b">
        <f t="shared" ca="1" si="195"/>
        <v>0</v>
      </c>
      <c r="GP45" s="5">
        <f t="shared" ca="1" si="196"/>
        <v>0</v>
      </c>
      <c r="GQ45" s="22">
        <f t="shared" ca="1" si="225"/>
        <v>1</v>
      </c>
      <c r="GR45" s="22">
        <f t="shared" ca="1" si="225"/>
        <v>2</v>
      </c>
      <c r="GS45" s="5" t="str">
        <f t="shared" ca="1" si="197"/>
        <v>-</v>
      </c>
      <c r="GT45" s="5" t="b">
        <f t="shared" ca="1" si="197"/>
        <v>1</v>
      </c>
      <c r="GU45" s="5" t="str">
        <f t="shared" si="198"/>
        <v>-</v>
      </c>
      <c r="GV45" s="5" t="str">
        <f t="shared" si="198"/>
        <v>-</v>
      </c>
      <c r="GW45" s="5">
        <f t="shared" ca="1" si="199"/>
        <v>1</v>
      </c>
      <c r="GX45" s="22" t="str">
        <f t="shared" ca="1" si="226"/>
        <v>-</v>
      </c>
      <c r="GY45" s="22" t="str">
        <f t="shared" ca="1" si="226"/>
        <v>-</v>
      </c>
      <c r="GZ45" s="5" t="str">
        <f t="array" ref="GZ45">IF(OR(HA45:HN45&lt;&gt;"-"),TRUE,"-")</f>
        <v>-</v>
      </c>
      <c r="HA45" s="5" t="str">
        <f>IF($Z45=0,"-",IFERROR(INDEX(CHOOSE($G45,DataAutumn!i.GI, DataWinter!i.GI, DataSpring!i.GI),$H45,7*($Z45-1)+HA$19)*INDEX(GI.LowerScalar,1,HA$19),"-"))</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b">
        <f t="array" aca="1" ref="HO45" ca="1">IF(OR(HP45:ID45&lt;&gt;"-"),TRUE,"-")</f>
        <v>1</v>
      </c>
      <c r="HP45" s="22">
        <f t="shared" ca="1" si="227"/>
        <v>0</v>
      </c>
      <c r="HQ45" s="5" t="str">
        <f>IF($Z45=0,"-",IFERROR(INDEX(CHOOSE($G45,DataAutumn!i.GI, DataWinter!i.GI, DataSpring!i.GI),$H45,7*($Z45-1)+HQ$19)*INDEX(GI.UpperScalar,1,HQ$19),"-"))</f>
        <v>-</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22" t="str">
        <f t="shared" ca="1" si="134"/>
        <v>-</v>
      </c>
      <c r="IF45" s="22" t="str">
        <f t="shared" ca="1" si="134"/>
        <v>-</v>
      </c>
      <c r="IG45" s="22" t="b">
        <f t="shared" ca="1" si="135"/>
        <v>1</v>
      </c>
      <c r="IH45" s="22">
        <f t="shared" ca="1" si="135"/>
        <v>0</v>
      </c>
      <c r="II45" s="5" t="str">
        <f t="shared" ca="1" si="200"/>
        <v>-</v>
      </c>
      <c r="IJ45" s="5" t="str">
        <f t="shared" ca="1" si="200"/>
        <v>-</v>
      </c>
      <c r="IK45" s="5" t="str">
        <f t="shared" ca="1" si="200"/>
        <v>-</v>
      </c>
      <c r="IL45" s="5" t="str">
        <f t="shared" ca="1" si="200"/>
        <v>-</v>
      </c>
      <c r="IM45" s="22" t="str">
        <f t="shared" ca="1" si="228"/>
        <v>-</v>
      </c>
      <c r="IN45" s="5">
        <f t="shared" ca="1" si="201"/>
        <v>0.5</v>
      </c>
      <c r="IO45" s="22" t="str">
        <f t="shared" ca="1" si="228"/>
        <v>-</v>
      </c>
      <c r="IP45" s="5">
        <f t="shared" ca="1" si="202"/>
        <v>0.5</v>
      </c>
      <c r="IQ45" s="5" t="str">
        <f t="shared" ca="1" si="203"/>
        <v>-</v>
      </c>
      <c r="IR45" s="5">
        <f t="shared" ca="1" si="203"/>
        <v>500</v>
      </c>
      <c r="IS45" s="5">
        <f t="shared" ca="1" si="203"/>
        <v>500</v>
      </c>
      <c r="IT45" s="5" t="str">
        <f t="shared" ca="1" si="203"/>
        <v>-</v>
      </c>
      <c r="IU45" s="5" t="str">
        <f t="shared" ca="1" si="203"/>
        <v>-</v>
      </c>
      <c r="IV45" s="22">
        <f t="shared" ca="1" si="228"/>
        <v>1</v>
      </c>
      <c r="IW45" s="22">
        <f t="shared" ca="1" si="228"/>
        <v>0</v>
      </c>
      <c r="IX45" s="22">
        <f t="shared" ca="1" si="228"/>
        <v>1</v>
      </c>
      <c r="IY45" s="22">
        <f t="shared" ca="1" si="228"/>
        <v>1</v>
      </c>
      <c r="IZ45" s="22">
        <f t="shared" ca="1" si="228"/>
        <v>0</v>
      </c>
      <c r="JA45" s="22">
        <f t="shared" ca="1" si="228"/>
        <v>70</v>
      </c>
      <c r="JB45" s="22">
        <f t="shared" ca="1" si="229"/>
        <v>50</v>
      </c>
      <c r="JC45" s="22">
        <f t="shared" ca="1" si="229"/>
        <v>70</v>
      </c>
      <c r="JD45" s="22">
        <f t="shared" ca="1" si="229"/>
        <v>50</v>
      </c>
      <c r="JE45" s="5">
        <f t="shared" ca="1" si="204"/>
        <v>1</v>
      </c>
      <c r="JF45" s="5">
        <f t="shared" ca="1" si="205"/>
        <v>1</v>
      </c>
      <c r="JG45" s="5">
        <f t="shared" ca="1" si="206"/>
        <v>1</v>
      </c>
      <c r="JH45" s="22">
        <f t="shared" ca="1" si="229"/>
        <v>1</v>
      </c>
      <c r="JI45" s="22">
        <f t="shared" ca="1" si="229"/>
        <v>1</v>
      </c>
      <c r="JJ45" s="22">
        <f t="shared" ca="1" si="229"/>
        <v>1</v>
      </c>
      <c r="JK45" s="22">
        <f t="shared" ca="1" si="229"/>
        <v>1</v>
      </c>
      <c r="JL45" s="22">
        <f t="shared" ca="1" si="229"/>
        <v>1</v>
      </c>
      <c r="JM45" s="22">
        <f t="shared" ca="1" si="229"/>
        <v>1</v>
      </c>
      <c r="JN45" s="22">
        <f t="shared" ca="1" si="229"/>
        <v>1</v>
      </c>
      <c r="JO45" s="173" t="b">
        <f t="shared" ca="1" si="230"/>
        <v>1</v>
      </c>
      <c r="JP45" s="173">
        <f t="shared" ca="1" si="255"/>
        <v>149.99</v>
      </c>
      <c r="JQ45" s="173">
        <f t="shared" ca="1" si="255"/>
        <v>0</v>
      </c>
      <c r="JR45" s="173">
        <f t="shared" ca="1" si="255"/>
        <v>0</v>
      </c>
      <c r="JS45" s="173">
        <f t="shared" ca="1" si="255"/>
        <v>0</v>
      </c>
      <c r="JT45" s="173">
        <f t="shared" ca="1" si="255"/>
        <v>0</v>
      </c>
      <c r="JU45" s="173">
        <f t="shared" ca="1" si="255"/>
        <v>0</v>
      </c>
      <c r="JV45" s="173">
        <f t="shared" ca="1" si="255"/>
        <v>0</v>
      </c>
      <c r="JW45" s="173">
        <f t="shared" ca="1" si="255"/>
        <v>0</v>
      </c>
      <c r="JX45" s="173">
        <f t="shared" ca="1" si="255"/>
        <v>0</v>
      </c>
      <c r="JY45" s="173">
        <f t="shared" ca="1" si="255"/>
        <v>0</v>
      </c>
      <c r="JZ45" s="173">
        <f t="shared" ca="1" si="255"/>
        <v>0</v>
      </c>
      <c r="KA45" s="173">
        <f t="shared" ca="1" si="255"/>
        <v>0</v>
      </c>
      <c r="KB45" s="173">
        <f t="shared" ca="1" si="255"/>
        <v>0</v>
      </c>
      <c r="KC45" s="173">
        <f t="shared" ca="1" si="255"/>
        <v>0</v>
      </c>
      <c r="KD45" s="173">
        <f t="shared" ca="1" si="255"/>
        <v>0</v>
      </c>
      <c r="KE45" s="173">
        <f t="shared" ca="1" si="255"/>
        <v>146.24</v>
      </c>
      <c r="KF45" s="173">
        <f t="shared" ca="1" si="256"/>
        <v>146.24</v>
      </c>
      <c r="KG45" s="173">
        <f t="shared" ca="1" si="256"/>
        <v>146.24</v>
      </c>
      <c r="KH45" s="173">
        <f t="shared" ca="1" si="256"/>
        <v>146.24</v>
      </c>
      <c r="KI45" s="173">
        <f t="shared" ca="1" si="256"/>
        <v>146.24</v>
      </c>
      <c r="KJ45" s="173">
        <f t="shared" ca="1" si="256"/>
        <v>146.24</v>
      </c>
      <c r="KK45" s="173">
        <f t="shared" ca="1" si="256"/>
        <v>146.24</v>
      </c>
      <c r="KL45" s="173">
        <f t="shared" ca="1" si="256"/>
        <v>146.24</v>
      </c>
      <c r="KM45" s="173">
        <f t="shared" ca="1" si="256"/>
        <v>20</v>
      </c>
      <c r="KN45" s="173">
        <f t="shared" ca="1" si="256"/>
        <v>20</v>
      </c>
      <c r="KO45" s="173">
        <f t="shared" ca="1" si="256"/>
        <v>20</v>
      </c>
      <c r="KP45" s="173">
        <f t="shared" ca="1" si="256"/>
        <v>0</v>
      </c>
      <c r="KQ45" s="173">
        <f t="shared" ca="1" si="256"/>
        <v>0</v>
      </c>
      <c r="KR45" s="173">
        <f t="shared" ca="1" si="256"/>
        <v>0</v>
      </c>
      <c r="KS45" s="173">
        <f t="shared" ca="1" si="256"/>
        <v>0</v>
      </c>
      <c r="KT45" s="173">
        <f t="shared" ca="1" si="256"/>
        <v>75.289999999999992</v>
      </c>
      <c r="KU45" s="173">
        <f t="shared" ca="1" si="256"/>
        <v>75.289999999999992</v>
      </c>
      <c r="KV45" s="173">
        <f t="shared" ca="1" si="257"/>
        <v>75.289999999999992</v>
      </c>
      <c r="KW45" s="173">
        <f t="shared" ca="1" si="257"/>
        <v>75.289999999999992</v>
      </c>
      <c r="KX45" s="173">
        <f t="shared" ca="1" si="257"/>
        <v>75.289999999999992</v>
      </c>
      <c r="KY45" s="173">
        <f t="shared" ca="1" si="257"/>
        <v>75.289999999999992</v>
      </c>
      <c r="KZ45" s="173">
        <f t="shared" ca="1" si="257"/>
        <v>75.289999999999992</v>
      </c>
      <c r="LA45" s="173">
        <f t="shared" ca="1" si="257"/>
        <v>222.87</v>
      </c>
      <c r="LB45" s="173">
        <f t="shared" ca="1" si="257"/>
        <v>0</v>
      </c>
      <c r="LC45" s="173">
        <f t="shared" ca="1" si="257"/>
        <v>0</v>
      </c>
      <c r="LD45" s="173">
        <f t="shared" ca="1" si="257"/>
        <v>0</v>
      </c>
      <c r="LE45" s="173">
        <f t="shared" ca="1" si="257"/>
        <v>0</v>
      </c>
      <c r="LF45" s="173">
        <f t="shared" ca="1" si="257"/>
        <v>0</v>
      </c>
      <c r="LG45" s="173">
        <f t="shared" ca="1" si="257"/>
        <v>0</v>
      </c>
      <c r="LH45" s="173">
        <f t="shared" ca="1" si="257"/>
        <v>0</v>
      </c>
      <c r="LI45" s="173">
        <f t="shared" ca="1" si="257"/>
        <v>0</v>
      </c>
      <c r="LJ45" s="173">
        <f t="shared" ca="1" si="257"/>
        <v>0</v>
      </c>
      <c r="LK45" s="173">
        <f t="shared" ca="1" si="257"/>
        <v>0</v>
      </c>
      <c r="LL45" s="173">
        <f t="shared" ca="1" si="258"/>
        <v>0</v>
      </c>
      <c r="LM45" s="173">
        <f t="shared" ca="1" si="258"/>
        <v>0</v>
      </c>
      <c r="LN45" s="173">
        <f t="shared" ca="1" si="258"/>
        <v>0</v>
      </c>
      <c r="LO45" s="173">
        <f t="shared" ca="1" si="258"/>
        <v>0</v>
      </c>
      <c r="LP45" s="173">
        <f t="shared" ca="1" si="258"/>
        <v>0</v>
      </c>
      <c r="LQ45" s="173">
        <f t="shared" ca="1" si="258"/>
        <v>0</v>
      </c>
      <c r="LR45" s="173">
        <f t="shared" ca="1" si="258"/>
        <v>0</v>
      </c>
      <c r="LS45" s="173">
        <f t="shared" ca="1" si="258"/>
        <v>0</v>
      </c>
      <c r="LT45" s="173">
        <f t="shared" ca="1" si="258"/>
        <v>0</v>
      </c>
      <c r="LU45" s="173">
        <f t="shared" ca="1" si="258"/>
        <v>0</v>
      </c>
      <c r="LV45" s="173">
        <f t="shared" ca="1" si="258"/>
        <v>0</v>
      </c>
      <c r="LW45" s="173">
        <f t="shared" ca="1" si="258"/>
        <v>0</v>
      </c>
      <c r="LX45" s="173">
        <f t="shared" ca="1" si="258"/>
        <v>0</v>
      </c>
      <c r="LY45" s="173">
        <f t="shared" ca="1" si="258"/>
        <v>0</v>
      </c>
      <c r="LZ45" s="173">
        <f t="shared" ca="1" si="258"/>
        <v>0</v>
      </c>
      <c r="MA45" s="173">
        <f t="shared" ca="1" si="258"/>
        <v>0</v>
      </c>
      <c r="MB45" s="173">
        <f t="shared" ca="1" si="259"/>
        <v>0</v>
      </c>
      <c r="MC45" s="173">
        <f t="shared" ca="1" si="259"/>
        <v>0</v>
      </c>
      <c r="MD45" s="173">
        <f t="shared" ca="1" si="259"/>
        <v>0</v>
      </c>
      <c r="ME45" s="173">
        <f t="shared" ca="1" si="259"/>
        <v>0</v>
      </c>
      <c r="MF45" s="173">
        <f t="shared" ca="1" si="259"/>
        <v>0</v>
      </c>
      <c r="MG45" s="173">
        <f t="shared" ca="1" si="259"/>
        <v>0</v>
      </c>
      <c r="MH45" s="173">
        <f t="shared" ca="1" si="259"/>
        <v>0</v>
      </c>
      <c r="MI45" s="173">
        <f t="shared" ca="1" si="259"/>
        <v>0</v>
      </c>
      <c r="MJ45" s="173">
        <f t="shared" ca="1" si="259"/>
        <v>0</v>
      </c>
      <c r="MK45" s="173">
        <f t="shared" ca="1" si="259"/>
        <v>0</v>
      </c>
      <c r="ML45" s="173">
        <f t="shared" ca="1" si="259"/>
        <v>0</v>
      </c>
      <c r="MM45" s="173">
        <f t="shared" ca="1" si="259"/>
        <v>0</v>
      </c>
      <c r="MN45" s="173">
        <f t="shared" ca="1" si="259"/>
        <v>0</v>
      </c>
      <c r="MO45" s="173">
        <f t="shared" ca="1" si="259"/>
        <v>0</v>
      </c>
      <c r="MP45" s="173">
        <f t="shared" ca="1" si="259"/>
        <v>0</v>
      </c>
      <c r="MQ45" s="173">
        <f t="shared" ca="1" si="259"/>
        <v>0</v>
      </c>
      <c r="MR45" s="173">
        <f t="shared" ca="1" si="260"/>
        <v>0</v>
      </c>
      <c r="MS45" s="173">
        <f t="shared" ca="1" si="260"/>
        <v>0</v>
      </c>
      <c r="MT45" s="173">
        <f t="shared" ca="1" si="260"/>
        <v>0</v>
      </c>
      <c r="MU45" s="173">
        <f t="shared" ca="1" si="260"/>
        <v>0</v>
      </c>
      <c r="MV45" s="173">
        <f t="shared" ca="1" si="260"/>
        <v>0</v>
      </c>
      <c r="MW45" s="173">
        <f t="shared" ca="1" si="260"/>
        <v>0</v>
      </c>
      <c r="MX45" s="173">
        <f t="shared" ca="1" si="260"/>
        <v>0</v>
      </c>
      <c r="MY45" s="173">
        <f t="shared" ca="1" si="260"/>
        <v>0</v>
      </c>
      <c r="MZ45" s="173">
        <f t="shared" ca="1" si="260"/>
        <v>0</v>
      </c>
      <c r="NA45" s="173">
        <f t="shared" ca="1" si="260"/>
        <v>0</v>
      </c>
      <c r="NB45" s="173">
        <f t="shared" ca="1" si="260"/>
        <v>0</v>
      </c>
      <c r="NC45" s="173">
        <f t="shared" ca="1" si="260"/>
        <v>0</v>
      </c>
      <c r="ND45" s="173">
        <f t="shared" ca="1" si="260"/>
        <v>0</v>
      </c>
      <c r="NE45" s="173">
        <f t="shared" ca="1" si="260"/>
        <v>0</v>
      </c>
      <c r="NF45" s="173">
        <f t="shared" ca="1" si="260"/>
        <v>0</v>
      </c>
      <c r="NG45" s="173">
        <f t="shared" ca="1" si="260"/>
        <v>0</v>
      </c>
      <c r="NH45" s="173">
        <f t="shared" ca="1" si="261"/>
        <v>0</v>
      </c>
      <c r="NI45" s="173">
        <f t="shared" ca="1" si="261"/>
        <v>0</v>
      </c>
      <c r="NJ45" s="173">
        <f t="shared" ca="1" si="261"/>
        <v>0</v>
      </c>
      <c r="NK45" s="173">
        <f t="shared" ca="1" si="261"/>
        <v>0</v>
      </c>
      <c r="NL45" s="173">
        <f t="shared" ca="1" si="261"/>
        <v>0</v>
      </c>
      <c r="NM45" s="173">
        <f t="shared" ca="1" si="261"/>
        <v>0</v>
      </c>
      <c r="NN45" s="173">
        <f t="shared" ca="1" si="261"/>
        <v>0</v>
      </c>
      <c r="NO45" s="173">
        <f t="shared" ca="1" si="261"/>
        <v>0</v>
      </c>
      <c r="NP45" s="173">
        <f t="shared" ca="1" si="261"/>
        <v>0</v>
      </c>
      <c r="NQ45" s="173">
        <f t="shared" ca="1" si="261"/>
        <v>0</v>
      </c>
      <c r="NR45" s="173">
        <f t="shared" ca="1" si="261"/>
        <v>0</v>
      </c>
      <c r="NS45" s="173">
        <f t="shared" ca="1" si="261"/>
        <v>0</v>
      </c>
      <c r="NT45" s="173">
        <f t="shared" ca="1" si="261"/>
        <v>0</v>
      </c>
      <c r="NU45" s="173">
        <f t="shared" ca="1" si="261"/>
        <v>0</v>
      </c>
      <c r="NV45" s="173">
        <f t="shared" ca="1" si="261"/>
        <v>0</v>
      </c>
      <c r="NW45" s="173">
        <f t="shared" ca="1" si="261"/>
        <v>0</v>
      </c>
      <c r="NX45" s="173">
        <f t="shared" ca="1" si="214"/>
        <v>0</v>
      </c>
      <c r="NY45" s="173">
        <f t="shared" ca="1" si="214"/>
        <v>0</v>
      </c>
      <c r="NZ45" s="173">
        <f t="shared" ca="1" si="214"/>
        <v>0</v>
      </c>
      <c r="OA45" s="173">
        <f t="shared" ca="1" si="214"/>
        <v>0</v>
      </c>
      <c r="OB45" s="173">
        <f t="shared" ca="1" si="214"/>
        <v>0</v>
      </c>
      <c r="OC45" s="173">
        <f t="shared" ca="1" si="214"/>
        <v>0</v>
      </c>
      <c r="OD45" s="173">
        <f t="shared" ca="1" si="214"/>
        <v>0</v>
      </c>
      <c r="OE45" s="173">
        <f t="shared" ca="1" si="214"/>
        <v>0</v>
      </c>
      <c r="OF45" s="22">
        <f t="shared" ca="1" si="231"/>
        <v>0</v>
      </c>
      <c r="OG45" s="22" t="str">
        <f t="shared" ca="1" si="231"/>
        <v>-</v>
      </c>
      <c r="OH45" s="22">
        <f t="shared" ca="1" si="231"/>
        <v>0</v>
      </c>
      <c r="OI45" s="22">
        <f t="shared" ca="1" si="231"/>
        <v>0</v>
      </c>
      <c r="OJ45" s="27">
        <v>0</v>
      </c>
    </row>
    <row r="46" spans="1:400" s="303" customFormat="1" outlineLevel="1">
      <c r="A46" s="302">
        <f t="shared" si="215"/>
        <v>41</v>
      </c>
      <c r="B46" s="314">
        <f t="shared" ca="1" si="242"/>
        <v>25</v>
      </c>
      <c r="C46" s="303">
        <v>4</v>
      </c>
      <c r="D46" s="78" t="b">
        <v>0</v>
      </c>
      <c r="E46" s="303" t="b">
        <v>0</v>
      </c>
      <c r="F46" s="303" t="b">
        <v>1</v>
      </c>
      <c r="G46" s="339">
        <f t="shared" ca="1" si="233"/>
        <v>1</v>
      </c>
      <c r="H46" s="339">
        <f t="shared" ca="1" si="217"/>
        <v>1</v>
      </c>
      <c r="I46" s="339">
        <f t="shared" ca="1" si="217"/>
        <v>1</v>
      </c>
      <c r="J46" s="339">
        <f t="shared" ca="1" si="217"/>
        <v>1</v>
      </c>
      <c r="K46" s="339">
        <f t="shared" ca="1" si="217"/>
        <v>1</v>
      </c>
      <c r="L46" s="339">
        <f t="shared" ca="1" si="217"/>
        <v>1</v>
      </c>
      <c r="M46" s="339">
        <f t="shared" ca="1" si="217"/>
        <v>1</v>
      </c>
      <c r="N46" s="339">
        <f t="shared" ca="1" si="217"/>
        <v>2</v>
      </c>
      <c r="O46" s="339">
        <f t="shared" ca="1" si="217"/>
        <v>1</v>
      </c>
      <c r="P46" s="339">
        <f t="shared" ca="1" si="217"/>
        <v>0</v>
      </c>
      <c r="Q46" s="339">
        <f t="shared" ca="1" si="217"/>
        <v>0</v>
      </c>
      <c r="R46" s="339">
        <f t="shared" ca="1" si="217"/>
        <v>0</v>
      </c>
      <c r="S46" s="339">
        <f t="shared" ca="1" si="217"/>
        <v>0</v>
      </c>
      <c r="T46" s="339">
        <f t="shared" ca="1" si="217"/>
        <v>0</v>
      </c>
      <c r="U46" s="339">
        <f t="shared" ca="1" si="217"/>
        <v>1</v>
      </c>
      <c r="V46" s="339">
        <f t="shared" ca="1" si="217"/>
        <v>1</v>
      </c>
      <c r="W46" s="339">
        <f t="shared" ref="W46:W50" ca="1" si="262">OFFSET(W46,-1,0)</f>
        <v>1</v>
      </c>
      <c r="X46" s="339">
        <f t="shared" ca="1" si="218"/>
        <v>1</v>
      </c>
      <c r="Y46" s="339">
        <f t="shared" ca="1" si="218"/>
        <v>1</v>
      </c>
      <c r="Z46" s="32"/>
      <c r="AB46" s="21">
        <v>1</v>
      </c>
      <c r="AC46" s="5">
        <f t="shared" ca="1" si="177"/>
        <v>1</v>
      </c>
      <c r="AD46" s="5">
        <f t="shared" ca="1" si="177"/>
        <v>1</v>
      </c>
      <c r="AE46" s="5">
        <f t="shared" ca="1" si="177"/>
        <v>0</v>
      </c>
      <c r="AF46" s="5">
        <f t="shared" ca="1" si="177"/>
        <v>2</v>
      </c>
      <c r="AG46" s="5">
        <f t="shared" ca="1" si="177"/>
        <v>0</v>
      </c>
      <c r="AJ46" s="328" t="str">
        <f t="shared" ca="1" si="219"/>
        <v>00016 FeedSupply GSM Day135 FWM     GI1 EL050% Age213 T_TRUE  LTW_TRUE  (F43N33)</v>
      </c>
      <c r="AK46" s="10" t="str">
        <f ca="1">IF(COUNTIF(AJ$5:AJ46,AJ46)=1,"-","Dup")</f>
        <v>-</v>
      </c>
      <c r="AL46" s="22" t="b">
        <f t="shared" ref="AL46:BE49" ca="1" si="263">OFFSET(AL$5,$B46,0)</f>
        <v>1</v>
      </c>
      <c r="AM46" s="22" t="b">
        <f t="shared" ca="1" si="263"/>
        <v>0</v>
      </c>
      <c r="AN46" s="339" t="b">
        <f t="shared" ca="1" si="245"/>
        <v>1</v>
      </c>
      <c r="AO46" s="339" t="b">
        <f t="shared" ca="1" si="234"/>
        <v>1</v>
      </c>
      <c r="AP46" s="382">
        <f t="shared" ca="1" si="235"/>
        <v>111116</v>
      </c>
      <c r="AQ46" s="339" t="b">
        <f t="shared" ca="1" si="236"/>
        <v>0</v>
      </c>
      <c r="AR46" s="374" t="str">
        <f t="shared" ca="1" si="263"/>
        <v>-</v>
      </c>
      <c r="AS46" s="22" t="b">
        <f t="shared" ca="1" si="263"/>
        <v>1</v>
      </c>
      <c r="AT46" s="339">
        <f t="shared" ca="1" si="237"/>
        <v>111117</v>
      </c>
      <c r="AU46" s="22">
        <f t="shared" ca="1" si="238"/>
        <v>1</v>
      </c>
      <c r="AV46" s="339" t="str">
        <f t="shared" ca="1" si="239"/>
        <v>-</v>
      </c>
      <c r="AW46" s="22" t="str">
        <f t="shared" ca="1" si="238"/>
        <v>-</v>
      </c>
      <c r="AX46" s="339" t="str">
        <f t="shared" ca="1" si="239"/>
        <v>-</v>
      </c>
      <c r="AY46" s="339" t="str">
        <f t="shared" ca="1" si="239"/>
        <v>-</v>
      </c>
      <c r="AZ46" s="22" t="str">
        <f t="shared" ca="1" si="263"/>
        <v>-</v>
      </c>
      <c r="BA46" s="22">
        <f t="shared" ca="1" si="263"/>
        <v>1</v>
      </c>
      <c r="BB46" s="22">
        <f t="shared" ca="1" si="263"/>
        <v>1</v>
      </c>
      <c r="BC46" s="22" t="str">
        <f t="shared" ca="1" si="263"/>
        <v>-</v>
      </c>
      <c r="BD46" s="22" t="str">
        <f t="shared" ca="1" si="263"/>
        <v>-</v>
      </c>
      <c r="BE46" s="22" t="str">
        <f t="shared" ca="1" si="263"/>
        <v>-</v>
      </c>
      <c r="BF46" s="22" t="str">
        <f t="shared" ca="1" si="220"/>
        <v>-</v>
      </c>
      <c r="BG46" s="22" t="str">
        <f t="shared" ca="1" si="220"/>
        <v>-</v>
      </c>
      <c r="BH46" s="22" t="str">
        <f t="shared" ca="1" si="220"/>
        <v>-</v>
      </c>
      <c r="BI46" s="22" t="str">
        <f t="shared" ca="1" si="220"/>
        <v>-</v>
      </c>
      <c r="BJ46" s="22" t="str">
        <f t="shared" ca="1" si="220"/>
        <v>-</v>
      </c>
      <c r="BK46" s="22" t="str">
        <f t="shared" ca="1" si="220"/>
        <v>-</v>
      </c>
      <c r="BL46" s="22" t="str">
        <f t="shared" ca="1" si="220"/>
        <v>-</v>
      </c>
      <c r="BM46" s="22" t="str">
        <f t="shared" ca="1" si="220"/>
        <v>-</v>
      </c>
      <c r="BN46" s="22" t="str">
        <f t="shared" ca="1" si="220"/>
        <v>-</v>
      </c>
      <c r="BO46" s="22" t="str">
        <f t="shared" ca="1" si="220"/>
        <v>-</v>
      </c>
      <c r="BP46" s="22" t="str">
        <f t="shared" ca="1" si="220"/>
        <v>-</v>
      </c>
      <c r="BQ46" s="22" t="str">
        <f t="shared" ca="1" si="220"/>
        <v>-</v>
      </c>
      <c r="BR46" s="22" t="str">
        <f t="shared" ca="1" si="220"/>
        <v>-</v>
      </c>
      <c r="BS46" s="22" t="str">
        <f t="shared" ca="1" si="220"/>
        <v>-</v>
      </c>
      <c r="BT46" s="22" t="str">
        <f t="shared" ca="1" si="220"/>
        <v>-</v>
      </c>
      <c r="BU46" s="22" t="str">
        <f t="shared" ref="BU46:CH49" ca="1" si="264">OFFSET(BU$5,$B46,0)</f>
        <v>-</v>
      </c>
      <c r="BV46" s="22" t="str">
        <f t="shared" ca="1" si="264"/>
        <v>-</v>
      </c>
      <c r="BW46" s="22" t="str">
        <f t="shared" ca="1" si="264"/>
        <v>-</v>
      </c>
      <c r="BX46" s="22" t="str">
        <f t="shared" ca="1" si="264"/>
        <v>-</v>
      </c>
      <c r="BY46" s="22" t="str">
        <f t="shared" ca="1" si="264"/>
        <v>-</v>
      </c>
      <c r="BZ46" s="5">
        <f t="shared" ca="1" si="179"/>
        <v>0</v>
      </c>
      <c r="CA46" s="339" t="b">
        <f t="shared" ca="1" si="243"/>
        <v>0</v>
      </c>
      <c r="CB46" s="339" t="b">
        <f t="shared" ca="1" si="240"/>
        <v>1</v>
      </c>
      <c r="CC46" s="374" t="str">
        <f t="shared" ca="1" si="247"/>
        <v>-</v>
      </c>
      <c r="CD46" s="374" t="str">
        <f t="shared" ca="1" si="247"/>
        <v>-</v>
      </c>
      <c r="CE46" s="374" t="str">
        <f t="shared" ca="1" si="247"/>
        <v>-</v>
      </c>
      <c r="CF46" s="374" t="str">
        <f t="shared" ca="1" si="247"/>
        <v>-</v>
      </c>
      <c r="CG46" s="374" t="str">
        <f t="shared" ca="1" si="247"/>
        <v>-</v>
      </c>
      <c r="CH46" s="374" t="str">
        <f t="shared" ca="1" si="247"/>
        <v>-</v>
      </c>
      <c r="CI46" s="339">
        <f t="shared" ca="1" si="241"/>
        <v>3</v>
      </c>
      <c r="CJ46" s="339">
        <f t="shared" ca="1" si="241"/>
        <v>3</v>
      </c>
      <c r="CK46" s="339">
        <f t="shared" ca="1" si="244"/>
        <v>0.25</v>
      </c>
      <c r="CL46" s="339">
        <f t="shared" ca="1" si="244"/>
        <v>-0.25</v>
      </c>
      <c r="CM46" s="22" t="str">
        <f t="shared" ca="1" si="222"/>
        <v>-</v>
      </c>
      <c r="CN46" s="22" t="str">
        <f t="shared" ca="1" si="222"/>
        <v>-</v>
      </c>
      <c r="CO46" s="22" t="str">
        <f t="shared" ca="1" si="222"/>
        <v>-</v>
      </c>
      <c r="CP46" s="22" t="str">
        <f t="shared" ca="1" si="222"/>
        <v>-</v>
      </c>
      <c r="CQ46" s="22" t="str">
        <f t="shared" ca="1" si="222"/>
        <v>-</v>
      </c>
      <c r="CR46" s="22" t="str">
        <f t="shared" ca="1" si="222"/>
        <v>-</v>
      </c>
      <c r="CS46" s="22">
        <f t="shared" ca="1" si="222"/>
        <v>0</v>
      </c>
      <c r="CT46" s="22" t="str">
        <f t="shared" ca="1" si="222"/>
        <v>-</v>
      </c>
      <c r="CU46" s="22" t="str">
        <f t="shared" ca="1" si="222"/>
        <v>-</v>
      </c>
      <c r="CV46" s="22" t="str">
        <f t="shared" ca="1" si="222"/>
        <v>-</v>
      </c>
      <c r="CW46" s="22" t="str">
        <f t="shared" ca="1" si="222"/>
        <v>-</v>
      </c>
      <c r="CX46" s="22" t="str">
        <f t="shared" ca="1" si="222"/>
        <v>-</v>
      </c>
      <c r="CY46" s="22">
        <f t="shared" ca="1" si="222"/>
        <v>0</v>
      </c>
      <c r="CZ46" s="195">
        <f t="shared" ca="1" si="180"/>
        <v>0</v>
      </c>
      <c r="DA46" s="195">
        <f t="shared" ca="1" si="180"/>
        <v>0</v>
      </c>
      <c r="DB46" s="195">
        <f t="shared" ca="1" si="180"/>
        <v>0</v>
      </c>
      <c r="DC46" s="195">
        <f t="shared" ca="1" si="180"/>
        <v>0</v>
      </c>
      <c r="DD46" s="194">
        <f t="shared" ca="1" si="181"/>
        <v>0</v>
      </c>
      <c r="DE46" s="194">
        <f t="shared" ca="1" si="181"/>
        <v>0</v>
      </c>
      <c r="DF46" s="194">
        <f t="shared" ca="1" si="181"/>
        <v>0</v>
      </c>
      <c r="DG46" s="194">
        <f t="shared" ca="1" si="181"/>
        <v>0</v>
      </c>
      <c r="DH46" s="196">
        <f t="shared" ca="1" si="182"/>
        <v>0</v>
      </c>
      <c r="DI46" s="196">
        <f t="shared" ca="1" si="182"/>
        <v>0</v>
      </c>
      <c r="DJ46" s="196">
        <f t="shared" ca="1" si="182"/>
        <v>0</v>
      </c>
      <c r="DK46" s="196">
        <f t="shared" ca="1" si="182"/>
        <v>0</v>
      </c>
      <c r="DL46" s="195">
        <f t="shared" ca="1" si="183"/>
        <v>0</v>
      </c>
      <c r="DM46" s="195">
        <f t="shared" ca="1" si="183"/>
        <v>0</v>
      </c>
      <c r="DN46" s="195">
        <f t="shared" ca="1" si="183"/>
        <v>0</v>
      </c>
      <c r="DO46" s="195">
        <f t="shared" ca="1" si="183"/>
        <v>0</v>
      </c>
      <c r="DP46" s="194">
        <f t="shared" ca="1" si="184"/>
        <v>0</v>
      </c>
      <c r="DQ46" s="194">
        <f t="shared" ca="1" si="184"/>
        <v>0</v>
      </c>
      <c r="DR46" s="194">
        <f t="shared" ca="1" si="184"/>
        <v>0</v>
      </c>
      <c r="DS46" s="194">
        <f t="shared" ca="1" si="184"/>
        <v>0</v>
      </c>
      <c r="DT46" s="196">
        <f t="shared" ca="1" si="185"/>
        <v>0</v>
      </c>
      <c r="DU46" s="196">
        <f t="shared" ca="1" si="185"/>
        <v>0</v>
      </c>
      <c r="DV46" s="196">
        <f t="shared" ca="1" si="185"/>
        <v>0</v>
      </c>
      <c r="DW46" s="196">
        <f t="shared" ca="1" si="185"/>
        <v>0</v>
      </c>
      <c r="DX46" s="195">
        <f t="shared" ca="1" si="186"/>
        <v>0</v>
      </c>
      <c r="DY46" s="195">
        <f t="shared" ca="1" si="186"/>
        <v>0</v>
      </c>
      <c r="DZ46" s="195">
        <f t="shared" ca="1" si="186"/>
        <v>0</v>
      </c>
      <c r="EA46" s="195">
        <f t="shared" ca="1" si="186"/>
        <v>0</v>
      </c>
      <c r="EB46" s="194">
        <f t="shared" ca="1" si="187"/>
        <v>0</v>
      </c>
      <c r="EC46" s="194">
        <f t="shared" ca="1" si="187"/>
        <v>0</v>
      </c>
      <c r="ED46" s="194">
        <f t="shared" ca="1" si="187"/>
        <v>0</v>
      </c>
      <c r="EE46" s="194">
        <f t="shared" ca="1" si="187"/>
        <v>0</v>
      </c>
      <c r="EF46" s="196">
        <f t="shared" ca="1" si="188"/>
        <v>0</v>
      </c>
      <c r="EG46" s="196">
        <f t="shared" ca="1" si="188"/>
        <v>0</v>
      </c>
      <c r="EH46" s="196">
        <f t="shared" ca="1" si="188"/>
        <v>0</v>
      </c>
      <c r="EI46" s="196">
        <f t="shared" ca="1" si="188"/>
        <v>0</v>
      </c>
      <c r="EJ46" s="22">
        <f t="shared" ca="1" si="189"/>
        <v>0</v>
      </c>
      <c r="EK46" s="22">
        <f t="shared" ca="1" si="189"/>
        <v>0</v>
      </c>
      <c r="EL46" s="22">
        <f t="shared" ca="1" si="189"/>
        <v>0</v>
      </c>
      <c r="EM46" s="22">
        <f t="shared" ca="1" si="189"/>
        <v>0</v>
      </c>
      <c r="EN46" s="22" t="str">
        <f t="shared" ca="1" si="189"/>
        <v>-</v>
      </c>
      <c r="EO46" s="22" t="str">
        <f t="shared" ca="1" si="189"/>
        <v>-</v>
      </c>
      <c r="EP46" s="5">
        <f t="shared" ca="1" si="190"/>
        <v>19</v>
      </c>
      <c r="EQ46" s="5">
        <f t="shared" ca="1" si="190"/>
        <v>19</v>
      </c>
      <c r="ER46" s="22" t="str">
        <f t="shared" ca="1" si="189"/>
        <v>-</v>
      </c>
      <c r="ES46" s="22" t="str">
        <f t="shared" ca="1" si="189"/>
        <v>-</v>
      </c>
      <c r="ET46" s="22" t="str">
        <f t="shared" ca="1" si="189"/>
        <v>-</v>
      </c>
      <c r="EU46" s="22" t="str">
        <f t="shared" ca="1" si="189"/>
        <v>-</v>
      </c>
      <c r="EV46" s="22" t="str">
        <f t="shared" ca="1" si="189"/>
        <v>-</v>
      </c>
      <c r="EW46" s="22" t="str">
        <f t="shared" ca="1" si="189"/>
        <v>-</v>
      </c>
      <c r="EX46" s="22" t="str">
        <f t="shared" ca="1" si="189"/>
        <v>-</v>
      </c>
      <c r="EY46" s="5">
        <f t="shared" ca="1" si="191"/>
        <v>0</v>
      </c>
      <c r="EZ46" s="22" t="str">
        <f t="shared" ca="1" si="223"/>
        <v>-</v>
      </c>
      <c r="FA46" s="22" t="str">
        <f t="shared" ca="1" si="223"/>
        <v>-</v>
      </c>
      <c r="FB46" s="22" t="str">
        <f t="shared" ca="1" si="223"/>
        <v>-</v>
      </c>
      <c r="FC46" s="22" t="str">
        <f t="shared" ca="1" si="223"/>
        <v>-</v>
      </c>
      <c r="FD46" s="5" t="b">
        <f t="shared" ca="1" si="192"/>
        <v>0</v>
      </c>
      <c r="FE46" s="22" t="str">
        <f t="shared" ca="1" si="223"/>
        <v>-</v>
      </c>
      <c r="FF46" s="22">
        <f t="shared" ca="1" si="223"/>
        <v>0</v>
      </c>
      <c r="FG46" s="22" t="str">
        <f t="shared" ca="1" si="223"/>
        <v>-</v>
      </c>
      <c r="FH46" s="22">
        <f t="shared" ca="1" si="223"/>
        <v>1</v>
      </c>
      <c r="FI46" s="22">
        <f t="shared" ca="1" si="223"/>
        <v>0</v>
      </c>
      <c r="FJ46" s="22">
        <f t="shared" ca="1" si="223"/>
        <v>1</v>
      </c>
      <c r="FK46" s="22">
        <f t="shared" ca="1" si="223"/>
        <v>1</v>
      </c>
      <c r="FL46" s="22">
        <f t="shared" ca="1" si="223"/>
        <v>1</v>
      </c>
      <c r="FM46" s="22">
        <f t="shared" ca="1" si="223"/>
        <v>0</v>
      </c>
      <c r="FN46" s="22">
        <f t="shared" ca="1" si="223"/>
        <v>0</v>
      </c>
      <c r="FO46" s="22">
        <f t="shared" ca="1" si="223"/>
        <v>0</v>
      </c>
      <c r="FP46" s="22">
        <f t="shared" ca="1" si="224"/>
        <v>0</v>
      </c>
      <c r="FQ46" s="22">
        <f t="shared" ca="1" si="224"/>
        <v>1</v>
      </c>
      <c r="FR46" s="22">
        <f t="shared" ca="1" si="224"/>
        <v>0</v>
      </c>
      <c r="FS46" s="22">
        <f t="shared" ca="1" si="224"/>
        <v>0</v>
      </c>
      <c r="FT46" s="22">
        <f t="shared" ca="1" si="224"/>
        <v>0</v>
      </c>
      <c r="FU46" s="22">
        <f t="shared" ca="1" si="224"/>
        <v>0</v>
      </c>
      <c r="FV46" s="22">
        <f t="shared" ca="1" si="224"/>
        <v>0</v>
      </c>
      <c r="FW46" s="22">
        <f t="shared" ca="1" si="224"/>
        <v>0</v>
      </c>
      <c r="FX46" s="22">
        <f t="shared" ca="1" si="224"/>
        <v>0</v>
      </c>
      <c r="FY46" s="22">
        <f t="shared" ca="1" si="224"/>
        <v>1</v>
      </c>
      <c r="FZ46" s="22">
        <f t="shared" ca="1" si="224"/>
        <v>0</v>
      </c>
      <c r="GA46" s="5">
        <f t="shared" ca="1" si="193"/>
        <v>0</v>
      </c>
      <c r="GB46" s="5">
        <f t="shared" ca="1" si="193"/>
        <v>0</v>
      </c>
      <c r="GC46" s="5">
        <f t="shared" ca="1" si="193"/>
        <v>0</v>
      </c>
      <c r="GD46" s="5">
        <f t="shared" si="194"/>
        <v>0</v>
      </c>
      <c r="GE46" s="5">
        <f t="shared" si="194"/>
        <v>0</v>
      </c>
      <c r="GF46" s="5">
        <f t="shared" si="194"/>
        <v>0</v>
      </c>
      <c r="GG46" s="22">
        <f t="shared" ca="1" si="225"/>
        <v>0</v>
      </c>
      <c r="GH46" s="22">
        <f t="shared" ca="1" si="225"/>
        <v>0</v>
      </c>
      <c r="GI46" s="22" t="str">
        <f t="shared" ca="1" si="225"/>
        <v>-</v>
      </c>
      <c r="GJ46" s="22" t="str">
        <f t="shared" ca="1" si="225"/>
        <v>-</v>
      </c>
      <c r="GK46" s="22" t="str">
        <f t="shared" ca="1" si="225"/>
        <v>-</v>
      </c>
      <c r="GL46" s="22" t="str">
        <f t="shared" ca="1" si="225"/>
        <v>-</v>
      </c>
      <c r="GM46" s="5" t="b">
        <f t="shared" ca="1" si="195"/>
        <v>1</v>
      </c>
      <c r="GN46" s="5" t="b">
        <f t="shared" ca="1" si="195"/>
        <v>0</v>
      </c>
      <c r="GO46" s="5" t="b">
        <f t="shared" ca="1" si="195"/>
        <v>0</v>
      </c>
      <c r="GP46" s="5">
        <f t="shared" ca="1" si="196"/>
        <v>0</v>
      </c>
      <c r="GQ46" s="22">
        <f t="shared" ca="1" si="225"/>
        <v>1</v>
      </c>
      <c r="GR46" s="22">
        <f t="shared" ca="1" si="225"/>
        <v>2</v>
      </c>
      <c r="GS46" s="5" t="b">
        <f t="shared" ca="1" si="197"/>
        <v>1</v>
      </c>
      <c r="GT46" s="5" t="str">
        <f t="shared" ca="1" si="197"/>
        <v>-</v>
      </c>
      <c r="GU46" s="5" t="str">
        <f t="shared" si="198"/>
        <v>-</v>
      </c>
      <c r="GV46" s="5" t="str">
        <f t="shared" si="198"/>
        <v>-</v>
      </c>
      <c r="GW46" s="5">
        <f t="shared" ca="1" si="199"/>
        <v>0</v>
      </c>
      <c r="GX46" s="22" t="str">
        <f t="shared" ca="1" si="226"/>
        <v>-</v>
      </c>
      <c r="GY46" s="22" t="str">
        <f t="shared" ca="1" si="226"/>
        <v>-</v>
      </c>
      <c r="GZ46" s="5" t="str">
        <f t="array" ref="GZ46">IF(OR(HA46:HN46&lt;&gt;"-"),TRUE,"-")</f>
        <v>-</v>
      </c>
      <c r="HA46" s="5" t="str">
        <f>IF($Z46=0,"-",IFERROR(INDEX(CHOOSE($G46,DataAutumn!i.GI, DataWinter!i.GI, DataSpring!i.GI),$H46,7*($Z46-1)+HA$19)*INDEX(GI.LowerScalar,1,HA$19),"-"))</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b">
        <f t="array" aca="1" ref="HO46" ca="1">IF(OR(HP46:ID46&lt;&gt;"-"),TRUE,"-")</f>
        <v>1</v>
      </c>
      <c r="HP46" s="22">
        <f t="shared" ca="1" si="227"/>
        <v>0</v>
      </c>
      <c r="HQ46" s="5" t="str">
        <f>IF($Z46=0,"-",IFERROR(INDEX(CHOOSE($G46,DataAutumn!i.GI, DataWinter!i.GI, DataSpring!i.GI),$H46,7*($Z46-1)+HQ$19)*INDEX(GI.UpperScalar,1,HQ$19),"-"))</f>
        <v>-</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22" t="str">
        <f t="shared" ca="1" si="134"/>
        <v>-</v>
      </c>
      <c r="IF46" s="22" t="str">
        <f t="shared" ca="1" si="134"/>
        <v>-</v>
      </c>
      <c r="IG46" s="22" t="b">
        <f t="shared" ca="1" si="135"/>
        <v>1</v>
      </c>
      <c r="IH46" s="22">
        <f t="shared" ca="1" si="135"/>
        <v>0</v>
      </c>
      <c r="II46" s="5" t="str">
        <f t="shared" ca="1" si="200"/>
        <v>-</v>
      </c>
      <c r="IJ46" s="5" t="str">
        <f t="shared" ca="1" si="200"/>
        <v>-</v>
      </c>
      <c r="IK46" s="5" t="str">
        <f t="shared" ca="1" si="200"/>
        <v>-</v>
      </c>
      <c r="IL46" s="5" t="str">
        <f t="shared" ca="1" si="200"/>
        <v>-</v>
      </c>
      <c r="IM46" s="22" t="str">
        <f t="shared" ca="1" si="228"/>
        <v>-</v>
      </c>
      <c r="IN46" s="5">
        <f t="shared" ca="1" si="201"/>
        <v>0.5</v>
      </c>
      <c r="IO46" s="22" t="str">
        <f t="shared" ca="1" si="228"/>
        <v>-</v>
      </c>
      <c r="IP46" s="5">
        <f t="shared" ca="1" si="202"/>
        <v>0.5</v>
      </c>
      <c r="IQ46" s="5" t="str">
        <f t="shared" ca="1" si="203"/>
        <v>-</v>
      </c>
      <c r="IR46" s="5">
        <f t="shared" ca="1" si="203"/>
        <v>500</v>
      </c>
      <c r="IS46" s="5">
        <f t="shared" ca="1" si="203"/>
        <v>500</v>
      </c>
      <c r="IT46" s="5" t="str">
        <f t="shared" ca="1" si="203"/>
        <v>-</v>
      </c>
      <c r="IU46" s="5" t="str">
        <f t="shared" ca="1" si="203"/>
        <v>-</v>
      </c>
      <c r="IV46" s="22">
        <f t="shared" ca="1" si="228"/>
        <v>1</v>
      </c>
      <c r="IW46" s="22">
        <f t="shared" ca="1" si="228"/>
        <v>0</v>
      </c>
      <c r="IX46" s="22">
        <f t="shared" ca="1" si="228"/>
        <v>1</v>
      </c>
      <c r="IY46" s="22">
        <f t="shared" ca="1" si="228"/>
        <v>1</v>
      </c>
      <c r="IZ46" s="22">
        <f t="shared" ca="1" si="228"/>
        <v>0</v>
      </c>
      <c r="JA46" s="22">
        <f t="shared" ca="1" si="228"/>
        <v>70</v>
      </c>
      <c r="JB46" s="22">
        <f t="shared" ca="1" si="229"/>
        <v>50</v>
      </c>
      <c r="JC46" s="22">
        <f t="shared" ca="1" si="229"/>
        <v>70</v>
      </c>
      <c r="JD46" s="22">
        <f t="shared" ca="1" si="229"/>
        <v>50</v>
      </c>
      <c r="JE46" s="5">
        <f t="shared" ca="1" si="204"/>
        <v>1</v>
      </c>
      <c r="JF46" s="5">
        <f t="shared" ca="1" si="205"/>
        <v>1</v>
      </c>
      <c r="JG46" s="5">
        <f t="shared" ca="1" si="206"/>
        <v>1</v>
      </c>
      <c r="JH46" s="22">
        <f t="shared" ca="1" si="229"/>
        <v>1</v>
      </c>
      <c r="JI46" s="22">
        <f t="shared" ca="1" si="229"/>
        <v>1</v>
      </c>
      <c r="JJ46" s="22">
        <f t="shared" ca="1" si="229"/>
        <v>1</v>
      </c>
      <c r="JK46" s="22">
        <f t="shared" ca="1" si="229"/>
        <v>1</v>
      </c>
      <c r="JL46" s="22">
        <f t="shared" ca="1" si="229"/>
        <v>1</v>
      </c>
      <c r="JM46" s="22">
        <f t="shared" ca="1" si="229"/>
        <v>1</v>
      </c>
      <c r="JN46" s="22">
        <f t="shared" ca="1" si="229"/>
        <v>1</v>
      </c>
      <c r="JO46" s="173" t="b">
        <f t="shared" ca="1" si="230"/>
        <v>1</v>
      </c>
      <c r="JP46" s="173">
        <f t="shared" ca="1" si="255"/>
        <v>149.99</v>
      </c>
      <c r="JQ46" s="173">
        <f t="shared" ca="1" si="255"/>
        <v>0</v>
      </c>
      <c r="JR46" s="173">
        <f t="shared" ca="1" si="255"/>
        <v>0</v>
      </c>
      <c r="JS46" s="173">
        <f t="shared" ca="1" si="255"/>
        <v>0</v>
      </c>
      <c r="JT46" s="173">
        <f t="shared" ca="1" si="255"/>
        <v>0</v>
      </c>
      <c r="JU46" s="173">
        <f t="shared" ca="1" si="255"/>
        <v>0</v>
      </c>
      <c r="JV46" s="173">
        <f t="shared" ca="1" si="255"/>
        <v>0</v>
      </c>
      <c r="JW46" s="173">
        <f t="shared" ca="1" si="255"/>
        <v>0</v>
      </c>
      <c r="JX46" s="173">
        <f t="shared" ca="1" si="255"/>
        <v>0</v>
      </c>
      <c r="JY46" s="173">
        <f t="shared" ca="1" si="255"/>
        <v>0</v>
      </c>
      <c r="JZ46" s="173">
        <f t="shared" ca="1" si="255"/>
        <v>0</v>
      </c>
      <c r="KA46" s="173">
        <f t="shared" ca="1" si="255"/>
        <v>0</v>
      </c>
      <c r="KB46" s="173">
        <f t="shared" ca="1" si="255"/>
        <v>0</v>
      </c>
      <c r="KC46" s="173">
        <f t="shared" ca="1" si="255"/>
        <v>0</v>
      </c>
      <c r="KD46" s="173">
        <f t="shared" ca="1" si="255"/>
        <v>0</v>
      </c>
      <c r="KE46" s="173">
        <f t="shared" ca="1" si="255"/>
        <v>146.24</v>
      </c>
      <c r="KF46" s="173">
        <f t="shared" ca="1" si="256"/>
        <v>146.24</v>
      </c>
      <c r="KG46" s="173">
        <f t="shared" ca="1" si="256"/>
        <v>146.24</v>
      </c>
      <c r="KH46" s="173">
        <f t="shared" ca="1" si="256"/>
        <v>146.24</v>
      </c>
      <c r="KI46" s="173">
        <f t="shared" ca="1" si="256"/>
        <v>146.24</v>
      </c>
      <c r="KJ46" s="173">
        <f t="shared" ca="1" si="256"/>
        <v>146.24</v>
      </c>
      <c r="KK46" s="173">
        <f t="shared" ca="1" si="256"/>
        <v>146.24</v>
      </c>
      <c r="KL46" s="173">
        <f t="shared" ca="1" si="256"/>
        <v>146.24</v>
      </c>
      <c r="KM46" s="173">
        <f t="shared" ca="1" si="256"/>
        <v>20</v>
      </c>
      <c r="KN46" s="173">
        <f t="shared" ca="1" si="256"/>
        <v>20</v>
      </c>
      <c r="KO46" s="173">
        <f t="shared" ca="1" si="256"/>
        <v>20</v>
      </c>
      <c r="KP46" s="173">
        <f t="shared" ca="1" si="256"/>
        <v>0</v>
      </c>
      <c r="KQ46" s="173">
        <f t="shared" ca="1" si="256"/>
        <v>0</v>
      </c>
      <c r="KR46" s="173">
        <f t="shared" ca="1" si="256"/>
        <v>0</v>
      </c>
      <c r="KS46" s="173">
        <f t="shared" ca="1" si="256"/>
        <v>0</v>
      </c>
      <c r="KT46" s="173">
        <f t="shared" ca="1" si="256"/>
        <v>75.289999999999992</v>
      </c>
      <c r="KU46" s="173">
        <f t="shared" ca="1" si="256"/>
        <v>75.289999999999992</v>
      </c>
      <c r="KV46" s="173">
        <f t="shared" ca="1" si="257"/>
        <v>75.289999999999992</v>
      </c>
      <c r="KW46" s="173">
        <f t="shared" ca="1" si="257"/>
        <v>75.289999999999992</v>
      </c>
      <c r="KX46" s="173">
        <f t="shared" ca="1" si="257"/>
        <v>75.289999999999992</v>
      </c>
      <c r="KY46" s="173">
        <f t="shared" ca="1" si="257"/>
        <v>75.289999999999992</v>
      </c>
      <c r="KZ46" s="173">
        <f t="shared" ca="1" si="257"/>
        <v>75.289999999999992</v>
      </c>
      <c r="LA46" s="173">
        <f t="shared" ca="1" si="257"/>
        <v>222.87</v>
      </c>
      <c r="LB46" s="173">
        <f t="shared" ca="1" si="257"/>
        <v>0</v>
      </c>
      <c r="LC46" s="173">
        <f t="shared" ca="1" si="257"/>
        <v>0</v>
      </c>
      <c r="LD46" s="173">
        <f t="shared" ca="1" si="257"/>
        <v>0</v>
      </c>
      <c r="LE46" s="173">
        <f t="shared" ca="1" si="257"/>
        <v>0</v>
      </c>
      <c r="LF46" s="173">
        <f t="shared" ca="1" si="257"/>
        <v>0</v>
      </c>
      <c r="LG46" s="173">
        <f t="shared" ca="1" si="257"/>
        <v>0</v>
      </c>
      <c r="LH46" s="173">
        <f t="shared" ca="1" si="257"/>
        <v>0</v>
      </c>
      <c r="LI46" s="173">
        <f t="shared" ca="1" si="257"/>
        <v>0</v>
      </c>
      <c r="LJ46" s="173">
        <f t="shared" ca="1" si="257"/>
        <v>0</v>
      </c>
      <c r="LK46" s="173">
        <f t="shared" ca="1" si="257"/>
        <v>0</v>
      </c>
      <c r="LL46" s="173">
        <f t="shared" ca="1" si="258"/>
        <v>0</v>
      </c>
      <c r="LM46" s="173">
        <f t="shared" ca="1" si="258"/>
        <v>0</v>
      </c>
      <c r="LN46" s="173">
        <f t="shared" ca="1" si="258"/>
        <v>0</v>
      </c>
      <c r="LO46" s="173">
        <f t="shared" ca="1" si="258"/>
        <v>0</v>
      </c>
      <c r="LP46" s="173">
        <f t="shared" ca="1" si="258"/>
        <v>0</v>
      </c>
      <c r="LQ46" s="173">
        <f t="shared" ca="1" si="258"/>
        <v>0</v>
      </c>
      <c r="LR46" s="173">
        <f t="shared" ca="1" si="258"/>
        <v>0</v>
      </c>
      <c r="LS46" s="173">
        <f t="shared" ca="1" si="258"/>
        <v>0</v>
      </c>
      <c r="LT46" s="173">
        <f t="shared" ca="1" si="258"/>
        <v>0</v>
      </c>
      <c r="LU46" s="173">
        <f t="shared" ca="1" si="258"/>
        <v>0</v>
      </c>
      <c r="LV46" s="173">
        <f t="shared" ca="1" si="258"/>
        <v>0</v>
      </c>
      <c r="LW46" s="173">
        <f t="shared" ca="1" si="258"/>
        <v>0</v>
      </c>
      <c r="LX46" s="173">
        <f t="shared" ca="1" si="258"/>
        <v>0</v>
      </c>
      <c r="LY46" s="173">
        <f t="shared" ca="1" si="258"/>
        <v>0</v>
      </c>
      <c r="LZ46" s="173">
        <f t="shared" ca="1" si="258"/>
        <v>0</v>
      </c>
      <c r="MA46" s="173">
        <f t="shared" ca="1" si="258"/>
        <v>0</v>
      </c>
      <c r="MB46" s="173">
        <f t="shared" ca="1" si="259"/>
        <v>0</v>
      </c>
      <c r="MC46" s="173">
        <f t="shared" ca="1" si="259"/>
        <v>0</v>
      </c>
      <c r="MD46" s="173">
        <f t="shared" ca="1" si="259"/>
        <v>0</v>
      </c>
      <c r="ME46" s="173">
        <f t="shared" ca="1" si="259"/>
        <v>0</v>
      </c>
      <c r="MF46" s="173">
        <f t="shared" ca="1" si="259"/>
        <v>0</v>
      </c>
      <c r="MG46" s="173">
        <f t="shared" ca="1" si="259"/>
        <v>0</v>
      </c>
      <c r="MH46" s="173">
        <f t="shared" ca="1" si="259"/>
        <v>0</v>
      </c>
      <c r="MI46" s="173">
        <f t="shared" ca="1" si="259"/>
        <v>0</v>
      </c>
      <c r="MJ46" s="173">
        <f t="shared" ca="1" si="259"/>
        <v>0</v>
      </c>
      <c r="MK46" s="173">
        <f t="shared" ca="1" si="259"/>
        <v>0</v>
      </c>
      <c r="ML46" s="173">
        <f t="shared" ca="1" si="259"/>
        <v>0</v>
      </c>
      <c r="MM46" s="173">
        <f t="shared" ca="1" si="259"/>
        <v>0</v>
      </c>
      <c r="MN46" s="173">
        <f t="shared" ca="1" si="259"/>
        <v>0</v>
      </c>
      <c r="MO46" s="173">
        <f t="shared" ca="1" si="259"/>
        <v>0</v>
      </c>
      <c r="MP46" s="173">
        <f t="shared" ca="1" si="259"/>
        <v>0</v>
      </c>
      <c r="MQ46" s="173">
        <f t="shared" ca="1" si="259"/>
        <v>0</v>
      </c>
      <c r="MR46" s="173">
        <f t="shared" ca="1" si="260"/>
        <v>0</v>
      </c>
      <c r="MS46" s="173">
        <f t="shared" ca="1" si="260"/>
        <v>0</v>
      </c>
      <c r="MT46" s="173">
        <f t="shared" ca="1" si="260"/>
        <v>0</v>
      </c>
      <c r="MU46" s="173">
        <f t="shared" ca="1" si="260"/>
        <v>0</v>
      </c>
      <c r="MV46" s="173">
        <f t="shared" ca="1" si="260"/>
        <v>0</v>
      </c>
      <c r="MW46" s="173">
        <f t="shared" ca="1" si="260"/>
        <v>0</v>
      </c>
      <c r="MX46" s="173">
        <f t="shared" ca="1" si="260"/>
        <v>0</v>
      </c>
      <c r="MY46" s="173">
        <f t="shared" ca="1" si="260"/>
        <v>0</v>
      </c>
      <c r="MZ46" s="173">
        <f t="shared" ca="1" si="260"/>
        <v>0</v>
      </c>
      <c r="NA46" s="173">
        <f t="shared" ca="1" si="260"/>
        <v>0</v>
      </c>
      <c r="NB46" s="173">
        <f t="shared" ca="1" si="260"/>
        <v>0</v>
      </c>
      <c r="NC46" s="173">
        <f t="shared" ca="1" si="260"/>
        <v>0</v>
      </c>
      <c r="ND46" s="173">
        <f t="shared" ca="1" si="260"/>
        <v>0</v>
      </c>
      <c r="NE46" s="173">
        <f t="shared" ca="1" si="260"/>
        <v>0</v>
      </c>
      <c r="NF46" s="173">
        <f t="shared" ca="1" si="260"/>
        <v>0</v>
      </c>
      <c r="NG46" s="173">
        <f t="shared" ca="1" si="260"/>
        <v>0</v>
      </c>
      <c r="NH46" s="173">
        <f t="shared" ca="1" si="261"/>
        <v>0</v>
      </c>
      <c r="NI46" s="173">
        <f t="shared" ca="1" si="261"/>
        <v>0</v>
      </c>
      <c r="NJ46" s="173">
        <f t="shared" ca="1" si="261"/>
        <v>0</v>
      </c>
      <c r="NK46" s="173">
        <f t="shared" ca="1" si="261"/>
        <v>0</v>
      </c>
      <c r="NL46" s="173">
        <f t="shared" ca="1" si="261"/>
        <v>0</v>
      </c>
      <c r="NM46" s="173">
        <f t="shared" ca="1" si="261"/>
        <v>0</v>
      </c>
      <c r="NN46" s="173">
        <f t="shared" ca="1" si="261"/>
        <v>0</v>
      </c>
      <c r="NO46" s="173">
        <f t="shared" ca="1" si="261"/>
        <v>0</v>
      </c>
      <c r="NP46" s="173">
        <f t="shared" ca="1" si="261"/>
        <v>0</v>
      </c>
      <c r="NQ46" s="173">
        <f t="shared" ca="1" si="261"/>
        <v>0</v>
      </c>
      <c r="NR46" s="173">
        <f t="shared" ca="1" si="261"/>
        <v>0</v>
      </c>
      <c r="NS46" s="173">
        <f t="shared" ca="1" si="261"/>
        <v>0</v>
      </c>
      <c r="NT46" s="173">
        <f t="shared" ca="1" si="261"/>
        <v>0</v>
      </c>
      <c r="NU46" s="173">
        <f t="shared" ca="1" si="261"/>
        <v>0</v>
      </c>
      <c r="NV46" s="173">
        <f t="shared" ca="1" si="261"/>
        <v>0</v>
      </c>
      <c r="NW46" s="173">
        <f t="shared" ca="1" si="261"/>
        <v>0</v>
      </c>
      <c r="NX46" s="173">
        <f t="shared" ca="1" si="214"/>
        <v>0</v>
      </c>
      <c r="NY46" s="173">
        <f t="shared" ca="1" si="214"/>
        <v>0</v>
      </c>
      <c r="NZ46" s="173">
        <f t="shared" ca="1" si="214"/>
        <v>0</v>
      </c>
      <c r="OA46" s="173">
        <f t="shared" ca="1" si="214"/>
        <v>0</v>
      </c>
      <c r="OB46" s="173">
        <f t="shared" ca="1" si="214"/>
        <v>0</v>
      </c>
      <c r="OC46" s="173">
        <f t="shared" ca="1" si="214"/>
        <v>0</v>
      </c>
      <c r="OD46" s="173">
        <f t="shared" ca="1" si="214"/>
        <v>0</v>
      </c>
      <c r="OE46" s="173">
        <f t="shared" ca="1" si="214"/>
        <v>0</v>
      </c>
      <c r="OF46" s="22">
        <f t="shared" ca="1" si="231"/>
        <v>0</v>
      </c>
      <c r="OG46" s="22" t="str">
        <f t="shared" ca="1" si="231"/>
        <v>-</v>
      </c>
      <c r="OH46" s="22">
        <f t="shared" ca="1" si="231"/>
        <v>0</v>
      </c>
      <c r="OI46" s="22">
        <f t="shared" ca="1" si="231"/>
        <v>0</v>
      </c>
      <c r="OJ46" s="27">
        <v>0</v>
      </c>
    </row>
    <row r="47" spans="1:400" s="303" customFormat="1" outlineLevel="1">
      <c r="A47" s="302">
        <f t="shared" si="215"/>
        <v>42</v>
      </c>
      <c r="B47" s="314">
        <f t="shared" ca="1" si="242"/>
        <v>25</v>
      </c>
      <c r="C47" s="303">
        <v>4</v>
      </c>
      <c r="D47" s="78" t="b">
        <v>0</v>
      </c>
      <c r="E47" s="303" t="b">
        <v>0</v>
      </c>
      <c r="F47" s="303" t="b">
        <v>1</v>
      </c>
      <c r="G47" s="339">
        <f t="shared" ca="1" si="233"/>
        <v>1</v>
      </c>
      <c r="H47" s="339">
        <f t="shared" ca="1" si="233"/>
        <v>1</v>
      </c>
      <c r="I47" s="339">
        <f t="shared" ca="1" si="233"/>
        <v>1</v>
      </c>
      <c r="J47" s="339">
        <f t="shared" ca="1" si="233"/>
        <v>1</v>
      </c>
      <c r="K47" s="339">
        <f t="shared" ca="1" si="233"/>
        <v>1</v>
      </c>
      <c r="L47" s="339">
        <f t="shared" ca="1" si="233"/>
        <v>1</v>
      </c>
      <c r="M47" s="339">
        <f t="shared" ca="1" si="233"/>
        <v>1</v>
      </c>
      <c r="N47" s="339">
        <f t="shared" ca="1" si="233"/>
        <v>2</v>
      </c>
      <c r="O47" s="339">
        <f t="shared" ca="1" si="233"/>
        <v>1</v>
      </c>
      <c r="P47" s="339">
        <f t="shared" ca="1" si="233"/>
        <v>0</v>
      </c>
      <c r="Q47" s="339">
        <f t="shared" ca="1" si="233"/>
        <v>0</v>
      </c>
      <c r="R47" s="339">
        <f t="shared" ca="1" si="233"/>
        <v>0</v>
      </c>
      <c r="S47" s="339">
        <f t="shared" ca="1" si="233"/>
        <v>0</v>
      </c>
      <c r="T47" s="339">
        <f t="shared" ca="1" si="233"/>
        <v>0</v>
      </c>
      <c r="U47" s="339">
        <f t="shared" ca="1" si="233"/>
        <v>1</v>
      </c>
      <c r="V47" s="339">
        <f t="shared" ca="1" si="233"/>
        <v>1</v>
      </c>
      <c r="W47" s="339">
        <f t="shared" ca="1" si="262"/>
        <v>1</v>
      </c>
      <c r="X47" s="339">
        <f t="shared" ca="1" si="218"/>
        <v>1</v>
      </c>
      <c r="Y47" s="339">
        <f t="shared" ca="1" si="218"/>
        <v>1</v>
      </c>
      <c r="Z47" s="32"/>
      <c r="AB47" s="21">
        <v>1</v>
      </c>
      <c r="AC47" s="5">
        <f t="shared" ca="1" si="177"/>
        <v>1</v>
      </c>
      <c r="AD47" s="5">
        <f t="shared" ca="1" si="177"/>
        <v>1</v>
      </c>
      <c r="AE47" s="5">
        <f t="shared" ca="1" si="177"/>
        <v>0</v>
      </c>
      <c r="AF47" s="5">
        <f t="shared" ca="1" si="177"/>
        <v>2</v>
      </c>
      <c r="AG47" s="5">
        <f t="shared" ca="1" si="177"/>
        <v>0</v>
      </c>
      <c r="AJ47" s="328" t="str">
        <f t="shared" ca="1" si="219"/>
        <v>00017 FeedSupply GSM Day135 FWM     GI1 EL050% Age213 T_TRUE  LTW_TRUE  (F43N33)</v>
      </c>
      <c r="AK47" s="10" t="str">
        <f ca="1">IF(COUNTIF(AJ$5:AJ47,AJ47)=1,"-","Dup")</f>
        <v>-</v>
      </c>
      <c r="AL47" s="22" t="b">
        <f t="shared" ca="1" si="263"/>
        <v>1</v>
      </c>
      <c r="AM47" s="22" t="b">
        <f t="shared" ca="1" si="263"/>
        <v>0</v>
      </c>
      <c r="AN47" s="339" t="b">
        <f t="shared" ca="1" si="245"/>
        <v>1</v>
      </c>
      <c r="AO47" s="339" t="b">
        <f t="shared" ca="1" si="234"/>
        <v>1</v>
      </c>
      <c r="AP47" s="382">
        <f t="shared" ca="1" si="235"/>
        <v>111117</v>
      </c>
      <c r="AQ47" s="339" t="b">
        <f t="shared" ca="1" si="236"/>
        <v>0</v>
      </c>
      <c r="AR47" s="374" t="str">
        <f t="shared" ca="1" si="263"/>
        <v>-</v>
      </c>
      <c r="AS47" s="22" t="b">
        <f t="shared" ca="1" si="263"/>
        <v>1</v>
      </c>
      <c r="AT47" s="339">
        <f t="shared" ca="1" si="237"/>
        <v>111118</v>
      </c>
      <c r="AU47" s="22">
        <f t="shared" ca="1" si="238"/>
        <v>1</v>
      </c>
      <c r="AV47" s="339" t="str">
        <f t="shared" ca="1" si="239"/>
        <v>-</v>
      </c>
      <c r="AW47" s="22" t="str">
        <f t="shared" ca="1" si="238"/>
        <v>-</v>
      </c>
      <c r="AX47" s="339" t="str">
        <f t="shared" ca="1" si="239"/>
        <v>-</v>
      </c>
      <c r="AY47" s="339" t="str">
        <f t="shared" ca="1" si="239"/>
        <v>-</v>
      </c>
      <c r="AZ47" s="22" t="str">
        <f t="shared" ca="1" si="263"/>
        <v>-</v>
      </c>
      <c r="BA47" s="22">
        <f t="shared" ca="1" si="263"/>
        <v>1</v>
      </c>
      <c r="BB47" s="22">
        <f t="shared" ca="1" si="263"/>
        <v>1</v>
      </c>
      <c r="BC47" s="22" t="str">
        <f t="shared" ca="1" si="263"/>
        <v>-</v>
      </c>
      <c r="BD47" s="22" t="str">
        <f t="shared" ca="1" si="263"/>
        <v>-</v>
      </c>
      <c r="BE47" s="22" t="str">
        <f t="shared" ca="1" si="263"/>
        <v>-</v>
      </c>
      <c r="BF47" s="22" t="str">
        <f t="shared" ref="BF47:BU49" ca="1" si="265">OFFSET(BF$5,$B47,0)</f>
        <v>-</v>
      </c>
      <c r="BG47" s="22" t="str">
        <f t="shared" ca="1" si="265"/>
        <v>-</v>
      </c>
      <c r="BH47" s="22" t="str">
        <f t="shared" ca="1" si="265"/>
        <v>-</v>
      </c>
      <c r="BI47" s="22" t="str">
        <f t="shared" ca="1" si="265"/>
        <v>-</v>
      </c>
      <c r="BJ47" s="22" t="str">
        <f t="shared" ca="1" si="265"/>
        <v>-</v>
      </c>
      <c r="BK47" s="22" t="str">
        <f t="shared" ca="1" si="265"/>
        <v>-</v>
      </c>
      <c r="BL47" s="22" t="str">
        <f t="shared" ca="1" si="265"/>
        <v>-</v>
      </c>
      <c r="BM47" s="22" t="str">
        <f t="shared" ca="1" si="265"/>
        <v>-</v>
      </c>
      <c r="BN47" s="22" t="str">
        <f t="shared" ca="1" si="265"/>
        <v>-</v>
      </c>
      <c r="BO47" s="22" t="str">
        <f t="shared" ca="1" si="265"/>
        <v>-</v>
      </c>
      <c r="BP47" s="22" t="str">
        <f t="shared" ca="1" si="265"/>
        <v>-</v>
      </c>
      <c r="BQ47" s="22" t="str">
        <f t="shared" ca="1" si="265"/>
        <v>-</v>
      </c>
      <c r="BR47" s="22" t="str">
        <f t="shared" ca="1" si="265"/>
        <v>-</v>
      </c>
      <c r="BS47" s="22" t="str">
        <f t="shared" ca="1" si="265"/>
        <v>-</v>
      </c>
      <c r="BT47" s="22" t="str">
        <f t="shared" ca="1" si="265"/>
        <v>-</v>
      </c>
      <c r="BU47" s="22" t="str">
        <f t="shared" ca="1" si="265"/>
        <v>-</v>
      </c>
      <c r="BV47" s="22" t="str">
        <f t="shared" ca="1" si="264"/>
        <v>-</v>
      </c>
      <c r="BW47" s="22" t="str">
        <f t="shared" ca="1" si="264"/>
        <v>-</v>
      </c>
      <c r="BX47" s="22" t="str">
        <f t="shared" ca="1" si="264"/>
        <v>-</v>
      </c>
      <c r="BY47" s="22" t="str">
        <f t="shared" ca="1" si="264"/>
        <v>-</v>
      </c>
      <c r="BZ47" s="5">
        <f t="shared" ca="1" si="179"/>
        <v>0</v>
      </c>
      <c r="CA47" s="339" t="b">
        <f t="shared" ca="1" si="243"/>
        <v>0</v>
      </c>
      <c r="CB47" s="339" t="b">
        <f t="shared" ca="1" si="240"/>
        <v>1</v>
      </c>
      <c r="CC47" s="374" t="str">
        <f t="shared" ca="1" si="247"/>
        <v>-</v>
      </c>
      <c r="CD47" s="374" t="str">
        <f t="shared" ca="1" si="247"/>
        <v>-</v>
      </c>
      <c r="CE47" s="374" t="str">
        <f t="shared" ca="1" si="247"/>
        <v>-</v>
      </c>
      <c r="CF47" s="374" t="str">
        <f t="shared" ca="1" si="247"/>
        <v>-</v>
      </c>
      <c r="CG47" s="374" t="str">
        <f t="shared" ca="1" si="247"/>
        <v>-</v>
      </c>
      <c r="CH47" s="374" t="str">
        <f t="shared" ca="1" si="247"/>
        <v>-</v>
      </c>
      <c r="CI47" s="339">
        <f t="shared" ca="1" si="241"/>
        <v>3</v>
      </c>
      <c r="CJ47" s="339">
        <f t="shared" ca="1" si="241"/>
        <v>3</v>
      </c>
      <c r="CK47" s="339">
        <f t="shared" ca="1" si="244"/>
        <v>0.25</v>
      </c>
      <c r="CL47" s="339">
        <f t="shared" ca="1" si="244"/>
        <v>-0.25</v>
      </c>
      <c r="CM47" s="22" t="str">
        <f t="shared" ca="1" si="222"/>
        <v>-</v>
      </c>
      <c r="CN47" s="22" t="str">
        <f t="shared" ca="1" si="222"/>
        <v>-</v>
      </c>
      <c r="CO47" s="22" t="str">
        <f t="shared" ca="1" si="222"/>
        <v>-</v>
      </c>
      <c r="CP47" s="22" t="str">
        <f t="shared" ca="1" si="222"/>
        <v>-</v>
      </c>
      <c r="CQ47" s="22" t="str">
        <f t="shared" ca="1" si="222"/>
        <v>-</v>
      </c>
      <c r="CR47" s="22" t="str">
        <f t="shared" ca="1" si="222"/>
        <v>-</v>
      </c>
      <c r="CS47" s="22">
        <f t="shared" ca="1" si="222"/>
        <v>0</v>
      </c>
      <c r="CT47" s="22" t="str">
        <f t="shared" ca="1" si="222"/>
        <v>-</v>
      </c>
      <c r="CU47" s="22" t="str">
        <f t="shared" ca="1" si="222"/>
        <v>-</v>
      </c>
      <c r="CV47" s="22" t="str">
        <f t="shared" ca="1" si="222"/>
        <v>-</v>
      </c>
      <c r="CW47" s="22" t="str">
        <f t="shared" ca="1" si="222"/>
        <v>-</v>
      </c>
      <c r="CX47" s="22" t="str">
        <f t="shared" ca="1" si="222"/>
        <v>-</v>
      </c>
      <c r="CY47" s="22">
        <f t="shared" ca="1" si="222"/>
        <v>0</v>
      </c>
      <c r="CZ47" s="195">
        <f t="shared" ca="1" si="180"/>
        <v>0</v>
      </c>
      <c r="DA47" s="195">
        <f t="shared" ca="1" si="180"/>
        <v>0</v>
      </c>
      <c r="DB47" s="195">
        <f t="shared" ca="1" si="180"/>
        <v>0</v>
      </c>
      <c r="DC47" s="195">
        <f t="shared" ca="1" si="180"/>
        <v>0</v>
      </c>
      <c r="DD47" s="194">
        <f t="shared" ca="1" si="181"/>
        <v>0</v>
      </c>
      <c r="DE47" s="194">
        <f t="shared" ca="1" si="181"/>
        <v>0</v>
      </c>
      <c r="DF47" s="194">
        <f t="shared" ca="1" si="181"/>
        <v>0</v>
      </c>
      <c r="DG47" s="194">
        <f t="shared" ca="1" si="181"/>
        <v>0</v>
      </c>
      <c r="DH47" s="196">
        <f t="shared" ca="1" si="182"/>
        <v>0</v>
      </c>
      <c r="DI47" s="196">
        <f t="shared" ca="1" si="182"/>
        <v>0</v>
      </c>
      <c r="DJ47" s="196">
        <f t="shared" ca="1" si="182"/>
        <v>0</v>
      </c>
      <c r="DK47" s="196">
        <f t="shared" ca="1" si="182"/>
        <v>0</v>
      </c>
      <c r="DL47" s="195">
        <f t="shared" ca="1" si="183"/>
        <v>0</v>
      </c>
      <c r="DM47" s="195">
        <f t="shared" ca="1" si="183"/>
        <v>0</v>
      </c>
      <c r="DN47" s="195">
        <f t="shared" ca="1" si="183"/>
        <v>0</v>
      </c>
      <c r="DO47" s="195">
        <f t="shared" ca="1" si="183"/>
        <v>0</v>
      </c>
      <c r="DP47" s="194">
        <f t="shared" ca="1" si="184"/>
        <v>0</v>
      </c>
      <c r="DQ47" s="194">
        <f t="shared" ca="1" si="184"/>
        <v>0</v>
      </c>
      <c r="DR47" s="194">
        <f t="shared" ca="1" si="184"/>
        <v>0</v>
      </c>
      <c r="DS47" s="194">
        <f t="shared" ca="1" si="184"/>
        <v>0</v>
      </c>
      <c r="DT47" s="196">
        <f t="shared" ca="1" si="185"/>
        <v>0</v>
      </c>
      <c r="DU47" s="196">
        <f t="shared" ca="1" si="185"/>
        <v>0</v>
      </c>
      <c r="DV47" s="196">
        <f t="shared" ca="1" si="185"/>
        <v>0</v>
      </c>
      <c r="DW47" s="196">
        <f t="shared" ca="1" si="185"/>
        <v>0</v>
      </c>
      <c r="DX47" s="195">
        <f t="shared" ca="1" si="186"/>
        <v>0</v>
      </c>
      <c r="DY47" s="195">
        <f t="shared" ca="1" si="186"/>
        <v>0</v>
      </c>
      <c r="DZ47" s="195">
        <f t="shared" ca="1" si="186"/>
        <v>0</v>
      </c>
      <c r="EA47" s="195">
        <f t="shared" ca="1" si="186"/>
        <v>0</v>
      </c>
      <c r="EB47" s="194">
        <f t="shared" ca="1" si="187"/>
        <v>0</v>
      </c>
      <c r="EC47" s="194">
        <f t="shared" ca="1" si="187"/>
        <v>0</v>
      </c>
      <c r="ED47" s="194">
        <f t="shared" ca="1" si="187"/>
        <v>0</v>
      </c>
      <c r="EE47" s="194">
        <f t="shared" ca="1" si="187"/>
        <v>0</v>
      </c>
      <c r="EF47" s="196">
        <f t="shared" ca="1" si="188"/>
        <v>0</v>
      </c>
      <c r="EG47" s="196">
        <f t="shared" ca="1" si="188"/>
        <v>0</v>
      </c>
      <c r="EH47" s="196">
        <f t="shared" ca="1" si="188"/>
        <v>0</v>
      </c>
      <c r="EI47" s="196">
        <f t="shared" ca="1" si="188"/>
        <v>0</v>
      </c>
      <c r="EJ47" s="22">
        <f t="shared" ca="1" si="189"/>
        <v>0</v>
      </c>
      <c r="EK47" s="22">
        <f t="shared" ca="1" si="189"/>
        <v>0</v>
      </c>
      <c r="EL47" s="22">
        <f t="shared" ca="1" si="189"/>
        <v>0</v>
      </c>
      <c r="EM47" s="22">
        <f t="shared" ca="1" si="189"/>
        <v>0</v>
      </c>
      <c r="EN47" s="22" t="str">
        <f t="shared" ca="1" si="189"/>
        <v>-</v>
      </c>
      <c r="EO47" s="22" t="str">
        <f t="shared" ca="1" si="189"/>
        <v>-</v>
      </c>
      <c r="EP47" s="5">
        <f t="shared" ca="1" si="190"/>
        <v>19</v>
      </c>
      <c r="EQ47" s="5">
        <f t="shared" ca="1" si="190"/>
        <v>19</v>
      </c>
      <c r="ER47" s="22" t="str">
        <f t="shared" ca="1" si="189"/>
        <v>-</v>
      </c>
      <c r="ES47" s="22" t="str">
        <f t="shared" ca="1" si="189"/>
        <v>-</v>
      </c>
      <c r="ET47" s="22" t="str">
        <f t="shared" ca="1" si="189"/>
        <v>-</v>
      </c>
      <c r="EU47" s="22" t="str">
        <f t="shared" ca="1" si="189"/>
        <v>-</v>
      </c>
      <c r="EV47" s="22" t="str">
        <f t="shared" ca="1" si="189"/>
        <v>-</v>
      </c>
      <c r="EW47" s="22" t="str">
        <f t="shared" ca="1" si="189"/>
        <v>-</v>
      </c>
      <c r="EX47" s="22" t="str">
        <f t="shared" ca="1" si="189"/>
        <v>-</v>
      </c>
      <c r="EY47" s="5">
        <f t="shared" ca="1" si="191"/>
        <v>0</v>
      </c>
      <c r="EZ47" s="22" t="str">
        <f t="shared" ca="1" si="223"/>
        <v>-</v>
      </c>
      <c r="FA47" s="22" t="str">
        <f t="shared" ca="1" si="223"/>
        <v>-</v>
      </c>
      <c r="FB47" s="22" t="str">
        <f t="shared" ca="1" si="223"/>
        <v>-</v>
      </c>
      <c r="FC47" s="22" t="str">
        <f t="shared" ca="1" si="223"/>
        <v>-</v>
      </c>
      <c r="FD47" s="5" t="b">
        <f t="shared" ca="1" si="192"/>
        <v>0</v>
      </c>
      <c r="FE47" s="22" t="str">
        <f t="shared" ca="1" si="223"/>
        <v>-</v>
      </c>
      <c r="FF47" s="22">
        <f t="shared" ca="1" si="223"/>
        <v>0</v>
      </c>
      <c r="FG47" s="22" t="str">
        <f t="shared" ca="1" si="223"/>
        <v>-</v>
      </c>
      <c r="FH47" s="22">
        <f t="shared" ca="1" si="223"/>
        <v>1</v>
      </c>
      <c r="FI47" s="22">
        <f t="shared" ca="1" si="223"/>
        <v>0</v>
      </c>
      <c r="FJ47" s="22">
        <f t="shared" ca="1" si="223"/>
        <v>1</v>
      </c>
      <c r="FK47" s="22">
        <f t="shared" ca="1" si="223"/>
        <v>1</v>
      </c>
      <c r="FL47" s="22">
        <f t="shared" ca="1" si="223"/>
        <v>1</v>
      </c>
      <c r="FM47" s="22">
        <f t="shared" ca="1" si="223"/>
        <v>0</v>
      </c>
      <c r="FN47" s="22">
        <f t="shared" ca="1" si="223"/>
        <v>0</v>
      </c>
      <c r="FO47" s="22">
        <f t="shared" ca="1" si="223"/>
        <v>0</v>
      </c>
      <c r="FP47" s="22">
        <f t="shared" ca="1" si="224"/>
        <v>0</v>
      </c>
      <c r="FQ47" s="22">
        <f t="shared" ca="1" si="224"/>
        <v>1</v>
      </c>
      <c r="FR47" s="22">
        <f t="shared" ca="1" si="224"/>
        <v>0</v>
      </c>
      <c r="FS47" s="22">
        <f t="shared" ca="1" si="224"/>
        <v>0</v>
      </c>
      <c r="FT47" s="22">
        <f t="shared" ca="1" si="224"/>
        <v>0</v>
      </c>
      <c r="FU47" s="22">
        <f t="shared" ca="1" si="224"/>
        <v>0</v>
      </c>
      <c r="FV47" s="22">
        <f t="shared" ca="1" si="224"/>
        <v>0</v>
      </c>
      <c r="FW47" s="22">
        <f t="shared" ca="1" si="224"/>
        <v>0</v>
      </c>
      <c r="FX47" s="22">
        <f t="shared" ca="1" si="224"/>
        <v>0</v>
      </c>
      <c r="FY47" s="22">
        <f t="shared" ca="1" si="224"/>
        <v>1</v>
      </c>
      <c r="FZ47" s="22">
        <f t="shared" ca="1" si="224"/>
        <v>0</v>
      </c>
      <c r="GA47" s="5">
        <f t="shared" ca="1" si="193"/>
        <v>0</v>
      </c>
      <c r="GB47" s="5">
        <f t="shared" ca="1" si="193"/>
        <v>0</v>
      </c>
      <c r="GC47" s="5">
        <f t="shared" ca="1" si="193"/>
        <v>0</v>
      </c>
      <c r="GD47" s="5">
        <f t="shared" si="194"/>
        <v>0</v>
      </c>
      <c r="GE47" s="5">
        <f t="shared" si="194"/>
        <v>0</v>
      </c>
      <c r="GF47" s="5">
        <f t="shared" si="194"/>
        <v>0</v>
      </c>
      <c r="GG47" s="22">
        <f t="shared" ca="1" si="225"/>
        <v>0</v>
      </c>
      <c r="GH47" s="22">
        <f t="shared" ca="1" si="225"/>
        <v>0</v>
      </c>
      <c r="GI47" s="22" t="str">
        <f t="shared" ca="1" si="225"/>
        <v>-</v>
      </c>
      <c r="GJ47" s="22" t="str">
        <f t="shared" ca="1" si="225"/>
        <v>-</v>
      </c>
      <c r="GK47" s="22" t="str">
        <f t="shared" ca="1" si="225"/>
        <v>-</v>
      </c>
      <c r="GL47" s="22" t="str">
        <f t="shared" ca="1" si="225"/>
        <v>-</v>
      </c>
      <c r="GM47" s="5" t="b">
        <f t="shared" ca="1" si="195"/>
        <v>1</v>
      </c>
      <c r="GN47" s="5" t="b">
        <f t="shared" ca="1" si="195"/>
        <v>0</v>
      </c>
      <c r="GO47" s="5" t="b">
        <f t="shared" ca="1" si="195"/>
        <v>0</v>
      </c>
      <c r="GP47" s="5">
        <f t="shared" ca="1" si="196"/>
        <v>0</v>
      </c>
      <c r="GQ47" s="22">
        <f t="shared" ca="1" si="225"/>
        <v>1</v>
      </c>
      <c r="GR47" s="22">
        <f t="shared" ca="1" si="225"/>
        <v>2</v>
      </c>
      <c r="GS47" s="5" t="str">
        <f t="shared" ca="1" si="197"/>
        <v>-</v>
      </c>
      <c r="GT47" s="5" t="str">
        <f t="shared" ca="1" si="197"/>
        <v>-</v>
      </c>
      <c r="GU47" s="5" t="str">
        <f t="shared" si="198"/>
        <v>-</v>
      </c>
      <c r="GV47" s="5" t="str">
        <f t="shared" si="198"/>
        <v>-</v>
      </c>
      <c r="GW47" s="5">
        <f t="shared" ca="1" si="199"/>
        <v>0.66</v>
      </c>
      <c r="GX47" s="22" t="str">
        <f t="shared" ca="1" si="226"/>
        <v>-</v>
      </c>
      <c r="GY47" s="22" t="str">
        <f t="shared" ca="1" si="226"/>
        <v>-</v>
      </c>
      <c r="GZ47" s="5" t="str">
        <f t="array" ref="GZ47">IF(OR(HA47:HN47&lt;&gt;"-"),TRUE,"-")</f>
        <v>-</v>
      </c>
      <c r="HA47" s="5" t="str">
        <f>IF($Z47=0,"-",IFERROR(INDEX(CHOOSE($G47,DataAutumn!i.GI, DataWinter!i.GI, DataSpring!i.GI),$H47,7*($Z47-1)+HA$19)*INDEX(GI.LowerScalar,1,HA$19),"-"))</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b">
        <f t="array" aca="1" ref="HO47" ca="1">IF(OR(HP47:ID47&lt;&gt;"-"),TRUE,"-")</f>
        <v>1</v>
      </c>
      <c r="HP47" s="22">
        <f t="shared" ca="1" si="227"/>
        <v>0</v>
      </c>
      <c r="HQ47" s="5" t="str">
        <f>IF($Z47=0,"-",IFERROR(INDEX(CHOOSE($G47,DataAutumn!i.GI, DataWinter!i.GI, DataSpring!i.GI),$H47,7*($Z47-1)+HQ$19)*INDEX(GI.UpperScalar,1,HQ$19),"-"))</f>
        <v>-</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22" t="str">
        <f t="shared" ca="1" si="134"/>
        <v>-</v>
      </c>
      <c r="IF47" s="22" t="str">
        <f t="shared" ca="1" si="134"/>
        <v>-</v>
      </c>
      <c r="IG47" s="22" t="b">
        <f t="shared" ca="1" si="135"/>
        <v>1</v>
      </c>
      <c r="IH47" s="22">
        <f t="shared" ca="1" si="135"/>
        <v>0</v>
      </c>
      <c r="II47" s="5" t="str">
        <f t="shared" ca="1" si="200"/>
        <v>-</v>
      </c>
      <c r="IJ47" s="5" t="str">
        <f t="shared" ca="1" si="200"/>
        <v>-</v>
      </c>
      <c r="IK47" s="5" t="str">
        <f t="shared" ca="1" si="200"/>
        <v>-</v>
      </c>
      <c r="IL47" s="5" t="str">
        <f t="shared" ca="1" si="200"/>
        <v>-</v>
      </c>
      <c r="IM47" s="22" t="str">
        <f t="shared" ca="1" si="228"/>
        <v>-</v>
      </c>
      <c r="IN47" s="5">
        <f t="shared" ca="1" si="201"/>
        <v>0.5</v>
      </c>
      <c r="IO47" s="22" t="str">
        <f t="shared" ca="1" si="228"/>
        <v>-</v>
      </c>
      <c r="IP47" s="5">
        <f t="shared" ca="1" si="202"/>
        <v>0.5</v>
      </c>
      <c r="IQ47" s="5" t="str">
        <f t="shared" ca="1" si="203"/>
        <v>-</v>
      </c>
      <c r="IR47" s="5">
        <f t="shared" ca="1" si="203"/>
        <v>500</v>
      </c>
      <c r="IS47" s="5">
        <f t="shared" ca="1" si="203"/>
        <v>500</v>
      </c>
      <c r="IT47" s="5" t="str">
        <f t="shared" ca="1" si="203"/>
        <v>-</v>
      </c>
      <c r="IU47" s="5" t="str">
        <f t="shared" ca="1" si="203"/>
        <v>-</v>
      </c>
      <c r="IV47" s="22">
        <f t="shared" ca="1" si="228"/>
        <v>1</v>
      </c>
      <c r="IW47" s="22">
        <f t="shared" ca="1" si="228"/>
        <v>0</v>
      </c>
      <c r="IX47" s="22">
        <f t="shared" ca="1" si="228"/>
        <v>1</v>
      </c>
      <c r="IY47" s="22">
        <f t="shared" ca="1" si="228"/>
        <v>1</v>
      </c>
      <c r="IZ47" s="22">
        <f t="shared" ca="1" si="228"/>
        <v>0</v>
      </c>
      <c r="JA47" s="22">
        <f t="shared" ca="1" si="228"/>
        <v>70</v>
      </c>
      <c r="JB47" s="22">
        <f t="shared" ca="1" si="229"/>
        <v>50</v>
      </c>
      <c r="JC47" s="22">
        <f t="shared" ca="1" si="229"/>
        <v>70</v>
      </c>
      <c r="JD47" s="22">
        <f t="shared" ca="1" si="229"/>
        <v>50</v>
      </c>
      <c r="JE47" s="5">
        <f t="shared" ca="1" si="204"/>
        <v>1</v>
      </c>
      <c r="JF47" s="5">
        <f t="shared" ca="1" si="205"/>
        <v>1</v>
      </c>
      <c r="JG47" s="5">
        <f t="shared" ca="1" si="206"/>
        <v>1</v>
      </c>
      <c r="JH47" s="22">
        <f t="shared" ca="1" si="229"/>
        <v>1</v>
      </c>
      <c r="JI47" s="22">
        <f t="shared" ca="1" si="229"/>
        <v>1</v>
      </c>
      <c r="JJ47" s="22">
        <f t="shared" ca="1" si="229"/>
        <v>1</v>
      </c>
      <c r="JK47" s="22">
        <f t="shared" ca="1" si="229"/>
        <v>1</v>
      </c>
      <c r="JL47" s="22">
        <f t="shared" ca="1" si="229"/>
        <v>1</v>
      </c>
      <c r="JM47" s="22">
        <f t="shared" ca="1" si="229"/>
        <v>1</v>
      </c>
      <c r="JN47" s="22">
        <f t="shared" ca="1" si="229"/>
        <v>1</v>
      </c>
      <c r="JO47" s="173" t="b">
        <f t="shared" ca="1" si="230"/>
        <v>1</v>
      </c>
      <c r="JP47" s="173">
        <f t="shared" ca="1" si="255"/>
        <v>149.99</v>
      </c>
      <c r="JQ47" s="173">
        <f t="shared" ca="1" si="255"/>
        <v>0</v>
      </c>
      <c r="JR47" s="173">
        <f t="shared" ca="1" si="255"/>
        <v>0</v>
      </c>
      <c r="JS47" s="173">
        <f t="shared" ca="1" si="255"/>
        <v>0</v>
      </c>
      <c r="JT47" s="173">
        <f t="shared" ca="1" si="255"/>
        <v>0</v>
      </c>
      <c r="JU47" s="173">
        <f t="shared" ca="1" si="255"/>
        <v>0</v>
      </c>
      <c r="JV47" s="173">
        <f t="shared" ca="1" si="255"/>
        <v>0</v>
      </c>
      <c r="JW47" s="173">
        <f t="shared" ca="1" si="255"/>
        <v>0</v>
      </c>
      <c r="JX47" s="173">
        <f t="shared" ca="1" si="255"/>
        <v>0</v>
      </c>
      <c r="JY47" s="173">
        <f t="shared" ca="1" si="255"/>
        <v>0</v>
      </c>
      <c r="JZ47" s="173">
        <f t="shared" ca="1" si="255"/>
        <v>0</v>
      </c>
      <c r="KA47" s="173">
        <f t="shared" ca="1" si="255"/>
        <v>0</v>
      </c>
      <c r="KB47" s="173">
        <f t="shared" ca="1" si="255"/>
        <v>0</v>
      </c>
      <c r="KC47" s="173">
        <f t="shared" ca="1" si="255"/>
        <v>0</v>
      </c>
      <c r="KD47" s="173">
        <f t="shared" ca="1" si="255"/>
        <v>0</v>
      </c>
      <c r="KE47" s="173">
        <f t="shared" ca="1" si="255"/>
        <v>146.24</v>
      </c>
      <c r="KF47" s="173">
        <f t="shared" ca="1" si="256"/>
        <v>146.24</v>
      </c>
      <c r="KG47" s="173">
        <f t="shared" ca="1" si="256"/>
        <v>146.24</v>
      </c>
      <c r="KH47" s="173">
        <f t="shared" ca="1" si="256"/>
        <v>146.24</v>
      </c>
      <c r="KI47" s="173">
        <f t="shared" ca="1" si="256"/>
        <v>146.24</v>
      </c>
      <c r="KJ47" s="173">
        <f t="shared" ca="1" si="256"/>
        <v>146.24</v>
      </c>
      <c r="KK47" s="173">
        <f t="shared" ca="1" si="256"/>
        <v>146.24</v>
      </c>
      <c r="KL47" s="173">
        <f t="shared" ca="1" si="256"/>
        <v>146.24</v>
      </c>
      <c r="KM47" s="173">
        <f t="shared" ca="1" si="256"/>
        <v>20</v>
      </c>
      <c r="KN47" s="173">
        <f t="shared" ca="1" si="256"/>
        <v>20</v>
      </c>
      <c r="KO47" s="173">
        <f t="shared" ca="1" si="256"/>
        <v>20</v>
      </c>
      <c r="KP47" s="173">
        <f t="shared" ca="1" si="256"/>
        <v>0</v>
      </c>
      <c r="KQ47" s="173">
        <f t="shared" ca="1" si="256"/>
        <v>0</v>
      </c>
      <c r="KR47" s="173">
        <f t="shared" ca="1" si="256"/>
        <v>0</v>
      </c>
      <c r="KS47" s="173">
        <f t="shared" ca="1" si="256"/>
        <v>0</v>
      </c>
      <c r="KT47" s="173">
        <f t="shared" ca="1" si="256"/>
        <v>75.289999999999992</v>
      </c>
      <c r="KU47" s="173">
        <f t="shared" ca="1" si="256"/>
        <v>75.289999999999992</v>
      </c>
      <c r="KV47" s="173">
        <f t="shared" ca="1" si="257"/>
        <v>75.289999999999992</v>
      </c>
      <c r="KW47" s="173">
        <f t="shared" ca="1" si="257"/>
        <v>75.289999999999992</v>
      </c>
      <c r="KX47" s="173">
        <f t="shared" ca="1" si="257"/>
        <v>75.289999999999992</v>
      </c>
      <c r="KY47" s="173">
        <f t="shared" ca="1" si="257"/>
        <v>75.289999999999992</v>
      </c>
      <c r="KZ47" s="173">
        <f t="shared" ca="1" si="257"/>
        <v>75.289999999999992</v>
      </c>
      <c r="LA47" s="173">
        <f t="shared" ca="1" si="257"/>
        <v>222.87</v>
      </c>
      <c r="LB47" s="173">
        <f t="shared" ca="1" si="257"/>
        <v>0</v>
      </c>
      <c r="LC47" s="173">
        <f t="shared" ca="1" si="257"/>
        <v>0</v>
      </c>
      <c r="LD47" s="173">
        <f t="shared" ca="1" si="257"/>
        <v>0</v>
      </c>
      <c r="LE47" s="173">
        <f t="shared" ca="1" si="257"/>
        <v>0</v>
      </c>
      <c r="LF47" s="173">
        <f t="shared" ca="1" si="257"/>
        <v>0</v>
      </c>
      <c r="LG47" s="173">
        <f t="shared" ca="1" si="257"/>
        <v>0</v>
      </c>
      <c r="LH47" s="173">
        <f t="shared" ca="1" si="257"/>
        <v>0</v>
      </c>
      <c r="LI47" s="173">
        <f t="shared" ca="1" si="257"/>
        <v>0</v>
      </c>
      <c r="LJ47" s="173">
        <f t="shared" ca="1" si="257"/>
        <v>0</v>
      </c>
      <c r="LK47" s="173">
        <f t="shared" ca="1" si="257"/>
        <v>0</v>
      </c>
      <c r="LL47" s="173">
        <f t="shared" ca="1" si="258"/>
        <v>0</v>
      </c>
      <c r="LM47" s="173">
        <f t="shared" ca="1" si="258"/>
        <v>0</v>
      </c>
      <c r="LN47" s="173">
        <f t="shared" ca="1" si="258"/>
        <v>0</v>
      </c>
      <c r="LO47" s="173">
        <f t="shared" ca="1" si="258"/>
        <v>0</v>
      </c>
      <c r="LP47" s="173">
        <f t="shared" ca="1" si="258"/>
        <v>0</v>
      </c>
      <c r="LQ47" s="173">
        <f t="shared" ca="1" si="258"/>
        <v>0</v>
      </c>
      <c r="LR47" s="173">
        <f t="shared" ca="1" si="258"/>
        <v>0</v>
      </c>
      <c r="LS47" s="173">
        <f t="shared" ca="1" si="258"/>
        <v>0</v>
      </c>
      <c r="LT47" s="173">
        <f t="shared" ca="1" si="258"/>
        <v>0</v>
      </c>
      <c r="LU47" s="173">
        <f t="shared" ca="1" si="258"/>
        <v>0</v>
      </c>
      <c r="LV47" s="173">
        <f t="shared" ca="1" si="258"/>
        <v>0</v>
      </c>
      <c r="LW47" s="173">
        <f t="shared" ca="1" si="258"/>
        <v>0</v>
      </c>
      <c r="LX47" s="173">
        <f t="shared" ca="1" si="258"/>
        <v>0</v>
      </c>
      <c r="LY47" s="173">
        <f t="shared" ca="1" si="258"/>
        <v>0</v>
      </c>
      <c r="LZ47" s="173">
        <f t="shared" ca="1" si="258"/>
        <v>0</v>
      </c>
      <c r="MA47" s="173">
        <f t="shared" ca="1" si="258"/>
        <v>0</v>
      </c>
      <c r="MB47" s="173">
        <f t="shared" ca="1" si="259"/>
        <v>0</v>
      </c>
      <c r="MC47" s="173">
        <f t="shared" ca="1" si="259"/>
        <v>0</v>
      </c>
      <c r="MD47" s="173">
        <f t="shared" ca="1" si="259"/>
        <v>0</v>
      </c>
      <c r="ME47" s="173">
        <f t="shared" ca="1" si="259"/>
        <v>0</v>
      </c>
      <c r="MF47" s="173">
        <f t="shared" ca="1" si="259"/>
        <v>0</v>
      </c>
      <c r="MG47" s="173">
        <f t="shared" ca="1" si="259"/>
        <v>0</v>
      </c>
      <c r="MH47" s="173">
        <f t="shared" ca="1" si="259"/>
        <v>0</v>
      </c>
      <c r="MI47" s="173">
        <f t="shared" ca="1" si="259"/>
        <v>0</v>
      </c>
      <c r="MJ47" s="173">
        <f t="shared" ca="1" si="259"/>
        <v>0</v>
      </c>
      <c r="MK47" s="173">
        <f t="shared" ca="1" si="259"/>
        <v>0</v>
      </c>
      <c r="ML47" s="173">
        <f t="shared" ca="1" si="259"/>
        <v>0</v>
      </c>
      <c r="MM47" s="173">
        <f t="shared" ca="1" si="259"/>
        <v>0</v>
      </c>
      <c r="MN47" s="173">
        <f t="shared" ca="1" si="259"/>
        <v>0</v>
      </c>
      <c r="MO47" s="173">
        <f t="shared" ca="1" si="259"/>
        <v>0</v>
      </c>
      <c r="MP47" s="173">
        <f t="shared" ca="1" si="259"/>
        <v>0</v>
      </c>
      <c r="MQ47" s="173">
        <f t="shared" ca="1" si="259"/>
        <v>0</v>
      </c>
      <c r="MR47" s="173">
        <f t="shared" ca="1" si="260"/>
        <v>0</v>
      </c>
      <c r="MS47" s="173">
        <f t="shared" ca="1" si="260"/>
        <v>0</v>
      </c>
      <c r="MT47" s="173">
        <f t="shared" ca="1" si="260"/>
        <v>0</v>
      </c>
      <c r="MU47" s="173">
        <f t="shared" ca="1" si="260"/>
        <v>0</v>
      </c>
      <c r="MV47" s="173">
        <f t="shared" ca="1" si="260"/>
        <v>0</v>
      </c>
      <c r="MW47" s="173">
        <f t="shared" ca="1" si="260"/>
        <v>0</v>
      </c>
      <c r="MX47" s="173">
        <f t="shared" ca="1" si="260"/>
        <v>0</v>
      </c>
      <c r="MY47" s="173">
        <f t="shared" ca="1" si="260"/>
        <v>0</v>
      </c>
      <c r="MZ47" s="173">
        <f t="shared" ca="1" si="260"/>
        <v>0</v>
      </c>
      <c r="NA47" s="173">
        <f t="shared" ca="1" si="260"/>
        <v>0</v>
      </c>
      <c r="NB47" s="173">
        <f t="shared" ca="1" si="260"/>
        <v>0</v>
      </c>
      <c r="NC47" s="173">
        <f t="shared" ca="1" si="260"/>
        <v>0</v>
      </c>
      <c r="ND47" s="173">
        <f t="shared" ca="1" si="260"/>
        <v>0</v>
      </c>
      <c r="NE47" s="173">
        <f t="shared" ca="1" si="260"/>
        <v>0</v>
      </c>
      <c r="NF47" s="173">
        <f t="shared" ca="1" si="260"/>
        <v>0</v>
      </c>
      <c r="NG47" s="173">
        <f t="shared" ca="1" si="260"/>
        <v>0</v>
      </c>
      <c r="NH47" s="173">
        <f t="shared" ca="1" si="261"/>
        <v>0</v>
      </c>
      <c r="NI47" s="173">
        <f t="shared" ca="1" si="261"/>
        <v>0</v>
      </c>
      <c r="NJ47" s="173">
        <f t="shared" ca="1" si="261"/>
        <v>0</v>
      </c>
      <c r="NK47" s="173">
        <f t="shared" ca="1" si="261"/>
        <v>0</v>
      </c>
      <c r="NL47" s="173">
        <f t="shared" ca="1" si="261"/>
        <v>0</v>
      </c>
      <c r="NM47" s="173">
        <f t="shared" ca="1" si="261"/>
        <v>0</v>
      </c>
      <c r="NN47" s="173">
        <f t="shared" ca="1" si="261"/>
        <v>0</v>
      </c>
      <c r="NO47" s="173">
        <f t="shared" ca="1" si="261"/>
        <v>0</v>
      </c>
      <c r="NP47" s="173">
        <f t="shared" ca="1" si="261"/>
        <v>0</v>
      </c>
      <c r="NQ47" s="173">
        <f t="shared" ca="1" si="261"/>
        <v>0</v>
      </c>
      <c r="NR47" s="173">
        <f t="shared" ca="1" si="261"/>
        <v>0</v>
      </c>
      <c r="NS47" s="173">
        <f t="shared" ca="1" si="261"/>
        <v>0</v>
      </c>
      <c r="NT47" s="173">
        <f t="shared" ca="1" si="261"/>
        <v>0</v>
      </c>
      <c r="NU47" s="173">
        <f t="shared" ca="1" si="261"/>
        <v>0</v>
      </c>
      <c r="NV47" s="173">
        <f t="shared" ca="1" si="261"/>
        <v>0</v>
      </c>
      <c r="NW47" s="173">
        <f t="shared" ca="1" si="261"/>
        <v>0</v>
      </c>
      <c r="NX47" s="173">
        <f t="shared" ca="1" si="214"/>
        <v>0</v>
      </c>
      <c r="NY47" s="173">
        <f t="shared" ca="1" si="214"/>
        <v>0</v>
      </c>
      <c r="NZ47" s="173">
        <f t="shared" ca="1" si="214"/>
        <v>0</v>
      </c>
      <c r="OA47" s="173">
        <f t="shared" ca="1" si="214"/>
        <v>0</v>
      </c>
      <c r="OB47" s="173">
        <f t="shared" ca="1" si="214"/>
        <v>0</v>
      </c>
      <c r="OC47" s="173">
        <f t="shared" ca="1" si="214"/>
        <v>0</v>
      </c>
      <c r="OD47" s="173">
        <f t="shared" ca="1" si="214"/>
        <v>0</v>
      </c>
      <c r="OE47" s="173">
        <f t="shared" ca="1" si="214"/>
        <v>0</v>
      </c>
      <c r="OF47" s="22">
        <f t="shared" ca="1" si="231"/>
        <v>0</v>
      </c>
      <c r="OG47" s="22" t="str">
        <f t="shared" ca="1" si="231"/>
        <v>-</v>
      </c>
      <c r="OH47" s="22">
        <f t="shared" ca="1" si="231"/>
        <v>0</v>
      </c>
      <c r="OI47" s="22">
        <f t="shared" ca="1" si="231"/>
        <v>0</v>
      </c>
      <c r="OJ47" s="27">
        <v>0</v>
      </c>
    </row>
    <row r="48" spans="1:400" s="303" customFormat="1" outlineLevel="1">
      <c r="A48" s="302">
        <f t="shared" si="215"/>
        <v>43</v>
      </c>
      <c r="B48" s="314">
        <f t="shared" ca="1" si="242"/>
        <v>25</v>
      </c>
      <c r="C48" s="303">
        <v>4</v>
      </c>
      <c r="D48" s="78" t="b">
        <v>0</v>
      </c>
      <c r="E48" s="303" t="b">
        <v>0</v>
      </c>
      <c r="F48" s="303" t="b">
        <v>1</v>
      </c>
      <c r="G48" s="339">
        <f t="shared" ref="G48:V50" ca="1" si="266">OFFSET(G48,-1,0)</f>
        <v>1</v>
      </c>
      <c r="H48" s="339">
        <f t="shared" ca="1" si="266"/>
        <v>1</v>
      </c>
      <c r="I48" s="339">
        <f t="shared" ca="1" si="266"/>
        <v>1</v>
      </c>
      <c r="J48" s="339">
        <f t="shared" ca="1" si="266"/>
        <v>1</v>
      </c>
      <c r="K48" s="339">
        <f t="shared" ca="1" si="266"/>
        <v>1</v>
      </c>
      <c r="L48" s="339">
        <f t="shared" ca="1" si="266"/>
        <v>1</v>
      </c>
      <c r="M48" s="339">
        <f t="shared" ca="1" si="266"/>
        <v>1</v>
      </c>
      <c r="N48" s="339">
        <f t="shared" ca="1" si="266"/>
        <v>2</v>
      </c>
      <c r="O48" s="339">
        <f t="shared" ca="1" si="266"/>
        <v>1</v>
      </c>
      <c r="P48" s="339">
        <f t="shared" ca="1" si="266"/>
        <v>0</v>
      </c>
      <c r="Q48" s="339">
        <f t="shared" ca="1" si="266"/>
        <v>0</v>
      </c>
      <c r="R48" s="339">
        <f t="shared" ca="1" si="266"/>
        <v>0</v>
      </c>
      <c r="S48" s="339">
        <f t="shared" ca="1" si="266"/>
        <v>0</v>
      </c>
      <c r="T48" s="339">
        <f t="shared" ca="1" si="266"/>
        <v>0</v>
      </c>
      <c r="U48" s="339">
        <f t="shared" ca="1" si="266"/>
        <v>1</v>
      </c>
      <c r="V48" s="339">
        <f t="shared" ca="1" si="266"/>
        <v>1</v>
      </c>
      <c r="W48" s="339">
        <f t="shared" ca="1" si="262"/>
        <v>1</v>
      </c>
      <c r="X48" s="339">
        <f t="shared" ca="1" si="218"/>
        <v>1</v>
      </c>
      <c r="Y48" s="339">
        <f t="shared" ca="1" si="218"/>
        <v>1</v>
      </c>
      <c r="Z48" s="32"/>
      <c r="AB48" s="21">
        <v>1</v>
      </c>
      <c r="AC48" s="5">
        <f t="shared" ca="1" si="177"/>
        <v>1</v>
      </c>
      <c r="AD48" s="5">
        <f t="shared" ca="1" si="177"/>
        <v>1</v>
      </c>
      <c r="AE48" s="5">
        <f t="shared" ca="1" si="177"/>
        <v>0</v>
      </c>
      <c r="AF48" s="5">
        <f t="shared" ca="1" si="177"/>
        <v>2</v>
      </c>
      <c r="AG48" s="5">
        <f t="shared" ca="1" si="177"/>
        <v>0</v>
      </c>
      <c r="AJ48" s="328" t="str">
        <f t="shared" ca="1" si="219"/>
        <v>00018 FeedSupply GSM Day135 FWM     GI1 EL050% Age213 T_TRUE  LTW_TRUE  (F43N33)</v>
      </c>
      <c r="AK48" s="10" t="str">
        <f ca="1">IF(COUNTIF(AJ$5:AJ48,AJ48)=1,"-","Dup")</f>
        <v>-</v>
      </c>
      <c r="AL48" s="22" t="b">
        <f t="shared" ca="1" si="263"/>
        <v>1</v>
      </c>
      <c r="AM48" s="22" t="b">
        <f t="shared" ca="1" si="263"/>
        <v>0</v>
      </c>
      <c r="AN48" s="339" t="b">
        <f t="shared" ca="1" si="245"/>
        <v>1</v>
      </c>
      <c r="AO48" s="339" t="b">
        <f t="shared" ca="1" si="234"/>
        <v>1</v>
      </c>
      <c r="AP48" s="382">
        <f t="shared" ca="1" si="235"/>
        <v>111118</v>
      </c>
      <c r="AQ48" s="339" t="b">
        <f t="shared" ca="1" si="236"/>
        <v>0</v>
      </c>
      <c r="AR48" s="374" t="str">
        <f t="shared" ca="1" si="263"/>
        <v>-</v>
      </c>
      <c r="AS48" s="22" t="b">
        <f t="shared" ca="1" si="263"/>
        <v>1</v>
      </c>
      <c r="AT48" s="339">
        <f t="shared" ca="1" si="237"/>
        <v>111119</v>
      </c>
      <c r="AU48" s="22">
        <f t="shared" ca="1" si="238"/>
        <v>1</v>
      </c>
      <c r="AV48" s="339" t="str">
        <f t="shared" ca="1" si="239"/>
        <v>-</v>
      </c>
      <c r="AW48" s="22" t="str">
        <f t="shared" ca="1" si="238"/>
        <v>-</v>
      </c>
      <c r="AX48" s="339" t="str">
        <f t="shared" ca="1" si="239"/>
        <v>-</v>
      </c>
      <c r="AY48" s="339" t="str">
        <f t="shared" ca="1" si="239"/>
        <v>-</v>
      </c>
      <c r="AZ48" s="22" t="str">
        <f t="shared" ca="1" si="263"/>
        <v>-</v>
      </c>
      <c r="BA48" s="22">
        <f t="shared" ca="1" si="263"/>
        <v>1</v>
      </c>
      <c r="BB48" s="22">
        <f t="shared" ca="1" si="263"/>
        <v>1</v>
      </c>
      <c r="BC48" s="22" t="str">
        <f t="shared" ca="1" si="263"/>
        <v>-</v>
      </c>
      <c r="BD48" s="22" t="str">
        <f t="shared" ca="1" si="263"/>
        <v>-</v>
      </c>
      <c r="BE48" s="22" t="str">
        <f t="shared" ca="1" si="263"/>
        <v>-</v>
      </c>
      <c r="BF48" s="22" t="str">
        <f t="shared" ca="1" si="265"/>
        <v>-</v>
      </c>
      <c r="BG48" s="22" t="str">
        <f t="shared" ca="1" si="265"/>
        <v>-</v>
      </c>
      <c r="BH48" s="22" t="str">
        <f t="shared" ca="1" si="265"/>
        <v>-</v>
      </c>
      <c r="BI48" s="22" t="str">
        <f t="shared" ca="1" si="265"/>
        <v>-</v>
      </c>
      <c r="BJ48" s="22" t="str">
        <f t="shared" ca="1" si="265"/>
        <v>-</v>
      </c>
      <c r="BK48" s="22" t="str">
        <f t="shared" ca="1" si="265"/>
        <v>-</v>
      </c>
      <c r="BL48" s="22" t="str">
        <f t="shared" ca="1" si="265"/>
        <v>-</v>
      </c>
      <c r="BM48" s="22" t="str">
        <f t="shared" ca="1" si="265"/>
        <v>-</v>
      </c>
      <c r="BN48" s="22" t="str">
        <f t="shared" ca="1" si="265"/>
        <v>-</v>
      </c>
      <c r="BO48" s="22" t="str">
        <f t="shared" ca="1" si="265"/>
        <v>-</v>
      </c>
      <c r="BP48" s="22" t="str">
        <f t="shared" ca="1" si="265"/>
        <v>-</v>
      </c>
      <c r="BQ48" s="22" t="str">
        <f t="shared" ca="1" si="265"/>
        <v>-</v>
      </c>
      <c r="BR48" s="22" t="str">
        <f t="shared" ca="1" si="265"/>
        <v>-</v>
      </c>
      <c r="BS48" s="22" t="str">
        <f t="shared" ca="1" si="265"/>
        <v>-</v>
      </c>
      <c r="BT48" s="22" t="str">
        <f t="shared" ca="1" si="265"/>
        <v>-</v>
      </c>
      <c r="BU48" s="22" t="str">
        <f t="shared" ca="1" si="265"/>
        <v>-</v>
      </c>
      <c r="BV48" s="22" t="str">
        <f t="shared" ca="1" si="264"/>
        <v>-</v>
      </c>
      <c r="BW48" s="22" t="str">
        <f t="shared" ca="1" si="264"/>
        <v>-</v>
      </c>
      <c r="BX48" s="22" t="str">
        <f t="shared" ca="1" si="264"/>
        <v>-</v>
      </c>
      <c r="BY48" s="22" t="str">
        <f t="shared" ca="1" si="264"/>
        <v>-</v>
      </c>
      <c r="BZ48" s="5">
        <f t="shared" ca="1" si="179"/>
        <v>0</v>
      </c>
      <c r="CA48" s="339" t="b">
        <f t="shared" ca="1" si="243"/>
        <v>0</v>
      </c>
      <c r="CB48" s="339" t="b">
        <f t="shared" ca="1" si="240"/>
        <v>1</v>
      </c>
      <c r="CC48" s="374" t="str">
        <f t="shared" ca="1" si="247"/>
        <v>-</v>
      </c>
      <c r="CD48" s="374" t="str">
        <f t="shared" ca="1" si="247"/>
        <v>-</v>
      </c>
      <c r="CE48" s="374" t="str">
        <f t="shared" ca="1" si="247"/>
        <v>-</v>
      </c>
      <c r="CF48" s="374" t="str">
        <f t="shared" ca="1" si="247"/>
        <v>-</v>
      </c>
      <c r="CG48" s="374" t="str">
        <f t="shared" ca="1" si="247"/>
        <v>-</v>
      </c>
      <c r="CH48" s="374" t="str">
        <f t="shared" ca="1" si="247"/>
        <v>-</v>
      </c>
      <c r="CI48" s="339">
        <f t="shared" ref="CI48:CJ48" ca="1" si="267">OFFSET(CI48,-1,0)</f>
        <v>3</v>
      </c>
      <c r="CJ48" s="339">
        <f t="shared" ca="1" si="267"/>
        <v>3</v>
      </c>
      <c r="CK48" s="339">
        <f t="shared" ca="1" si="244"/>
        <v>0.25</v>
      </c>
      <c r="CL48" s="339">
        <f t="shared" ca="1" si="244"/>
        <v>-0.25</v>
      </c>
      <c r="CM48" s="22" t="str">
        <f t="shared" ca="1" si="222"/>
        <v>-</v>
      </c>
      <c r="CN48" s="22" t="str">
        <f t="shared" ca="1" si="222"/>
        <v>-</v>
      </c>
      <c r="CO48" s="22" t="str">
        <f t="shared" ca="1" si="222"/>
        <v>-</v>
      </c>
      <c r="CP48" s="22" t="str">
        <f t="shared" ca="1" si="222"/>
        <v>-</v>
      </c>
      <c r="CQ48" s="22" t="str">
        <f t="shared" ca="1" si="222"/>
        <v>-</v>
      </c>
      <c r="CR48" s="22" t="str">
        <f t="shared" ca="1" si="222"/>
        <v>-</v>
      </c>
      <c r="CS48" s="22">
        <f t="shared" ca="1" si="222"/>
        <v>0</v>
      </c>
      <c r="CT48" s="22" t="str">
        <f t="shared" ca="1" si="222"/>
        <v>-</v>
      </c>
      <c r="CU48" s="22" t="str">
        <f t="shared" ca="1" si="222"/>
        <v>-</v>
      </c>
      <c r="CV48" s="22" t="str">
        <f t="shared" ca="1" si="222"/>
        <v>-</v>
      </c>
      <c r="CW48" s="22" t="str">
        <f t="shared" ca="1" si="222"/>
        <v>-</v>
      </c>
      <c r="CX48" s="22" t="str">
        <f t="shared" ca="1" si="222"/>
        <v>-</v>
      </c>
      <c r="CY48" s="22">
        <f t="shared" ca="1" si="222"/>
        <v>0</v>
      </c>
      <c r="CZ48" s="195">
        <f t="shared" ca="1" si="180"/>
        <v>0</v>
      </c>
      <c r="DA48" s="195">
        <f t="shared" ca="1" si="180"/>
        <v>0</v>
      </c>
      <c r="DB48" s="195">
        <f t="shared" ca="1" si="180"/>
        <v>0</v>
      </c>
      <c r="DC48" s="195">
        <f t="shared" ca="1" si="180"/>
        <v>0</v>
      </c>
      <c r="DD48" s="194">
        <f t="shared" ca="1" si="181"/>
        <v>0</v>
      </c>
      <c r="DE48" s="194">
        <f t="shared" ca="1" si="181"/>
        <v>0</v>
      </c>
      <c r="DF48" s="194">
        <f t="shared" ca="1" si="181"/>
        <v>0</v>
      </c>
      <c r="DG48" s="194">
        <f t="shared" ca="1" si="181"/>
        <v>0</v>
      </c>
      <c r="DH48" s="196">
        <f t="shared" ca="1" si="182"/>
        <v>0</v>
      </c>
      <c r="DI48" s="196">
        <f t="shared" ca="1" si="182"/>
        <v>0</v>
      </c>
      <c r="DJ48" s="196">
        <f t="shared" ca="1" si="182"/>
        <v>0</v>
      </c>
      <c r="DK48" s="196">
        <f t="shared" ca="1" si="182"/>
        <v>0</v>
      </c>
      <c r="DL48" s="195">
        <f t="shared" ca="1" si="183"/>
        <v>0</v>
      </c>
      <c r="DM48" s="195">
        <f t="shared" ca="1" si="183"/>
        <v>0</v>
      </c>
      <c r="DN48" s="195">
        <f t="shared" ca="1" si="183"/>
        <v>0</v>
      </c>
      <c r="DO48" s="195">
        <f t="shared" ca="1" si="183"/>
        <v>0</v>
      </c>
      <c r="DP48" s="194">
        <f t="shared" ca="1" si="184"/>
        <v>0</v>
      </c>
      <c r="DQ48" s="194">
        <f t="shared" ca="1" si="184"/>
        <v>0</v>
      </c>
      <c r="DR48" s="194">
        <f t="shared" ca="1" si="184"/>
        <v>0</v>
      </c>
      <c r="DS48" s="194">
        <f t="shared" ca="1" si="184"/>
        <v>0</v>
      </c>
      <c r="DT48" s="196">
        <f t="shared" ca="1" si="185"/>
        <v>0</v>
      </c>
      <c r="DU48" s="196">
        <f t="shared" ca="1" si="185"/>
        <v>0</v>
      </c>
      <c r="DV48" s="196">
        <f t="shared" ca="1" si="185"/>
        <v>0</v>
      </c>
      <c r="DW48" s="196">
        <f t="shared" ca="1" si="185"/>
        <v>0</v>
      </c>
      <c r="DX48" s="195">
        <f t="shared" ca="1" si="186"/>
        <v>0</v>
      </c>
      <c r="DY48" s="195">
        <f t="shared" ca="1" si="186"/>
        <v>0</v>
      </c>
      <c r="DZ48" s="195">
        <f t="shared" ca="1" si="186"/>
        <v>0</v>
      </c>
      <c r="EA48" s="195">
        <f t="shared" ca="1" si="186"/>
        <v>0</v>
      </c>
      <c r="EB48" s="194">
        <f t="shared" ca="1" si="187"/>
        <v>0</v>
      </c>
      <c r="EC48" s="194">
        <f t="shared" ca="1" si="187"/>
        <v>0</v>
      </c>
      <c r="ED48" s="194">
        <f t="shared" ca="1" si="187"/>
        <v>0</v>
      </c>
      <c r="EE48" s="194">
        <f t="shared" ca="1" si="187"/>
        <v>0</v>
      </c>
      <c r="EF48" s="196">
        <f t="shared" ca="1" si="188"/>
        <v>0</v>
      </c>
      <c r="EG48" s="196">
        <f t="shared" ca="1" si="188"/>
        <v>0</v>
      </c>
      <c r="EH48" s="196">
        <f t="shared" ca="1" si="188"/>
        <v>0</v>
      </c>
      <c r="EI48" s="196">
        <f t="shared" ca="1" si="188"/>
        <v>0</v>
      </c>
      <c r="EJ48" s="22">
        <f t="shared" ca="1" si="189"/>
        <v>0</v>
      </c>
      <c r="EK48" s="22">
        <f t="shared" ca="1" si="189"/>
        <v>0</v>
      </c>
      <c r="EL48" s="22">
        <f t="shared" ca="1" si="189"/>
        <v>0</v>
      </c>
      <c r="EM48" s="22">
        <f t="shared" ca="1" si="189"/>
        <v>0</v>
      </c>
      <c r="EN48" s="22" t="str">
        <f t="shared" ca="1" si="189"/>
        <v>-</v>
      </c>
      <c r="EO48" s="22" t="str">
        <f t="shared" ca="1" si="189"/>
        <v>-</v>
      </c>
      <c r="EP48" s="5">
        <f t="shared" ca="1" si="190"/>
        <v>19</v>
      </c>
      <c r="EQ48" s="5">
        <f t="shared" ca="1" si="190"/>
        <v>19</v>
      </c>
      <c r="ER48" s="22" t="str">
        <f t="shared" ca="1" si="189"/>
        <v>-</v>
      </c>
      <c r="ES48" s="22" t="str">
        <f t="shared" ref="ES48:EX48" ca="1" si="268">OFFSET(ES$5,$B48,0)</f>
        <v>-</v>
      </c>
      <c r="ET48" s="22" t="str">
        <f t="shared" ca="1" si="268"/>
        <v>-</v>
      </c>
      <c r="EU48" s="22" t="str">
        <f t="shared" ca="1" si="268"/>
        <v>-</v>
      </c>
      <c r="EV48" s="22" t="str">
        <f t="shared" ca="1" si="268"/>
        <v>-</v>
      </c>
      <c r="EW48" s="22" t="str">
        <f t="shared" ca="1" si="268"/>
        <v>-</v>
      </c>
      <c r="EX48" s="22" t="str">
        <f t="shared" ca="1" si="268"/>
        <v>-</v>
      </c>
      <c r="EY48" s="5">
        <f t="shared" ca="1" si="191"/>
        <v>0</v>
      </c>
      <c r="EZ48" s="22" t="str">
        <f t="shared" ref="EZ48:FO49" ca="1" si="269">OFFSET(EZ$5,$B48,0)</f>
        <v>-</v>
      </c>
      <c r="FA48" s="22" t="str">
        <f t="shared" ca="1" si="269"/>
        <v>-</v>
      </c>
      <c r="FB48" s="22" t="str">
        <f t="shared" ca="1" si="269"/>
        <v>-</v>
      </c>
      <c r="FC48" s="22" t="str">
        <f t="shared" ca="1" si="269"/>
        <v>-</v>
      </c>
      <c r="FD48" s="5" t="b">
        <f t="shared" ca="1" si="192"/>
        <v>0</v>
      </c>
      <c r="FE48" s="22" t="str">
        <f t="shared" ca="1" si="269"/>
        <v>-</v>
      </c>
      <c r="FF48" s="22">
        <f t="shared" ca="1" si="269"/>
        <v>0</v>
      </c>
      <c r="FG48" s="22" t="str">
        <f t="shared" ca="1" si="269"/>
        <v>-</v>
      </c>
      <c r="FH48" s="22">
        <f t="shared" ca="1" si="269"/>
        <v>1</v>
      </c>
      <c r="FI48" s="22">
        <f t="shared" ca="1" si="269"/>
        <v>0</v>
      </c>
      <c r="FJ48" s="22">
        <f t="shared" ca="1" si="269"/>
        <v>1</v>
      </c>
      <c r="FK48" s="22">
        <f t="shared" ca="1" si="269"/>
        <v>1</v>
      </c>
      <c r="FL48" s="22">
        <f t="shared" ca="1" si="269"/>
        <v>1</v>
      </c>
      <c r="FM48" s="22">
        <f t="shared" ca="1" si="269"/>
        <v>0</v>
      </c>
      <c r="FN48" s="22">
        <f t="shared" ca="1" si="269"/>
        <v>0</v>
      </c>
      <c r="FO48" s="22">
        <f t="shared" ca="1" si="269"/>
        <v>0</v>
      </c>
      <c r="FP48" s="22">
        <f t="shared" ca="1" si="224"/>
        <v>0</v>
      </c>
      <c r="FQ48" s="22">
        <f t="shared" ca="1" si="224"/>
        <v>1</v>
      </c>
      <c r="FR48" s="22">
        <f t="shared" ca="1" si="224"/>
        <v>0</v>
      </c>
      <c r="FS48" s="22">
        <f t="shared" ca="1" si="224"/>
        <v>0</v>
      </c>
      <c r="FT48" s="22">
        <f t="shared" ca="1" si="224"/>
        <v>0</v>
      </c>
      <c r="FU48" s="22">
        <f t="shared" ca="1" si="224"/>
        <v>0</v>
      </c>
      <c r="FV48" s="22">
        <f t="shared" ca="1" si="224"/>
        <v>0</v>
      </c>
      <c r="FW48" s="22">
        <f t="shared" ca="1" si="224"/>
        <v>0</v>
      </c>
      <c r="FX48" s="22">
        <f t="shared" ca="1" si="224"/>
        <v>0</v>
      </c>
      <c r="FY48" s="22">
        <f t="shared" ca="1" si="224"/>
        <v>1</v>
      </c>
      <c r="FZ48" s="22">
        <f t="shared" ca="1" si="224"/>
        <v>0</v>
      </c>
      <c r="GA48" s="5">
        <f t="shared" ca="1" si="193"/>
        <v>0</v>
      </c>
      <c r="GB48" s="5">
        <f t="shared" ca="1" si="193"/>
        <v>0</v>
      </c>
      <c r="GC48" s="5">
        <f t="shared" ca="1" si="193"/>
        <v>0</v>
      </c>
      <c r="GD48" s="5">
        <f t="shared" si="194"/>
        <v>0</v>
      </c>
      <c r="GE48" s="5">
        <f t="shared" si="194"/>
        <v>0</v>
      </c>
      <c r="GF48" s="5">
        <f t="shared" si="194"/>
        <v>0</v>
      </c>
      <c r="GG48" s="22">
        <f t="shared" ca="1" si="225"/>
        <v>0</v>
      </c>
      <c r="GH48" s="22">
        <f t="shared" ca="1" si="225"/>
        <v>0</v>
      </c>
      <c r="GI48" s="22" t="str">
        <f t="shared" ca="1" si="225"/>
        <v>-</v>
      </c>
      <c r="GJ48" s="22" t="str">
        <f t="shared" ca="1" si="225"/>
        <v>-</v>
      </c>
      <c r="GK48" s="22" t="str">
        <f t="shared" ca="1" si="225"/>
        <v>-</v>
      </c>
      <c r="GL48" s="22" t="str">
        <f t="shared" ca="1" si="225"/>
        <v>-</v>
      </c>
      <c r="GM48" s="5" t="b">
        <f t="shared" ca="1" si="195"/>
        <v>1</v>
      </c>
      <c r="GN48" s="5" t="b">
        <f t="shared" ca="1" si="195"/>
        <v>0</v>
      </c>
      <c r="GO48" s="5" t="b">
        <f t="shared" ca="1" si="195"/>
        <v>0</v>
      </c>
      <c r="GP48" s="5">
        <f t="shared" ca="1" si="196"/>
        <v>0</v>
      </c>
      <c r="GQ48" s="22">
        <f t="shared" ca="1" si="225"/>
        <v>1</v>
      </c>
      <c r="GR48" s="22">
        <f t="shared" ca="1" si="225"/>
        <v>2</v>
      </c>
      <c r="GS48" s="5" t="e">
        <f t="shared" ca="1" si="197"/>
        <v>#VALUE!</v>
      </c>
      <c r="GT48" s="5" t="e">
        <f t="shared" ca="1" si="197"/>
        <v>#VALUE!</v>
      </c>
      <c r="GU48" s="5" t="str">
        <f t="shared" si="198"/>
        <v>-</v>
      </c>
      <c r="GV48" s="5" t="str">
        <f t="shared" si="198"/>
        <v>-</v>
      </c>
      <c r="GW48" s="5" t="e">
        <f t="shared" ca="1" si="199"/>
        <v>#VALUE!</v>
      </c>
      <c r="GX48" s="22" t="str">
        <f t="shared" ca="1" si="226"/>
        <v>-</v>
      </c>
      <c r="GY48" s="22" t="str">
        <f t="shared" ca="1" si="226"/>
        <v>-</v>
      </c>
      <c r="GZ48" s="5" t="str">
        <f t="array" ref="GZ48">IF(OR(HA48:HN48&lt;&gt;"-"),TRUE,"-")</f>
        <v>-</v>
      </c>
      <c r="HA48" s="5" t="str">
        <f>IF($Z48=0,"-",IFERROR(INDEX(CHOOSE($G48,DataAutumn!i.GI, DataWinter!i.GI, DataSpring!i.GI),$H48,7*($Z48-1)+HA$19)*INDEX(GI.LowerScalar,1,HA$19),"-"))</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b">
        <f t="array" aca="1" ref="HO48" ca="1">IF(OR(HP48:ID48&lt;&gt;"-"),TRUE,"-")</f>
        <v>1</v>
      </c>
      <c r="HP48" s="22">
        <f t="shared" ca="1" si="227"/>
        <v>0</v>
      </c>
      <c r="HQ48" s="5" t="str">
        <f>IF($Z48=0,"-",IFERROR(INDEX(CHOOSE($G48,DataAutumn!i.GI, DataWinter!i.GI, DataSpring!i.GI),$H48,7*($Z48-1)+HQ$19)*INDEX(GI.UpperScalar,1,HQ$19),"-"))</f>
        <v>-</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22" t="str">
        <f t="shared" ca="1" si="134"/>
        <v>-</v>
      </c>
      <c r="IF48" s="22" t="str">
        <f t="shared" ref="IF48" ca="1" si="270">OFFSET(IF$5,$B48,0)</f>
        <v>-</v>
      </c>
      <c r="IG48" s="22" t="b">
        <f t="shared" ca="1" si="135"/>
        <v>1</v>
      </c>
      <c r="IH48" s="22">
        <f t="shared" ca="1" si="135"/>
        <v>0</v>
      </c>
      <c r="II48" s="5" t="str">
        <f t="shared" ca="1" si="200"/>
        <v>-</v>
      </c>
      <c r="IJ48" s="5" t="str">
        <f t="shared" ca="1" si="200"/>
        <v>-</v>
      </c>
      <c r="IK48" s="5" t="str">
        <f t="shared" ca="1" si="200"/>
        <v>-</v>
      </c>
      <c r="IL48" s="5" t="str">
        <f t="shared" ca="1" si="200"/>
        <v>-</v>
      </c>
      <c r="IM48" s="22" t="str">
        <f t="shared" ca="1" si="228"/>
        <v>-</v>
      </c>
      <c r="IN48" s="5">
        <f t="shared" ca="1" si="201"/>
        <v>0.5</v>
      </c>
      <c r="IO48" s="22" t="str">
        <f t="shared" ca="1" si="228"/>
        <v>-</v>
      </c>
      <c r="IP48" s="5">
        <f t="shared" ca="1" si="202"/>
        <v>0.5</v>
      </c>
      <c r="IQ48" s="5" t="str">
        <f t="shared" ca="1" si="203"/>
        <v>-</v>
      </c>
      <c r="IR48" s="5">
        <f t="shared" ca="1" si="203"/>
        <v>500</v>
      </c>
      <c r="IS48" s="5">
        <f t="shared" ca="1" si="203"/>
        <v>500</v>
      </c>
      <c r="IT48" s="5" t="str">
        <f t="shared" ca="1" si="203"/>
        <v>-</v>
      </c>
      <c r="IU48" s="5" t="str">
        <f t="shared" ca="1" si="203"/>
        <v>-</v>
      </c>
      <c r="IV48" s="22">
        <f t="shared" ca="1" si="228"/>
        <v>1</v>
      </c>
      <c r="IW48" s="22">
        <f t="shared" ca="1" si="228"/>
        <v>0</v>
      </c>
      <c r="IX48" s="22">
        <f t="shared" ca="1" si="228"/>
        <v>1</v>
      </c>
      <c r="IY48" s="22">
        <f t="shared" ca="1" si="228"/>
        <v>1</v>
      </c>
      <c r="IZ48" s="22">
        <f t="shared" ca="1" si="228"/>
        <v>0</v>
      </c>
      <c r="JA48" s="22">
        <f t="shared" ca="1" si="228"/>
        <v>70</v>
      </c>
      <c r="JB48" s="22">
        <f t="shared" ca="1" si="229"/>
        <v>50</v>
      </c>
      <c r="JC48" s="22">
        <f t="shared" ca="1" si="229"/>
        <v>70</v>
      </c>
      <c r="JD48" s="22">
        <f t="shared" ca="1" si="229"/>
        <v>50</v>
      </c>
      <c r="JE48" s="5">
        <f t="shared" ca="1" si="204"/>
        <v>1</v>
      </c>
      <c r="JF48" s="5">
        <f t="shared" ca="1" si="205"/>
        <v>1</v>
      </c>
      <c r="JG48" s="5">
        <f t="shared" ca="1" si="206"/>
        <v>1</v>
      </c>
      <c r="JH48" s="22">
        <f t="shared" ca="1" si="229"/>
        <v>1</v>
      </c>
      <c r="JI48" s="22">
        <f t="shared" ca="1" si="229"/>
        <v>1</v>
      </c>
      <c r="JJ48" s="22">
        <f t="shared" ca="1" si="229"/>
        <v>1</v>
      </c>
      <c r="JK48" s="22">
        <f t="shared" ca="1" si="229"/>
        <v>1</v>
      </c>
      <c r="JL48" s="22">
        <f t="shared" ca="1" si="229"/>
        <v>1</v>
      </c>
      <c r="JM48" s="22">
        <f t="shared" ca="1" si="229"/>
        <v>1</v>
      </c>
      <c r="JN48" s="22">
        <f t="shared" ca="1" si="229"/>
        <v>1</v>
      </c>
      <c r="JO48" s="173" t="b">
        <f t="shared" ca="1" si="230"/>
        <v>1</v>
      </c>
      <c r="JP48" s="173">
        <f t="shared" ca="1" si="255"/>
        <v>149.99</v>
      </c>
      <c r="JQ48" s="173">
        <f t="shared" ca="1" si="255"/>
        <v>0</v>
      </c>
      <c r="JR48" s="173">
        <f t="shared" ca="1" si="255"/>
        <v>0</v>
      </c>
      <c r="JS48" s="173">
        <f t="shared" ca="1" si="255"/>
        <v>0</v>
      </c>
      <c r="JT48" s="173">
        <f t="shared" ca="1" si="255"/>
        <v>0</v>
      </c>
      <c r="JU48" s="173">
        <f t="shared" ca="1" si="255"/>
        <v>0</v>
      </c>
      <c r="JV48" s="173">
        <f t="shared" ca="1" si="255"/>
        <v>0</v>
      </c>
      <c r="JW48" s="173">
        <f t="shared" ca="1" si="255"/>
        <v>0</v>
      </c>
      <c r="JX48" s="173">
        <f t="shared" ca="1" si="255"/>
        <v>0</v>
      </c>
      <c r="JY48" s="173">
        <f t="shared" ca="1" si="255"/>
        <v>0</v>
      </c>
      <c r="JZ48" s="173">
        <f t="shared" ca="1" si="255"/>
        <v>0</v>
      </c>
      <c r="KA48" s="173">
        <f t="shared" ca="1" si="255"/>
        <v>0</v>
      </c>
      <c r="KB48" s="173">
        <f t="shared" ca="1" si="255"/>
        <v>0</v>
      </c>
      <c r="KC48" s="173">
        <f t="shared" ca="1" si="255"/>
        <v>0</v>
      </c>
      <c r="KD48" s="173">
        <f t="shared" ca="1" si="255"/>
        <v>0</v>
      </c>
      <c r="KE48" s="173">
        <f t="shared" ca="1" si="255"/>
        <v>146.24</v>
      </c>
      <c r="KF48" s="173">
        <f t="shared" ca="1" si="256"/>
        <v>146.24</v>
      </c>
      <c r="KG48" s="173">
        <f t="shared" ca="1" si="256"/>
        <v>146.24</v>
      </c>
      <c r="KH48" s="173">
        <f t="shared" ca="1" si="256"/>
        <v>146.24</v>
      </c>
      <c r="KI48" s="173">
        <f t="shared" ca="1" si="256"/>
        <v>146.24</v>
      </c>
      <c r="KJ48" s="173">
        <f t="shared" ca="1" si="256"/>
        <v>146.24</v>
      </c>
      <c r="KK48" s="173">
        <f t="shared" ca="1" si="256"/>
        <v>146.24</v>
      </c>
      <c r="KL48" s="173">
        <f t="shared" ca="1" si="256"/>
        <v>146.24</v>
      </c>
      <c r="KM48" s="173">
        <f t="shared" ca="1" si="256"/>
        <v>20</v>
      </c>
      <c r="KN48" s="173">
        <f t="shared" ca="1" si="256"/>
        <v>20</v>
      </c>
      <c r="KO48" s="173">
        <f t="shared" ca="1" si="256"/>
        <v>20</v>
      </c>
      <c r="KP48" s="173">
        <f t="shared" ca="1" si="256"/>
        <v>0</v>
      </c>
      <c r="KQ48" s="173">
        <f t="shared" ca="1" si="256"/>
        <v>0</v>
      </c>
      <c r="KR48" s="173">
        <f t="shared" ca="1" si="256"/>
        <v>0</v>
      </c>
      <c r="KS48" s="173">
        <f t="shared" ca="1" si="256"/>
        <v>0</v>
      </c>
      <c r="KT48" s="173">
        <f t="shared" ca="1" si="256"/>
        <v>75.289999999999992</v>
      </c>
      <c r="KU48" s="173">
        <f t="shared" ca="1" si="256"/>
        <v>75.289999999999992</v>
      </c>
      <c r="KV48" s="173">
        <f t="shared" ca="1" si="257"/>
        <v>75.289999999999992</v>
      </c>
      <c r="KW48" s="173">
        <f t="shared" ca="1" si="257"/>
        <v>75.289999999999992</v>
      </c>
      <c r="KX48" s="173">
        <f t="shared" ca="1" si="257"/>
        <v>75.289999999999992</v>
      </c>
      <c r="KY48" s="173">
        <f t="shared" ca="1" si="257"/>
        <v>75.289999999999992</v>
      </c>
      <c r="KZ48" s="173">
        <f t="shared" ca="1" si="257"/>
        <v>75.289999999999992</v>
      </c>
      <c r="LA48" s="173">
        <f t="shared" ca="1" si="257"/>
        <v>222.87</v>
      </c>
      <c r="LB48" s="173">
        <f t="shared" ca="1" si="257"/>
        <v>0</v>
      </c>
      <c r="LC48" s="173">
        <f t="shared" ca="1" si="257"/>
        <v>0</v>
      </c>
      <c r="LD48" s="173">
        <f t="shared" ca="1" si="257"/>
        <v>0</v>
      </c>
      <c r="LE48" s="173">
        <f t="shared" ca="1" si="257"/>
        <v>0</v>
      </c>
      <c r="LF48" s="173">
        <f t="shared" ca="1" si="257"/>
        <v>0</v>
      </c>
      <c r="LG48" s="173">
        <f t="shared" ca="1" si="257"/>
        <v>0</v>
      </c>
      <c r="LH48" s="173">
        <f t="shared" ca="1" si="257"/>
        <v>0</v>
      </c>
      <c r="LI48" s="173">
        <f t="shared" ca="1" si="257"/>
        <v>0</v>
      </c>
      <c r="LJ48" s="173">
        <f t="shared" ca="1" si="257"/>
        <v>0</v>
      </c>
      <c r="LK48" s="173">
        <f t="shared" ca="1" si="257"/>
        <v>0</v>
      </c>
      <c r="LL48" s="173">
        <f t="shared" ca="1" si="258"/>
        <v>0</v>
      </c>
      <c r="LM48" s="173">
        <f t="shared" ca="1" si="258"/>
        <v>0</v>
      </c>
      <c r="LN48" s="173">
        <f t="shared" ca="1" si="258"/>
        <v>0</v>
      </c>
      <c r="LO48" s="173">
        <f t="shared" ca="1" si="258"/>
        <v>0</v>
      </c>
      <c r="LP48" s="173">
        <f t="shared" ca="1" si="258"/>
        <v>0</v>
      </c>
      <c r="LQ48" s="173">
        <f t="shared" ca="1" si="258"/>
        <v>0</v>
      </c>
      <c r="LR48" s="173">
        <f t="shared" ca="1" si="258"/>
        <v>0</v>
      </c>
      <c r="LS48" s="173">
        <f t="shared" ca="1" si="258"/>
        <v>0</v>
      </c>
      <c r="LT48" s="173">
        <f t="shared" ca="1" si="258"/>
        <v>0</v>
      </c>
      <c r="LU48" s="173">
        <f t="shared" ca="1" si="258"/>
        <v>0</v>
      </c>
      <c r="LV48" s="173">
        <f t="shared" ca="1" si="258"/>
        <v>0</v>
      </c>
      <c r="LW48" s="173">
        <f t="shared" ca="1" si="258"/>
        <v>0</v>
      </c>
      <c r="LX48" s="173">
        <f t="shared" ca="1" si="258"/>
        <v>0</v>
      </c>
      <c r="LY48" s="173">
        <f t="shared" ca="1" si="258"/>
        <v>0</v>
      </c>
      <c r="LZ48" s="173">
        <f t="shared" ca="1" si="258"/>
        <v>0</v>
      </c>
      <c r="MA48" s="173">
        <f t="shared" ca="1" si="258"/>
        <v>0</v>
      </c>
      <c r="MB48" s="173">
        <f t="shared" ca="1" si="259"/>
        <v>0</v>
      </c>
      <c r="MC48" s="173">
        <f t="shared" ca="1" si="259"/>
        <v>0</v>
      </c>
      <c r="MD48" s="173">
        <f t="shared" ca="1" si="259"/>
        <v>0</v>
      </c>
      <c r="ME48" s="173">
        <f t="shared" ca="1" si="259"/>
        <v>0</v>
      </c>
      <c r="MF48" s="173">
        <f t="shared" ca="1" si="259"/>
        <v>0</v>
      </c>
      <c r="MG48" s="173">
        <f t="shared" ca="1" si="259"/>
        <v>0</v>
      </c>
      <c r="MH48" s="173">
        <f t="shared" ca="1" si="259"/>
        <v>0</v>
      </c>
      <c r="MI48" s="173">
        <f t="shared" ca="1" si="259"/>
        <v>0</v>
      </c>
      <c r="MJ48" s="173">
        <f t="shared" ca="1" si="259"/>
        <v>0</v>
      </c>
      <c r="MK48" s="173">
        <f t="shared" ca="1" si="259"/>
        <v>0</v>
      </c>
      <c r="ML48" s="173">
        <f t="shared" ca="1" si="259"/>
        <v>0</v>
      </c>
      <c r="MM48" s="173">
        <f t="shared" ca="1" si="259"/>
        <v>0</v>
      </c>
      <c r="MN48" s="173">
        <f t="shared" ca="1" si="259"/>
        <v>0</v>
      </c>
      <c r="MO48" s="173">
        <f t="shared" ca="1" si="259"/>
        <v>0</v>
      </c>
      <c r="MP48" s="173">
        <f t="shared" ca="1" si="259"/>
        <v>0</v>
      </c>
      <c r="MQ48" s="173">
        <f t="shared" ca="1" si="259"/>
        <v>0</v>
      </c>
      <c r="MR48" s="173">
        <f t="shared" ca="1" si="260"/>
        <v>0</v>
      </c>
      <c r="MS48" s="173">
        <f t="shared" ca="1" si="260"/>
        <v>0</v>
      </c>
      <c r="MT48" s="173">
        <f t="shared" ca="1" si="260"/>
        <v>0</v>
      </c>
      <c r="MU48" s="173">
        <f t="shared" ca="1" si="260"/>
        <v>0</v>
      </c>
      <c r="MV48" s="173">
        <f t="shared" ca="1" si="260"/>
        <v>0</v>
      </c>
      <c r="MW48" s="173">
        <f t="shared" ca="1" si="260"/>
        <v>0</v>
      </c>
      <c r="MX48" s="173">
        <f t="shared" ca="1" si="260"/>
        <v>0</v>
      </c>
      <c r="MY48" s="173">
        <f t="shared" ca="1" si="260"/>
        <v>0</v>
      </c>
      <c r="MZ48" s="173">
        <f t="shared" ca="1" si="260"/>
        <v>0</v>
      </c>
      <c r="NA48" s="173">
        <f t="shared" ca="1" si="260"/>
        <v>0</v>
      </c>
      <c r="NB48" s="173">
        <f t="shared" ca="1" si="260"/>
        <v>0</v>
      </c>
      <c r="NC48" s="173">
        <f t="shared" ca="1" si="260"/>
        <v>0</v>
      </c>
      <c r="ND48" s="173">
        <f t="shared" ca="1" si="260"/>
        <v>0</v>
      </c>
      <c r="NE48" s="173">
        <f t="shared" ca="1" si="260"/>
        <v>0</v>
      </c>
      <c r="NF48" s="173">
        <f t="shared" ca="1" si="260"/>
        <v>0</v>
      </c>
      <c r="NG48" s="173">
        <f t="shared" ca="1" si="260"/>
        <v>0</v>
      </c>
      <c r="NH48" s="173">
        <f t="shared" ca="1" si="261"/>
        <v>0</v>
      </c>
      <c r="NI48" s="173">
        <f t="shared" ca="1" si="261"/>
        <v>0</v>
      </c>
      <c r="NJ48" s="173">
        <f t="shared" ca="1" si="261"/>
        <v>0</v>
      </c>
      <c r="NK48" s="173">
        <f t="shared" ca="1" si="261"/>
        <v>0</v>
      </c>
      <c r="NL48" s="173">
        <f t="shared" ca="1" si="261"/>
        <v>0</v>
      </c>
      <c r="NM48" s="173">
        <f t="shared" ca="1" si="261"/>
        <v>0</v>
      </c>
      <c r="NN48" s="173">
        <f t="shared" ca="1" si="261"/>
        <v>0</v>
      </c>
      <c r="NO48" s="173">
        <f t="shared" ca="1" si="261"/>
        <v>0</v>
      </c>
      <c r="NP48" s="173">
        <f t="shared" ca="1" si="261"/>
        <v>0</v>
      </c>
      <c r="NQ48" s="173">
        <f t="shared" ca="1" si="261"/>
        <v>0</v>
      </c>
      <c r="NR48" s="173">
        <f t="shared" ca="1" si="261"/>
        <v>0</v>
      </c>
      <c r="NS48" s="173">
        <f t="shared" ca="1" si="261"/>
        <v>0</v>
      </c>
      <c r="NT48" s="173">
        <f t="shared" ca="1" si="261"/>
        <v>0</v>
      </c>
      <c r="NU48" s="173">
        <f t="shared" ca="1" si="261"/>
        <v>0</v>
      </c>
      <c r="NV48" s="173">
        <f t="shared" ca="1" si="261"/>
        <v>0</v>
      </c>
      <c r="NW48" s="173">
        <f t="shared" ca="1" si="261"/>
        <v>0</v>
      </c>
      <c r="NX48" s="173">
        <f t="shared" ca="1" si="214"/>
        <v>0</v>
      </c>
      <c r="NY48" s="173">
        <f t="shared" ca="1" si="214"/>
        <v>0</v>
      </c>
      <c r="NZ48" s="173">
        <f t="shared" ca="1" si="214"/>
        <v>0</v>
      </c>
      <c r="OA48" s="173">
        <f t="shared" ca="1" si="214"/>
        <v>0</v>
      </c>
      <c r="OB48" s="173">
        <f t="shared" ca="1" si="214"/>
        <v>0</v>
      </c>
      <c r="OC48" s="173">
        <f t="shared" ca="1" si="214"/>
        <v>0</v>
      </c>
      <c r="OD48" s="173">
        <f t="shared" ca="1" si="214"/>
        <v>0</v>
      </c>
      <c r="OE48" s="173">
        <f t="shared" ca="1" si="214"/>
        <v>0</v>
      </c>
      <c r="OF48" s="22">
        <f t="shared" ca="1" si="231"/>
        <v>0</v>
      </c>
      <c r="OG48" s="22" t="str">
        <f t="shared" ca="1" si="231"/>
        <v>-</v>
      </c>
      <c r="OH48" s="22">
        <f t="shared" ca="1" si="231"/>
        <v>0</v>
      </c>
      <c r="OI48" s="22">
        <f t="shared" ca="1" si="231"/>
        <v>0</v>
      </c>
      <c r="OJ48" s="27">
        <v>0</v>
      </c>
    </row>
    <row r="49" spans="1:400" s="303" customFormat="1" outlineLevel="1">
      <c r="A49" s="302">
        <f t="shared" ref="A49:A54" si="271">ROW(A49)-5</f>
        <v>44</v>
      </c>
      <c r="B49" s="314">
        <f t="shared" ca="1" si="242"/>
        <v>25</v>
      </c>
      <c r="C49" s="303">
        <v>4</v>
      </c>
      <c r="D49" s="341" t="b">
        <f>$C$29=3</f>
        <v>0</v>
      </c>
      <c r="E49" s="303" t="b">
        <v>0</v>
      </c>
      <c r="F49" s="303" t="b">
        <v>1</v>
      </c>
      <c r="G49" s="339">
        <f t="shared" ca="1" si="266"/>
        <v>1</v>
      </c>
      <c r="H49" s="339">
        <f t="shared" ca="1" si="266"/>
        <v>1</v>
      </c>
      <c r="I49" s="339">
        <f t="shared" ca="1" si="266"/>
        <v>1</v>
      </c>
      <c r="J49" s="339">
        <f t="shared" ca="1" si="266"/>
        <v>1</v>
      </c>
      <c r="K49" s="339">
        <f t="shared" ca="1" si="266"/>
        <v>1</v>
      </c>
      <c r="L49" s="339">
        <f t="shared" ca="1" si="266"/>
        <v>1</v>
      </c>
      <c r="M49" s="339">
        <f t="shared" ca="1" si="266"/>
        <v>1</v>
      </c>
      <c r="N49" s="339">
        <f t="shared" ca="1" si="266"/>
        <v>2</v>
      </c>
      <c r="O49" s="339">
        <f t="shared" ca="1" si="266"/>
        <v>1</v>
      </c>
      <c r="P49" s="339">
        <f t="shared" ca="1" si="266"/>
        <v>0</v>
      </c>
      <c r="Q49" s="339">
        <f t="shared" ca="1" si="266"/>
        <v>0</v>
      </c>
      <c r="R49" s="339">
        <f t="shared" ca="1" si="266"/>
        <v>0</v>
      </c>
      <c r="S49" s="339">
        <f t="shared" ca="1" si="266"/>
        <v>0</v>
      </c>
      <c r="T49" s="339">
        <f t="shared" ca="1" si="266"/>
        <v>0</v>
      </c>
      <c r="U49" s="339">
        <f t="shared" ca="1" si="266"/>
        <v>1</v>
      </c>
      <c r="V49" s="339">
        <f t="shared" ca="1" si="266"/>
        <v>1</v>
      </c>
      <c r="W49" s="339">
        <f t="shared" ca="1" si="262"/>
        <v>1</v>
      </c>
      <c r="X49" s="339">
        <f t="shared" ca="1" si="218"/>
        <v>1</v>
      </c>
      <c r="Y49" s="339">
        <f t="shared" ca="1" si="218"/>
        <v>1</v>
      </c>
      <c r="Z49" s="32"/>
      <c r="AB49" s="21">
        <v>1</v>
      </c>
      <c r="AC49" s="5">
        <f t="shared" ca="1" si="177"/>
        <v>1</v>
      </c>
      <c r="AD49" s="5">
        <f t="shared" ca="1" si="177"/>
        <v>1</v>
      </c>
      <c r="AE49" s="5">
        <f t="shared" ca="1" si="177"/>
        <v>0</v>
      </c>
      <c r="AF49" s="5">
        <f t="shared" ca="1" si="177"/>
        <v>2</v>
      </c>
      <c r="AG49" s="5">
        <f t="shared" ca="1" si="177"/>
        <v>0</v>
      </c>
      <c r="AJ49" s="328" t="str">
        <f t="shared" ca="1" si="219"/>
        <v>00019 FeedSupply GSM Day135 FWM     GI1 EL050% Age213 T_TRUE  LTW_TRUE  (F33N11)</v>
      </c>
      <c r="AK49" s="10" t="str">
        <f ca="1">IF(COUNTIF(AJ$5:AJ49,AJ49)=1,"-","Dup")</f>
        <v>-</v>
      </c>
      <c r="AL49" s="22" t="b">
        <f t="shared" ca="1" si="263"/>
        <v>1</v>
      </c>
      <c r="AM49" s="22" t="b">
        <f t="shared" ca="1" si="263"/>
        <v>0</v>
      </c>
      <c r="AN49" s="339" t="b">
        <f t="shared" ca="1" si="245"/>
        <v>1</v>
      </c>
      <c r="AO49" s="339" t="b">
        <f t="shared" ca="1" si="234"/>
        <v>1</v>
      </c>
      <c r="AP49" s="21">
        <f ca="1">VALUE($G49&amp;$H49&amp;$J49&amp;$O49)</f>
        <v>1111</v>
      </c>
      <c r="AQ49" s="373" t="b">
        <v>1</v>
      </c>
      <c r="AR49" s="373">
        <v>0</v>
      </c>
      <c r="AS49" s="22" t="b">
        <f t="shared" ca="1" si="263"/>
        <v>1</v>
      </c>
      <c r="AT49" s="339">
        <f t="shared" ca="1" si="237"/>
        <v>111120</v>
      </c>
      <c r="AU49" s="22">
        <f t="shared" ca="1" si="238"/>
        <v>1</v>
      </c>
      <c r="AV49" s="339" t="str">
        <f t="shared" ca="1" si="239"/>
        <v>-</v>
      </c>
      <c r="AW49" s="22" t="str">
        <f t="shared" ca="1" si="238"/>
        <v>-</v>
      </c>
      <c r="AX49" s="339" t="str">
        <f t="shared" ca="1" si="239"/>
        <v>-</v>
      </c>
      <c r="AY49" s="339" t="str">
        <f t="shared" ca="1" si="239"/>
        <v>-</v>
      </c>
      <c r="AZ49" s="22" t="str">
        <f t="shared" ca="1" si="263"/>
        <v>-</v>
      </c>
      <c r="BA49" s="21">
        <v>1</v>
      </c>
      <c r="BB49" s="21">
        <v>1</v>
      </c>
      <c r="BC49" s="22" t="str">
        <f t="shared" ca="1" si="263"/>
        <v>-</v>
      </c>
      <c r="BD49" s="22" t="str">
        <f t="shared" ca="1" si="263"/>
        <v>-</v>
      </c>
      <c r="BE49" s="22" t="str">
        <f t="shared" ca="1" si="263"/>
        <v>-</v>
      </c>
      <c r="BF49" s="22" t="str">
        <f t="shared" ca="1" si="265"/>
        <v>-</v>
      </c>
      <c r="BG49" s="22" t="str">
        <f t="shared" ca="1" si="265"/>
        <v>-</v>
      </c>
      <c r="BH49" s="22" t="str">
        <f t="shared" ca="1" si="265"/>
        <v>-</v>
      </c>
      <c r="BI49" s="22" t="str">
        <f t="shared" ca="1" si="265"/>
        <v>-</v>
      </c>
      <c r="BJ49" s="22" t="str">
        <f t="shared" ca="1" si="265"/>
        <v>-</v>
      </c>
      <c r="BK49" s="22" t="str">
        <f t="shared" ca="1" si="265"/>
        <v>-</v>
      </c>
      <c r="BL49" s="22" t="str">
        <f t="shared" ca="1" si="265"/>
        <v>-</v>
      </c>
      <c r="BM49" s="22" t="str">
        <f t="shared" ca="1" si="265"/>
        <v>-</v>
      </c>
      <c r="BN49" s="22" t="str">
        <f t="shared" ca="1" si="265"/>
        <v>-</v>
      </c>
      <c r="BO49" s="22" t="str">
        <f t="shared" ca="1" si="265"/>
        <v>-</v>
      </c>
      <c r="BP49" s="22" t="str">
        <f t="shared" ca="1" si="265"/>
        <v>-</v>
      </c>
      <c r="BQ49" s="22" t="str">
        <f t="shared" ca="1" si="265"/>
        <v>-</v>
      </c>
      <c r="BR49" s="22" t="str">
        <f t="shared" ca="1" si="265"/>
        <v>-</v>
      </c>
      <c r="BS49" s="22" t="str">
        <f t="shared" ca="1" si="265"/>
        <v>-</v>
      </c>
      <c r="BT49" s="22" t="str">
        <f t="shared" ca="1" si="265"/>
        <v>-</v>
      </c>
      <c r="BU49" s="22" t="str">
        <f t="shared" ca="1" si="265"/>
        <v>-</v>
      </c>
      <c r="BV49" s="22" t="str">
        <f t="shared" ca="1" si="264"/>
        <v>-</v>
      </c>
      <c r="BW49" s="22" t="str">
        <f t="shared" ca="1" si="264"/>
        <v>-</v>
      </c>
      <c r="BX49" s="22" t="str">
        <f t="shared" ca="1" si="264"/>
        <v>-</v>
      </c>
      <c r="BY49" s="22" t="str">
        <f t="shared" ca="1" si="264"/>
        <v>-</v>
      </c>
      <c r="BZ49" s="5">
        <f t="shared" ca="1" si="179"/>
        <v>0</v>
      </c>
      <c r="CA49" s="22" t="str">
        <f t="shared" ca="1" si="264"/>
        <v>-</v>
      </c>
      <c r="CB49" s="22" t="str">
        <f t="shared" ca="1" si="264"/>
        <v>-</v>
      </c>
      <c r="CC49" s="22" t="str">
        <f t="shared" ca="1" si="264"/>
        <v>-</v>
      </c>
      <c r="CD49" s="22" t="str">
        <f t="shared" ca="1" si="264"/>
        <v>-</v>
      </c>
      <c r="CE49" s="22" t="str">
        <f t="shared" ca="1" si="264"/>
        <v>-</v>
      </c>
      <c r="CF49" s="22" t="str">
        <f t="shared" ca="1" si="264"/>
        <v>-</v>
      </c>
      <c r="CG49" s="22" t="str">
        <f t="shared" ca="1" si="264"/>
        <v>-</v>
      </c>
      <c r="CH49" s="22" t="str">
        <f t="shared" ca="1" si="264"/>
        <v>-</v>
      </c>
      <c r="CI49" s="21">
        <v>1</v>
      </c>
      <c r="CJ49" s="21">
        <v>1</v>
      </c>
      <c r="CK49" s="22" t="str">
        <f t="shared" ca="1" si="221"/>
        <v>-</v>
      </c>
      <c r="CL49" s="22" t="str">
        <f t="shared" ca="1" si="222"/>
        <v>-</v>
      </c>
      <c r="CM49" s="22" t="str">
        <f t="shared" ca="1" si="222"/>
        <v>-</v>
      </c>
      <c r="CN49" s="22" t="str">
        <f t="shared" ca="1" si="222"/>
        <v>-</v>
      </c>
      <c r="CO49" s="22" t="str">
        <f t="shared" ref="CO49:CY49" ca="1" si="272">OFFSET(CO$5,$B49,0)</f>
        <v>-</v>
      </c>
      <c r="CP49" s="22" t="str">
        <f t="shared" ca="1" si="272"/>
        <v>-</v>
      </c>
      <c r="CQ49" s="22" t="str">
        <f t="shared" ca="1" si="272"/>
        <v>-</v>
      </c>
      <c r="CR49" s="22" t="str">
        <f t="shared" ca="1" si="272"/>
        <v>-</v>
      </c>
      <c r="CS49" s="22">
        <f t="shared" ca="1" si="272"/>
        <v>0</v>
      </c>
      <c r="CT49" s="22" t="str">
        <f t="shared" ca="1" si="272"/>
        <v>-</v>
      </c>
      <c r="CU49" s="22" t="str">
        <f t="shared" ca="1" si="272"/>
        <v>-</v>
      </c>
      <c r="CV49" s="22" t="str">
        <f t="shared" ca="1" si="272"/>
        <v>-</v>
      </c>
      <c r="CW49" s="22" t="str">
        <f t="shared" ca="1" si="272"/>
        <v>-</v>
      </c>
      <c r="CX49" s="22" t="str">
        <f t="shared" ca="1" si="272"/>
        <v>-</v>
      </c>
      <c r="CY49" s="22">
        <f t="shared" ca="1" si="272"/>
        <v>0</v>
      </c>
      <c r="CZ49" s="195">
        <f t="shared" ca="1" si="180"/>
        <v>0</v>
      </c>
      <c r="DA49" s="195">
        <f t="shared" ca="1" si="180"/>
        <v>0</v>
      </c>
      <c r="DB49" s="195">
        <f t="shared" ca="1" si="180"/>
        <v>0</v>
      </c>
      <c r="DC49" s="195">
        <f t="shared" ca="1" si="180"/>
        <v>0</v>
      </c>
      <c r="DD49" s="194">
        <f t="shared" ca="1" si="181"/>
        <v>0</v>
      </c>
      <c r="DE49" s="194">
        <f t="shared" ca="1" si="181"/>
        <v>0</v>
      </c>
      <c r="DF49" s="194">
        <f t="shared" ca="1" si="181"/>
        <v>0</v>
      </c>
      <c r="DG49" s="194">
        <f t="shared" ca="1" si="181"/>
        <v>0</v>
      </c>
      <c r="DH49" s="196">
        <f t="shared" ca="1" si="182"/>
        <v>0</v>
      </c>
      <c r="DI49" s="196">
        <f t="shared" ca="1" si="182"/>
        <v>0</v>
      </c>
      <c r="DJ49" s="196">
        <f t="shared" ca="1" si="182"/>
        <v>0</v>
      </c>
      <c r="DK49" s="196">
        <f t="shared" ca="1" si="182"/>
        <v>0</v>
      </c>
      <c r="DL49" s="195">
        <f t="shared" ca="1" si="183"/>
        <v>0</v>
      </c>
      <c r="DM49" s="195">
        <f t="shared" ca="1" si="183"/>
        <v>0</v>
      </c>
      <c r="DN49" s="195">
        <f t="shared" ca="1" si="183"/>
        <v>0</v>
      </c>
      <c r="DO49" s="195">
        <f t="shared" ca="1" si="183"/>
        <v>0</v>
      </c>
      <c r="DP49" s="194">
        <f t="shared" ca="1" si="184"/>
        <v>0</v>
      </c>
      <c r="DQ49" s="194">
        <f t="shared" ca="1" si="184"/>
        <v>0</v>
      </c>
      <c r="DR49" s="194">
        <f t="shared" ca="1" si="184"/>
        <v>0</v>
      </c>
      <c r="DS49" s="194">
        <f t="shared" ca="1" si="184"/>
        <v>0</v>
      </c>
      <c r="DT49" s="196">
        <f t="shared" ca="1" si="185"/>
        <v>0</v>
      </c>
      <c r="DU49" s="196">
        <f t="shared" ca="1" si="185"/>
        <v>0</v>
      </c>
      <c r="DV49" s="196">
        <f t="shared" ca="1" si="185"/>
        <v>0</v>
      </c>
      <c r="DW49" s="196">
        <f t="shared" ca="1" si="185"/>
        <v>0</v>
      </c>
      <c r="DX49" s="195">
        <f t="shared" ca="1" si="186"/>
        <v>0</v>
      </c>
      <c r="DY49" s="195">
        <f t="shared" ca="1" si="186"/>
        <v>0</v>
      </c>
      <c r="DZ49" s="195">
        <f t="shared" ca="1" si="186"/>
        <v>0</v>
      </c>
      <c r="EA49" s="195">
        <f t="shared" ca="1" si="186"/>
        <v>0</v>
      </c>
      <c r="EB49" s="194">
        <f t="shared" ca="1" si="187"/>
        <v>0</v>
      </c>
      <c r="EC49" s="194">
        <f t="shared" ca="1" si="187"/>
        <v>0</v>
      </c>
      <c r="ED49" s="194">
        <f t="shared" ca="1" si="187"/>
        <v>0</v>
      </c>
      <c r="EE49" s="194">
        <f t="shared" ca="1" si="187"/>
        <v>0</v>
      </c>
      <c r="EF49" s="196">
        <f t="shared" ca="1" si="188"/>
        <v>0</v>
      </c>
      <c r="EG49" s="196">
        <f t="shared" ca="1" si="188"/>
        <v>0</v>
      </c>
      <c r="EH49" s="196">
        <f t="shared" ca="1" si="188"/>
        <v>0</v>
      </c>
      <c r="EI49" s="196">
        <f t="shared" ca="1" si="188"/>
        <v>0</v>
      </c>
      <c r="EJ49" s="22">
        <f t="shared" ref="EJ49:EX50" ca="1" si="273">OFFSET(EJ$5,$B49,0)</f>
        <v>0</v>
      </c>
      <c r="EK49" s="22">
        <f t="shared" ca="1" si="273"/>
        <v>0</v>
      </c>
      <c r="EL49" s="22">
        <f t="shared" ca="1" si="273"/>
        <v>0</v>
      </c>
      <c r="EM49" s="22">
        <f t="shared" ca="1" si="273"/>
        <v>0</v>
      </c>
      <c r="EN49" s="22" t="str">
        <f t="shared" ca="1" si="273"/>
        <v>-</v>
      </c>
      <c r="EO49" s="22" t="str">
        <f t="shared" ca="1" si="273"/>
        <v>-</v>
      </c>
      <c r="EP49" s="5">
        <f t="shared" ca="1" si="190"/>
        <v>19</v>
      </c>
      <c r="EQ49" s="5">
        <f t="shared" ca="1" si="190"/>
        <v>19</v>
      </c>
      <c r="ER49" s="22" t="str">
        <f t="shared" ca="1" si="273"/>
        <v>-</v>
      </c>
      <c r="ES49" s="22" t="str">
        <f t="shared" ca="1" si="273"/>
        <v>-</v>
      </c>
      <c r="ET49" s="22" t="str">
        <f t="shared" ca="1" si="273"/>
        <v>-</v>
      </c>
      <c r="EU49" s="22" t="str">
        <f t="shared" ca="1" si="273"/>
        <v>-</v>
      </c>
      <c r="EV49" s="22" t="str">
        <f t="shared" ca="1" si="273"/>
        <v>-</v>
      </c>
      <c r="EW49" s="22" t="str">
        <f t="shared" ca="1" si="273"/>
        <v>-</v>
      </c>
      <c r="EX49" s="22" t="str">
        <f t="shared" ca="1" si="273"/>
        <v>-</v>
      </c>
      <c r="EY49" s="5">
        <f t="shared" ca="1" si="191"/>
        <v>0</v>
      </c>
      <c r="EZ49" s="22" t="str">
        <f t="shared" ca="1" si="269"/>
        <v>-</v>
      </c>
      <c r="FA49" s="22" t="str">
        <f t="shared" ca="1" si="269"/>
        <v>-</v>
      </c>
      <c r="FB49" s="22" t="str">
        <f t="shared" ca="1" si="269"/>
        <v>-</v>
      </c>
      <c r="FC49" s="22" t="str">
        <f t="shared" ca="1" si="269"/>
        <v>-</v>
      </c>
      <c r="FD49" s="5" t="b">
        <f t="shared" ca="1" si="192"/>
        <v>0</v>
      </c>
      <c r="FE49" s="22" t="str">
        <f t="shared" ca="1" si="269"/>
        <v>-</v>
      </c>
      <c r="FF49" s="22">
        <f t="shared" ca="1" si="269"/>
        <v>0</v>
      </c>
      <c r="FG49" s="22" t="str">
        <f t="shared" ca="1" si="269"/>
        <v>-</v>
      </c>
      <c r="FH49" s="22">
        <f t="shared" ca="1" si="269"/>
        <v>1</v>
      </c>
      <c r="FI49" s="22">
        <f t="shared" ca="1" si="269"/>
        <v>0</v>
      </c>
      <c r="FJ49" s="22">
        <f t="shared" ca="1" si="269"/>
        <v>1</v>
      </c>
      <c r="FK49" s="22">
        <f t="shared" ca="1" si="269"/>
        <v>1</v>
      </c>
      <c r="FL49" s="22">
        <f t="shared" ca="1" si="269"/>
        <v>1</v>
      </c>
      <c r="FM49" s="22">
        <f t="shared" ca="1" si="269"/>
        <v>0</v>
      </c>
      <c r="FN49" s="22">
        <f t="shared" ca="1" si="269"/>
        <v>0</v>
      </c>
      <c r="FO49" s="22">
        <f t="shared" ca="1" si="269"/>
        <v>0</v>
      </c>
      <c r="FP49" s="22">
        <f t="shared" ca="1" si="224"/>
        <v>0</v>
      </c>
      <c r="FQ49" s="22">
        <f t="shared" ca="1" si="224"/>
        <v>1</v>
      </c>
      <c r="FR49" s="22">
        <f t="shared" ca="1" si="224"/>
        <v>0</v>
      </c>
      <c r="FS49" s="22">
        <f t="shared" ca="1" si="224"/>
        <v>0</v>
      </c>
      <c r="FT49" s="22">
        <f t="shared" ca="1" si="224"/>
        <v>0</v>
      </c>
      <c r="FU49" s="22">
        <f t="shared" ca="1" si="224"/>
        <v>0</v>
      </c>
      <c r="FV49" s="22">
        <f t="shared" ca="1" si="224"/>
        <v>0</v>
      </c>
      <c r="FW49" s="22">
        <f t="shared" ca="1" si="224"/>
        <v>0</v>
      </c>
      <c r="FX49" s="22">
        <f t="shared" ca="1" si="224"/>
        <v>0</v>
      </c>
      <c r="FY49" s="22">
        <f t="shared" ca="1" si="224"/>
        <v>1</v>
      </c>
      <c r="FZ49" s="22">
        <f t="shared" ca="1" si="224"/>
        <v>0</v>
      </c>
      <c r="GA49" s="5">
        <f t="shared" ca="1" si="193"/>
        <v>0</v>
      </c>
      <c r="GB49" s="5">
        <f t="shared" ca="1" si="193"/>
        <v>0</v>
      </c>
      <c r="GC49" s="5">
        <f t="shared" ca="1" si="193"/>
        <v>0</v>
      </c>
      <c r="GD49" s="5">
        <f t="shared" si="194"/>
        <v>0</v>
      </c>
      <c r="GE49" s="5">
        <f t="shared" si="194"/>
        <v>0</v>
      </c>
      <c r="GF49" s="5">
        <f t="shared" si="194"/>
        <v>0</v>
      </c>
      <c r="GG49" s="22">
        <f t="shared" ca="1" si="225"/>
        <v>0</v>
      </c>
      <c r="GH49" s="22">
        <f t="shared" ca="1" si="225"/>
        <v>0</v>
      </c>
      <c r="GI49" s="22" t="str">
        <f t="shared" ca="1" si="225"/>
        <v>-</v>
      </c>
      <c r="GJ49" s="22" t="str">
        <f t="shared" ca="1" si="225"/>
        <v>-</v>
      </c>
      <c r="GK49" s="22" t="str">
        <f t="shared" ca="1" si="225"/>
        <v>-</v>
      </c>
      <c r="GL49" s="22" t="str">
        <f t="shared" ca="1" si="225"/>
        <v>-</v>
      </c>
      <c r="GM49" s="5" t="b">
        <f t="shared" ca="1" si="195"/>
        <v>1</v>
      </c>
      <c r="GN49" s="5" t="b">
        <f t="shared" ca="1" si="195"/>
        <v>0</v>
      </c>
      <c r="GO49" s="5" t="b">
        <f t="shared" ca="1" si="195"/>
        <v>0</v>
      </c>
      <c r="GP49" s="5">
        <f t="shared" ca="1" si="196"/>
        <v>0</v>
      </c>
      <c r="GQ49" s="22">
        <f t="shared" ca="1" si="225"/>
        <v>1</v>
      </c>
      <c r="GR49" s="22">
        <f t="shared" ca="1" si="225"/>
        <v>2</v>
      </c>
      <c r="GS49" s="5" t="e">
        <f t="shared" ca="1" si="197"/>
        <v>#VALUE!</v>
      </c>
      <c r="GT49" s="5" t="e">
        <f t="shared" ca="1" si="197"/>
        <v>#VALUE!</v>
      </c>
      <c r="GU49" s="5" t="str">
        <f t="shared" si="198"/>
        <v>-</v>
      </c>
      <c r="GV49" s="5" t="str">
        <f t="shared" si="198"/>
        <v>-</v>
      </c>
      <c r="GW49" s="5" t="e">
        <f t="shared" ca="1" si="199"/>
        <v>#VALUE!</v>
      </c>
      <c r="GX49" s="22" t="str">
        <f t="shared" ca="1" si="226"/>
        <v>-</v>
      </c>
      <c r="GY49" s="22" t="str">
        <f t="shared" ca="1" si="226"/>
        <v>-</v>
      </c>
      <c r="GZ49" s="5" t="str">
        <f t="array" ref="GZ49">IF(OR(HA49:HN49&lt;&gt;"-"),TRUE,"-")</f>
        <v>-</v>
      </c>
      <c r="HA49" s="5" t="str">
        <f>IF($Z49=0,"-",IFERROR(INDEX(CHOOSE($G49,DataAutumn!i.GI, DataWinter!i.GI, DataSpring!i.GI),$H49,7*($Z49-1)+HA$19)*INDEX(GI.LowerScalar,1,HA$19),"-"))</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b">
        <f t="array" aca="1" ref="HO49" ca="1">IF(OR(HP49:ID49&lt;&gt;"-"),TRUE,"-")</f>
        <v>1</v>
      </c>
      <c r="HP49" s="22">
        <f t="shared" ref="HP49:HP53" ca="1" si="274">OFFSET(HP$5,$B49,0)</f>
        <v>0</v>
      </c>
      <c r="HQ49" s="5" t="str">
        <f>IF($Z49=0,"-",IFERROR(INDEX(CHOOSE($G49,DataAutumn!i.GI, DataWinter!i.GI, DataSpring!i.GI),$H49,7*($Z49-1)+HQ$19)*INDEX(GI.UpperScalar,1,HQ$19),"-"))</f>
        <v>-</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22" t="str">
        <f t="shared" ref="IE49:IF50" ca="1" si="275">OFFSET(IE$5,$B49,0)</f>
        <v>-</v>
      </c>
      <c r="IF49" s="22" t="str">
        <f t="shared" ca="1" si="275"/>
        <v>-</v>
      </c>
      <c r="IG49" s="22" t="b">
        <f t="shared" ca="1" si="135"/>
        <v>1</v>
      </c>
      <c r="IH49" s="22">
        <f t="shared" ca="1" si="135"/>
        <v>0</v>
      </c>
      <c r="II49" s="5" t="str">
        <f t="shared" ca="1" si="200"/>
        <v>-</v>
      </c>
      <c r="IJ49" s="5" t="str">
        <f t="shared" ca="1" si="200"/>
        <v>-</v>
      </c>
      <c r="IK49" s="5" t="str">
        <f t="shared" ca="1" si="200"/>
        <v>-</v>
      </c>
      <c r="IL49" s="5" t="str">
        <f t="shared" ca="1" si="200"/>
        <v>-</v>
      </c>
      <c r="IM49" s="22" t="str">
        <f t="shared" ref="IM49:OI53" ca="1" si="276">OFFSET(IM$5,$B49,0)</f>
        <v>-</v>
      </c>
      <c r="IN49" s="5">
        <f t="shared" ca="1" si="201"/>
        <v>0.5</v>
      </c>
      <c r="IO49" s="22" t="str">
        <f t="shared" ca="1" si="276"/>
        <v>-</v>
      </c>
      <c r="IP49" s="5">
        <f t="shared" ca="1" si="202"/>
        <v>0.5</v>
      </c>
      <c r="IQ49" s="5" t="str">
        <f t="shared" ca="1" si="203"/>
        <v>-</v>
      </c>
      <c r="IR49" s="5">
        <f t="shared" ca="1" si="203"/>
        <v>500</v>
      </c>
      <c r="IS49" s="5">
        <f t="shared" ca="1" si="203"/>
        <v>500</v>
      </c>
      <c r="IT49" s="5" t="str">
        <f t="shared" ca="1" si="203"/>
        <v>-</v>
      </c>
      <c r="IU49" s="5" t="str">
        <f t="shared" ca="1" si="203"/>
        <v>-</v>
      </c>
      <c r="IV49" s="22">
        <f t="shared" ca="1" si="276"/>
        <v>1</v>
      </c>
      <c r="IW49" s="22">
        <f t="shared" ca="1" si="276"/>
        <v>0</v>
      </c>
      <c r="IX49" s="22">
        <f t="shared" ca="1" si="276"/>
        <v>1</v>
      </c>
      <c r="IY49" s="22">
        <f t="shared" ca="1" si="276"/>
        <v>1</v>
      </c>
      <c r="IZ49" s="22">
        <f t="shared" ca="1" si="276"/>
        <v>0</v>
      </c>
      <c r="JA49" s="22">
        <f t="shared" ca="1" si="276"/>
        <v>70</v>
      </c>
      <c r="JB49" s="22">
        <f t="shared" ca="1" si="276"/>
        <v>50</v>
      </c>
      <c r="JC49" s="22">
        <f t="shared" ca="1" si="276"/>
        <v>70</v>
      </c>
      <c r="JD49" s="22">
        <f t="shared" ca="1" si="276"/>
        <v>50</v>
      </c>
      <c r="JE49" s="5">
        <f t="shared" ca="1" si="204"/>
        <v>1</v>
      </c>
      <c r="JF49" s="5">
        <f t="shared" ca="1" si="205"/>
        <v>1</v>
      </c>
      <c r="JG49" s="5">
        <f t="shared" ca="1" si="206"/>
        <v>1</v>
      </c>
      <c r="JH49" s="22">
        <f t="shared" ca="1" si="276"/>
        <v>1</v>
      </c>
      <c r="JI49" s="22">
        <f t="shared" ca="1" si="276"/>
        <v>1</v>
      </c>
      <c r="JJ49" s="22">
        <f t="shared" ca="1" si="276"/>
        <v>1</v>
      </c>
      <c r="JK49" s="22">
        <f t="shared" ca="1" si="276"/>
        <v>1</v>
      </c>
      <c r="JL49" s="22">
        <f t="shared" ca="1" si="276"/>
        <v>1</v>
      </c>
      <c r="JM49" s="22">
        <f t="shared" ca="1" si="276"/>
        <v>1</v>
      </c>
      <c r="JN49" s="22">
        <f t="shared" ca="1" si="276"/>
        <v>1</v>
      </c>
      <c r="JO49" s="173" t="b">
        <f t="shared" ca="1" si="230"/>
        <v>1</v>
      </c>
      <c r="JP49" s="173">
        <f t="shared" ca="1" si="255"/>
        <v>149.99</v>
      </c>
      <c r="JQ49" s="173">
        <f t="shared" ca="1" si="255"/>
        <v>0</v>
      </c>
      <c r="JR49" s="173">
        <f t="shared" ca="1" si="255"/>
        <v>0</v>
      </c>
      <c r="JS49" s="173">
        <f t="shared" ca="1" si="255"/>
        <v>0</v>
      </c>
      <c r="JT49" s="173">
        <f t="shared" ca="1" si="255"/>
        <v>0</v>
      </c>
      <c r="JU49" s="173">
        <f t="shared" ca="1" si="255"/>
        <v>0</v>
      </c>
      <c r="JV49" s="173">
        <f t="shared" ca="1" si="255"/>
        <v>0</v>
      </c>
      <c r="JW49" s="173">
        <f t="shared" ca="1" si="255"/>
        <v>0</v>
      </c>
      <c r="JX49" s="173">
        <f t="shared" ca="1" si="255"/>
        <v>0</v>
      </c>
      <c r="JY49" s="173">
        <f t="shared" ca="1" si="255"/>
        <v>0</v>
      </c>
      <c r="JZ49" s="173">
        <f t="shared" ca="1" si="255"/>
        <v>0</v>
      </c>
      <c r="KA49" s="173">
        <f t="shared" ca="1" si="255"/>
        <v>0</v>
      </c>
      <c r="KB49" s="173">
        <f t="shared" ca="1" si="255"/>
        <v>0</v>
      </c>
      <c r="KC49" s="173">
        <f t="shared" ca="1" si="255"/>
        <v>0</v>
      </c>
      <c r="KD49" s="173">
        <f t="shared" ca="1" si="255"/>
        <v>0</v>
      </c>
      <c r="KE49" s="173">
        <f t="shared" ca="1" si="255"/>
        <v>146.24</v>
      </c>
      <c r="KF49" s="173">
        <f t="shared" ca="1" si="256"/>
        <v>146.24</v>
      </c>
      <c r="KG49" s="173">
        <f t="shared" ca="1" si="256"/>
        <v>146.24</v>
      </c>
      <c r="KH49" s="173">
        <f t="shared" ca="1" si="256"/>
        <v>146.24</v>
      </c>
      <c r="KI49" s="173">
        <f t="shared" ca="1" si="256"/>
        <v>146.24</v>
      </c>
      <c r="KJ49" s="173">
        <f t="shared" ca="1" si="256"/>
        <v>146.24</v>
      </c>
      <c r="KK49" s="173">
        <f t="shared" ca="1" si="256"/>
        <v>146.24</v>
      </c>
      <c r="KL49" s="173">
        <f t="shared" ca="1" si="256"/>
        <v>146.24</v>
      </c>
      <c r="KM49" s="173">
        <f t="shared" ca="1" si="256"/>
        <v>20</v>
      </c>
      <c r="KN49" s="173">
        <f t="shared" ca="1" si="256"/>
        <v>20</v>
      </c>
      <c r="KO49" s="173">
        <f t="shared" ca="1" si="256"/>
        <v>20</v>
      </c>
      <c r="KP49" s="173">
        <f t="shared" ca="1" si="256"/>
        <v>0</v>
      </c>
      <c r="KQ49" s="173">
        <f t="shared" ca="1" si="256"/>
        <v>0</v>
      </c>
      <c r="KR49" s="173">
        <f t="shared" ca="1" si="256"/>
        <v>0</v>
      </c>
      <c r="KS49" s="173">
        <f t="shared" ca="1" si="256"/>
        <v>0</v>
      </c>
      <c r="KT49" s="173">
        <f t="shared" ca="1" si="256"/>
        <v>75.289999999999992</v>
      </c>
      <c r="KU49" s="173">
        <f t="shared" ca="1" si="256"/>
        <v>75.289999999999992</v>
      </c>
      <c r="KV49" s="173">
        <f t="shared" ca="1" si="257"/>
        <v>75.289999999999992</v>
      </c>
      <c r="KW49" s="173">
        <f t="shared" ca="1" si="257"/>
        <v>75.289999999999992</v>
      </c>
      <c r="KX49" s="173">
        <f t="shared" ca="1" si="257"/>
        <v>75.289999999999992</v>
      </c>
      <c r="KY49" s="173">
        <f t="shared" ca="1" si="257"/>
        <v>75.289999999999992</v>
      </c>
      <c r="KZ49" s="173">
        <f t="shared" ca="1" si="257"/>
        <v>75.289999999999992</v>
      </c>
      <c r="LA49" s="173">
        <f t="shared" ca="1" si="257"/>
        <v>222.87</v>
      </c>
      <c r="LB49" s="173">
        <f t="shared" ca="1" si="257"/>
        <v>0</v>
      </c>
      <c r="LC49" s="173">
        <f t="shared" ca="1" si="257"/>
        <v>0</v>
      </c>
      <c r="LD49" s="173">
        <f t="shared" ca="1" si="257"/>
        <v>0</v>
      </c>
      <c r="LE49" s="173">
        <f t="shared" ca="1" si="257"/>
        <v>0</v>
      </c>
      <c r="LF49" s="173">
        <f t="shared" ca="1" si="257"/>
        <v>0</v>
      </c>
      <c r="LG49" s="173">
        <f t="shared" ca="1" si="257"/>
        <v>0</v>
      </c>
      <c r="LH49" s="173">
        <f t="shared" ca="1" si="257"/>
        <v>0</v>
      </c>
      <c r="LI49" s="173">
        <f t="shared" ca="1" si="257"/>
        <v>0</v>
      </c>
      <c r="LJ49" s="173">
        <f t="shared" ca="1" si="257"/>
        <v>0</v>
      </c>
      <c r="LK49" s="173">
        <f t="shared" ca="1" si="257"/>
        <v>0</v>
      </c>
      <c r="LL49" s="173">
        <f t="shared" ca="1" si="258"/>
        <v>0</v>
      </c>
      <c r="LM49" s="173">
        <f t="shared" ca="1" si="258"/>
        <v>0</v>
      </c>
      <c r="LN49" s="173">
        <f t="shared" ca="1" si="258"/>
        <v>0</v>
      </c>
      <c r="LO49" s="173">
        <f t="shared" ca="1" si="258"/>
        <v>0</v>
      </c>
      <c r="LP49" s="173">
        <f t="shared" ca="1" si="258"/>
        <v>0</v>
      </c>
      <c r="LQ49" s="173">
        <f t="shared" ca="1" si="258"/>
        <v>0</v>
      </c>
      <c r="LR49" s="173">
        <f t="shared" ca="1" si="258"/>
        <v>0</v>
      </c>
      <c r="LS49" s="173">
        <f t="shared" ca="1" si="258"/>
        <v>0</v>
      </c>
      <c r="LT49" s="173">
        <f t="shared" ca="1" si="258"/>
        <v>0</v>
      </c>
      <c r="LU49" s="173">
        <f t="shared" ca="1" si="258"/>
        <v>0</v>
      </c>
      <c r="LV49" s="173">
        <f t="shared" ca="1" si="258"/>
        <v>0</v>
      </c>
      <c r="LW49" s="173">
        <f t="shared" ca="1" si="258"/>
        <v>0</v>
      </c>
      <c r="LX49" s="173">
        <f t="shared" ca="1" si="258"/>
        <v>0</v>
      </c>
      <c r="LY49" s="173">
        <f t="shared" ca="1" si="258"/>
        <v>0</v>
      </c>
      <c r="LZ49" s="173">
        <f t="shared" ca="1" si="258"/>
        <v>0</v>
      </c>
      <c r="MA49" s="173">
        <f t="shared" ca="1" si="258"/>
        <v>0</v>
      </c>
      <c r="MB49" s="173">
        <f t="shared" ca="1" si="259"/>
        <v>0</v>
      </c>
      <c r="MC49" s="173">
        <f t="shared" ca="1" si="259"/>
        <v>0</v>
      </c>
      <c r="MD49" s="173">
        <f t="shared" ca="1" si="259"/>
        <v>0</v>
      </c>
      <c r="ME49" s="173">
        <f t="shared" ca="1" si="259"/>
        <v>0</v>
      </c>
      <c r="MF49" s="173">
        <f t="shared" ca="1" si="259"/>
        <v>0</v>
      </c>
      <c r="MG49" s="173">
        <f t="shared" ca="1" si="259"/>
        <v>0</v>
      </c>
      <c r="MH49" s="173">
        <f t="shared" ca="1" si="259"/>
        <v>0</v>
      </c>
      <c r="MI49" s="173">
        <f t="shared" ca="1" si="259"/>
        <v>0</v>
      </c>
      <c r="MJ49" s="173">
        <f t="shared" ca="1" si="259"/>
        <v>0</v>
      </c>
      <c r="MK49" s="173">
        <f t="shared" ca="1" si="259"/>
        <v>0</v>
      </c>
      <c r="ML49" s="173">
        <f t="shared" ca="1" si="259"/>
        <v>0</v>
      </c>
      <c r="MM49" s="173">
        <f t="shared" ca="1" si="259"/>
        <v>0</v>
      </c>
      <c r="MN49" s="173">
        <f t="shared" ca="1" si="259"/>
        <v>0</v>
      </c>
      <c r="MO49" s="173">
        <f t="shared" ca="1" si="259"/>
        <v>0</v>
      </c>
      <c r="MP49" s="173">
        <f t="shared" ca="1" si="259"/>
        <v>0</v>
      </c>
      <c r="MQ49" s="173">
        <f t="shared" ca="1" si="259"/>
        <v>0</v>
      </c>
      <c r="MR49" s="173">
        <f t="shared" ca="1" si="260"/>
        <v>0</v>
      </c>
      <c r="MS49" s="173">
        <f t="shared" ca="1" si="260"/>
        <v>0</v>
      </c>
      <c r="MT49" s="173">
        <f t="shared" ca="1" si="260"/>
        <v>0</v>
      </c>
      <c r="MU49" s="173">
        <f t="shared" ca="1" si="260"/>
        <v>0</v>
      </c>
      <c r="MV49" s="173">
        <f t="shared" ca="1" si="260"/>
        <v>0</v>
      </c>
      <c r="MW49" s="173">
        <f t="shared" ca="1" si="260"/>
        <v>0</v>
      </c>
      <c r="MX49" s="173">
        <f t="shared" ca="1" si="260"/>
        <v>0</v>
      </c>
      <c r="MY49" s="173">
        <f t="shared" ca="1" si="260"/>
        <v>0</v>
      </c>
      <c r="MZ49" s="173">
        <f t="shared" ca="1" si="260"/>
        <v>0</v>
      </c>
      <c r="NA49" s="173">
        <f t="shared" ca="1" si="260"/>
        <v>0</v>
      </c>
      <c r="NB49" s="173">
        <f t="shared" ca="1" si="260"/>
        <v>0</v>
      </c>
      <c r="NC49" s="173">
        <f t="shared" ca="1" si="260"/>
        <v>0</v>
      </c>
      <c r="ND49" s="173">
        <f t="shared" ca="1" si="260"/>
        <v>0</v>
      </c>
      <c r="NE49" s="173">
        <f t="shared" ca="1" si="260"/>
        <v>0</v>
      </c>
      <c r="NF49" s="173">
        <f t="shared" ca="1" si="260"/>
        <v>0</v>
      </c>
      <c r="NG49" s="173">
        <f t="shared" ca="1" si="260"/>
        <v>0</v>
      </c>
      <c r="NH49" s="173">
        <f t="shared" ca="1" si="261"/>
        <v>0</v>
      </c>
      <c r="NI49" s="173">
        <f t="shared" ca="1" si="261"/>
        <v>0</v>
      </c>
      <c r="NJ49" s="173">
        <f t="shared" ca="1" si="261"/>
        <v>0</v>
      </c>
      <c r="NK49" s="173">
        <f t="shared" ca="1" si="261"/>
        <v>0</v>
      </c>
      <c r="NL49" s="173">
        <f t="shared" ca="1" si="261"/>
        <v>0</v>
      </c>
      <c r="NM49" s="173">
        <f t="shared" ca="1" si="261"/>
        <v>0</v>
      </c>
      <c r="NN49" s="173">
        <f t="shared" ca="1" si="261"/>
        <v>0</v>
      </c>
      <c r="NO49" s="173">
        <f t="shared" ca="1" si="261"/>
        <v>0</v>
      </c>
      <c r="NP49" s="173">
        <f t="shared" ca="1" si="261"/>
        <v>0</v>
      </c>
      <c r="NQ49" s="173">
        <f t="shared" ca="1" si="261"/>
        <v>0</v>
      </c>
      <c r="NR49" s="173">
        <f t="shared" ca="1" si="261"/>
        <v>0</v>
      </c>
      <c r="NS49" s="173">
        <f t="shared" ca="1" si="261"/>
        <v>0</v>
      </c>
      <c r="NT49" s="173">
        <f t="shared" ca="1" si="261"/>
        <v>0</v>
      </c>
      <c r="NU49" s="173">
        <f t="shared" ca="1" si="261"/>
        <v>0</v>
      </c>
      <c r="NV49" s="173">
        <f t="shared" ca="1" si="261"/>
        <v>0</v>
      </c>
      <c r="NW49" s="173">
        <f t="shared" ca="1" si="261"/>
        <v>0</v>
      </c>
      <c r="NX49" s="173">
        <f t="shared" ca="1" si="214"/>
        <v>0</v>
      </c>
      <c r="NY49" s="173">
        <f t="shared" ca="1" si="214"/>
        <v>0</v>
      </c>
      <c r="NZ49" s="173">
        <f t="shared" ca="1" si="214"/>
        <v>0</v>
      </c>
      <c r="OA49" s="173">
        <f t="shared" ca="1" si="214"/>
        <v>0</v>
      </c>
      <c r="OB49" s="173">
        <f t="shared" ca="1" si="214"/>
        <v>0</v>
      </c>
      <c r="OC49" s="173">
        <f t="shared" ca="1" si="214"/>
        <v>0</v>
      </c>
      <c r="OD49" s="173">
        <f t="shared" ca="1" si="214"/>
        <v>0</v>
      </c>
      <c r="OE49" s="173">
        <f t="shared" ca="1" si="214"/>
        <v>0</v>
      </c>
      <c r="OF49" s="22">
        <f t="shared" ca="1" si="276"/>
        <v>0</v>
      </c>
      <c r="OG49" s="22" t="str">
        <f t="shared" ca="1" si="276"/>
        <v>-</v>
      </c>
      <c r="OH49" s="22">
        <f t="shared" ca="1" si="276"/>
        <v>0</v>
      </c>
      <c r="OI49" s="22">
        <f t="shared" ca="1" si="276"/>
        <v>0</v>
      </c>
      <c r="OJ49" s="27">
        <v>0</v>
      </c>
    </row>
    <row r="50" spans="1:400" s="303" customFormat="1" outlineLevel="1">
      <c r="A50" s="302">
        <f t="shared" si="271"/>
        <v>45</v>
      </c>
      <c r="B50" s="314">
        <f t="shared" ca="1" si="242"/>
        <v>25</v>
      </c>
      <c r="C50" s="303">
        <v>4</v>
      </c>
      <c r="D50" s="341" t="b">
        <f>$C$29=3</f>
        <v>0</v>
      </c>
      <c r="E50" s="303" t="b">
        <v>0</v>
      </c>
      <c r="F50" s="303" t="b">
        <v>1</v>
      </c>
      <c r="G50" s="339">
        <f t="shared" ca="1" si="266"/>
        <v>1</v>
      </c>
      <c r="H50" s="339">
        <f t="shared" ca="1" si="266"/>
        <v>1</v>
      </c>
      <c r="I50" s="339">
        <f t="shared" ca="1" si="266"/>
        <v>1</v>
      </c>
      <c r="J50" s="339">
        <f t="shared" ca="1" si="266"/>
        <v>1</v>
      </c>
      <c r="K50" s="339">
        <f t="shared" ca="1" si="266"/>
        <v>1</v>
      </c>
      <c r="L50" s="339">
        <f t="shared" ca="1" si="266"/>
        <v>1</v>
      </c>
      <c r="M50" s="339">
        <f t="shared" ca="1" si="266"/>
        <v>1</v>
      </c>
      <c r="N50" s="339">
        <f t="shared" ca="1" si="266"/>
        <v>2</v>
      </c>
      <c r="O50" s="339">
        <f t="shared" ca="1" si="266"/>
        <v>1</v>
      </c>
      <c r="P50" s="339">
        <f t="shared" ca="1" si="266"/>
        <v>0</v>
      </c>
      <c r="Q50" s="339">
        <f t="shared" ca="1" si="266"/>
        <v>0</v>
      </c>
      <c r="R50" s="339">
        <f t="shared" ca="1" si="266"/>
        <v>0</v>
      </c>
      <c r="S50" s="339">
        <f t="shared" ca="1" si="266"/>
        <v>0</v>
      </c>
      <c r="T50" s="339">
        <f t="shared" ca="1" si="266"/>
        <v>0</v>
      </c>
      <c r="U50" s="339">
        <f t="shared" ca="1" si="266"/>
        <v>1</v>
      </c>
      <c r="V50" s="339">
        <f t="shared" ca="1" si="266"/>
        <v>1</v>
      </c>
      <c r="W50" s="339">
        <f t="shared" ca="1" si="262"/>
        <v>1</v>
      </c>
      <c r="X50" s="339">
        <f t="shared" ca="1" si="218"/>
        <v>1</v>
      </c>
      <c r="Y50" s="339">
        <f t="shared" ca="1" si="218"/>
        <v>1</v>
      </c>
      <c r="Z50" s="32"/>
      <c r="AB50" s="21">
        <v>1</v>
      </c>
      <c r="AC50" s="5">
        <f t="shared" ca="1" si="177"/>
        <v>1</v>
      </c>
      <c r="AD50" s="5">
        <f t="shared" ca="1" si="177"/>
        <v>1</v>
      </c>
      <c r="AE50" s="5">
        <f t="shared" ca="1" si="177"/>
        <v>0</v>
      </c>
      <c r="AF50" s="5">
        <f t="shared" ca="1" si="177"/>
        <v>2</v>
      </c>
      <c r="AG50" s="5">
        <f t="shared" ca="1" si="177"/>
        <v>0</v>
      </c>
      <c r="AJ50" s="328" t="str">
        <f t="shared" ca="1" si="219"/>
        <v>00020 FeedSupply GSM Day135 FWM     GI1 EL050% Age213 T_TRUE  LTW_TRUE  (F33N11)</v>
      </c>
      <c r="AK50" s="10" t="str">
        <f ca="1">IF(COUNTIF(AJ$5:AJ50,AJ50)=1,"-","Dup")</f>
        <v>-</v>
      </c>
      <c r="AL50" s="22" t="b">
        <f t="shared" ref="AL50:CY53" ca="1" si="277">OFFSET(AL$5,$B50,0)</f>
        <v>1</v>
      </c>
      <c r="AM50" s="22" t="b">
        <f t="shared" ca="1" si="277"/>
        <v>0</v>
      </c>
      <c r="AN50" s="339" t="b">
        <f t="shared" ca="1" si="245"/>
        <v>1</v>
      </c>
      <c r="AO50" s="339" t="b">
        <f t="shared" ca="1" si="234"/>
        <v>1</v>
      </c>
      <c r="AP50" s="21">
        <f ca="1">VALUE($G50&amp;$H50&amp;$J50&amp;$O50)</f>
        <v>1111</v>
      </c>
      <c r="AQ50" s="22" t="b">
        <f t="shared" ca="1" si="277"/>
        <v>1</v>
      </c>
      <c r="AR50" s="373">
        <v>0</v>
      </c>
      <c r="AS50" s="22" t="b">
        <f t="shared" ca="1" si="277"/>
        <v>1</v>
      </c>
      <c r="AT50" s="339">
        <f t="shared" ca="1" si="237"/>
        <v>111121</v>
      </c>
      <c r="AU50" s="22">
        <f t="shared" ca="1" si="238"/>
        <v>1</v>
      </c>
      <c r="AV50" s="339" t="str">
        <f t="shared" ca="1" si="239"/>
        <v>-</v>
      </c>
      <c r="AW50" s="22" t="str">
        <f t="shared" ca="1" si="238"/>
        <v>-</v>
      </c>
      <c r="AX50" s="339" t="str">
        <f t="shared" ca="1" si="239"/>
        <v>-</v>
      </c>
      <c r="AY50" s="339" t="str">
        <f t="shared" ca="1" si="239"/>
        <v>-</v>
      </c>
      <c r="AZ50" s="22" t="str">
        <f t="shared" ca="1" si="277"/>
        <v>-</v>
      </c>
      <c r="BA50" s="21">
        <v>1</v>
      </c>
      <c r="BB50" s="21">
        <v>1</v>
      </c>
      <c r="BC50" s="22" t="str">
        <f t="shared" ca="1" si="277"/>
        <v>-</v>
      </c>
      <c r="BD50" s="22" t="str">
        <f t="shared" ca="1" si="277"/>
        <v>-</v>
      </c>
      <c r="BE50" s="22" t="str">
        <f t="shared" ca="1" si="277"/>
        <v>-</v>
      </c>
      <c r="BF50" s="22" t="str">
        <f t="shared" ca="1" si="277"/>
        <v>-</v>
      </c>
      <c r="BG50" s="22" t="str">
        <f t="shared" ca="1" si="277"/>
        <v>-</v>
      </c>
      <c r="BH50" s="22" t="str">
        <f t="shared" ca="1" si="277"/>
        <v>-</v>
      </c>
      <c r="BI50" s="22" t="str">
        <f t="shared" ca="1" si="277"/>
        <v>-</v>
      </c>
      <c r="BJ50" s="22" t="str">
        <f t="shared" ca="1" si="277"/>
        <v>-</v>
      </c>
      <c r="BK50" s="22" t="str">
        <f t="shared" ca="1" si="277"/>
        <v>-</v>
      </c>
      <c r="BL50" s="22" t="str">
        <f t="shared" ca="1" si="277"/>
        <v>-</v>
      </c>
      <c r="BM50" s="22" t="str">
        <f t="shared" ca="1" si="277"/>
        <v>-</v>
      </c>
      <c r="BN50" s="22" t="str">
        <f t="shared" ca="1" si="277"/>
        <v>-</v>
      </c>
      <c r="BO50" s="22" t="str">
        <f t="shared" ca="1" si="277"/>
        <v>-</v>
      </c>
      <c r="BP50" s="22" t="str">
        <f t="shared" ca="1" si="277"/>
        <v>-</v>
      </c>
      <c r="BQ50" s="22" t="str">
        <f t="shared" ca="1" si="277"/>
        <v>-</v>
      </c>
      <c r="BR50" s="22" t="str">
        <f t="shared" ca="1" si="277"/>
        <v>-</v>
      </c>
      <c r="BS50" s="22" t="str">
        <f t="shared" ca="1" si="277"/>
        <v>-</v>
      </c>
      <c r="BT50" s="22" t="str">
        <f t="shared" ca="1" si="277"/>
        <v>-</v>
      </c>
      <c r="BU50" s="22" t="str">
        <f t="shared" ca="1" si="277"/>
        <v>-</v>
      </c>
      <c r="BV50" s="22" t="str">
        <f t="shared" ca="1" si="277"/>
        <v>-</v>
      </c>
      <c r="BW50" s="22" t="str">
        <f t="shared" ca="1" si="277"/>
        <v>-</v>
      </c>
      <c r="BX50" s="22" t="str">
        <f t="shared" ca="1" si="277"/>
        <v>-</v>
      </c>
      <c r="BY50" s="22" t="str">
        <f t="shared" ca="1" si="277"/>
        <v>-</v>
      </c>
      <c r="BZ50" s="5">
        <f t="shared" ca="1" si="179"/>
        <v>0</v>
      </c>
      <c r="CA50" s="22" t="str">
        <f t="shared" ca="1" si="277"/>
        <v>-</v>
      </c>
      <c r="CB50" s="22" t="str">
        <f t="shared" ca="1" si="277"/>
        <v>-</v>
      </c>
      <c r="CC50" s="22" t="str">
        <f t="shared" ca="1" si="277"/>
        <v>-</v>
      </c>
      <c r="CD50" s="22" t="str">
        <f t="shared" ca="1" si="277"/>
        <v>-</v>
      </c>
      <c r="CE50" s="22" t="str">
        <f t="shared" ca="1" si="277"/>
        <v>-</v>
      </c>
      <c r="CF50" s="22" t="str">
        <f t="shared" ca="1" si="277"/>
        <v>-</v>
      </c>
      <c r="CG50" s="22" t="str">
        <f t="shared" ca="1" si="277"/>
        <v>-</v>
      </c>
      <c r="CH50" s="22" t="str">
        <f t="shared" ca="1" si="277"/>
        <v>-</v>
      </c>
      <c r="CI50" s="21">
        <v>1</v>
      </c>
      <c r="CJ50" s="21">
        <v>1</v>
      </c>
      <c r="CK50" s="22" t="str">
        <f t="shared" ca="1" si="277"/>
        <v>-</v>
      </c>
      <c r="CL50" s="22" t="str">
        <f t="shared" ca="1" si="277"/>
        <v>-</v>
      </c>
      <c r="CM50" s="22" t="str">
        <f t="shared" ca="1" si="277"/>
        <v>-</v>
      </c>
      <c r="CN50" s="22" t="str">
        <f t="shared" ca="1" si="277"/>
        <v>-</v>
      </c>
      <c r="CO50" s="22" t="str">
        <f t="shared" ca="1" si="277"/>
        <v>-</v>
      </c>
      <c r="CP50" s="22" t="str">
        <f t="shared" ca="1" si="277"/>
        <v>-</v>
      </c>
      <c r="CQ50" s="22" t="str">
        <f t="shared" ca="1" si="277"/>
        <v>-</v>
      </c>
      <c r="CR50" s="22" t="str">
        <f t="shared" ca="1" si="277"/>
        <v>-</v>
      </c>
      <c r="CS50" s="22">
        <f t="shared" ca="1" si="277"/>
        <v>0</v>
      </c>
      <c r="CT50" s="22" t="str">
        <f t="shared" ca="1" si="277"/>
        <v>-</v>
      </c>
      <c r="CU50" s="22" t="str">
        <f t="shared" ca="1" si="277"/>
        <v>-</v>
      </c>
      <c r="CV50" s="22" t="str">
        <f t="shared" ca="1" si="277"/>
        <v>-</v>
      </c>
      <c r="CW50" s="22" t="str">
        <f t="shared" ca="1" si="277"/>
        <v>-</v>
      </c>
      <c r="CX50" s="22" t="str">
        <f t="shared" ca="1" si="277"/>
        <v>-</v>
      </c>
      <c r="CY50" s="22">
        <f t="shared" ca="1" si="277"/>
        <v>0</v>
      </c>
      <c r="CZ50" s="195">
        <f t="shared" ca="1" si="180"/>
        <v>0</v>
      </c>
      <c r="DA50" s="195">
        <f t="shared" ca="1" si="180"/>
        <v>0</v>
      </c>
      <c r="DB50" s="195">
        <f t="shared" ca="1" si="180"/>
        <v>0</v>
      </c>
      <c r="DC50" s="195">
        <f t="shared" ca="1" si="180"/>
        <v>0</v>
      </c>
      <c r="DD50" s="194">
        <f t="shared" ca="1" si="181"/>
        <v>0</v>
      </c>
      <c r="DE50" s="194">
        <f t="shared" ca="1" si="181"/>
        <v>0</v>
      </c>
      <c r="DF50" s="194">
        <f t="shared" ca="1" si="181"/>
        <v>0</v>
      </c>
      <c r="DG50" s="194">
        <f t="shared" ca="1" si="181"/>
        <v>0</v>
      </c>
      <c r="DH50" s="196">
        <f t="shared" ca="1" si="182"/>
        <v>0</v>
      </c>
      <c r="DI50" s="196">
        <f t="shared" ca="1" si="182"/>
        <v>0</v>
      </c>
      <c r="DJ50" s="196">
        <f t="shared" ca="1" si="182"/>
        <v>0</v>
      </c>
      <c r="DK50" s="196">
        <f t="shared" ca="1" si="182"/>
        <v>0</v>
      </c>
      <c r="DL50" s="195">
        <f t="shared" ca="1" si="183"/>
        <v>0</v>
      </c>
      <c r="DM50" s="195">
        <f t="shared" ca="1" si="183"/>
        <v>0</v>
      </c>
      <c r="DN50" s="195">
        <f t="shared" ca="1" si="183"/>
        <v>0</v>
      </c>
      <c r="DO50" s="195">
        <f t="shared" ca="1" si="183"/>
        <v>0</v>
      </c>
      <c r="DP50" s="194">
        <f t="shared" ca="1" si="184"/>
        <v>0</v>
      </c>
      <c r="DQ50" s="194">
        <f t="shared" ca="1" si="184"/>
        <v>0</v>
      </c>
      <c r="DR50" s="194">
        <f t="shared" ca="1" si="184"/>
        <v>0</v>
      </c>
      <c r="DS50" s="194">
        <f t="shared" ca="1" si="184"/>
        <v>0</v>
      </c>
      <c r="DT50" s="196">
        <f t="shared" ca="1" si="185"/>
        <v>0</v>
      </c>
      <c r="DU50" s="196">
        <f t="shared" ca="1" si="185"/>
        <v>0</v>
      </c>
      <c r="DV50" s="196">
        <f t="shared" ca="1" si="185"/>
        <v>0</v>
      </c>
      <c r="DW50" s="196">
        <f t="shared" ca="1" si="185"/>
        <v>0</v>
      </c>
      <c r="DX50" s="195">
        <f t="shared" ca="1" si="186"/>
        <v>0</v>
      </c>
      <c r="DY50" s="195">
        <f t="shared" ca="1" si="186"/>
        <v>0</v>
      </c>
      <c r="DZ50" s="195">
        <f t="shared" ca="1" si="186"/>
        <v>0</v>
      </c>
      <c r="EA50" s="195">
        <f t="shared" ca="1" si="186"/>
        <v>0</v>
      </c>
      <c r="EB50" s="194">
        <f t="shared" ca="1" si="187"/>
        <v>0</v>
      </c>
      <c r="EC50" s="194">
        <f t="shared" ca="1" si="187"/>
        <v>0</v>
      </c>
      <c r="ED50" s="194">
        <f t="shared" ca="1" si="187"/>
        <v>0</v>
      </c>
      <c r="EE50" s="194">
        <f t="shared" ca="1" si="187"/>
        <v>0</v>
      </c>
      <c r="EF50" s="196">
        <f t="shared" ca="1" si="188"/>
        <v>0</v>
      </c>
      <c r="EG50" s="196">
        <f t="shared" ca="1" si="188"/>
        <v>0</v>
      </c>
      <c r="EH50" s="196">
        <f t="shared" ca="1" si="188"/>
        <v>0</v>
      </c>
      <c r="EI50" s="196">
        <f t="shared" ca="1" si="188"/>
        <v>0</v>
      </c>
      <c r="EJ50" s="22">
        <f t="shared" ca="1" si="273"/>
        <v>0</v>
      </c>
      <c r="EK50" s="22">
        <f t="shared" ca="1" si="273"/>
        <v>0</v>
      </c>
      <c r="EL50" s="22">
        <f t="shared" ca="1" si="273"/>
        <v>0</v>
      </c>
      <c r="EM50" s="22">
        <f t="shared" ca="1" si="273"/>
        <v>0</v>
      </c>
      <c r="EN50" s="22" t="str">
        <f t="shared" ca="1" si="273"/>
        <v>-</v>
      </c>
      <c r="EO50" s="22" t="str">
        <f t="shared" ca="1" si="273"/>
        <v>-</v>
      </c>
      <c r="EP50" s="5">
        <f t="shared" ca="1" si="190"/>
        <v>19</v>
      </c>
      <c r="EQ50" s="5">
        <f t="shared" ca="1" si="190"/>
        <v>19</v>
      </c>
      <c r="ER50" s="22" t="str">
        <f t="shared" ca="1" si="273"/>
        <v>-</v>
      </c>
      <c r="ES50" s="22" t="str">
        <f t="shared" ca="1" si="273"/>
        <v>-</v>
      </c>
      <c r="ET50" s="22" t="str">
        <f t="shared" ca="1" si="273"/>
        <v>-</v>
      </c>
      <c r="EU50" s="22" t="str">
        <f t="shared" ca="1" si="273"/>
        <v>-</v>
      </c>
      <c r="EV50" s="22" t="str">
        <f t="shared" ca="1" si="273"/>
        <v>-</v>
      </c>
      <c r="EW50" s="22" t="str">
        <f t="shared" ca="1" si="273"/>
        <v>-</v>
      </c>
      <c r="EX50" s="22" t="str">
        <f t="shared" ca="1" si="273"/>
        <v>-</v>
      </c>
      <c r="EY50" s="5">
        <f t="shared" ca="1" si="191"/>
        <v>0</v>
      </c>
      <c r="EZ50" s="22" t="str">
        <f t="shared" ref="EZ50:GY53" ca="1" si="278">OFFSET(EZ$5,$B50,0)</f>
        <v>-</v>
      </c>
      <c r="FA50" s="22" t="str">
        <f t="shared" ca="1" si="278"/>
        <v>-</v>
      </c>
      <c r="FB50" s="22" t="str">
        <f t="shared" ca="1" si="278"/>
        <v>-</v>
      </c>
      <c r="FC50" s="22" t="str">
        <f t="shared" ca="1" si="278"/>
        <v>-</v>
      </c>
      <c r="FD50" s="5" t="b">
        <f t="shared" ca="1" si="192"/>
        <v>0</v>
      </c>
      <c r="FE50" s="22" t="str">
        <f t="shared" ca="1" si="278"/>
        <v>-</v>
      </c>
      <c r="FF50" s="22">
        <f t="shared" ca="1" si="278"/>
        <v>0</v>
      </c>
      <c r="FG50" s="22" t="str">
        <f t="shared" ca="1" si="278"/>
        <v>-</v>
      </c>
      <c r="FH50" s="22">
        <f t="shared" ca="1" si="278"/>
        <v>1</v>
      </c>
      <c r="FI50" s="22">
        <f t="shared" ca="1" si="278"/>
        <v>0</v>
      </c>
      <c r="FJ50" s="22">
        <f t="shared" ca="1" si="278"/>
        <v>1</v>
      </c>
      <c r="FK50" s="22">
        <f t="shared" ca="1" si="278"/>
        <v>1</v>
      </c>
      <c r="FL50" s="22">
        <f t="shared" ca="1" si="278"/>
        <v>1</v>
      </c>
      <c r="FM50" s="22">
        <f t="shared" ca="1" si="278"/>
        <v>0</v>
      </c>
      <c r="FN50" s="22">
        <f t="shared" ca="1" si="278"/>
        <v>0</v>
      </c>
      <c r="FO50" s="22">
        <f t="shared" ca="1" si="278"/>
        <v>0</v>
      </c>
      <c r="FP50" s="22">
        <f t="shared" ca="1" si="278"/>
        <v>0</v>
      </c>
      <c r="FQ50" s="22">
        <f t="shared" ca="1" si="278"/>
        <v>1</v>
      </c>
      <c r="FR50" s="22">
        <f t="shared" ca="1" si="278"/>
        <v>0</v>
      </c>
      <c r="FS50" s="22">
        <f t="shared" ca="1" si="278"/>
        <v>0</v>
      </c>
      <c r="FT50" s="22">
        <f t="shared" ca="1" si="278"/>
        <v>0</v>
      </c>
      <c r="FU50" s="22">
        <f t="shared" ca="1" si="278"/>
        <v>0</v>
      </c>
      <c r="FV50" s="22">
        <f t="shared" ca="1" si="278"/>
        <v>0</v>
      </c>
      <c r="FW50" s="22">
        <f t="shared" ca="1" si="278"/>
        <v>0</v>
      </c>
      <c r="FX50" s="22">
        <f t="shared" ca="1" si="278"/>
        <v>0</v>
      </c>
      <c r="FY50" s="22">
        <f t="shared" ca="1" si="278"/>
        <v>1</v>
      </c>
      <c r="FZ50" s="22">
        <f t="shared" ca="1" si="278"/>
        <v>0</v>
      </c>
      <c r="GA50" s="5">
        <f t="shared" ca="1" si="193"/>
        <v>0</v>
      </c>
      <c r="GB50" s="5">
        <f t="shared" ca="1" si="193"/>
        <v>0</v>
      </c>
      <c r="GC50" s="5">
        <f t="shared" ca="1" si="193"/>
        <v>0</v>
      </c>
      <c r="GD50" s="5">
        <f t="shared" si="194"/>
        <v>0</v>
      </c>
      <c r="GE50" s="5">
        <f t="shared" si="194"/>
        <v>0</v>
      </c>
      <c r="GF50" s="5">
        <f t="shared" si="194"/>
        <v>0</v>
      </c>
      <c r="GG50" s="22">
        <f t="shared" ca="1" si="278"/>
        <v>0</v>
      </c>
      <c r="GH50" s="22">
        <f t="shared" ca="1" si="278"/>
        <v>0</v>
      </c>
      <c r="GI50" s="22" t="str">
        <f t="shared" ca="1" si="278"/>
        <v>-</v>
      </c>
      <c r="GJ50" s="22" t="str">
        <f t="shared" ca="1" si="278"/>
        <v>-</v>
      </c>
      <c r="GK50" s="22" t="str">
        <f t="shared" ca="1" si="278"/>
        <v>-</v>
      </c>
      <c r="GL50" s="22" t="str">
        <f t="shared" ca="1" si="278"/>
        <v>-</v>
      </c>
      <c r="GM50" s="5" t="b">
        <f t="shared" ca="1" si="195"/>
        <v>1</v>
      </c>
      <c r="GN50" s="5" t="b">
        <f t="shared" ca="1" si="195"/>
        <v>0</v>
      </c>
      <c r="GO50" s="5" t="b">
        <f t="shared" ca="1" si="195"/>
        <v>0</v>
      </c>
      <c r="GP50" s="5">
        <f t="shared" ca="1" si="196"/>
        <v>0</v>
      </c>
      <c r="GQ50" s="22">
        <f t="shared" ca="1" si="278"/>
        <v>1</v>
      </c>
      <c r="GR50" s="22">
        <f t="shared" ca="1" si="278"/>
        <v>2</v>
      </c>
      <c r="GS50" s="5" t="e">
        <f t="shared" ca="1" si="197"/>
        <v>#VALUE!</v>
      </c>
      <c r="GT50" s="5" t="e">
        <f t="shared" ca="1" si="197"/>
        <v>#VALUE!</v>
      </c>
      <c r="GU50" s="5" t="str">
        <f t="shared" si="198"/>
        <v>-</v>
      </c>
      <c r="GV50" s="5" t="str">
        <f t="shared" si="198"/>
        <v>-</v>
      </c>
      <c r="GW50" s="5" t="e">
        <f t="shared" ca="1" si="199"/>
        <v>#VALUE!</v>
      </c>
      <c r="GX50" s="22" t="str">
        <f t="shared" ca="1" si="278"/>
        <v>-</v>
      </c>
      <c r="GY50" s="22" t="str">
        <f t="shared" ca="1" si="278"/>
        <v>-</v>
      </c>
      <c r="GZ50" s="5" t="str">
        <f t="array" ref="GZ50">IF(OR(HA50:HN50&lt;&gt;"-"),TRUE,"-")</f>
        <v>-</v>
      </c>
      <c r="HA50" s="5" t="str">
        <f>IF($Z50=0,"-",IFERROR(INDEX(CHOOSE($G50,DataAutumn!i.GI, DataWinter!i.GI, DataSpring!i.GI),$H50,7*($Z50-1)+HA$19)*INDEX(GI.LowerScalar,1,HA$19),"-"))</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b">
        <f t="array" aca="1" ref="HO50" ca="1">IF(OR(HP50:ID50&lt;&gt;"-"),TRUE,"-")</f>
        <v>1</v>
      </c>
      <c r="HP50" s="22">
        <f t="shared" ca="1" si="274"/>
        <v>0</v>
      </c>
      <c r="HQ50" s="5" t="str">
        <f>IF($Z50=0,"-",IFERROR(INDEX(CHOOSE($G50,DataAutumn!i.GI, DataWinter!i.GI, DataSpring!i.GI),$H50,7*($Z50-1)+HQ$19)*INDEX(GI.UpperScalar,1,HQ$19),"-"))</f>
        <v>-</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22" t="str">
        <f t="shared" ca="1" si="275"/>
        <v>-</v>
      </c>
      <c r="IF50" s="22" t="str">
        <f t="shared" ca="1" si="275"/>
        <v>-</v>
      </c>
      <c r="IG50" s="22" t="b">
        <f t="shared" ca="1" si="135"/>
        <v>1</v>
      </c>
      <c r="IH50" s="22">
        <f t="shared" ca="1" si="135"/>
        <v>0</v>
      </c>
      <c r="II50" s="5" t="str">
        <f t="shared" ca="1" si="200"/>
        <v>-</v>
      </c>
      <c r="IJ50" s="5" t="str">
        <f t="shared" ca="1" si="200"/>
        <v>-</v>
      </c>
      <c r="IK50" s="5" t="str">
        <f t="shared" ca="1" si="200"/>
        <v>-</v>
      </c>
      <c r="IL50" s="5" t="str">
        <f t="shared" ca="1" si="200"/>
        <v>-</v>
      </c>
      <c r="IM50" s="22" t="str">
        <f t="shared" ca="1" si="276"/>
        <v>-</v>
      </c>
      <c r="IN50" s="5">
        <f t="shared" ca="1" si="201"/>
        <v>0.5</v>
      </c>
      <c r="IO50" s="22" t="str">
        <f t="shared" ca="1" si="276"/>
        <v>-</v>
      </c>
      <c r="IP50" s="5">
        <f t="shared" ca="1" si="202"/>
        <v>0.5</v>
      </c>
      <c r="IQ50" s="5" t="str">
        <f t="shared" ca="1" si="203"/>
        <v>-</v>
      </c>
      <c r="IR50" s="5">
        <f t="shared" ca="1" si="203"/>
        <v>500</v>
      </c>
      <c r="IS50" s="5">
        <f t="shared" ca="1" si="203"/>
        <v>500</v>
      </c>
      <c r="IT50" s="5" t="str">
        <f t="shared" ca="1" si="203"/>
        <v>-</v>
      </c>
      <c r="IU50" s="5" t="str">
        <f t="shared" ca="1" si="203"/>
        <v>-</v>
      </c>
      <c r="IV50" s="22">
        <f t="shared" ca="1" si="276"/>
        <v>1</v>
      </c>
      <c r="IW50" s="22">
        <f t="shared" ca="1" si="276"/>
        <v>0</v>
      </c>
      <c r="IX50" s="22">
        <f t="shared" ca="1" si="276"/>
        <v>1</v>
      </c>
      <c r="IY50" s="22">
        <f t="shared" ca="1" si="276"/>
        <v>1</v>
      </c>
      <c r="IZ50" s="22">
        <f t="shared" ca="1" si="276"/>
        <v>0</v>
      </c>
      <c r="JA50" s="22">
        <f t="shared" ca="1" si="276"/>
        <v>70</v>
      </c>
      <c r="JB50" s="22">
        <f t="shared" ca="1" si="276"/>
        <v>50</v>
      </c>
      <c r="JC50" s="22">
        <f t="shared" ca="1" si="276"/>
        <v>70</v>
      </c>
      <c r="JD50" s="22">
        <f t="shared" ca="1" si="276"/>
        <v>50</v>
      </c>
      <c r="JE50" s="5">
        <f t="shared" ca="1" si="204"/>
        <v>1</v>
      </c>
      <c r="JF50" s="5">
        <f t="shared" ca="1" si="205"/>
        <v>1</v>
      </c>
      <c r="JG50" s="5">
        <f t="shared" ca="1" si="206"/>
        <v>1</v>
      </c>
      <c r="JH50" s="22">
        <f t="shared" ca="1" si="276"/>
        <v>1</v>
      </c>
      <c r="JI50" s="22">
        <f t="shared" ca="1" si="276"/>
        <v>1</v>
      </c>
      <c r="JJ50" s="22">
        <f t="shared" ca="1" si="276"/>
        <v>1</v>
      </c>
      <c r="JK50" s="22">
        <f t="shared" ca="1" si="276"/>
        <v>1</v>
      </c>
      <c r="JL50" s="22">
        <f t="shared" ca="1" si="276"/>
        <v>1</v>
      </c>
      <c r="JM50" s="22">
        <f t="shared" ca="1" si="276"/>
        <v>1</v>
      </c>
      <c r="JN50" s="22">
        <f t="shared" ca="1" si="276"/>
        <v>1</v>
      </c>
      <c r="JO50" s="173" t="b">
        <f t="shared" ca="1" si="230"/>
        <v>1</v>
      </c>
      <c r="JP50" s="173">
        <f t="shared" ca="1" si="255"/>
        <v>149.99</v>
      </c>
      <c r="JQ50" s="173">
        <f t="shared" ca="1" si="255"/>
        <v>0</v>
      </c>
      <c r="JR50" s="173">
        <f t="shared" ca="1" si="255"/>
        <v>0</v>
      </c>
      <c r="JS50" s="173">
        <f t="shared" ca="1" si="255"/>
        <v>0</v>
      </c>
      <c r="JT50" s="173">
        <f t="shared" ca="1" si="255"/>
        <v>0</v>
      </c>
      <c r="JU50" s="173">
        <f t="shared" ca="1" si="255"/>
        <v>0</v>
      </c>
      <c r="JV50" s="173">
        <f t="shared" ca="1" si="255"/>
        <v>0</v>
      </c>
      <c r="JW50" s="173">
        <f t="shared" ca="1" si="255"/>
        <v>0</v>
      </c>
      <c r="JX50" s="173">
        <f t="shared" ca="1" si="255"/>
        <v>0</v>
      </c>
      <c r="JY50" s="173">
        <f t="shared" ca="1" si="255"/>
        <v>0</v>
      </c>
      <c r="JZ50" s="173">
        <f t="shared" ca="1" si="255"/>
        <v>0</v>
      </c>
      <c r="KA50" s="173">
        <f t="shared" ca="1" si="255"/>
        <v>0</v>
      </c>
      <c r="KB50" s="173">
        <f t="shared" ca="1" si="255"/>
        <v>0</v>
      </c>
      <c r="KC50" s="173">
        <f t="shared" ca="1" si="255"/>
        <v>0</v>
      </c>
      <c r="KD50" s="173">
        <f t="shared" ca="1" si="255"/>
        <v>0</v>
      </c>
      <c r="KE50" s="173">
        <f t="shared" ca="1" si="255"/>
        <v>146.24</v>
      </c>
      <c r="KF50" s="173">
        <f t="shared" ca="1" si="256"/>
        <v>146.24</v>
      </c>
      <c r="KG50" s="173">
        <f t="shared" ca="1" si="256"/>
        <v>146.24</v>
      </c>
      <c r="KH50" s="173">
        <f t="shared" ca="1" si="256"/>
        <v>146.24</v>
      </c>
      <c r="KI50" s="173">
        <f t="shared" ca="1" si="256"/>
        <v>146.24</v>
      </c>
      <c r="KJ50" s="173">
        <f t="shared" ca="1" si="256"/>
        <v>146.24</v>
      </c>
      <c r="KK50" s="173">
        <f t="shared" ca="1" si="256"/>
        <v>146.24</v>
      </c>
      <c r="KL50" s="173">
        <f t="shared" ca="1" si="256"/>
        <v>146.24</v>
      </c>
      <c r="KM50" s="173">
        <f t="shared" ca="1" si="256"/>
        <v>20</v>
      </c>
      <c r="KN50" s="173">
        <f t="shared" ca="1" si="256"/>
        <v>20</v>
      </c>
      <c r="KO50" s="173">
        <f t="shared" ca="1" si="256"/>
        <v>20</v>
      </c>
      <c r="KP50" s="173">
        <f t="shared" ca="1" si="256"/>
        <v>0</v>
      </c>
      <c r="KQ50" s="173">
        <f t="shared" ca="1" si="256"/>
        <v>0</v>
      </c>
      <c r="KR50" s="173">
        <f t="shared" ca="1" si="256"/>
        <v>0</v>
      </c>
      <c r="KS50" s="173">
        <f t="shared" ca="1" si="256"/>
        <v>0</v>
      </c>
      <c r="KT50" s="173">
        <f t="shared" ca="1" si="256"/>
        <v>75.289999999999992</v>
      </c>
      <c r="KU50" s="173">
        <f t="shared" ca="1" si="256"/>
        <v>75.289999999999992</v>
      </c>
      <c r="KV50" s="173">
        <f t="shared" ca="1" si="257"/>
        <v>75.289999999999992</v>
      </c>
      <c r="KW50" s="173">
        <f t="shared" ca="1" si="257"/>
        <v>75.289999999999992</v>
      </c>
      <c r="KX50" s="173">
        <f t="shared" ca="1" si="257"/>
        <v>75.289999999999992</v>
      </c>
      <c r="KY50" s="173">
        <f t="shared" ca="1" si="257"/>
        <v>75.289999999999992</v>
      </c>
      <c r="KZ50" s="173">
        <f t="shared" ca="1" si="257"/>
        <v>75.289999999999992</v>
      </c>
      <c r="LA50" s="173">
        <f t="shared" ca="1" si="257"/>
        <v>222.87</v>
      </c>
      <c r="LB50" s="173">
        <f t="shared" ca="1" si="257"/>
        <v>0</v>
      </c>
      <c r="LC50" s="173">
        <f t="shared" ca="1" si="257"/>
        <v>0</v>
      </c>
      <c r="LD50" s="173">
        <f t="shared" ca="1" si="257"/>
        <v>0</v>
      </c>
      <c r="LE50" s="173">
        <f t="shared" ca="1" si="257"/>
        <v>0</v>
      </c>
      <c r="LF50" s="173">
        <f t="shared" ca="1" si="257"/>
        <v>0</v>
      </c>
      <c r="LG50" s="173">
        <f t="shared" ca="1" si="257"/>
        <v>0</v>
      </c>
      <c r="LH50" s="173">
        <f t="shared" ca="1" si="257"/>
        <v>0</v>
      </c>
      <c r="LI50" s="173">
        <f t="shared" ca="1" si="257"/>
        <v>0</v>
      </c>
      <c r="LJ50" s="173">
        <f t="shared" ca="1" si="257"/>
        <v>0</v>
      </c>
      <c r="LK50" s="173">
        <f t="shared" ca="1" si="257"/>
        <v>0</v>
      </c>
      <c r="LL50" s="173">
        <f t="shared" ca="1" si="258"/>
        <v>0</v>
      </c>
      <c r="LM50" s="173">
        <f t="shared" ca="1" si="258"/>
        <v>0</v>
      </c>
      <c r="LN50" s="173">
        <f t="shared" ca="1" si="258"/>
        <v>0</v>
      </c>
      <c r="LO50" s="173">
        <f t="shared" ca="1" si="258"/>
        <v>0</v>
      </c>
      <c r="LP50" s="173">
        <f t="shared" ca="1" si="258"/>
        <v>0</v>
      </c>
      <c r="LQ50" s="173">
        <f t="shared" ca="1" si="258"/>
        <v>0</v>
      </c>
      <c r="LR50" s="173">
        <f t="shared" ca="1" si="258"/>
        <v>0</v>
      </c>
      <c r="LS50" s="173">
        <f t="shared" ca="1" si="258"/>
        <v>0</v>
      </c>
      <c r="LT50" s="173">
        <f t="shared" ca="1" si="258"/>
        <v>0</v>
      </c>
      <c r="LU50" s="173">
        <f t="shared" ca="1" si="258"/>
        <v>0</v>
      </c>
      <c r="LV50" s="173">
        <f t="shared" ca="1" si="258"/>
        <v>0</v>
      </c>
      <c r="LW50" s="173">
        <f t="shared" ca="1" si="258"/>
        <v>0</v>
      </c>
      <c r="LX50" s="173">
        <f t="shared" ca="1" si="258"/>
        <v>0</v>
      </c>
      <c r="LY50" s="173">
        <f t="shared" ca="1" si="258"/>
        <v>0</v>
      </c>
      <c r="LZ50" s="173">
        <f t="shared" ca="1" si="258"/>
        <v>0</v>
      </c>
      <c r="MA50" s="173">
        <f t="shared" ca="1" si="258"/>
        <v>0</v>
      </c>
      <c r="MB50" s="173">
        <f t="shared" ca="1" si="259"/>
        <v>0</v>
      </c>
      <c r="MC50" s="173">
        <f t="shared" ca="1" si="259"/>
        <v>0</v>
      </c>
      <c r="MD50" s="173">
        <f t="shared" ca="1" si="259"/>
        <v>0</v>
      </c>
      <c r="ME50" s="173">
        <f t="shared" ca="1" si="259"/>
        <v>0</v>
      </c>
      <c r="MF50" s="173">
        <f t="shared" ca="1" si="259"/>
        <v>0</v>
      </c>
      <c r="MG50" s="173">
        <f t="shared" ca="1" si="259"/>
        <v>0</v>
      </c>
      <c r="MH50" s="173">
        <f t="shared" ca="1" si="259"/>
        <v>0</v>
      </c>
      <c r="MI50" s="173">
        <f t="shared" ca="1" si="259"/>
        <v>0</v>
      </c>
      <c r="MJ50" s="173">
        <f t="shared" ca="1" si="259"/>
        <v>0</v>
      </c>
      <c r="MK50" s="173">
        <f t="shared" ca="1" si="259"/>
        <v>0</v>
      </c>
      <c r="ML50" s="173">
        <f t="shared" ca="1" si="259"/>
        <v>0</v>
      </c>
      <c r="MM50" s="173">
        <f t="shared" ca="1" si="259"/>
        <v>0</v>
      </c>
      <c r="MN50" s="173">
        <f t="shared" ca="1" si="259"/>
        <v>0</v>
      </c>
      <c r="MO50" s="173">
        <f t="shared" ca="1" si="259"/>
        <v>0</v>
      </c>
      <c r="MP50" s="173">
        <f t="shared" ca="1" si="259"/>
        <v>0</v>
      </c>
      <c r="MQ50" s="173">
        <f t="shared" ca="1" si="259"/>
        <v>0</v>
      </c>
      <c r="MR50" s="173">
        <f t="shared" ca="1" si="260"/>
        <v>0</v>
      </c>
      <c r="MS50" s="173">
        <f t="shared" ca="1" si="260"/>
        <v>0</v>
      </c>
      <c r="MT50" s="173">
        <f t="shared" ca="1" si="260"/>
        <v>0</v>
      </c>
      <c r="MU50" s="173">
        <f t="shared" ca="1" si="260"/>
        <v>0</v>
      </c>
      <c r="MV50" s="173">
        <f t="shared" ca="1" si="260"/>
        <v>0</v>
      </c>
      <c r="MW50" s="173">
        <f t="shared" ca="1" si="260"/>
        <v>0</v>
      </c>
      <c r="MX50" s="173">
        <f t="shared" ca="1" si="260"/>
        <v>0</v>
      </c>
      <c r="MY50" s="173">
        <f t="shared" ca="1" si="260"/>
        <v>0</v>
      </c>
      <c r="MZ50" s="173">
        <f t="shared" ca="1" si="260"/>
        <v>0</v>
      </c>
      <c r="NA50" s="173">
        <f t="shared" ca="1" si="260"/>
        <v>0</v>
      </c>
      <c r="NB50" s="173">
        <f t="shared" ca="1" si="260"/>
        <v>0</v>
      </c>
      <c r="NC50" s="173">
        <f t="shared" ca="1" si="260"/>
        <v>0</v>
      </c>
      <c r="ND50" s="173">
        <f t="shared" ca="1" si="260"/>
        <v>0</v>
      </c>
      <c r="NE50" s="173">
        <f t="shared" ca="1" si="260"/>
        <v>0</v>
      </c>
      <c r="NF50" s="173">
        <f t="shared" ca="1" si="260"/>
        <v>0</v>
      </c>
      <c r="NG50" s="173">
        <f t="shared" ca="1" si="260"/>
        <v>0</v>
      </c>
      <c r="NH50" s="173">
        <f t="shared" ca="1" si="261"/>
        <v>0</v>
      </c>
      <c r="NI50" s="173">
        <f t="shared" ca="1" si="261"/>
        <v>0</v>
      </c>
      <c r="NJ50" s="173">
        <f t="shared" ca="1" si="261"/>
        <v>0</v>
      </c>
      <c r="NK50" s="173">
        <f t="shared" ca="1" si="261"/>
        <v>0</v>
      </c>
      <c r="NL50" s="173">
        <f t="shared" ca="1" si="261"/>
        <v>0</v>
      </c>
      <c r="NM50" s="173">
        <f t="shared" ca="1" si="261"/>
        <v>0</v>
      </c>
      <c r="NN50" s="173">
        <f t="shared" ca="1" si="261"/>
        <v>0</v>
      </c>
      <c r="NO50" s="173">
        <f t="shared" ca="1" si="261"/>
        <v>0</v>
      </c>
      <c r="NP50" s="173">
        <f t="shared" ca="1" si="261"/>
        <v>0</v>
      </c>
      <c r="NQ50" s="173">
        <f t="shared" ca="1" si="261"/>
        <v>0</v>
      </c>
      <c r="NR50" s="173">
        <f t="shared" ca="1" si="261"/>
        <v>0</v>
      </c>
      <c r="NS50" s="173">
        <f t="shared" ca="1" si="261"/>
        <v>0</v>
      </c>
      <c r="NT50" s="173">
        <f t="shared" ca="1" si="261"/>
        <v>0</v>
      </c>
      <c r="NU50" s="173">
        <f t="shared" ca="1" si="261"/>
        <v>0</v>
      </c>
      <c r="NV50" s="173">
        <f t="shared" ca="1" si="261"/>
        <v>0</v>
      </c>
      <c r="NW50" s="173">
        <f t="shared" ca="1" si="261"/>
        <v>0</v>
      </c>
      <c r="NX50" s="173">
        <f t="shared" ca="1" si="214"/>
        <v>0</v>
      </c>
      <c r="NY50" s="173">
        <f t="shared" ca="1" si="214"/>
        <v>0</v>
      </c>
      <c r="NZ50" s="173">
        <f t="shared" ca="1" si="214"/>
        <v>0</v>
      </c>
      <c r="OA50" s="173">
        <f t="shared" ca="1" si="214"/>
        <v>0</v>
      </c>
      <c r="OB50" s="173">
        <f t="shared" ca="1" si="214"/>
        <v>0</v>
      </c>
      <c r="OC50" s="173">
        <f t="shared" ca="1" si="214"/>
        <v>0</v>
      </c>
      <c r="OD50" s="173">
        <f t="shared" ca="1" si="214"/>
        <v>0</v>
      </c>
      <c r="OE50" s="173">
        <f t="shared" ca="1" si="214"/>
        <v>0</v>
      </c>
      <c r="OF50" s="22">
        <f t="shared" ca="1" si="276"/>
        <v>0</v>
      </c>
      <c r="OG50" s="22" t="str">
        <f t="shared" ca="1" si="276"/>
        <v>-</v>
      </c>
      <c r="OH50" s="22">
        <f t="shared" ca="1" si="276"/>
        <v>0</v>
      </c>
      <c r="OI50" s="22">
        <f t="shared" ca="1" si="276"/>
        <v>0</v>
      </c>
      <c r="OJ50" s="27">
        <v>0</v>
      </c>
    </row>
    <row r="51" spans="1:400" s="303" customFormat="1" outlineLevel="1">
      <c r="A51" s="302">
        <f t="shared" si="271"/>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7"/>
        <v>1</v>
      </c>
      <c r="AD51" s="5">
        <f t="shared" si="177"/>
        <v>1</v>
      </c>
      <c r="AE51" s="5">
        <f t="shared" si="177"/>
        <v>0</v>
      </c>
      <c r="AF51" s="5">
        <f t="shared" si="177"/>
        <v>2</v>
      </c>
      <c r="AG51" s="5">
        <f t="shared" si="177"/>
        <v>0</v>
      </c>
      <c r="AJ51" s="337" t="str">
        <f t="shared" ca="1" si="219"/>
        <v>00021 FeedSupply GSM Day135 FWM     GI1 EL050% Age234 T_FALSE LTW_TRUE  (F33N11)</v>
      </c>
      <c r="AK51" s="10" t="str">
        <f ca="1">IF(COUNTIF(AJ$5:AJ51,AJ51)=1,"-","Dup")</f>
        <v>-</v>
      </c>
      <c r="AL51" s="22" t="b">
        <f t="shared" ca="1" si="49"/>
        <v>1</v>
      </c>
      <c r="AM51" s="22" t="b">
        <f t="shared" ca="1" si="49"/>
        <v>0</v>
      </c>
      <c r="AN51" s="22" t="b">
        <f t="shared" ref="AN51:BE51" ca="1" si="279">OFFSET(AN$5,$B51,0)</f>
        <v>0</v>
      </c>
      <c r="AO51" s="22" t="str">
        <f ca="1">OFFSET(AO$5,$B51,0)</f>
        <v>-</v>
      </c>
      <c r="AP51" s="22" t="str">
        <f ca="1">OFFSET(AP$5,$B51,0)</f>
        <v>-</v>
      </c>
      <c r="AQ51" s="22" t="b">
        <f t="shared" ca="1" si="279"/>
        <v>1</v>
      </c>
      <c r="AR51" s="374" t="str">
        <f t="shared" ca="1" si="279"/>
        <v>-</v>
      </c>
      <c r="AS51" s="22" t="b">
        <f t="shared" ca="1" si="279"/>
        <v>1</v>
      </c>
      <c r="AT51" s="21">
        <f>VALUE($G51&amp;$H51&amp;$J51&amp;$O51&amp;"01")</f>
        <v>111201</v>
      </c>
      <c r="AU51" s="22">
        <f t="shared" ca="1" si="279"/>
        <v>1</v>
      </c>
      <c r="AV51" s="22" t="b">
        <f t="shared" ca="1" si="279"/>
        <v>1</v>
      </c>
      <c r="AW51" s="22" t="str">
        <f t="shared" ca="1" si="279"/>
        <v>-</v>
      </c>
      <c r="AX51" s="22" t="b">
        <f t="shared" ca="1" si="279"/>
        <v>1</v>
      </c>
      <c r="AY51" s="22" t="b">
        <f t="shared" ca="1" si="279"/>
        <v>1</v>
      </c>
      <c r="AZ51" s="22" t="str">
        <f t="shared" ca="1" si="279"/>
        <v>-</v>
      </c>
      <c r="BA51" s="22">
        <f t="shared" ca="1" si="279"/>
        <v>1</v>
      </c>
      <c r="BB51" s="22">
        <f t="shared" ca="1" si="279"/>
        <v>1</v>
      </c>
      <c r="BC51" s="22" t="str">
        <f t="shared" ca="1" si="279"/>
        <v>-</v>
      </c>
      <c r="BD51" s="22" t="str">
        <f t="shared" ca="1" si="279"/>
        <v>-</v>
      </c>
      <c r="BE51" s="22" t="str">
        <f t="shared" ca="1" si="279"/>
        <v>-</v>
      </c>
      <c r="BF51" s="22" t="str">
        <f t="shared" ca="1" si="113"/>
        <v>-</v>
      </c>
      <c r="BG51" s="22" t="str">
        <f t="shared" ca="1" si="113"/>
        <v>-</v>
      </c>
      <c r="BH51" s="22" t="str">
        <f t="shared" ca="1" si="113"/>
        <v>-</v>
      </c>
      <c r="BI51" s="22" t="str">
        <f t="shared" ca="1" si="113"/>
        <v>-</v>
      </c>
      <c r="BJ51" s="22" t="str">
        <f t="shared" ca="1" si="113"/>
        <v>-</v>
      </c>
      <c r="BK51" s="22" t="str">
        <f t="shared" ca="1" si="113"/>
        <v>-</v>
      </c>
      <c r="BL51" s="22" t="str">
        <f t="shared" ref="BL51:CY51" ca="1" si="280">OFFSET(BL$5,$B51,0)</f>
        <v>-</v>
      </c>
      <c r="BM51" s="22" t="str">
        <f t="shared" ca="1" si="280"/>
        <v>-</v>
      </c>
      <c r="BN51" s="22" t="str">
        <f t="shared" ca="1" si="280"/>
        <v>-</v>
      </c>
      <c r="BO51" s="22" t="str">
        <f t="shared" ca="1" si="280"/>
        <v>-</v>
      </c>
      <c r="BP51" s="22" t="str">
        <f t="shared" ca="1" si="280"/>
        <v>-</v>
      </c>
      <c r="BQ51" s="22" t="str">
        <f t="shared" ca="1" si="280"/>
        <v>-</v>
      </c>
      <c r="BR51" s="22" t="str">
        <f t="shared" ca="1" si="280"/>
        <v>-</v>
      </c>
      <c r="BS51" s="22" t="str">
        <f t="shared" ca="1" si="280"/>
        <v>-</v>
      </c>
      <c r="BT51" s="22" t="str">
        <f t="shared" ca="1" si="280"/>
        <v>-</v>
      </c>
      <c r="BU51" s="22" t="str">
        <f t="shared" ca="1" si="280"/>
        <v>-</v>
      </c>
      <c r="BV51" s="22" t="str">
        <f t="shared" ca="1" si="280"/>
        <v>-</v>
      </c>
      <c r="BW51" s="22" t="str">
        <f t="shared" ca="1" si="280"/>
        <v>-</v>
      </c>
      <c r="BX51" s="22" t="str">
        <f t="shared" ca="1" si="280"/>
        <v>-</v>
      </c>
      <c r="BY51" s="22" t="str">
        <f t="shared" ca="1" si="280"/>
        <v>-</v>
      </c>
      <c r="BZ51" s="5">
        <f t="shared" si="179"/>
        <v>0</v>
      </c>
      <c r="CA51" s="22" t="str">
        <f t="shared" ca="1" si="280"/>
        <v>-</v>
      </c>
      <c r="CB51" s="22" t="str">
        <f t="shared" ca="1" si="280"/>
        <v>-</v>
      </c>
      <c r="CC51" s="22" t="str">
        <f t="shared" ca="1" si="280"/>
        <v>-</v>
      </c>
      <c r="CD51" s="22" t="str">
        <f t="shared" ca="1" si="280"/>
        <v>-</v>
      </c>
      <c r="CE51" s="22" t="str">
        <f t="shared" ca="1" si="280"/>
        <v>-</v>
      </c>
      <c r="CF51" s="22" t="str">
        <f t="shared" ca="1" si="280"/>
        <v>-</v>
      </c>
      <c r="CG51" s="22" t="str">
        <f t="shared" ca="1" si="280"/>
        <v>-</v>
      </c>
      <c r="CH51" s="22" t="str">
        <f t="shared" ca="1" si="280"/>
        <v>-</v>
      </c>
      <c r="CI51" s="22">
        <f t="shared" ca="1" si="280"/>
        <v>1</v>
      </c>
      <c r="CJ51" s="22">
        <f t="shared" ca="1" si="280"/>
        <v>1</v>
      </c>
      <c r="CK51" s="22" t="str">
        <f t="shared" ca="1" si="280"/>
        <v>-</v>
      </c>
      <c r="CL51" s="22" t="str">
        <f t="shared" ca="1" si="280"/>
        <v>-</v>
      </c>
      <c r="CM51" s="22" t="str">
        <f t="shared" ca="1" si="280"/>
        <v>-</v>
      </c>
      <c r="CN51" s="22" t="str">
        <f t="shared" ca="1" si="280"/>
        <v>-</v>
      </c>
      <c r="CO51" s="22" t="str">
        <f t="shared" ca="1" si="280"/>
        <v>-</v>
      </c>
      <c r="CP51" s="22" t="str">
        <f t="shared" ca="1" si="280"/>
        <v>-</v>
      </c>
      <c r="CQ51" s="22" t="str">
        <f t="shared" ca="1" si="280"/>
        <v>-</v>
      </c>
      <c r="CR51" s="22" t="str">
        <f t="shared" ca="1" si="280"/>
        <v>-</v>
      </c>
      <c r="CS51" s="22">
        <f t="shared" ca="1" si="280"/>
        <v>0</v>
      </c>
      <c r="CT51" s="22" t="str">
        <f t="shared" ca="1" si="280"/>
        <v>-</v>
      </c>
      <c r="CU51" s="22" t="str">
        <f t="shared" ca="1" si="280"/>
        <v>-</v>
      </c>
      <c r="CV51" s="22" t="str">
        <f t="shared" ca="1" si="280"/>
        <v>-</v>
      </c>
      <c r="CW51" s="22" t="str">
        <f t="shared" ca="1" si="280"/>
        <v>-</v>
      </c>
      <c r="CX51" s="22" t="str">
        <f t="shared" ca="1" si="280"/>
        <v>-</v>
      </c>
      <c r="CY51" s="22">
        <f t="shared" ca="1" si="280"/>
        <v>0</v>
      </c>
      <c r="CZ51" s="195">
        <f t="shared" si="180"/>
        <v>0</v>
      </c>
      <c r="DA51" s="195">
        <f t="shared" si="180"/>
        <v>0</v>
      </c>
      <c r="DB51" s="195">
        <f t="shared" si="180"/>
        <v>0</v>
      </c>
      <c r="DC51" s="195">
        <f t="shared" si="180"/>
        <v>0</v>
      </c>
      <c r="DD51" s="194">
        <f t="shared" si="181"/>
        <v>0</v>
      </c>
      <c r="DE51" s="194">
        <f t="shared" si="181"/>
        <v>0</v>
      </c>
      <c r="DF51" s="194">
        <f t="shared" si="181"/>
        <v>0</v>
      </c>
      <c r="DG51" s="194">
        <f t="shared" si="181"/>
        <v>0</v>
      </c>
      <c r="DH51" s="196">
        <f t="shared" si="182"/>
        <v>0</v>
      </c>
      <c r="DI51" s="196">
        <f t="shared" si="182"/>
        <v>0</v>
      </c>
      <c r="DJ51" s="196">
        <f t="shared" si="182"/>
        <v>0</v>
      </c>
      <c r="DK51" s="196">
        <f t="shared" si="182"/>
        <v>0</v>
      </c>
      <c r="DL51" s="195">
        <f t="shared" si="183"/>
        <v>0</v>
      </c>
      <c r="DM51" s="195">
        <f t="shared" si="183"/>
        <v>0</v>
      </c>
      <c r="DN51" s="195">
        <f t="shared" si="183"/>
        <v>0</v>
      </c>
      <c r="DO51" s="195">
        <f t="shared" si="183"/>
        <v>0</v>
      </c>
      <c r="DP51" s="194">
        <f t="shared" si="184"/>
        <v>0</v>
      </c>
      <c r="DQ51" s="194">
        <f t="shared" si="184"/>
        <v>0</v>
      </c>
      <c r="DR51" s="194">
        <f t="shared" si="184"/>
        <v>0</v>
      </c>
      <c r="DS51" s="194">
        <f t="shared" si="184"/>
        <v>0</v>
      </c>
      <c r="DT51" s="196">
        <f t="shared" si="185"/>
        <v>0</v>
      </c>
      <c r="DU51" s="196">
        <f t="shared" si="185"/>
        <v>0</v>
      </c>
      <c r="DV51" s="196">
        <f t="shared" si="185"/>
        <v>0</v>
      </c>
      <c r="DW51" s="196">
        <f t="shared" si="185"/>
        <v>0</v>
      </c>
      <c r="DX51" s="195">
        <f t="shared" si="186"/>
        <v>0</v>
      </c>
      <c r="DY51" s="195">
        <f t="shared" si="186"/>
        <v>0</v>
      </c>
      <c r="DZ51" s="195">
        <f t="shared" si="186"/>
        <v>0</v>
      </c>
      <c r="EA51" s="195">
        <f t="shared" si="186"/>
        <v>0</v>
      </c>
      <c r="EB51" s="194">
        <f t="shared" si="187"/>
        <v>0</v>
      </c>
      <c r="EC51" s="194">
        <f t="shared" si="187"/>
        <v>0</v>
      </c>
      <c r="ED51" s="194">
        <f t="shared" si="187"/>
        <v>0</v>
      </c>
      <c r="EE51" s="194">
        <f t="shared" si="187"/>
        <v>0</v>
      </c>
      <c r="EF51" s="196">
        <f t="shared" si="188"/>
        <v>0</v>
      </c>
      <c r="EG51" s="196">
        <f t="shared" si="188"/>
        <v>0</v>
      </c>
      <c r="EH51" s="196">
        <f t="shared" si="188"/>
        <v>0</v>
      </c>
      <c r="EI51" s="196">
        <f t="shared" si="188"/>
        <v>0</v>
      </c>
      <c r="EJ51" s="22">
        <f t="shared" ca="1" si="189"/>
        <v>0</v>
      </c>
      <c r="EK51" s="22">
        <f t="shared" ca="1" si="189"/>
        <v>0</v>
      </c>
      <c r="EL51" s="22">
        <f t="shared" ca="1" si="189"/>
        <v>0</v>
      </c>
      <c r="EM51" s="22">
        <f t="shared" ca="1" si="189"/>
        <v>0</v>
      </c>
      <c r="EN51" s="22" t="str">
        <f t="shared" ca="1" si="189"/>
        <v>-</v>
      </c>
      <c r="EO51" s="22" t="str">
        <f t="shared" ca="1" si="189"/>
        <v>-</v>
      </c>
      <c r="EP51" s="5">
        <f t="shared" si="190"/>
        <v>19</v>
      </c>
      <c r="EQ51" s="5">
        <f t="shared" si="190"/>
        <v>19</v>
      </c>
      <c r="ER51" s="22" t="str">
        <f t="shared" ca="1" si="189"/>
        <v>-</v>
      </c>
      <c r="ES51" s="22" t="str">
        <f t="shared" ca="1" si="189"/>
        <v>-</v>
      </c>
      <c r="ET51" s="22" t="str">
        <f t="shared" ca="1" si="189"/>
        <v>-</v>
      </c>
      <c r="EU51" s="22" t="str">
        <f t="shared" ca="1" si="189"/>
        <v>-</v>
      </c>
      <c r="EV51" s="22" t="str">
        <f t="shared" ca="1" si="189"/>
        <v>-</v>
      </c>
      <c r="EW51" s="22" t="str">
        <f t="shared" ca="1" si="189"/>
        <v>-</v>
      </c>
      <c r="EX51" s="22" t="str">
        <f t="shared" ca="1" si="189"/>
        <v>-</v>
      </c>
      <c r="EY51" s="5">
        <f t="shared" si="191"/>
        <v>0</v>
      </c>
      <c r="EZ51" s="22" t="str">
        <f t="shared" ca="1" si="126"/>
        <v>-</v>
      </c>
      <c r="FA51" s="22" t="str">
        <f t="shared" ref="FA51:GY51" ca="1" si="281">OFFSET(FA$5,$B51,0)</f>
        <v>-</v>
      </c>
      <c r="FB51" s="22" t="str">
        <f t="shared" ca="1" si="281"/>
        <v>-</v>
      </c>
      <c r="FC51" s="22" t="str">
        <f t="shared" ca="1" si="281"/>
        <v>-</v>
      </c>
      <c r="FD51" s="5" t="b">
        <f t="shared" si="192"/>
        <v>0</v>
      </c>
      <c r="FE51" s="22" t="str">
        <f t="shared" ca="1" si="281"/>
        <v>-</v>
      </c>
      <c r="FF51" s="22">
        <f t="shared" ca="1" si="281"/>
        <v>0</v>
      </c>
      <c r="FG51" s="22" t="str">
        <f t="shared" ca="1" si="281"/>
        <v>-</v>
      </c>
      <c r="FH51" s="22">
        <f t="shared" ca="1" si="281"/>
        <v>1</v>
      </c>
      <c r="FI51" s="22">
        <f t="shared" ca="1" si="281"/>
        <v>0</v>
      </c>
      <c r="FJ51" s="22">
        <f t="shared" ca="1" si="281"/>
        <v>1</v>
      </c>
      <c r="FK51" s="22">
        <f t="shared" ca="1" si="281"/>
        <v>1</v>
      </c>
      <c r="FL51" s="22">
        <f t="shared" ca="1" si="281"/>
        <v>1</v>
      </c>
      <c r="FM51" s="22">
        <f t="shared" ca="1" si="281"/>
        <v>0</v>
      </c>
      <c r="FN51" s="22">
        <f t="shared" ca="1" si="281"/>
        <v>0</v>
      </c>
      <c r="FO51" s="22">
        <f t="shared" ca="1" si="281"/>
        <v>0</v>
      </c>
      <c r="FP51" s="22">
        <f t="shared" ca="1" si="281"/>
        <v>0</v>
      </c>
      <c r="FQ51" s="22">
        <f t="shared" ca="1" si="281"/>
        <v>1</v>
      </c>
      <c r="FR51" s="22">
        <f t="shared" ca="1" si="281"/>
        <v>0</v>
      </c>
      <c r="FS51" s="22">
        <f t="shared" ca="1" si="281"/>
        <v>0</v>
      </c>
      <c r="FT51" s="22">
        <f t="shared" ca="1" si="281"/>
        <v>0</v>
      </c>
      <c r="FU51" s="22">
        <f t="shared" ca="1" si="281"/>
        <v>0</v>
      </c>
      <c r="FV51" s="22">
        <f t="shared" ca="1" si="281"/>
        <v>0</v>
      </c>
      <c r="FW51" s="22">
        <f t="shared" ca="1" si="281"/>
        <v>0</v>
      </c>
      <c r="FX51" s="22">
        <f t="shared" ca="1" si="281"/>
        <v>0</v>
      </c>
      <c r="FY51" s="22">
        <f t="shared" ca="1" si="281"/>
        <v>1</v>
      </c>
      <c r="FZ51" s="22">
        <f t="shared" ca="1" si="281"/>
        <v>0</v>
      </c>
      <c r="GA51" s="5">
        <f t="shared" si="193"/>
        <v>0</v>
      </c>
      <c r="GB51" s="5">
        <f t="shared" si="193"/>
        <v>0</v>
      </c>
      <c r="GC51" s="5">
        <f t="shared" si="193"/>
        <v>0</v>
      </c>
      <c r="GD51" s="5">
        <f t="shared" si="194"/>
        <v>0</v>
      </c>
      <c r="GE51" s="5">
        <f t="shared" si="194"/>
        <v>0</v>
      </c>
      <c r="GF51" s="5">
        <f t="shared" si="194"/>
        <v>0</v>
      </c>
      <c r="GG51" s="22">
        <f t="shared" ca="1" si="281"/>
        <v>0</v>
      </c>
      <c r="GH51" s="22">
        <f t="shared" ca="1" si="281"/>
        <v>0</v>
      </c>
      <c r="GI51" s="22" t="str">
        <f t="shared" ca="1" si="281"/>
        <v>-</v>
      </c>
      <c r="GJ51" s="22" t="str">
        <f t="shared" ca="1" si="281"/>
        <v>-</v>
      </c>
      <c r="GK51" s="22" t="str">
        <f t="shared" ca="1" si="281"/>
        <v>-</v>
      </c>
      <c r="GL51" s="22" t="str">
        <f t="shared" ca="1" si="281"/>
        <v>-</v>
      </c>
      <c r="GM51" s="5" t="b">
        <f t="shared" si="195"/>
        <v>1</v>
      </c>
      <c r="GN51" s="5" t="b">
        <f t="shared" si="195"/>
        <v>0</v>
      </c>
      <c r="GO51" s="5" t="b">
        <f t="shared" si="195"/>
        <v>0</v>
      </c>
      <c r="GP51" s="5">
        <f t="shared" si="196"/>
        <v>21</v>
      </c>
      <c r="GQ51" s="22">
        <f t="shared" ca="1" si="281"/>
        <v>1</v>
      </c>
      <c r="GR51" s="22">
        <f t="shared" ca="1" si="281"/>
        <v>2</v>
      </c>
      <c r="GS51" s="5" t="e">
        <f t="shared" si="197"/>
        <v>#VALUE!</v>
      </c>
      <c r="GT51" s="5" t="e">
        <f t="shared" si="197"/>
        <v>#VALUE!</v>
      </c>
      <c r="GU51" s="5" t="str">
        <f t="shared" si="198"/>
        <v>-</v>
      </c>
      <c r="GV51" s="5" t="str">
        <f t="shared" si="198"/>
        <v>-</v>
      </c>
      <c r="GW51" s="5" t="e">
        <f t="shared" si="199"/>
        <v>#VALUE!</v>
      </c>
      <c r="GX51" s="22" t="str">
        <f t="shared" ca="1" si="281"/>
        <v>-</v>
      </c>
      <c r="GY51" s="22" t="str">
        <f t="shared" ca="1" si="281"/>
        <v>-</v>
      </c>
      <c r="GZ51" s="5" t="str">
        <f t="array" ref="GZ51">IF(OR(HA51:HN51&lt;&gt;"-"),TRUE,"-")</f>
        <v>-</v>
      </c>
      <c r="HA51" s="5" t="str">
        <f>IF($Z51=0,"-",IFERROR(INDEX(CHOOSE($G51,DataAutumn!i.GI, DataWinter!i.GI, DataSpring!i.GI),$H51,7*($Z51-1)+HA$19)*INDEX(GI.LowerScalar,1,HA$19),"-"))</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b">
        <f t="array" aca="1" ref="HO51" ca="1">IF(OR(HP51:ID51&lt;&gt;"-"),TRUE,"-")</f>
        <v>1</v>
      </c>
      <c r="HP51" s="22">
        <f t="shared" ca="1" si="274"/>
        <v>0</v>
      </c>
      <c r="HQ51" s="5" t="str">
        <f>IF($Z51=0,"-",IFERROR(INDEX(CHOOSE($G51,DataAutumn!i.GI, DataWinter!i.GI, DataSpring!i.GI),$H51,7*($Z51-1)+HQ$19)*INDEX(GI.UpperScalar,1,HQ$19),"-"))</f>
        <v>-</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22" t="str">
        <f t="shared" ca="1" si="134"/>
        <v>-</v>
      </c>
      <c r="IF51" s="22" t="str">
        <f ca="1">OFFSET(IF$5,$B51,0)</f>
        <v>-</v>
      </c>
      <c r="IG51" s="22" t="b">
        <f t="shared" ca="1" si="135"/>
        <v>1</v>
      </c>
      <c r="IH51" s="22">
        <f ca="1">OFFSET(IH$5,$B51,0)</f>
        <v>0</v>
      </c>
      <c r="II51" s="5" t="str">
        <f t="shared" si="200"/>
        <v>-</v>
      </c>
      <c r="IJ51" s="5" t="str">
        <f t="shared" si="200"/>
        <v>-</v>
      </c>
      <c r="IK51" s="5" t="str">
        <f t="shared" si="200"/>
        <v>-</v>
      </c>
      <c r="IL51" s="5" t="str">
        <f t="shared" si="200"/>
        <v>-</v>
      </c>
      <c r="IM51" s="22" t="str">
        <f t="shared" ca="1" si="276"/>
        <v>-</v>
      </c>
      <c r="IN51" s="5">
        <f t="shared" si="201"/>
        <v>0.5</v>
      </c>
      <c r="IO51" s="22" t="str">
        <f t="shared" ca="1" si="276"/>
        <v>-</v>
      </c>
      <c r="IP51" s="5">
        <f t="shared" si="202"/>
        <v>0.5</v>
      </c>
      <c r="IQ51" s="5" t="str">
        <f t="shared" si="203"/>
        <v>-</v>
      </c>
      <c r="IR51" s="5">
        <f t="shared" si="203"/>
        <v>500</v>
      </c>
      <c r="IS51" s="5">
        <f t="shared" si="203"/>
        <v>500</v>
      </c>
      <c r="IT51" s="5" t="str">
        <f t="shared" si="203"/>
        <v>-</v>
      </c>
      <c r="IU51" s="5" t="str">
        <f>INDEX(i.FlkStrctr,$H51,IU$19)</f>
        <v>-</v>
      </c>
      <c r="IV51" s="22">
        <f t="shared" ca="1" si="276"/>
        <v>1</v>
      </c>
      <c r="IW51" s="22">
        <f t="shared" ca="1" si="276"/>
        <v>0</v>
      </c>
      <c r="IX51" s="22">
        <f t="shared" ca="1" si="276"/>
        <v>1</v>
      </c>
      <c r="IY51" s="22">
        <f t="shared" ca="1" si="276"/>
        <v>1</v>
      </c>
      <c r="IZ51" s="22">
        <f t="shared" ca="1" si="276"/>
        <v>0</v>
      </c>
      <c r="JA51" s="22">
        <f t="shared" ca="1" si="276"/>
        <v>70</v>
      </c>
      <c r="JB51" s="22">
        <f t="shared" ca="1" si="276"/>
        <v>50</v>
      </c>
      <c r="JC51" s="22">
        <f t="shared" ca="1" si="276"/>
        <v>70</v>
      </c>
      <c r="JD51" s="22">
        <f t="shared" ca="1" si="276"/>
        <v>50</v>
      </c>
      <c r="JE51" s="5">
        <f t="shared" si="204"/>
        <v>1</v>
      </c>
      <c r="JF51" s="5">
        <f t="shared" si="205"/>
        <v>1</v>
      </c>
      <c r="JG51" s="5">
        <f t="shared" si="206"/>
        <v>1</v>
      </c>
      <c r="JH51" s="22">
        <f t="shared" ca="1" si="276"/>
        <v>1</v>
      </c>
      <c r="JI51" s="22">
        <f t="shared" ca="1" si="276"/>
        <v>1</v>
      </c>
      <c r="JJ51" s="22">
        <f t="shared" ca="1" si="276"/>
        <v>1</v>
      </c>
      <c r="JK51" s="22">
        <f t="shared" ca="1" si="276"/>
        <v>1</v>
      </c>
      <c r="JL51" s="22">
        <f t="shared" ca="1" si="276"/>
        <v>1</v>
      </c>
      <c r="JM51" s="22">
        <f t="shared" ca="1" si="276"/>
        <v>1</v>
      </c>
      <c r="JN51" s="22">
        <f t="shared" ca="1" si="276"/>
        <v>1</v>
      </c>
      <c r="JO51" s="173" t="b">
        <f t="shared" ref="JO51:JO52" si="282">SUM(JP51:OE51)&gt;0</f>
        <v>1</v>
      </c>
      <c r="JP51" s="173">
        <f t="shared" si="207"/>
        <v>149.99</v>
      </c>
      <c r="JQ51" s="173">
        <f t="shared" si="207"/>
        <v>0</v>
      </c>
      <c r="JR51" s="173">
        <f t="shared" si="207"/>
        <v>0</v>
      </c>
      <c r="JS51" s="173">
        <f t="shared" si="207"/>
        <v>0</v>
      </c>
      <c r="JT51" s="173">
        <f t="shared" si="207"/>
        <v>0</v>
      </c>
      <c r="JU51" s="173">
        <f t="shared" si="207"/>
        <v>0</v>
      </c>
      <c r="JV51" s="173">
        <f t="shared" si="207"/>
        <v>0</v>
      </c>
      <c r="JW51" s="173">
        <f t="shared" si="207"/>
        <v>0</v>
      </c>
      <c r="JX51" s="173">
        <f t="shared" si="207"/>
        <v>0</v>
      </c>
      <c r="JY51" s="173">
        <f t="shared" si="207"/>
        <v>0</v>
      </c>
      <c r="JZ51" s="173">
        <f t="shared" si="207"/>
        <v>0</v>
      </c>
      <c r="KA51" s="173">
        <f t="shared" si="207"/>
        <v>0</v>
      </c>
      <c r="KB51" s="173">
        <f t="shared" si="207"/>
        <v>0</v>
      </c>
      <c r="KC51" s="173">
        <f t="shared" si="207"/>
        <v>0</v>
      </c>
      <c r="KD51" s="173">
        <f t="shared" si="207"/>
        <v>0</v>
      </c>
      <c r="KE51" s="173">
        <f t="shared" si="207"/>
        <v>146.24</v>
      </c>
      <c r="KF51" s="173">
        <f t="shared" si="208"/>
        <v>146.24</v>
      </c>
      <c r="KG51" s="173">
        <f t="shared" si="208"/>
        <v>146.24</v>
      </c>
      <c r="KH51" s="173">
        <f t="shared" si="208"/>
        <v>146.24</v>
      </c>
      <c r="KI51" s="173">
        <f t="shared" si="208"/>
        <v>146.24</v>
      </c>
      <c r="KJ51" s="173">
        <f t="shared" si="208"/>
        <v>146.24</v>
      </c>
      <c r="KK51" s="173">
        <f t="shared" si="208"/>
        <v>146.24</v>
      </c>
      <c r="KL51" s="173">
        <f t="shared" si="208"/>
        <v>146.24</v>
      </c>
      <c r="KM51" s="173">
        <f t="shared" si="208"/>
        <v>20</v>
      </c>
      <c r="KN51" s="173">
        <f t="shared" si="208"/>
        <v>20</v>
      </c>
      <c r="KO51" s="173">
        <f t="shared" si="208"/>
        <v>20</v>
      </c>
      <c r="KP51" s="173">
        <f t="shared" si="208"/>
        <v>0</v>
      </c>
      <c r="KQ51" s="173">
        <f t="shared" si="208"/>
        <v>0</v>
      </c>
      <c r="KR51" s="173">
        <f t="shared" si="208"/>
        <v>0</v>
      </c>
      <c r="KS51" s="173">
        <f t="shared" si="208"/>
        <v>0</v>
      </c>
      <c r="KT51" s="173">
        <f t="shared" si="208"/>
        <v>75.289999999999992</v>
      </c>
      <c r="KU51" s="173">
        <f t="shared" si="208"/>
        <v>75.289999999999992</v>
      </c>
      <c r="KV51" s="173">
        <f t="shared" si="209"/>
        <v>75.289999999999992</v>
      </c>
      <c r="KW51" s="173">
        <f t="shared" si="209"/>
        <v>75.289999999999992</v>
      </c>
      <c r="KX51" s="173">
        <f t="shared" si="209"/>
        <v>75.289999999999992</v>
      </c>
      <c r="KY51" s="173">
        <f t="shared" si="209"/>
        <v>75.289999999999992</v>
      </c>
      <c r="KZ51" s="173">
        <f t="shared" si="209"/>
        <v>75.289999999999992</v>
      </c>
      <c r="LA51" s="173">
        <f t="shared" si="209"/>
        <v>222.87</v>
      </c>
      <c r="LB51" s="173">
        <f t="shared" si="209"/>
        <v>0</v>
      </c>
      <c r="LC51" s="173">
        <f t="shared" si="209"/>
        <v>0</v>
      </c>
      <c r="LD51" s="173">
        <f t="shared" si="209"/>
        <v>0</v>
      </c>
      <c r="LE51" s="173">
        <f t="shared" si="209"/>
        <v>0</v>
      </c>
      <c r="LF51" s="173">
        <f t="shared" si="209"/>
        <v>0</v>
      </c>
      <c r="LG51" s="173">
        <f t="shared" si="209"/>
        <v>0</v>
      </c>
      <c r="LH51" s="173">
        <f t="shared" si="209"/>
        <v>0</v>
      </c>
      <c r="LI51" s="173">
        <f t="shared" si="209"/>
        <v>0</v>
      </c>
      <c r="LJ51" s="173">
        <f t="shared" si="209"/>
        <v>0</v>
      </c>
      <c r="LK51" s="173">
        <f t="shared" si="209"/>
        <v>0</v>
      </c>
      <c r="LL51" s="173">
        <f t="shared" si="210"/>
        <v>0</v>
      </c>
      <c r="LM51" s="173">
        <f t="shared" si="210"/>
        <v>0</v>
      </c>
      <c r="LN51" s="173">
        <f t="shared" si="210"/>
        <v>0</v>
      </c>
      <c r="LO51" s="173">
        <f t="shared" si="210"/>
        <v>0</v>
      </c>
      <c r="LP51" s="173">
        <f t="shared" si="210"/>
        <v>0</v>
      </c>
      <c r="LQ51" s="173">
        <f t="shared" si="210"/>
        <v>0</v>
      </c>
      <c r="LR51" s="173">
        <f t="shared" si="210"/>
        <v>0</v>
      </c>
      <c r="LS51" s="173">
        <f t="shared" si="210"/>
        <v>0</v>
      </c>
      <c r="LT51" s="173">
        <f t="shared" si="210"/>
        <v>0</v>
      </c>
      <c r="LU51" s="173">
        <f t="shared" si="210"/>
        <v>0</v>
      </c>
      <c r="LV51" s="173">
        <f t="shared" si="210"/>
        <v>0</v>
      </c>
      <c r="LW51" s="173">
        <f t="shared" si="210"/>
        <v>0</v>
      </c>
      <c r="LX51" s="173">
        <f t="shared" si="210"/>
        <v>0</v>
      </c>
      <c r="LY51" s="173">
        <f t="shared" si="210"/>
        <v>0</v>
      </c>
      <c r="LZ51" s="173">
        <f t="shared" si="210"/>
        <v>0</v>
      </c>
      <c r="MA51" s="173">
        <f t="shared" si="210"/>
        <v>0</v>
      </c>
      <c r="MB51" s="173">
        <f t="shared" si="211"/>
        <v>0</v>
      </c>
      <c r="MC51" s="173">
        <f t="shared" si="211"/>
        <v>0</v>
      </c>
      <c r="MD51" s="173">
        <f t="shared" si="211"/>
        <v>0</v>
      </c>
      <c r="ME51" s="173">
        <f t="shared" si="211"/>
        <v>0</v>
      </c>
      <c r="MF51" s="173">
        <f t="shared" si="211"/>
        <v>0</v>
      </c>
      <c r="MG51" s="173">
        <f t="shared" si="211"/>
        <v>0</v>
      </c>
      <c r="MH51" s="173">
        <f t="shared" si="211"/>
        <v>0</v>
      </c>
      <c r="MI51" s="173">
        <f t="shared" si="211"/>
        <v>0</v>
      </c>
      <c r="MJ51" s="173">
        <f t="shared" si="211"/>
        <v>0</v>
      </c>
      <c r="MK51" s="173">
        <f t="shared" si="211"/>
        <v>0</v>
      </c>
      <c r="ML51" s="173">
        <f t="shared" si="211"/>
        <v>0</v>
      </c>
      <c r="MM51" s="173">
        <f t="shared" si="211"/>
        <v>0</v>
      </c>
      <c r="MN51" s="173">
        <f t="shared" si="211"/>
        <v>0</v>
      </c>
      <c r="MO51" s="173">
        <f t="shared" si="211"/>
        <v>0</v>
      </c>
      <c r="MP51" s="173">
        <f t="shared" si="211"/>
        <v>0</v>
      </c>
      <c r="MQ51" s="173">
        <f t="shared" si="211"/>
        <v>0</v>
      </c>
      <c r="MR51" s="173">
        <f t="shared" si="212"/>
        <v>0</v>
      </c>
      <c r="MS51" s="173">
        <f t="shared" si="212"/>
        <v>0</v>
      </c>
      <c r="MT51" s="173">
        <f t="shared" si="212"/>
        <v>0</v>
      </c>
      <c r="MU51" s="173">
        <f t="shared" si="212"/>
        <v>0</v>
      </c>
      <c r="MV51" s="173">
        <f t="shared" si="212"/>
        <v>0</v>
      </c>
      <c r="MW51" s="173">
        <f t="shared" si="212"/>
        <v>0</v>
      </c>
      <c r="MX51" s="173">
        <f t="shared" si="212"/>
        <v>0</v>
      </c>
      <c r="MY51" s="173">
        <f t="shared" si="212"/>
        <v>0</v>
      </c>
      <c r="MZ51" s="173">
        <f t="shared" si="212"/>
        <v>0</v>
      </c>
      <c r="NA51" s="173">
        <f t="shared" si="212"/>
        <v>0</v>
      </c>
      <c r="NB51" s="173">
        <f t="shared" si="212"/>
        <v>0</v>
      </c>
      <c r="NC51" s="173">
        <f t="shared" si="212"/>
        <v>0</v>
      </c>
      <c r="ND51" s="173">
        <f t="shared" si="212"/>
        <v>0</v>
      </c>
      <c r="NE51" s="173">
        <f t="shared" si="212"/>
        <v>0</v>
      </c>
      <c r="NF51" s="173">
        <f t="shared" si="212"/>
        <v>0</v>
      </c>
      <c r="NG51" s="173">
        <f t="shared" si="212"/>
        <v>0</v>
      </c>
      <c r="NH51" s="173">
        <f t="shared" si="213"/>
        <v>0</v>
      </c>
      <c r="NI51" s="173">
        <f t="shared" si="213"/>
        <v>0</v>
      </c>
      <c r="NJ51" s="173">
        <f t="shared" si="213"/>
        <v>0</v>
      </c>
      <c r="NK51" s="173">
        <f t="shared" si="213"/>
        <v>0</v>
      </c>
      <c r="NL51" s="173">
        <f t="shared" si="213"/>
        <v>0</v>
      </c>
      <c r="NM51" s="173">
        <f t="shared" si="213"/>
        <v>0</v>
      </c>
      <c r="NN51" s="173">
        <f t="shared" si="213"/>
        <v>0</v>
      </c>
      <c r="NO51" s="173">
        <f t="shared" si="213"/>
        <v>0</v>
      </c>
      <c r="NP51" s="173">
        <f t="shared" si="213"/>
        <v>0</v>
      </c>
      <c r="NQ51" s="173">
        <f t="shared" si="213"/>
        <v>0</v>
      </c>
      <c r="NR51" s="173">
        <f t="shared" si="213"/>
        <v>0</v>
      </c>
      <c r="NS51" s="173">
        <f t="shared" si="213"/>
        <v>0</v>
      </c>
      <c r="NT51" s="173">
        <f t="shared" si="213"/>
        <v>0</v>
      </c>
      <c r="NU51" s="173">
        <f t="shared" si="213"/>
        <v>0</v>
      </c>
      <c r="NV51" s="173">
        <f t="shared" si="213"/>
        <v>0</v>
      </c>
      <c r="NW51" s="173">
        <f t="shared" si="213"/>
        <v>0</v>
      </c>
      <c r="NX51" s="173">
        <f t="shared" si="214"/>
        <v>0</v>
      </c>
      <c r="NY51" s="173">
        <f t="shared" si="214"/>
        <v>0</v>
      </c>
      <c r="NZ51" s="173">
        <f t="shared" si="214"/>
        <v>0</v>
      </c>
      <c r="OA51" s="173">
        <f t="shared" si="214"/>
        <v>0</v>
      </c>
      <c r="OB51" s="173">
        <f t="shared" si="214"/>
        <v>0</v>
      </c>
      <c r="OC51" s="173">
        <f t="shared" si="214"/>
        <v>0</v>
      </c>
      <c r="OD51" s="173">
        <f t="shared" si="214"/>
        <v>0</v>
      </c>
      <c r="OE51" s="173">
        <f t="shared" si="214"/>
        <v>0</v>
      </c>
      <c r="OF51" s="22">
        <f t="shared" ca="1" si="276"/>
        <v>0</v>
      </c>
      <c r="OG51" s="22" t="str">
        <f t="shared" ca="1" si="276"/>
        <v>-</v>
      </c>
      <c r="OH51" s="22">
        <f t="shared" ca="1" si="276"/>
        <v>0</v>
      </c>
      <c r="OI51" s="22">
        <f t="shared" ca="1" si="276"/>
        <v>0</v>
      </c>
      <c r="OJ51" s="27">
        <v>0</v>
      </c>
    </row>
    <row r="52" spans="1:400" s="303" customFormat="1" outlineLevel="1">
      <c r="A52" s="302">
        <f t="shared" si="271"/>
        <v>47</v>
      </c>
      <c r="B52" s="314">
        <f ca="1">OFFSET(B52,-1,0)+1</f>
        <v>26</v>
      </c>
      <c r="C52" s="303">
        <v>4</v>
      </c>
      <c r="D52" s="341" t="b">
        <f>$C$29=2</f>
        <v>1</v>
      </c>
      <c r="E52" s="303" t="b">
        <v>0</v>
      </c>
      <c r="F52" s="303" t="b">
        <v>1</v>
      </c>
      <c r="G52" s="339">
        <f t="shared" ref="G52:V53" ca="1" si="283">OFFSET(G52,-1,0)</f>
        <v>1</v>
      </c>
      <c r="H52" s="339">
        <f t="shared" ca="1" si="283"/>
        <v>1</v>
      </c>
      <c r="I52" s="339">
        <f t="shared" ca="1" si="283"/>
        <v>1</v>
      </c>
      <c r="J52" s="339">
        <f t="shared" ca="1" si="283"/>
        <v>1</v>
      </c>
      <c r="K52" s="339">
        <f t="shared" ca="1" si="283"/>
        <v>1</v>
      </c>
      <c r="L52" s="339">
        <f t="shared" ca="1" si="283"/>
        <v>1</v>
      </c>
      <c r="M52" s="339">
        <f t="shared" ca="1" si="283"/>
        <v>1</v>
      </c>
      <c r="N52" s="339">
        <f t="shared" ca="1" si="283"/>
        <v>2</v>
      </c>
      <c r="O52" s="339">
        <f t="shared" ca="1" si="283"/>
        <v>2</v>
      </c>
      <c r="P52" s="339">
        <f t="shared" ca="1" si="283"/>
        <v>0</v>
      </c>
      <c r="Q52" s="339">
        <f t="shared" ca="1" si="283"/>
        <v>0</v>
      </c>
      <c r="R52" s="339">
        <f t="shared" ca="1" si="283"/>
        <v>0</v>
      </c>
      <c r="S52" s="339">
        <f t="shared" ca="1" si="283"/>
        <v>0</v>
      </c>
      <c r="T52" s="339">
        <f t="shared" ca="1" si="283"/>
        <v>0</v>
      </c>
      <c r="U52" s="339">
        <f t="shared" ca="1" si="283"/>
        <v>1</v>
      </c>
      <c r="V52" s="339">
        <f t="shared" ca="1" si="283"/>
        <v>1</v>
      </c>
      <c r="W52" s="339">
        <f t="shared" ref="W52:Y53" ca="1" si="284">OFFSET(W52,-1,0)</f>
        <v>1</v>
      </c>
      <c r="X52" s="339">
        <f t="shared" ca="1" si="284"/>
        <v>1</v>
      </c>
      <c r="Y52" s="339">
        <f t="shared" ca="1" si="284"/>
        <v>0</v>
      </c>
      <c r="Z52" s="32"/>
      <c r="AB52" s="21">
        <v>1</v>
      </c>
      <c r="AC52" s="5">
        <f t="shared" ca="1" si="177"/>
        <v>1</v>
      </c>
      <c r="AD52" s="5">
        <f t="shared" ca="1" si="177"/>
        <v>1</v>
      </c>
      <c r="AE52" s="5">
        <f t="shared" ca="1" si="177"/>
        <v>0</v>
      </c>
      <c r="AF52" s="5">
        <f t="shared" ca="1" si="177"/>
        <v>2</v>
      </c>
      <c r="AG52" s="5">
        <f t="shared" ca="1" si="177"/>
        <v>0</v>
      </c>
      <c r="AJ52" s="328" t="str">
        <f t="shared" ca="1" si="219"/>
        <v>00022 FeedSupply GSM Day135 FWM     GI1 EL050% Age234 T_FALSE LTW_TRUE  (F53N33)</v>
      </c>
      <c r="AK52" s="10" t="str">
        <f ca="1">IF(COUNTIF(AJ$5:AJ52,AJ52)=1,"-","Dup")</f>
        <v>-</v>
      </c>
      <c r="AL52" s="22" t="b">
        <f t="shared" ca="1" si="277"/>
        <v>1</v>
      </c>
      <c r="AM52" s="22" t="b">
        <f t="shared" ca="1" si="277"/>
        <v>0</v>
      </c>
      <c r="AN52" s="22" t="b">
        <f t="shared" ca="1" si="277"/>
        <v>0</v>
      </c>
      <c r="AO52" s="22" t="b">
        <f ca="1">OFFSET(AO$5,$B52,0)</f>
        <v>1</v>
      </c>
      <c r="AP52" s="382">
        <f t="shared" ref="AP52:AP53" ca="1" si="285">OFFSET(AP52,-1,4)</f>
        <v>111201</v>
      </c>
      <c r="AQ52" s="22" t="b">
        <f t="shared" ca="1" si="277"/>
        <v>0</v>
      </c>
      <c r="AR52" s="374" t="str">
        <f t="shared" ca="1" si="277"/>
        <v>-</v>
      </c>
      <c r="AS52" s="22" t="b">
        <f t="shared" ca="1" si="277"/>
        <v>1</v>
      </c>
      <c r="AT52" s="339">
        <f ca="1">OFFSET(AT52,-1,0)+1</f>
        <v>111202</v>
      </c>
      <c r="AU52" s="22">
        <f t="shared" ca="1" si="277"/>
        <v>1</v>
      </c>
      <c r="AV52" s="22" t="str">
        <f t="shared" ca="1" si="277"/>
        <v>-</v>
      </c>
      <c r="AW52" s="22" t="str">
        <f t="shared" ca="1" si="277"/>
        <v>-</v>
      </c>
      <c r="AX52" s="22" t="str">
        <f t="shared" ca="1" si="277"/>
        <v>-</v>
      </c>
      <c r="AY52" s="22" t="str">
        <f t="shared" ca="1" si="277"/>
        <v>-</v>
      </c>
      <c r="AZ52" s="22" t="str">
        <f t="shared" ca="1" si="277"/>
        <v>-</v>
      </c>
      <c r="BA52" s="22">
        <f t="shared" ca="1" si="277"/>
        <v>1</v>
      </c>
      <c r="BB52" s="22">
        <f t="shared" ca="1" si="277"/>
        <v>1</v>
      </c>
      <c r="BC52" s="22" t="str">
        <f t="shared" ca="1" si="277"/>
        <v>-</v>
      </c>
      <c r="BD52" s="22" t="str">
        <f t="shared" ca="1" si="277"/>
        <v>-</v>
      </c>
      <c r="BE52" s="22" t="str">
        <f t="shared" ca="1" si="277"/>
        <v>-</v>
      </c>
      <c r="BF52" s="22" t="str">
        <f t="shared" ca="1" si="277"/>
        <v>-</v>
      </c>
      <c r="BG52" s="22" t="str">
        <f t="shared" ca="1" si="277"/>
        <v>-</v>
      </c>
      <c r="BH52" s="22" t="str">
        <f t="shared" ca="1" si="277"/>
        <v>-</v>
      </c>
      <c r="BI52" s="22" t="str">
        <f t="shared" ca="1" si="277"/>
        <v>-</v>
      </c>
      <c r="BJ52" s="22" t="str">
        <f t="shared" ca="1" si="277"/>
        <v>-</v>
      </c>
      <c r="BK52" s="22" t="str">
        <f t="shared" ca="1" si="277"/>
        <v>-</v>
      </c>
      <c r="BL52" s="22" t="str">
        <f t="shared" ca="1" si="277"/>
        <v>-</v>
      </c>
      <c r="BM52" s="22" t="str">
        <f t="shared" ca="1" si="277"/>
        <v>-</v>
      </c>
      <c r="BN52" s="22" t="str">
        <f t="shared" ca="1" si="277"/>
        <v>-</v>
      </c>
      <c r="BO52" s="22" t="str">
        <f t="shared" ca="1" si="277"/>
        <v>-</v>
      </c>
      <c r="BP52" s="22" t="str">
        <f t="shared" ca="1" si="277"/>
        <v>-</v>
      </c>
      <c r="BQ52" s="22" t="str">
        <f t="shared" ca="1" si="277"/>
        <v>-</v>
      </c>
      <c r="BR52" s="22" t="str">
        <f t="shared" ca="1" si="277"/>
        <v>-</v>
      </c>
      <c r="BS52" s="22" t="str">
        <f t="shared" ca="1" si="277"/>
        <v>-</v>
      </c>
      <c r="BT52" s="22" t="str">
        <f t="shared" ca="1" si="277"/>
        <v>-</v>
      </c>
      <c r="BU52" s="22" t="str">
        <f t="shared" ca="1" si="277"/>
        <v>-</v>
      </c>
      <c r="BV52" s="22" t="str">
        <f t="shared" ca="1" si="277"/>
        <v>-</v>
      </c>
      <c r="BW52" s="22" t="str">
        <f t="shared" ca="1" si="277"/>
        <v>-</v>
      </c>
      <c r="BX52" s="22" t="str">
        <f t="shared" ca="1" si="277"/>
        <v>-</v>
      </c>
      <c r="BY52" s="22" t="str">
        <f t="shared" ca="1" si="277"/>
        <v>-</v>
      </c>
      <c r="BZ52" s="5">
        <f t="shared" ca="1" si="179"/>
        <v>0</v>
      </c>
      <c r="CA52" s="22" t="b">
        <f t="shared" ca="1" si="277"/>
        <v>1</v>
      </c>
      <c r="CB52" s="22" t="b">
        <f t="shared" ca="1" si="277"/>
        <v>1</v>
      </c>
      <c r="CC52" s="22" t="str">
        <f t="shared" ca="1" si="277"/>
        <v>-</v>
      </c>
      <c r="CD52" s="22" t="str">
        <f t="shared" ca="1" si="277"/>
        <v>-</v>
      </c>
      <c r="CE52" s="22" t="str">
        <f t="shared" ca="1" si="277"/>
        <v>-</v>
      </c>
      <c r="CF52" s="22" t="str">
        <f t="shared" ca="1" si="277"/>
        <v>-</v>
      </c>
      <c r="CG52" s="22" t="str">
        <f t="shared" ca="1" si="277"/>
        <v>-</v>
      </c>
      <c r="CH52" s="22" t="str">
        <f t="shared" ca="1" si="277"/>
        <v>-</v>
      </c>
      <c r="CI52" s="22">
        <f t="shared" ca="1" si="277"/>
        <v>3</v>
      </c>
      <c r="CJ52" s="22">
        <f t="shared" ca="1" si="277"/>
        <v>3</v>
      </c>
      <c r="CK52" s="22" t="str">
        <f t="shared" ca="1" si="277"/>
        <v>-</v>
      </c>
      <c r="CL52" s="22" t="str">
        <f t="shared" ca="1" si="277"/>
        <v>-</v>
      </c>
      <c r="CM52" s="22" t="str">
        <f t="shared" ca="1" si="277"/>
        <v>-</v>
      </c>
      <c r="CN52" s="22" t="str">
        <f t="shared" ca="1" si="277"/>
        <v>-</v>
      </c>
      <c r="CO52" s="22" t="str">
        <f t="shared" ca="1" si="277"/>
        <v>-</v>
      </c>
      <c r="CP52" s="22" t="str">
        <f t="shared" ca="1" si="277"/>
        <v>-</v>
      </c>
      <c r="CQ52" s="22" t="str">
        <f t="shared" ca="1" si="277"/>
        <v>-</v>
      </c>
      <c r="CR52" s="22" t="str">
        <f t="shared" ca="1" si="277"/>
        <v>-</v>
      </c>
      <c r="CS52" s="22">
        <f t="shared" ca="1" si="277"/>
        <v>0</v>
      </c>
      <c r="CT52" s="22" t="str">
        <f t="shared" ca="1" si="277"/>
        <v>-</v>
      </c>
      <c r="CU52" s="22" t="str">
        <f t="shared" ca="1" si="277"/>
        <v>-</v>
      </c>
      <c r="CV52" s="22" t="str">
        <f t="shared" ca="1" si="277"/>
        <v>-</v>
      </c>
      <c r="CW52" s="22" t="str">
        <f t="shared" ca="1" si="277"/>
        <v>-</v>
      </c>
      <c r="CX52" s="22" t="str">
        <f t="shared" ca="1" si="277"/>
        <v>-</v>
      </c>
      <c r="CY52" s="22">
        <f t="shared" ca="1" si="277"/>
        <v>0</v>
      </c>
      <c r="CZ52" s="195">
        <f t="shared" ca="1" si="180"/>
        <v>0</v>
      </c>
      <c r="DA52" s="195">
        <f t="shared" ca="1" si="180"/>
        <v>0</v>
      </c>
      <c r="DB52" s="195">
        <f t="shared" ca="1" si="180"/>
        <v>0</v>
      </c>
      <c r="DC52" s="195">
        <f t="shared" ca="1" si="180"/>
        <v>0</v>
      </c>
      <c r="DD52" s="194">
        <f t="shared" ca="1" si="181"/>
        <v>0</v>
      </c>
      <c r="DE52" s="194">
        <f t="shared" ca="1" si="181"/>
        <v>0</v>
      </c>
      <c r="DF52" s="194">
        <f t="shared" ca="1" si="181"/>
        <v>0</v>
      </c>
      <c r="DG52" s="194">
        <f t="shared" ca="1" si="181"/>
        <v>0</v>
      </c>
      <c r="DH52" s="196">
        <f t="shared" ca="1" si="182"/>
        <v>0</v>
      </c>
      <c r="DI52" s="196">
        <f t="shared" ca="1" si="182"/>
        <v>0</v>
      </c>
      <c r="DJ52" s="196">
        <f t="shared" ca="1" si="182"/>
        <v>0</v>
      </c>
      <c r="DK52" s="196">
        <f t="shared" ca="1" si="182"/>
        <v>0</v>
      </c>
      <c r="DL52" s="195">
        <f t="shared" ca="1" si="183"/>
        <v>0</v>
      </c>
      <c r="DM52" s="195">
        <f t="shared" ca="1" si="183"/>
        <v>0</v>
      </c>
      <c r="DN52" s="195">
        <f t="shared" ca="1" si="183"/>
        <v>0</v>
      </c>
      <c r="DO52" s="195">
        <f t="shared" ca="1" si="183"/>
        <v>0</v>
      </c>
      <c r="DP52" s="194">
        <f t="shared" ca="1" si="184"/>
        <v>0</v>
      </c>
      <c r="DQ52" s="194">
        <f t="shared" ca="1" si="184"/>
        <v>0</v>
      </c>
      <c r="DR52" s="194">
        <f t="shared" ca="1" si="184"/>
        <v>0</v>
      </c>
      <c r="DS52" s="194">
        <f t="shared" ca="1" si="184"/>
        <v>0</v>
      </c>
      <c r="DT52" s="196">
        <f t="shared" ca="1" si="185"/>
        <v>0</v>
      </c>
      <c r="DU52" s="196">
        <f t="shared" ca="1" si="185"/>
        <v>0</v>
      </c>
      <c r="DV52" s="196">
        <f t="shared" ca="1" si="185"/>
        <v>0</v>
      </c>
      <c r="DW52" s="196">
        <f t="shared" ca="1" si="185"/>
        <v>0</v>
      </c>
      <c r="DX52" s="195">
        <f t="shared" ca="1" si="186"/>
        <v>0</v>
      </c>
      <c r="DY52" s="195">
        <f t="shared" ca="1" si="186"/>
        <v>0</v>
      </c>
      <c r="DZ52" s="195">
        <f t="shared" ca="1" si="186"/>
        <v>0</v>
      </c>
      <c r="EA52" s="195">
        <f t="shared" ca="1" si="186"/>
        <v>0</v>
      </c>
      <c r="EB52" s="194">
        <f t="shared" ca="1" si="187"/>
        <v>0</v>
      </c>
      <c r="EC52" s="194">
        <f t="shared" ca="1" si="187"/>
        <v>0</v>
      </c>
      <c r="ED52" s="194">
        <f t="shared" ca="1" si="187"/>
        <v>0</v>
      </c>
      <c r="EE52" s="194">
        <f t="shared" ca="1" si="187"/>
        <v>0</v>
      </c>
      <c r="EF52" s="196">
        <f t="shared" ca="1" si="188"/>
        <v>0</v>
      </c>
      <c r="EG52" s="196">
        <f t="shared" ca="1" si="188"/>
        <v>0</v>
      </c>
      <c r="EH52" s="196">
        <f t="shared" ca="1" si="188"/>
        <v>0</v>
      </c>
      <c r="EI52" s="196">
        <f t="shared" ca="1" si="188"/>
        <v>0</v>
      </c>
      <c r="EJ52" s="22">
        <f t="shared" ca="1" si="189"/>
        <v>0</v>
      </c>
      <c r="EK52" s="22">
        <f t="shared" ca="1" si="189"/>
        <v>0</v>
      </c>
      <c r="EL52" s="22">
        <f t="shared" ca="1" si="189"/>
        <v>0</v>
      </c>
      <c r="EM52" s="22">
        <f t="shared" ca="1" si="189"/>
        <v>0</v>
      </c>
      <c r="EN52" s="22" t="str">
        <f t="shared" ca="1" si="189"/>
        <v>-</v>
      </c>
      <c r="EO52" s="22" t="str">
        <f t="shared" ca="1" si="189"/>
        <v>-</v>
      </c>
      <c r="EP52" s="5">
        <f t="shared" ca="1" si="190"/>
        <v>19</v>
      </c>
      <c r="EQ52" s="5">
        <f t="shared" ca="1" si="190"/>
        <v>19</v>
      </c>
      <c r="ER52" s="22" t="str">
        <f t="shared" ca="1" si="189"/>
        <v>-</v>
      </c>
      <c r="ES52" s="22" t="str">
        <f t="shared" ca="1" si="189"/>
        <v>-</v>
      </c>
      <c r="ET52" s="22" t="str">
        <f t="shared" ca="1" si="189"/>
        <v>-</v>
      </c>
      <c r="EU52" s="22" t="str">
        <f t="shared" ca="1" si="189"/>
        <v>-</v>
      </c>
      <c r="EV52" s="22" t="str">
        <f t="shared" ca="1" si="189"/>
        <v>-</v>
      </c>
      <c r="EW52" s="22" t="str">
        <f t="shared" ca="1" si="189"/>
        <v>-</v>
      </c>
      <c r="EX52" s="22" t="str">
        <f t="shared" ca="1" si="189"/>
        <v>-</v>
      </c>
      <c r="EY52" s="5">
        <f t="shared" ca="1" si="191"/>
        <v>0</v>
      </c>
      <c r="EZ52" s="22" t="str">
        <f t="shared" ca="1" si="278"/>
        <v>-</v>
      </c>
      <c r="FA52" s="22" t="str">
        <f t="shared" ca="1" si="278"/>
        <v>-</v>
      </c>
      <c r="FB52" s="22" t="str">
        <f t="shared" ca="1" si="278"/>
        <v>-</v>
      </c>
      <c r="FC52" s="22" t="str">
        <f t="shared" ca="1" si="278"/>
        <v>-</v>
      </c>
      <c r="FD52" s="5" t="b">
        <f t="shared" ca="1" si="192"/>
        <v>0</v>
      </c>
      <c r="FE52" s="22" t="str">
        <f t="shared" ca="1" si="278"/>
        <v>-</v>
      </c>
      <c r="FF52" s="22">
        <f t="shared" ca="1" si="278"/>
        <v>0</v>
      </c>
      <c r="FG52" s="22" t="str">
        <f t="shared" ca="1" si="278"/>
        <v>-</v>
      </c>
      <c r="FH52" s="22">
        <f t="shared" ca="1" si="278"/>
        <v>1</v>
      </c>
      <c r="FI52" s="22">
        <f t="shared" ca="1" si="278"/>
        <v>0</v>
      </c>
      <c r="FJ52" s="22">
        <f t="shared" ca="1" si="278"/>
        <v>1</v>
      </c>
      <c r="FK52" s="22">
        <f t="shared" ca="1" si="278"/>
        <v>1</v>
      </c>
      <c r="FL52" s="22">
        <f t="shared" ca="1" si="278"/>
        <v>1</v>
      </c>
      <c r="FM52" s="22">
        <f t="shared" ca="1" si="278"/>
        <v>0</v>
      </c>
      <c r="FN52" s="22">
        <f t="shared" ca="1" si="278"/>
        <v>0</v>
      </c>
      <c r="FO52" s="22">
        <f t="shared" ca="1" si="278"/>
        <v>0</v>
      </c>
      <c r="FP52" s="22">
        <f t="shared" ca="1" si="278"/>
        <v>0</v>
      </c>
      <c r="FQ52" s="22">
        <f t="shared" ca="1" si="278"/>
        <v>1</v>
      </c>
      <c r="FR52" s="22">
        <f t="shared" ca="1" si="278"/>
        <v>0</v>
      </c>
      <c r="FS52" s="22">
        <f t="shared" ca="1" si="278"/>
        <v>0</v>
      </c>
      <c r="FT52" s="22">
        <f t="shared" ca="1" si="278"/>
        <v>0</v>
      </c>
      <c r="FU52" s="22">
        <f t="shared" ca="1" si="278"/>
        <v>0</v>
      </c>
      <c r="FV52" s="22">
        <f t="shared" ca="1" si="278"/>
        <v>0</v>
      </c>
      <c r="FW52" s="22">
        <f t="shared" ca="1" si="278"/>
        <v>0</v>
      </c>
      <c r="FX52" s="22">
        <f t="shared" ca="1" si="278"/>
        <v>0</v>
      </c>
      <c r="FY52" s="22">
        <f t="shared" ca="1" si="278"/>
        <v>1</v>
      </c>
      <c r="FZ52" s="22">
        <f t="shared" ca="1" si="278"/>
        <v>0</v>
      </c>
      <c r="GA52" s="5">
        <f t="shared" ca="1" si="193"/>
        <v>0</v>
      </c>
      <c r="GB52" s="5">
        <f t="shared" ca="1" si="193"/>
        <v>0</v>
      </c>
      <c r="GC52" s="5">
        <f t="shared" ca="1" si="193"/>
        <v>0</v>
      </c>
      <c r="GD52" s="5">
        <f t="shared" si="194"/>
        <v>0</v>
      </c>
      <c r="GE52" s="5">
        <f t="shared" si="194"/>
        <v>0</v>
      </c>
      <c r="GF52" s="5">
        <f t="shared" si="194"/>
        <v>0</v>
      </c>
      <c r="GG52" s="22">
        <f t="shared" ca="1" si="278"/>
        <v>0</v>
      </c>
      <c r="GH52" s="22">
        <f t="shared" ca="1" si="278"/>
        <v>0</v>
      </c>
      <c r="GI52" s="22" t="str">
        <f t="shared" ca="1" si="278"/>
        <v>-</v>
      </c>
      <c r="GJ52" s="22" t="str">
        <f t="shared" ca="1" si="278"/>
        <v>-</v>
      </c>
      <c r="GK52" s="22" t="str">
        <f t="shared" ca="1" si="278"/>
        <v>-</v>
      </c>
      <c r="GL52" s="22" t="str">
        <f t="shared" ca="1" si="278"/>
        <v>-</v>
      </c>
      <c r="GM52" s="5" t="b">
        <f t="shared" ca="1" si="195"/>
        <v>1</v>
      </c>
      <c r="GN52" s="5" t="b">
        <f t="shared" ca="1" si="195"/>
        <v>0</v>
      </c>
      <c r="GO52" s="5" t="b">
        <f t="shared" ca="1" si="195"/>
        <v>0</v>
      </c>
      <c r="GP52" s="5">
        <f t="shared" ca="1" si="196"/>
        <v>21</v>
      </c>
      <c r="GQ52" s="22">
        <f t="shared" ca="1" si="278"/>
        <v>1</v>
      </c>
      <c r="GR52" s="22">
        <f t="shared" ca="1" si="278"/>
        <v>2</v>
      </c>
      <c r="GS52" s="5" t="e">
        <f t="shared" ca="1" si="197"/>
        <v>#VALUE!</v>
      </c>
      <c r="GT52" s="5" t="e">
        <f t="shared" ca="1" si="197"/>
        <v>#VALUE!</v>
      </c>
      <c r="GU52" s="5" t="str">
        <f t="shared" si="198"/>
        <v>-</v>
      </c>
      <c r="GV52" s="5" t="str">
        <f t="shared" si="198"/>
        <v>-</v>
      </c>
      <c r="GW52" s="5" t="e">
        <f t="shared" ca="1" si="199"/>
        <v>#VALUE!</v>
      </c>
      <c r="GX52" s="22" t="str">
        <f t="shared" ca="1" si="278"/>
        <v>-</v>
      </c>
      <c r="GY52" s="22" t="str">
        <f t="shared" ca="1" si="278"/>
        <v>-</v>
      </c>
      <c r="GZ52" s="5" t="str">
        <f t="array" ref="GZ52">IF(OR(HA52:HN52&lt;&gt;"-"),TRUE,"-")</f>
        <v>-</v>
      </c>
      <c r="HA52" s="5" t="str">
        <f>IF($Z52=0,"-",IFERROR(INDEX(CHOOSE($G52,DataAutumn!i.GI, DataWinter!i.GI, DataSpring!i.GI),$H52,7*($Z52-1)+HA$19)*INDEX(GI.LowerScalar,1,HA$19),"-"))</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b">
        <f t="array" aca="1" ref="HO52" ca="1">IF(OR(HP52:ID52&lt;&gt;"-"),TRUE,"-")</f>
        <v>1</v>
      </c>
      <c r="HP52" s="22">
        <f t="shared" ca="1" si="274"/>
        <v>0</v>
      </c>
      <c r="HQ52" s="5" t="str">
        <f>IF($Z52=0,"-",IFERROR(INDEX(CHOOSE($G52,DataAutumn!i.GI, DataWinter!i.GI, DataSpring!i.GI),$H52,7*($Z52-1)+HQ$19)*INDEX(GI.UpperScalar,1,HQ$19),"-"))</f>
        <v>-</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22" t="str">
        <f t="shared" ca="1" si="134"/>
        <v>-</v>
      </c>
      <c r="IF52" s="22" t="str">
        <f t="shared" ca="1" si="134"/>
        <v>-</v>
      </c>
      <c r="IG52" s="22" t="b">
        <f t="shared" ca="1" si="135"/>
        <v>1</v>
      </c>
      <c r="IH52" s="22">
        <f t="shared" ca="1" si="135"/>
        <v>0</v>
      </c>
      <c r="II52" s="5" t="str">
        <f t="shared" ca="1" si="200"/>
        <v>-</v>
      </c>
      <c r="IJ52" s="5" t="str">
        <f t="shared" ca="1" si="200"/>
        <v>-</v>
      </c>
      <c r="IK52" s="5" t="str">
        <f t="shared" ca="1" si="200"/>
        <v>-</v>
      </c>
      <c r="IL52" s="5" t="str">
        <f t="shared" ca="1" si="200"/>
        <v>-</v>
      </c>
      <c r="IM52" s="22" t="str">
        <f t="shared" ca="1" si="276"/>
        <v>-</v>
      </c>
      <c r="IN52" s="5">
        <f t="shared" ca="1" si="201"/>
        <v>0.5</v>
      </c>
      <c r="IO52" s="22" t="str">
        <f t="shared" ca="1" si="276"/>
        <v>-</v>
      </c>
      <c r="IP52" s="5">
        <f t="shared" ca="1" si="202"/>
        <v>0.5</v>
      </c>
      <c r="IQ52" s="5" t="str">
        <f t="shared" ca="1" si="203"/>
        <v>-</v>
      </c>
      <c r="IR52" s="5">
        <f t="shared" ca="1" si="203"/>
        <v>500</v>
      </c>
      <c r="IS52" s="5">
        <f t="shared" ca="1" si="203"/>
        <v>500</v>
      </c>
      <c r="IT52" s="5" t="str">
        <f t="shared" ca="1" si="203"/>
        <v>-</v>
      </c>
      <c r="IU52" s="5" t="str">
        <f ca="1">INDEX(i.FlkStrctr,$H52,IU$19)</f>
        <v>-</v>
      </c>
      <c r="IV52" s="22">
        <f t="shared" ca="1" si="276"/>
        <v>1</v>
      </c>
      <c r="IW52" s="22">
        <f t="shared" ca="1" si="276"/>
        <v>0</v>
      </c>
      <c r="IX52" s="22">
        <f t="shared" ca="1" si="276"/>
        <v>1</v>
      </c>
      <c r="IY52" s="22">
        <f t="shared" ca="1" si="276"/>
        <v>1</v>
      </c>
      <c r="IZ52" s="22">
        <f t="shared" ca="1" si="276"/>
        <v>0</v>
      </c>
      <c r="JA52" s="22">
        <f t="shared" ca="1" si="276"/>
        <v>70</v>
      </c>
      <c r="JB52" s="22">
        <f t="shared" ca="1" si="276"/>
        <v>50</v>
      </c>
      <c r="JC52" s="22">
        <f t="shared" ca="1" si="276"/>
        <v>70</v>
      </c>
      <c r="JD52" s="22">
        <f t="shared" ca="1" si="276"/>
        <v>50</v>
      </c>
      <c r="JE52" s="5">
        <f t="shared" ca="1" si="204"/>
        <v>1</v>
      </c>
      <c r="JF52" s="5">
        <f t="shared" ca="1" si="205"/>
        <v>1</v>
      </c>
      <c r="JG52" s="5">
        <f t="shared" ca="1" si="206"/>
        <v>1</v>
      </c>
      <c r="JH52" s="22">
        <f t="shared" ca="1" si="276"/>
        <v>1</v>
      </c>
      <c r="JI52" s="22">
        <f t="shared" ca="1" si="276"/>
        <v>1</v>
      </c>
      <c r="JJ52" s="22">
        <f t="shared" ca="1" si="276"/>
        <v>1</v>
      </c>
      <c r="JK52" s="22">
        <f t="shared" ca="1" si="276"/>
        <v>1</v>
      </c>
      <c r="JL52" s="22">
        <f t="shared" ca="1" si="276"/>
        <v>1</v>
      </c>
      <c r="JM52" s="22">
        <f t="shared" ca="1" si="276"/>
        <v>1</v>
      </c>
      <c r="JN52" s="22">
        <f t="shared" ca="1" si="276"/>
        <v>1</v>
      </c>
      <c r="JO52" s="173" t="b">
        <f t="shared" ca="1" si="282"/>
        <v>1</v>
      </c>
      <c r="JP52" s="173">
        <f t="shared" ca="1" si="207"/>
        <v>149.99</v>
      </c>
      <c r="JQ52" s="173">
        <f t="shared" ca="1" si="207"/>
        <v>0</v>
      </c>
      <c r="JR52" s="173">
        <f t="shared" ca="1" si="207"/>
        <v>0</v>
      </c>
      <c r="JS52" s="173">
        <f t="shared" ca="1" si="207"/>
        <v>0</v>
      </c>
      <c r="JT52" s="173">
        <f t="shared" ca="1" si="207"/>
        <v>0</v>
      </c>
      <c r="JU52" s="173">
        <f t="shared" ca="1" si="207"/>
        <v>0</v>
      </c>
      <c r="JV52" s="173">
        <f t="shared" ca="1" si="207"/>
        <v>0</v>
      </c>
      <c r="JW52" s="173">
        <f t="shared" ca="1" si="207"/>
        <v>0</v>
      </c>
      <c r="JX52" s="173">
        <f t="shared" ca="1" si="207"/>
        <v>0</v>
      </c>
      <c r="JY52" s="173">
        <f t="shared" ca="1" si="207"/>
        <v>0</v>
      </c>
      <c r="JZ52" s="173">
        <f t="shared" ca="1" si="207"/>
        <v>0</v>
      </c>
      <c r="KA52" s="173">
        <f t="shared" ca="1" si="207"/>
        <v>0</v>
      </c>
      <c r="KB52" s="173">
        <f t="shared" ca="1" si="207"/>
        <v>0</v>
      </c>
      <c r="KC52" s="173">
        <f t="shared" ca="1" si="207"/>
        <v>0</v>
      </c>
      <c r="KD52" s="173">
        <f t="shared" ca="1" si="207"/>
        <v>0</v>
      </c>
      <c r="KE52" s="173">
        <f t="shared" ca="1" si="207"/>
        <v>146.24</v>
      </c>
      <c r="KF52" s="173">
        <f t="shared" ca="1" si="208"/>
        <v>146.24</v>
      </c>
      <c r="KG52" s="173">
        <f t="shared" ca="1" si="208"/>
        <v>146.24</v>
      </c>
      <c r="KH52" s="173">
        <f t="shared" ca="1" si="208"/>
        <v>146.24</v>
      </c>
      <c r="KI52" s="173">
        <f t="shared" ca="1" si="208"/>
        <v>146.24</v>
      </c>
      <c r="KJ52" s="173">
        <f t="shared" ca="1" si="208"/>
        <v>146.24</v>
      </c>
      <c r="KK52" s="173">
        <f t="shared" ca="1" si="208"/>
        <v>146.24</v>
      </c>
      <c r="KL52" s="173">
        <f t="shared" ca="1" si="208"/>
        <v>146.24</v>
      </c>
      <c r="KM52" s="173">
        <f t="shared" ca="1" si="208"/>
        <v>20</v>
      </c>
      <c r="KN52" s="173">
        <f t="shared" ca="1" si="208"/>
        <v>20</v>
      </c>
      <c r="KO52" s="173">
        <f t="shared" ca="1" si="208"/>
        <v>20</v>
      </c>
      <c r="KP52" s="173">
        <f t="shared" ca="1" si="208"/>
        <v>0</v>
      </c>
      <c r="KQ52" s="173">
        <f t="shared" ca="1" si="208"/>
        <v>0</v>
      </c>
      <c r="KR52" s="173">
        <f t="shared" ca="1" si="208"/>
        <v>0</v>
      </c>
      <c r="KS52" s="173">
        <f t="shared" ca="1" si="208"/>
        <v>0</v>
      </c>
      <c r="KT52" s="173">
        <f t="shared" ca="1" si="208"/>
        <v>75.289999999999992</v>
      </c>
      <c r="KU52" s="173">
        <f t="shared" ca="1" si="208"/>
        <v>75.289999999999992</v>
      </c>
      <c r="KV52" s="173">
        <f t="shared" ca="1" si="209"/>
        <v>75.289999999999992</v>
      </c>
      <c r="KW52" s="173">
        <f t="shared" ca="1" si="209"/>
        <v>75.289999999999992</v>
      </c>
      <c r="KX52" s="173">
        <f t="shared" ca="1" si="209"/>
        <v>75.289999999999992</v>
      </c>
      <c r="KY52" s="173">
        <f t="shared" ca="1" si="209"/>
        <v>75.289999999999992</v>
      </c>
      <c r="KZ52" s="173">
        <f t="shared" ca="1" si="209"/>
        <v>75.289999999999992</v>
      </c>
      <c r="LA52" s="173">
        <f t="shared" ca="1" si="209"/>
        <v>222.87</v>
      </c>
      <c r="LB52" s="173">
        <f t="shared" ca="1" si="209"/>
        <v>0</v>
      </c>
      <c r="LC52" s="173">
        <f t="shared" ca="1" si="209"/>
        <v>0</v>
      </c>
      <c r="LD52" s="173">
        <f t="shared" ca="1" si="209"/>
        <v>0</v>
      </c>
      <c r="LE52" s="173">
        <f t="shared" ca="1" si="209"/>
        <v>0</v>
      </c>
      <c r="LF52" s="173">
        <f t="shared" ca="1" si="209"/>
        <v>0</v>
      </c>
      <c r="LG52" s="173">
        <f t="shared" ca="1" si="209"/>
        <v>0</v>
      </c>
      <c r="LH52" s="173">
        <f t="shared" ca="1" si="209"/>
        <v>0</v>
      </c>
      <c r="LI52" s="173">
        <f t="shared" ca="1" si="209"/>
        <v>0</v>
      </c>
      <c r="LJ52" s="173">
        <f t="shared" ca="1" si="209"/>
        <v>0</v>
      </c>
      <c r="LK52" s="173">
        <f t="shared" ca="1" si="209"/>
        <v>0</v>
      </c>
      <c r="LL52" s="173">
        <f t="shared" ca="1" si="210"/>
        <v>0</v>
      </c>
      <c r="LM52" s="173">
        <f t="shared" ca="1" si="210"/>
        <v>0</v>
      </c>
      <c r="LN52" s="173">
        <f t="shared" ca="1" si="210"/>
        <v>0</v>
      </c>
      <c r="LO52" s="173">
        <f t="shared" ca="1" si="210"/>
        <v>0</v>
      </c>
      <c r="LP52" s="173">
        <f t="shared" ca="1" si="210"/>
        <v>0</v>
      </c>
      <c r="LQ52" s="173">
        <f t="shared" ca="1" si="210"/>
        <v>0</v>
      </c>
      <c r="LR52" s="173">
        <f t="shared" ca="1" si="210"/>
        <v>0</v>
      </c>
      <c r="LS52" s="173">
        <f t="shared" ca="1" si="210"/>
        <v>0</v>
      </c>
      <c r="LT52" s="173">
        <f t="shared" ca="1" si="210"/>
        <v>0</v>
      </c>
      <c r="LU52" s="173">
        <f t="shared" ca="1" si="210"/>
        <v>0</v>
      </c>
      <c r="LV52" s="173">
        <f t="shared" ca="1" si="210"/>
        <v>0</v>
      </c>
      <c r="LW52" s="173">
        <f t="shared" ca="1" si="210"/>
        <v>0</v>
      </c>
      <c r="LX52" s="173">
        <f t="shared" ca="1" si="210"/>
        <v>0</v>
      </c>
      <c r="LY52" s="173">
        <f t="shared" ca="1" si="210"/>
        <v>0</v>
      </c>
      <c r="LZ52" s="173">
        <f t="shared" ca="1" si="210"/>
        <v>0</v>
      </c>
      <c r="MA52" s="173">
        <f t="shared" ca="1" si="210"/>
        <v>0</v>
      </c>
      <c r="MB52" s="173">
        <f t="shared" ca="1" si="211"/>
        <v>0</v>
      </c>
      <c r="MC52" s="173">
        <f t="shared" ca="1" si="211"/>
        <v>0</v>
      </c>
      <c r="MD52" s="173">
        <f t="shared" ca="1" si="211"/>
        <v>0</v>
      </c>
      <c r="ME52" s="173">
        <f t="shared" ca="1" si="211"/>
        <v>0</v>
      </c>
      <c r="MF52" s="173">
        <f t="shared" ca="1" si="211"/>
        <v>0</v>
      </c>
      <c r="MG52" s="173">
        <f t="shared" ca="1" si="211"/>
        <v>0</v>
      </c>
      <c r="MH52" s="173">
        <f t="shared" ca="1" si="211"/>
        <v>0</v>
      </c>
      <c r="MI52" s="173">
        <f t="shared" ca="1" si="211"/>
        <v>0</v>
      </c>
      <c r="MJ52" s="173">
        <f t="shared" ca="1" si="211"/>
        <v>0</v>
      </c>
      <c r="MK52" s="173">
        <f t="shared" ca="1" si="211"/>
        <v>0</v>
      </c>
      <c r="ML52" s="173">
        <f t="shared" ca="1" si="211"/>
        <v>0</v>
      </c>
      <c r="MM52" s="173">
        <f t="shared" ca="1" si="211"/>
        <v>0</v>
      </c>
      <c r="MN52" s="173">
        <f t="shared" ca="1" si="211"/>
        <v>0</v>
      </c>
      <c r="MO52" s="173">
        <f t="shared" ca="1" si="211"/>
        <v>0</v>
      </c>
      <c r="MP52" s="173">
        <f t="shared" ca="1" si="211"/>
        <v>0</v>
      </c>
      <c r="MQ52" s="173">
        <f t="shared" ca="1" si="211"/>
        <v>0</v>
      </c>
      <c r="MR52" s="173">
        <f t="shared" ca="1" si="212"/>
        <v>0</v>
      </c>
      <c r="MS52" s="173">
        <f t="shared" ca="1" si="212"/>
        <v>0</v>
      </c>
      <c r="MT52" s="173">
        <f t="shared" ca="1" si="212"/>
        <v>0</v>
      </c>
      <c r="MU52" s="173">
        <f t="shared" ca="1" si="212"/>
        <v>0</v>
      </c>
      <c r="MV52" s="173">
        <f t="shared" ca="1" si="212"/>
        <v>0</v>
      </c>
      <c r="MW52" s="173">
        <f t="shared" ca="1" si="212"/>
        <v>0</v>
      </c>
      <c r="MX52" s="173">
        <f t="shared" ca="1" si="212"/>
        <v>0</v>
      </c>
      <c r="MY52" s="173">
        <f t="shared" ca="1" si="212"/>
        <v>0</v>
      </c>
      <c r="MZ52" s="173">
        <f t="shared" ca="1" si="212"/>
        <v>0</v>
      </c>
      <c r="NA52" s="173">
        <f t="shared" ca="1" si="212"/>
        <v>0</v>
      </c>
      <c r="NB52" s="173">
        <f t="shared" ca="1" si="212"/>
        <v>0</v>
      </c>
      <c r="NC52" s="173">
        <f t="shared" ca="1" si="212"/>
        <v>0</v>
      </c>
      <c r="ND52" s="173">
        <f t="shared" ca="1" si="212"/>
        <v>0</v>
      </c>
      <c r="NE52" s="173">
        <f t="shared" ca="1" si="212"/>
        <v>0</v>
      </c>
      <c r="NF52" s="173">
        <f t="shared" ca="1" si="212"/>
        <v>0</v>
      </c>
      <c r="NG52" s="173">
        <f t="shared" ca="1" si="212"/>
        <v>0</v>
      </c>
      <c r="NH52" s="173">
        <f t="shared" ca="1" si="213"/>
        <v>0</v>
      </c>
      <c r="NI52" s="173">
        <f t="shared" ca="1" si="213"/>
        <v>0</v>
      </c>
      <c r="NJ52" s="173">
        <f t="shared" ca="1" si="213"/>
        <v>0</v>
      </c>
      <c r="NK52" s="173">
        <f t="shared" ca="1" si="213"/>
        <v>0</v>
      </c>
      <c r="NL52" s="173">
        <f t="shared" ca="1" si="213"/>
        <v>0</v>
      </c>
      <c r="NM52" s="173">
        <f t="shared" ca="1" si="213"/>
        <v>0</v>
      </c>
      <c r="NN52" s="173">
        <f t="shared" ca="1" si="213"/>
        <v>0</v>
      </c>
      <c r="NO52" s="173">
        <f t="shared" ca="1" si="213"/>
        <v>0</v>
      </c>
      <c r="NP52" s="173">
        <f t="shared" ca="1" si="213"/>
        <v>0</v>
      </c>
      <c r="NQ52" s="173">
        <f t="shared" ca="1" si="213"/>
        <v>0</v>
      </c>
      <c r="NR52" s="173">
        <f t="shared" ca="1" si="213"/>
        <v>0</v>
      </c>
      <c r="NS52" s="173">
        <f t="shared" ca="1" si="213"/>
        <v>0</v>
      </c>
      <c r="NT52" s="173">
        <f t="shared" ca="1" si="213"/>
        <v>0</v>
      </c>
      <c r="NU52" s="173">
        <f t="shared" ca="1" si="213"/>
        <v>0</v>
      </c>
      <c r="NV52" s="173">
        <f t="shared" ca="1" si="213"/>
        <v>0</v>
      </c>
      <c r="NW52" s="173">
        <f t="shared" ca="1" si="213"/>
        <v>0</v>
      </c>
      <c r="NX52" s="173">
        <f t="shared" ca="1" si="214"/>
        <v>0</v>
      </c>
      <c r="NY52" s="173">
        <f t="shared" ca="1" si="214"/>
        <v>0</v>
      </c>
      <c r="NZ52" s="173">
        <f t="shared" ca="1" si="214"/>
        <v>0</v>
      </c>
      <c r="OA52" s="173">
        <f t="shared" ca="1" si="214"/>
        <v>0</v>
      </c>
      <c r="OB52" s="173">
        <f t="shared" ca="1" si="214"/>
        <v>0</v>
      </c>
      <c r="OC52" s="173">
        <f t="shared" ca="1" si="214"/>
        <v>0</v>
      </c>
      <c r="OD52" s="173">
        <f t="shared" ca="1" si="214"/>
        <v>0</v>
      </c>
      <c r="OE52" s="173">
        <f t="shared" ca="1" si="214"/>
        <v>0</v>
      </c>
      <c r="OF52" s="22">
        <f t="shared" ca="1" si="276"/>
        <v>0</v>
      </c>
      <c r="OG52" s="22" t="str">
        <f t="shared" ca="1" si="276"/>
        <v>-</v>
      </c>
      <c r="OH52" s="22">
        <f t="shared" ca="1" si="276"/>
        <v>0</v>
      </c>
      <c r="OI52" s="22">
        <f t="shared" ca="1" si="276"/>
        <v>0</v>
      </c>
      <c r="OJ52" s="27">
        <v>0</v>
      </c>
    </row>
    <row r="53" spans="1:400" s="303" customFormat="1" outlineLevel="1">
      <c r="A53" s="302">
        <f t="shared" si="271"/>
        <v>48</v>
      </c>
      <c r="B53" s="314">
        <f ca="1">OFFSET(B53,-1,0)+1</f>
        <v>27</v>
      </c>
      <c r="C53" s="303">
        <v>4</v>
      </c>
      <c r="D53" s="341" t="b">
        <f t="shared" ref="D53" si="286">$C$29=2</f>
        <v>1</v>
      </c>
      <c r="E53" s="303" t="b">
        <v>0</v>
      </c>
      <c r="F53" s="303" t="b">
        <v>1</v>
      </c>
      <c r="G53" s="339">
        <f t="shared" ca="1" si="283"/>
        <v>1</v>
      </c>
      <c r="H53" s="339">
        <f t="shared" ca="1" si="283"/>
        <v>1</v>
      </c>
      <c r="I53" s="339">
        <f t="shared" ca="1" si="283"/>
        <v>1</v>
      </c>
      <c r="J53" s="339">
        <f t="shared" ca="1" si="283"/>
        <v>1</v>
      </c>
      <c r="K53" s="339">
        <f t="shared" ca="1" si="283"/>
        <v>1</v>
      </c>
      <c r="L53" s="339">
        <f t="shared" ca="1" si="283"/>
        <v>1</v>
      </c>
      <c r="M53" s="339">
        <f t="shared" ca="1" si="283"/>
        <v>1</v>
      </c>
      <c r="N53" s="339">
        <f t="shared" ca="1" si="283"/>
        <v>2</v>
      </c>
      <c r="O53" s="339">
        <f t="shared" ca="1" si="283"/>
        <v>2</v>
      </c>
      <c r="P53" s="339">
        <f t="shared" ca="1" si="283"/>
        <v>0</v>
      </c>
      <c r="Q53" s="339">
        <f t="shared" ca="1" si="283"/>
        <v>0</v>
      </c>
      <c r="R53" s="339">
        <f t="shared" ca="1" si="283"/>
        <v>0</v>
      </c>
      <c r="S53" s="339">
        <f t="shared" ca="1" si="283"/>
        <v>0</v>
      </c>
      <c r="T53" s="339">
        <f t="shared" ca="1" si="283"/>
        <v>0</v>
      </c>
      <c r="U53" s="339">
        <f t="shared" ca="1" si="283"/>
        <v>1</v>
      </c>
      <c r="V53" s="339">
        <f t="shared" ca="1" si="283"/>
        <v>1</v>
      </c>
      <c r="W53" s="339">
        <f t="shared" ca="1" si="284"/>
        <v>1</v>
      </c>
      <c r="X53" s="339">
        <f t="shared" ca="1" si="284"/>
        <v>1</v>
      </c>
      <c r="Y53" s="339">
        <f t="shared" ca="1" si="284"/>
        <v>0</v>
      </c>
      <c r="Z53" s="32"/>
      <c r="AB53" s="21">
        <v>1</v>
      </c>
      <c r="AC53" s="5">
        <f t="shared" ca="1" si="177"/>
        <v>1</v>
      </c>
      <c r="AD53" s="5">
        <f t="shared" ca="1" si="177"/>
        <v>1</v>
      </c>
      <c r="AE53" s="5">
        <f t="shared" ca="1" si="177"/>
        <v>0</v>
      </c>
      <c r="AF53" s="5">
        <f t="shared" ca="1" si="177"/>
        <v>2</v>
      </c>
      <c r="AG53" s="5">
        <f t="shared" ca="1" si="177"/>
        <v>0</v>
      </c>
      <c r="AJ53" s="328" t="str">
        <f t="shared" ca="1" si="219"/>
        <v>00023 FeedSupply GSM Day135 FWM     GI1 EL050% Age234 T_FALSE LTW_TRUE  (F53N33)</v>
      </c>
      <c r="AK53" s="10" t="str">
        <f ca="1">IF(COUNTIF(AJ$5:AJ53,AJ53)=1,"-","Dup")</f>
        <v>-</v>
      </c>
      <c r="AL53" s="22" t="b">
        <f t="shared" ca="1" si="277"/>
        <v>1</v>
      </c>
      <c r="AM53" s="22" t="b">
        <f t="shared" ca="1" si="277"/>
        <v>0</v>
      </c>
      <c r="AN53" s="22" t="b">
        <f t="shared" ca="1" si="277"/>
        <v>0</v>
      </c>
      <c r="AO53" s="22" t="b">
        <f ca="1">OFFSET(AO$5,$B53,0)</f>
        <v>1</v>
      </c>
      <c r="AP53" s="382">
        <f t="shared" ca="1" si="285"/>
        <v>111202</v>
      </c>
      <c r="AQ53" s="22" t="b">
        <f t="shared" ca="1" si="277"/>
        <v>0</v>
      </c>
      <c r="AR53" s="374" t="str">
        <f t="shared" ca="1" si="277"/>
        <v>-</v>
      </c>
      <c r="AS53" s="22" t="b">
        <f t="shared" ca="1" si="277"/>
        <v>1</v>
      </c>
      <c r="AT53" s="339">
        <f ca="1">OFFSET(AT53,-1,0)+1</f>
        <v>111203</v>
      </c>
      <c r="AU53" s="22">
        <f t="shared" ca="1" si="277"/>
        <v>1</v>
      </c>
      <c r="AV53" s="22" t="str">
        <f t="shared" ca="1" si="277"/>
        <v>-</v>
      </c>
      <c r="AW53" s="22" t="str">
        <f t="shared" ca="1" si="277"/>
        <v>-</v>
      </c>
      <c r="AX53" s="22" t="str">
        <f t="shared" ca="1" si="277"/>
        <v>-</v>
      </c>
      <c r="AY53" s="22" t="str">
        <f t="shared" ca="1" si="277"/>
        <v>-</v>
      </c>
      <c r="AZ53" s="22" t="str">
        <f t="shared" ca="1" si="277"/>
        <v>-</v>
      </c>
      <c r="BA53" s="22">
        <f t="shared" ca="1" si="277"/>
        <v>1</v>
      </c>
      <c r="BB53" s="22">
        <f t="shared" ca="1" si="277"/>
        <v>1</v>
      </c>
      <c r="BC53" s="22" t="str">
        <f t="shared" ca="1" si="277"/>
        <v>-</v>
      </c>
      <c r="BD53" s="22" t="str">
        <f t="shared" ca="1" si="277"/>
        <v>-</v>
      </c>
      <c r="BE53" s="22" t="str">
        <f t="shared" ca="1" si="277"/>
        <v>-</v>
      </c>
      <c r="BF53" s="22" t="str">
        <f t="shared" ca="1" si="277"/>
        <v>-</v>
      </c>
      <c r="BG53" s="22" t="str">
        <f t="shared" ca="1" si="277"/>
        <v>-</v>
      </c>
      <c r="BH53" s="22" t="str">
        <f t="shared" ca="1" si="277"/>
        <v>-</v>
      </c>
      <c r="BI53" s="22" t="str">
        <f t="shared" ca="1" si="277"/>
        <v>-</v>
      </c>
      <c r="BJ53" s="22" t="str">
        <f t="shared" ca="1" si="277"/>
        <v>-</v>
      </c>
      <c r="BK53" s="22" t="str">
        <f t="shared" ca="1" si="277"/>
        <v>-</v>
      </c>
      <c r="BL53" s="22" t="str">
        <f t="shared" ca="1" si="277"/>
        <v>-</v>
      </c>
      <c r="BM53" s="22" t="str">
        <f t="shared" ca="1" si="277"/>
        <v>-</v>
      </c>
      <c r="BN53" s="22" t="str">
        <f t="shared" ca="1" si="277"/>
        <v>-</v>
      </c>
      <c r="BO53" s="22" t="str">
        <f t="shared" ca="1" si="277"/>
        <v>-</v>
      </c>
      <c r="BP53" s="22" t="str">
        <f t="shared" ca="1" si="277"/>
        <v>-</v>
      </c>
      <c r="BQ53" s="22" t="str">
        <f t="shared" ca="1" si="277"/>
        <v>-</v>
      </c>
      <c r="BR53" s="22" t="str">
        <f t="shared" ca="1" si="277"/>
        <v>-</v>
      </c>
      <c r="BS53" s="22" t="str">
        <f t="shared" ca="1" si="277"/>
        <v>-</v>
      </c>
      <c r="BT53" s="22" t="str">
        <f t="shared" ca="1" si="277"/>
        <v>-</v>
      </c>
      <c r="BU53" s="22" t="str">
        <f t="shared" ca="1" si="277"/>
        <v>-</v>
      </c>
      <c r="BV53" s="22" t="str">
        <f t="shared" ca="1" si="277"/>
        <v>-</v>
      </c>
      <c r="BW53" s="22" t="str">
        <f t="shared" ca="1" si="277"/>
        <v>-</v>
      </c>
      <c r="BX53" s="22" t="str">
        <f t="shared" ca="1" si="277"/>
        <v>-</v>
      </c>
      <c r="BY53" s="22" t="str">
        <f t="shared" ca="1" si="277"/>
        <v>-</v>
      </c>
      <c r="BZ53" s="5">
        <f t="shared" ca="1" si="179"/>
        <v>0</v>
      </c>
      <c r="CA53" s="22" t="b">
        <f t="shared" ca="1" si="277"/>
        <v>1</v>
      </c>
      <c r="CB53" s="22" t="b">
        <f t="shared" ca="1" si="277"/>
        <v>1</v>
      </c>
      <c r="CC53" s="22" t="str">
        <f t="shared" ca="1" si="277"/>
        <v>-</v>
      </c>
      <c r="CD53" s="22" t="str">
        <f t="shared" ca="1" si="277"/>
        <v>-</v>
      </c>
      <c r="CE53" s="22" t="str">
        <f t="shared" ca="1" si="277"/>
        <v>-</v>
      </c>
      <c r="CF53" s="22" t="str">
        <f t="shared" ca="1" si="277"/>
        <v>-</v>
      </c>
      <c r="CG53" s="22" t="str">
        <f t="shared" ca="1" si="277"/>
        <v>-</v>
      </c>
      <c r="CH53" s="22" t="str">
        <f t="shared" ca="1" si="277"/>
        <v>-</v>
      </c>
      <c r="CI53" s="22">
        <f t="shared" ca="1" si="277"/>
        <v>3</v>
      </c>
      <c r="CJ53" s="22">
        <f t="shared" ca="1" si="277"/>
        <v>3</v>
      </c>
      <c r="CK53" s="22">
        <f t="shared" ca="1" si="277"/>
        <v>0.5</v>
      </c>
      <c r="CL53" s="22">
        <f t="shared" ca="1" si="277"/>
        <v>-0.5</v>
      </c>
      <c r="CM53" s="22" t="str">
        <f t="shared" ca="1" si="277"/>
        <v>-</v>
      </c>
      <c r="CN53" s="22" t="str">
        <f t="shared" ca="1" si="277"/>
        <v>-</v>
      </c>
      <c r="CO53" s="22" t="str">
        <f t="shared" ca="1" si="277"/>
        <v>-</v>
      </c>
      <c r="CP53" s="22" t="str">
        <f t="shared" ca="1" si="277"/>
        <v>-</v>
      </c>
      <c r="CQ53" s="22" t="str">
        <f t="shared" ca="1" si="277"/>
        <v>-</v>
      </c>
      <c r="CR53" s="22" t="str">
        <f t="shared" ca="1" si="277"/>
        <v>-</v>
      </c>
      <c r="CS53" s="22">
        <f t="shared" ca="1" si="277"/>
        <v>0</v>
      </c>
      <c r="CT53" s="22" t="str">
        <f t="shared" ca="1" si="277"/>
        <v>-</v>
      </c>
      <c r="CU53" s="22" t="str">
        <f t="shared" ca="1" si="277"/>
        <v>-</v>
      </c>
      <c r="CV53" s="22" t="str">
        <f t="shared" ca="1" si="277"/>
        <v>-</v>
      </c>
      <c r="CW53" s="22" t="str">
        <f t="shared" ca="1" si="277"/>
        <v>-</v>
      </c>
      <c r="CX53" s="22" t="str">
        <f t="shared" ca="1" si="277"/>
        <v>-</v>
      </c>
      <c r="CY53" s="22">
        <f t="shared" ca="1" si="277"/>
        <v>0</v>
      </c>
      <c r="CZ53" s="195">
        <f t="shared" ca="1" si="180"/>
        <v>0</v>
      </c>
      <c r="DA53" s="195">
        <f t="shared" ca="1" si="180"/>
        <v>0</v>
      </c>
      <c r="DB53" s="195">
        <f t="shared" ca="1" si="180"/>
        <v>0</v>
      </c>
      <c r="DC53" s="195">
        <f t="shared" ca="1" si="180"/>
        <v>0</v>
      </c>
      <c r="DD53" s="194">
        <f t="shared" ca="1" si="181"/>
        <v>0</v>
      </c>
      <c r="DE53" s="194">
        <f t="shared" ca="1" si="181"/>
        <v>0</v>
      </c>
      <c r="DF53" s="194">
        <f t="shared" ca="1" si="181"/>
        <v>0</v>
      </c>
      <c r="DG53" s="194">
        <f t="shared" ca="1" si="181"/>
        <v>0</v>
      </c>
      <c r="DH53" s="196">
        <f t="shared" ca="1" si="182"/>
        <v>0</v>
      </c>
      <c r="DI53" s="196">
        <f t="shared" ca="1" si="182"/>
        <v>0</v>
      </c>
      <c r="DJ53" s="196">
        <f t="shared" ca="1" si="182"/>
        <v>0</v>
      </c>
      <c r="DK53" s="196">
        <f t="shared" ca="1" si="182"/>
        <v>0</v>
      </c>
      <c r="DL53" s="195">
        <f t="shared" ca="1" si="183"/>
        <v>0</v>
      </c>
      <c r="DM53" s="195">
        <f t="shared" ca="1" si="183"/>
        <v>0</v>
      </c>
      <c r="DN53" s="195">
        <f t="shared" ca="1" si="183"/>
        <v>0</v>
      </c>
      <c r="DO53" s="195">
        <f t="shared" ca="1" si="183"/>
        <v>0</v>
      </c>
      <c r="DP53" s="194">
        <f t="shared" ca="1" si="184"/>
        <v>0</v>
      </c>
      <c r="DQ53" s="194">
        <f t="shared" ca="1" si="184"/>
        <v>0</v>
      </c>
      <c r="DR53" s="194">
        <f t="shared" ca="1" si="184"/>
        <v>0</v>
      </c>
      <c r="DS53" s="194">
        <f t="shared" ca="1" si="184"/>
        <v>0</v>
      </c>
      <c r="DT53" s="196">
        <f t="shared" ca="1" si="185"/>
        <v>0</v>
      </c>
      <c r="DU53" s="196">
        <f t="shared" ca="1" si="185"/>
        <v>0</v>
      </c>
      <c r="DV53" s="196">
        <f t="shared" ca="1" si="185"/>
        <v>0</v>
      </c>
      <c r="DW53" s="196">
        <f t="shared" ca="1" si="185"/>
        <v>0</v>
      </c>
      <c r="DX53" s="195">
        <f t="shared" ca="1" si="186"/>
        <v>0</v>
      </c>
      <c r="DY53" s="195">
        <f t="shared" ca="1" si="186"/>
        <v>0</v>
      </c>
      <c r="DZ53" s="195">
        <f t="shared" ca="1" si="186"/>
        <v>0</v>
      </c>
      <c r="EA53" s="195">
        <f t="shared" ca="1" si="186"/>
        <v>0</v>
      </c>
      <c r="EB53" s="194">
        <f t="shared" ca="1" si="187"/>
        <v>0</v>
      </c>
      <c r="EC53" s="194">
        <f t="shared" ca="1" si="187"/>
        <v>0</v>
      </c>
      <c r="ED53" s="194">
        <f t="shared" ca="1" si="187"/>
        <v>0</v>
      </c>
      <c r="EE53" s="194">
        <f t="shared" ca="1" si="187"/>
        <v>0</v>
      </c>
      <c r="EF53" s="196">
        <f t="shared" ca="1" si="188"/>
        <v>0</v>
      </c>
      <c r="EG53" s="196">
        <f t="shared" ca="1" si="188"/>
        <v>0</v>
      </c>
      <c r="EH53" s="196">
        <f t="shared" ca="1" si="188"/>
        <v>0</v>
      </c>
      <c r="EI53" s="196">
        <f t="shared" ca="1" si="188"/>
        <v>0</v>
      </c>
      <c r="EJ53" s="22">
        <f t="shared" ref="EJ53:EX53" ca="1" si="287">OFFSET(EJ$5,$B53,0)</f>
        <v>0</v>
      </c>
      <c r="EK53" s="22">
        <f t="shared" ca="1" si="287"/>
        <v>0</v>
      </c>
      <c r="EL53" s="22">
        <f t="shared" ca="1" si="287"/>
        <v>0</v>
      </c>
      <c r="EM53" s="22">
        <f t="shared" ca="1" si="287"/>
        <v>0</v>
      </c>
      <c r="EN53" s="22" t="str">
        <f t="shared" ca="1" si="287"/>
        <v>-</v>
      </c>
      <c r="EO53" s="22" t="str">
        <f t="shared" ca="1" si="287"/>
        <v>-</v>
      </c>
      <c r="EP53" s="5">
        <f t="shared" ca="1" si="190"/>
        <v>19</v>
      </c>
      <c r="EQ53" s="5">
        <f t="shared" ca="1" si="190"/>
        <v>19</v>
      </c>
      <c r="ER53" s="22" t="str">
        <f t="shared" ca="1" si="287"/>
        <v>-</v>
      </c>
      <c r="ES53" s="22" t="str">
        <f t="shared" ca="1" si="287"/>
        <v>-</v>
      </c>
      <c r="ET53" s="22" t="str">
        <f t="shared" ca="1" si="287"/>
        <v>-</v>
      </c>
      <c r="EU53" s="22" t="str">
        <f t="shared" ca="1" si="287"/>
        <v>-</v>
      </c>
      <c r="EV53" s="22" t="str">
        <f t="shared" ca="1" si="287"/>
        <v>-</v>
      </c>
      <c r="EW53" s="22" t="str">
        <f t="shared" ca="1" si="287"/>
        <v>-</v>
      </c>
      <c r="EX53" s="22" t="str">
        <f t="shared" ca="1" si="287"/>
        <v>-</v>
      </c>
      <c r="EY53" s="5">
        <f t="shared" ca="1" si="191"/>
        <v>0</v>
      </c>
      <c r="EZ53" s="22" t="str">
        <f t="shared" ca="1" si="278"/>
        <v>-</v>
      </c>
      <c r="FA53" s="22" t="str">
        <f t="shared" ca="1" si="278"/>
        <v>-</v>
      </c>
      <c r="FB53" s="22" t="str">
        <f t="shared" ca="1" si="278"/>
        <v>-</v>
      </c>
      <c r="FC53" s="22" t="str">
        <f t="shared" ca="1" si="278"/>
        <v>-</v>
      </c>
      <c r="FD53" s="5" t="b">
        <f t="shared" ca="1" si="192"/>
        <v>0</v>
      </c>
      <c r="FE53" s="22" t="str">
        <f t="shared" ca="1" si="278"/>
        <v>-</v>
      </c>
      <c r="FF53" s="22">
        <f t="shared" ca="1" si="278"/>
        <v>0</v>
      </c>
      <c r="FG53" s="22" t="str">
        <f t="shared" ca="1" si="278"/>
        <v>-</v>
      </c>
      <c r="FH53" s="22">
        <f t="shared" ca="1" si="278"/>
        <v>1</v>
      </c>
      <c r="FI53" s="22">
        <f t="shared" ca="1" si="278"/>
        <v>0</v>
      </c>
      <c r="FJ53" s="22">
        <f t="shared" ca="1" si="278"/>
        <v>1</v>
      </c>
      <c r="FK53" s="22">
        <f t="shared" ca="1" si="278"/>
        <v>1</v>
      </c>
      <c r="FL53" s="22">
        <f t="shared" ca="1" si="278"/>
        <v>1</v>
      </c>
      <c r="FM53" s="22">
        <f t="shared" ca="1" si="278"/>
        <v>0</v>
      </c>
      <c r="FN53" s="22">
        <f t="shared" ca="1" si="278"/>
        <v>0</v>
      </c>
      <c r="FO53" s="22">
        <f t="shared" ca="1" si="278"/>
        <v>0</v>
      </c>
      <c r="FP53" s="22">
        <f t="shared" ca="1" si="278"/>
        <v>0</v>
      </c>
      <c r="FQ53" s="22">
        <f t="shared" ca="1" si="278"/>
        <v>1</v>
      </c>
      <c r="FR53" s="22">
        <f t="shared" ca="1" si="278"/>
        <v>0</v>
      </c>
      <c r="FS53" s="22">
        <f t="shared" ca="1" si="278"/>
        <v>0</v>
      </c>
      <c r="FT53" s="22">
        <f t="shared" ca="1" si="278"/>
        <v>0</v>
      </c>
      <c r="FU53" s="22">
        <f t="shared" ca="1" si="278"/>
        <v>0</v>
      </c>
      <c r="FV53" s="22">
        <f t="shared" ca="1" si="278"/>
        <v>0</v>
      </c>
      <c r="FW53" s="22">
        <f t="shared" ca="1" si="278"/>
        <v>0</v>
      </c>
      <c r="FX53" s="22">
        <f t="shared" ca="1" si="278"/>
        <v>0</v>
      </c>
      <c r="FY53" s="22">
        <f t="shared" ca="1" si="278"/>
        <v>1</v>
      </c>
      <c r="FZ53" s="22">
        <f t="shared" ca="1" si="278"/>
        <v>0</v>
      </c>
      <c r="GA53" s="5">
        <f t="shared" ca="1" si="193"/>
        <v>0</v>
      </c>
      <c r="GB53" s="5">
        <f t="shared" ca="1" si="193"/>
        <v>0</v>
      </c>
      <c r="GC53" s="5">
        <f t="shared" ca="1" si="193"/>
        <v>0</v>
      </c>
      <c r="GD53" s="5">
        <f t="shared" si="194"/>
        <v>0</v>
      </c>
      <c r="GE53" s="5">
        <f t="shared" si="194"/>
        <v>0</v>
      </c>
      <c r="GF53" s="5">
        <f t="shared" si="194"/>
        <v>0</v>
      </c>
      <c r="GG53" s="22">
        <f t="shared" ca="1" si="278"/>
        <v>0</v>
      </c>
      <c r="GH53" s="22">
        <f t="shared" ca="1" si="278"/>
        <v>0</v>
      </c>
      <c r="GI53" s="22" t="str">
        <f t="shared" ca="1" si="278"/>
        <v>-</v>
      </c>
      <c r="GJ53" s="22" t="str">
        <f t="shared" ca="1" si="278"/>
        <v>-</v>
      </c>
      <c r="GK53" s="22" t="str">
        <f t="shared" ca="1" si="278"/>
        <v>-</v>
      </c>
      <c r="GL53" s="22" t="str">
        <f t="shared" ca="1" si="278"/>
        <v>-</v>
      </c>
      <c r="GM53" s="5" t="b">
        <f t="shared" ca="1" si="195"/>
        <v>1</v>
      </c>
      <c r="GN53" s="5" t="b">
        <f t="shared" ca="1" si="195"/>
        <v>0</v>
      </c>
      <c r="GO53" s="5" t="b">
        <f t="shared" ca="1" si="195"/>
        <v>0</v>
      </c>
      <c r="GP53" s="5">
        <f t="shared" ca="1" si="196"/>
        <v>21</v>
      </c>
      <c r="GQ53" s="22">
        <f t="shared" ca="1" si="278"/>
        <v>1</v>
      </c>
      <c r="GR53" s="22">
        <f t="shared" ca="1" si="278"/>
        <v>2</v>
      </c>
      <c r="GS53" s="5" t="e">
        <f t="shared" ca="1" si="197"/>
        <v>#VALUE!</v>
      </c>
      <c r="GT53" s="5" t="e">
        <f t="shared" ca="1" si="197"/>
        <v>#VALUE!</v>
      </c>
      <c r="GU53" s="5" t="str">
        <f t="shared" si="198"/>
        <v>-</v>
      </c>
      <c r="GV53" s="5" t="str">
        <f t="shared" si="198"/>
        <v>-</v>
      </c>
      <c r="GW53" s="5" t="e">
        <f t="shared" ca="1" si="199"/>
        <v>#VALUE!</v>
      </c>
      <c r="GX53" s="22" t="str">
        <f t="shared" ca="1" si="278"/>
        <v>-</v>
      </c>
      <c r="GY53" s="22" t="str">
        <f t="shared" ca="1" si="278"/>
        <v>-</v>
      </c>
      <c r="GZ53" s="5" t="str">
        <f t="array" ref="GZ53">IF(OR(HA53:HN53&lt;&gt;"-"),TRUE,"-")</f>
        <v>-</v>
      </c>
      <c r="HA53" s="5" t="str">
        <f>IF($Z53=0,"-",IFERROR(INDEX(CHOOSE($G53,DataAutumn!i.GI, DataWinter!i.GI, DataSpring!i.GI),$H53,7*($Z53-1)+HA$19)*INDEX(GI.LowerScalar,1,HA$19),"-"))</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b">
        <f t="array" aca="1" ref="HO53" ca="1">IF(OR(HP53:ID53&lt;&gt;"-"),TRUE,"-")</f>
        <v>1</v>
      </c>
      <c r="HP53" s="22">
        <f t="shared" ca="1" si="274"/>
        <v>0</v>
      </c>
      <c r="HQ53" s="5" t="str">
        <f>IF($Z53=0,"-",IFERROR(INDEX(CHOOSE($G53,DataAutumn!i.GI, DataWinter!i.GI, DataSpring!i.GI),$H53,7*($Z53-1)+HQ$19)*INDEX(GI.UpperScalar,1,HQ$19),"-"))</f>
        <v>-</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22" t="str">
        <f t="shared" ref="IE53:IF53" ca="1" si="288">OFFSET(IE$5,$B53,0)</f>
        <v>-</v>
      </c>
      <c r="IF53" s="22" t="str">
        <f t="shared" ca="1" si="288"/>
        <v>-</v>
      </c>
      <c r="IG53" s="22" t="b">
        <f t="shared" ca="1" si="135"/>
        <v>1</v>
      </c>
      <c r="IH53" s="22">
        <f t="shared" ca="1" si="135"/>
        <v>0</v>
      </c>
      <c r="II53" s="5" t="str">
        <f t="shared" ca="1" si="200"/>
        <v>-</v>
      </c>
      <c r="IJ53" s="5" t="str">
        <f t="shared" ca="1" si="200"/>
        <v>-</v>
      </c>
      <c r="IK53" s="5" t="str">
        <f t="shared" ca="1" si="200"/>
        <v>-</v>
      </c>
      <c r="IL53" s="5" t="str">
        <f t="shared" ca="1" si="200"/>
        <v>-</v>
      </c>
      <c r="IM53" s="22" t="str">
        <f t="shared" ca="1" si="276"/>
        <v>-</v>
      </c>
      <c r="IN53" s="5">
        <f t="shared" ca="1" si="201"/>
        <v>0.5</v>
      </c>
      <c r="IO53" s="22" t="str">
        <f t="shared" ca="1" si="276"/>
        <v>-</v>
      </c>
      <c r="IP53" s="5">
        <f t="shared" ca="1" si="202"/>
        <v>0.5</v>
      </c>
      <c r="IQ53" s="5" t="str">
        <f t="shared" ca="1" si="203"/>
        <v>-</v>
      </c>
      <c r="IR53" s="5">
        <f t="shared" ca="1" si="203"/>
        <v>500</v>
      </c>
      <c r="IS53" s="5">
        <f t="shared" ca="1" si="203"/>
        <v>500</v>
      </c>
      <c r="IT53" s="5" t="str">
        <f t="shared" ca="1" si="203"/>
        <v>-</v>
      </c>
      <c r="IU53" s="5" t="str">
        <f ca="1">INDEX(i.FlkStrctr,$H53,IU$19)</f>
        <v>-</v>
      </c>
      <c r="IV53" s="22">
        <f t="shared" ca="1" si="276"/>
        <v>1</v>
      </c>
      <c r="IW53" s="22">
        <f t="shared" ca="1" si="276"/>
        <v>0</v>
      </c>
      <c r="IX53" s="22">
        <f t="shared" ca="1" si="276"/>
        <v>1</v>
      </c>
      <c r="IY53" s="22">
        <f t="shared" ca="1" si="276"/>
        <v>1</v>
      </c>
      <c r="IZ53" s="22">
        <f t="shared" ca="1" si="276"/>
        <v>0</v>
      </c>
      <c r="JA53" s="22">
        <f t="shared" ca="1" si="276"/>
        <v>70</v>
      </c>
      <c r="JB53" s="22">
        <f t="shared" ca="1" si="276"/>
        <v>50</v>
      </c>
      <c r="JC53" s="22">
        <f t="shared" ca="1" si="276"/>
        <v>70</v>
      </c>
      <c r="JD53" s="22">
        <f t="shared" ca="1" si="276"/>
        <v>50</v>
      </c>
      <c r="JE53" s="5">
        <f t="shared" ca="1" si="204"/>
        <v>1</v>
      </c>
      <c r="JF53" s="5">
        <f t="shared" ca="1" si="205"/>
        <v>1</v>
      </c>
      <c r="JG53" s="5">
        <f t="shared" ca="1" si="206"/>
        <v>1</v>
      </c>
      <c r="JH53" s="22">
        <f t="shared" ca="1" si="276"/>
        <v>1</v>
      </c>
      <c r="JI53" s="22">
        <f t="shared" ca="1" si="276"/>
        <v>1</v>
      </c>
      <c r="JJ53" s="22">
        <f t="shared" ca="1" si="276"/>
        <v>1</v>
      </c>
      <c r="JK53" s="22">
        <f t="shared" ca="1" si="276"/>
        <v>1</v>
      </c>
      <c r="JL53" s="22">
        <f t="shared" ca="1" si="276"/>
        <v>1</v>
      </c>
      <c r="JM53" s="22">
        <f t="shared" ca="1" si="276"/>
        <v>1</v>
      </c>
      <c r="JN53" s="22">
        <f t="shared" ca="1" si="276"/>
        <v>1</v>
      </c>
      <c r="JO53" s="173" t="b">
        <f t="shared" ref="JO53" ca="1" si="289">SUM(JP53:OE53)&gt;0</f>
        <v>1</v>
      </c>
      <c r="JP53" s="173">
        <f t="shared" ref="JP53:MA53" ca="1" si="290">IF($AC53=0,"-",INDEX(i.LMU_Area,$AC53,JP$19))</f>
        <v>149.99</v>
      </c>
      <c r="JQ53" s="173">
        <f t="shared" ca="1" si="290"/>
        <v>0</v>
      </c>
      <c r="JR53" s="173">
        <f t="shared" ca="1" si="290"/>
        <v>0</v>
      </c>
      <c r="JS53" s="173">
        <f t="shared" ca="1" si="290"/>
        <v>0</v>
      </c>
      <c r="JT53" s="173">
        <f t="shared" ca="1" si="290"/>
        <v>0</v>
      </c>
      <c r="JU53" s="173">
        <f t="shared" ca="1" si="290"/>
        <v>0</v>
      </c>
      <c r="JV53" s="173">
        <f t="shared" ca="1" si="290"/>
        <v>0</v>
      </c>
      <c r="JW53" s="173">
        <f t="shared" ca="1" si="290"/>
        <v>0</v>
      </c>
      <c r="JX53" s="173">
        <f t="shared" ca="1" si="290"/>
        <v>0</v>
      </c>
      <c r="JY53" s="173">
        <f t="shared" ca="1" si="290"/>
        <v>0</v>
      </c>
      <c r="JZ53" s="173">
        <f t="shared" ca="1" si="290"/>
        <v>0</v>
      </c>
      <c r="KA53" s="173">
        <f t="shared" ca="1" si="290"/>
        <v>0</v>
      </c>
      <c r="KB53" s="173">
        <f t="shared" ca="1" si="290"/>
        <v>0</v>
      </c>
      <c r="KC53" s="173">
        <f t="shared" ca="1" si="290"/>
        <v>0</v>
      </c>
      <c r="KD53" s="173">
        <f t="shared" ca="1" si="290"/>
        <v>0</v>
      </c>
      <c r="KE53" s="173">
        <f t="shared" ca="1" si="290"/>
        <v>146.24</v>
      </c>
      <c r="KF53" s="173">
        <f t="shared" ca="1" si="290"/>
        <v>146.24</v>
      </c>
      <c r="KG53" s="173">
        <f t="shared" ca="1" si="290"/>
        <v>146.24</v>
      </c>
      <c r="KH53" s="173">
        <f t="shared" ca="1" si="290"/>
        <v>146.24</v>
      </c>
      <c r="KI53" s="173">
        <f t="shared" ca="1" si="290"/>
        <v>146.24</v>
      </c>
      <c r="KJ53" s="173">
        <f t="shared" ca="1" si="290"/>
        <v>146.24</v>
      </c>
      <c r="KK53" s="173">
        <f t="shared" ca="1" si="290"/>
        <v>146.24</v>
      </c>
      <c r="KL53" s="173">
        <f t="shared" ca="1" si="290"/>
        <v>146.24</v>
      </c>
      <c r="KM53" s="173">
        <f t="shared" ca="1" si="290"/>
        <v>20</v>
      </c>
      <c r="KN53" s="173">
        <f t="shared" ca="1" si="290"/>
        <v>20</v>
      </c>
      <c r="KO53" s="173">
        <f t="shared" ca="1" si="290"/>
        <v>20</v>
      </c>
      <c r="KP53" s="173">
        <f t="shared" ca="1" si="290"/>
        <v>0</v>
      </c>
      <c r="KQ53" s="173">
        <f t="shared" ca="1" si="290"/>
        <v>0</v>
      </c>
      <c r="KR53" s="173">
        <f t="shared" ca="1" si="290"/>
        <v>0</v>
      </c>
      <c r="KS53" s="173">
        <f t="shared" ca="1" si="290"/>
        <v>0</v>
      </c>
      <c r="KT53" s="173">
        <f t="shared" ca="1" si="290"/>
        <v>75.289999999999992</v>
      </c>
      <c r="KU53" s="173">
        <f t="shared" ca="1" si="290"/>
        <v>75.289999999999992</v>
      </c>
      <c r="KV53" s="173">
        <f t="shared" ca="1" si="290"/>
        <v>75.289999999999992</v>
      </c>
      <c r="KW53" s="173">
        <f t="shared" ca="1" si="290"/>
        <v>75.289999999999992</v>
      </c>
      <c r="KX53" s="173">
        <f t="shared" ca="1" si="290"/>
        <v>75.289999999999992</v>
      </c>
      <c r="KY53" s="173">
        <f t="shared" ca="1" si="290"/>
        <v>75.289999999999992</v>
      </c>
      <c r="KZ53" s="173">
        <f t="shared" ca="1" si="290"/>
        <v>75.289999999999992</v>
      </c>
      <c r="LA53" s="173">
        <f t="shared" ca="1" si="290"/>
        <v>222.87</v>
      </c>
      <c r="LB53" s="173">
        <f t="shared" ca="1" si="290"/>
        <v>0</v>
      </c>
      <c r="LC53" s="173">
        <f t="shared" ca="1" si="290"/>
        <v>0</v>
      </c>
      <c r="LD53" s="173">
        <f t="shared" ca="1" si="290"/>
        <v>0</v>
      </c>
      <c r="LE53" s="173">
        <f t="shared" ca="1" si="290"/>
        <v>0</v>
      </c>
      <c r="LF53" s="173">
        <f t="shared" ca="1" si="290"/>
        <v>0</v>
      </c>
      <c r="LG53" s="173">
        <f t="shared" ca="1" si="290"/>
        <v>0</v>
      </c>
      <c r="LH53" s="173">
        <f t="shared" ca="1" si="290"/>
        <v>0</v>
      </c>
      <c r="LI53" s="173">
        <f t="shared" ca="1" si="290"/>
        <v>0</v>
      </c>
      <c r="LJ53" s="173">
        <f t="shared" ca="1" si="290"/>
        <v>0</v>
      </c>
      <c r="LK53" s="173">
        <f t="shared" ca="1" si="290"/>
        <v>0</v>
      </c>
      <c r="LL53" s="173">
        <f t="shared" ca="1" si="290"/>
        <v>0</v>
      </c>
      <c r="LM53" s="173">
        <f t="shared" ca="1" si="290"/>
        <v>0</v>
      </c>
      <c r="LN53" s="173">
        <f t="shared" ca="1" si="290"/>
        <v>0</v>
      </c>
      <c r="LO53" s="173">
        <f t="shared" ca="1" si="290"/>
        <v>0</v>
      </c>
      <c r="LP53" s="173">
        <f t="shared" ca="1" si="290"/>
        <v>0</v>
      </c>
      <c r="LQ53" s="173">
        <f t="shared" ca="1" si="290"/>
        <v>0</v>
      </c>
      <c r="LR53" s="173">
        <f t="shared" ca="1" si="290"/>
        <v>0</v>
      </c>
      <c r="LS53" s="173">
        <f t="shared" ca="1" si="290"/>
        <v>0</v>
      </c>
      <c r="LT53" s="173">
        <f t="shared" ca="1" si="290"/>
        <v>0</v>
      </c>
      <c r="LU53" s="173">
        <f t="shared" ca="1" si="290"/>
        <v>0</v>
      </c>
      <c r="LV53" s="173">
        <f t="shared" ca="1" si="290"/>
        <v>0</v>
      </c>
      <c r="LW53" s="173">
        <f t="shared" ca="1" si="290"/>
        <v>0</v>
      </c>
      <c r="LX53" s="173">
        <f t="shared" ca="1" si="290"/>
        <v>0</v>
      </c>
      <c r="LY53" s="173">
        <f t="shared" ca="1" si="290"/>
        <v>0</v>
      </c>
      <c r="LZ53" s="173">
        <f t="shared" ca="1" si="290"/>
        <v>0</v>
      </c>
      <c r="MA53" s="173">
        <f t="shared" ca="1" si="290"/>
        <v>0</v>
      </c>
      <c r="MB53" s="173">
        <f t="shared" ref="MB53:NW53" ca="1" si="291">IF($AC53=0,"-",INDEX(i.LMU_Area,$AC53,MB$19))</f>
        <v>0</v>
      </c>
      <c r="MC53" s="173">
        <f t="shared" ca="1" si="291"/>
        <v>0</v>
      </c>
      <c r="MD53" s="173">
        <f t="shared" ca="1" si="291"/>
        <v>0</v>
      </c>
      <c r="ME53" s="173">
        <f t="shared" ca="1" si="291"/>
        <v>0</v>
      </c>
      <c r="MF53" s="173">
        <f t="shared" ca="1" si="291"/>
        <v>0</v>
      </c>
      <c r="MG53" s="173">
        <f t="shared" ca="1" si="291"/>
        <v>0</v>
      </c>
      <c r="MH53" s="173">
        <f t="shared" ca="1" si="291"/>
        <v>0</v>
      </c>
      <c r="MI53" s="173">
        <f t="shared" ca="1" si="291"/>
        <v>0</v>
      </c>
      <c r="MJ53" s="173">
        <f t="shared" ca="1" si="291"/>
        <v>0</v>
      </c>
      <c r="MK53" s="173">
        <f t="shared" ca="1" si="291"/>
        <v>0</v>
      </c>
      <c r="ML53" s="173">
        <f t="shared" ca="1" si="291"/>
        <v>0</v>
      </c>
      <c r="MM53" s="173">
        <f t="shared" ca="1" si="291"/>
        <v>0</v>
      </c>
      <c r="MN53" s="173">
        <f t="shared" ca="1" si="291"/>
        <v>0</v>
      </c>
      <c r="MO53" s="173">
        <f t="shared" ca="1" si="291"/>
        <v>0</v>
      </c>
      <c r="MP53" s="173">
        <f t="shared" ca="1" si="291"/>
        <v>0</v>
      </c>
      <c r="MQ53" s="173">
        <f t="shared" ca="1" si="291"/>
        <v>0</v>
      </c>
      <c r="MR53" s="173">
        <f t="shared" ca="1" si="291"/>
        <v>0</v>
      </c>
      <c r="MS53" s="173">
        <f t="shared" ca="1" si="291"/>
        <v>0</v>
      </c>
      <c r="MT53" s="173">
        <f t="shared" ca="1" si="291"/>
        <v>0</v>
      </c>
      <c r="MU53" s="173">
        <f t="shared" ca="1" si="291"/>
        <v>0</v>
      </c>
      <c r="MV53" s="173">
        <f t="shared" ca="1" si="291"/>
        <v>0</v>
      </c>
      <c r="MW53" s="173">
        <f t="shared" ca="1" si="291"/>
        <v>0</v>
      </c>
      <c r="MX53" s="173">
        <f t="shared" ca="1" si="291"/>
        <v>0</v>
      </c>
      <c r="MY53" s="173">
        <f t="shared" ca="1" si="291"/>
        <v>0</v>
      </c>
      <c r="MZ53" s="173">
        <f t="shared" ca="1" si="291"/>
        <v>0</v>
      </c>
      <c r="NA53" s="173">
        <f t="shared" ca="1" si="291"/>
        <v>0</v>
      </c>
      <c r="NB53" s="173">
        <f t="shared" ca="1" si="291"/>
        <v>0</v>
      </c>
      <c r="NC53" s="173">
        <f t="shared" ca="1" si="291"/>
        <v>0</v>
      </c>
      <c r="ND53" s="173">
        <f t="shared" ca="1" si="291"/>
        <v>0</v>
      </c>
      <c r="NE53" s="173">
        <f t="shared" ca="1" si="291"/>
        <v>0</v>
      </c>
      <c r="NF53" s="173">
        <f t="shared" ca="1" si="291"/>
        <v>0</v>
      </c>
      <c r="NG53" s="173">
        <f t="shared" ca="1" si="291"/>
        <v>0</v>
      </c>
      <c r="NH53" s="173">
        <f t="shared" ca="1" si="291"/>
        <v>0</v>
      </c>
      <c r="NI53" s="173">
        <f t="shared" ca="1" si="291"/>
        <v>0</v>
      </c>
      <c r="NJ53" s="173">
        <f t="shared" ca="1" si="291"/>
        <v>0</v>
      </c>
      <c r="NK53" s="173">
        <f t="shared" ca="1" si="291"/>
        <v>0</v>
      </c>
      <c r="NL53" s="173">
        <f t="shared" ca="1" si="291"/>
        <v>0</v>
      </c>
      <c r="NM53" s="173">
        <f t="shared" ca="1" si="291"/>
        <v>0</v>
      </c>
      <c r="NN53" s="173">
        <f t="shared" ca="1" si="291"/>
        <v>0</v>
      </c>
      <c r="NO53" s="173">
        <f t="shared" ca="1" si="291"/>
        <v>0</v>
      </c>
      <c r="NP53" s="173">
        <f t="shared" ca="1" si="291"/>
        <v>0</v>
      </c>
      <c r="NQ53" s="173">
        <f t="shared" ca="1" si="291"/>
        <v>0</v>
      </c>
      <c r="NR53" s="173">
        <f t="shared" ca="1" si="291"/>
        <v>0</v>
      </c>
      <c r="NS53" s="173">
        <f t="shared" ca="1" si="291"/>
        <v>0</v>
      </c>
      <c r="NT53" s="173">
        <f t="shared" ca="1" si="291"/>
        <v>0</v>
      </c>
      <c r="NU53" s="173">
        <f t="shared" ca="1" si="291"/>
        <v>0</v>
      </c>
      <c r="NV53" s="173">
        <f t="shared" ca="1" si="291"/>
        <v>0</v>
      </c>
      <c r="NW53" s="173">
        <f t="shared" ca="1" si="291"/>
        <v>0</v>
      </c>
      <c r="NX53" s="173">
        <f t="shared" ca="1" si="214"/>
        <v>0</v>
      </c>
      <c r="NY53" s="173">
        <f t="shared" ca="1" si="214"/>
        <v>0</v>
      </c>
      <c r="NZ53" s="173">
        <f t="shared" ca="1" si="214"/>
        <v>0</v>
      </c>
      <c r="OA53" s="173">
        <f t="shared" ca="1" si="214"/>
        <v>0</v>
      </c>
      <c r="OB53" s="173">
        <f t="shared" ca="1" si="214"/>
        <v>0</v>
      </c>
      <c r="OC53" s="173">
        <f t="shared" ca="1" si="214"/>
        <v>0</v>
      </c>
      <c r="OD53" s="173">
        <f t="shared" ca="1" si="214"/>
        <v>0</v>
      </c>
      <c r="OE53" s="173">
        <f t="shared" ca="1" si="214"/>
        <v>0</v>
      </c>
      <c r="OF53" s="22">
        <f t="shared" ca="1" si="276"/>
        <v>0</v>
      </c>
      <c r="OG53" s="22" t="str">
        <f t="shared" ca="1" si="276"/>
        <v>-</v>
      </c>
      <c r="OH53" s="22">
        <f t="shared" ca="1" si="276"/>
        <v>0</v>
      </c>
      <c r="OI53" s="22">
        <f t="shared" ca="1" si="276"/>
        <v>0</v>
      </c>
      <c r="OJ53" s="27">
        <v>0</v>
      </c>
    </row>
    <row r="54" spans="1:400" s="303" customFormat="1" outlineLevel="1">
      <c r="A54" s="302">
        <f t="shared" si="271"/>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0.343</v>
      </c>
      <c r="AK54" s="10" t="str">
        <f ca="1">IF(COUNTIF(AJ$5:AJ54,AJ54)=1,"-","Dup")</f>
        <v>-</v>
      </c>
      <c r="AL54" s="16"/>
      <c r="AM54" s="16"/>
      <c r="AN54" s="16"/>
      <c r="AO54" s="16"/>
      <c r="AP54" s="16"/>
      <c r="AQ54" s="16"/>
      <c r="AR54" s="372"/>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27">
        <v>0</v>
      </c>
    </row>
    <row r="55" spans="1:400"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27">
        <v>0</v>
      </c>
    </row>
    <row r="56" spans="1:400"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97"/>
      <c r="DA56" s="197"/>
      <c r="DB56" s="197"/>
      <c r="DC56" s="197"/>
      <c r="DD56" s="197"/>
      <c r="DE56" s="197"/>
      <c r="DF56" s="197"/>
      <c r="DG56" s="197"/>
      <c r="DH56" s="197"/>
      <c r="DI56" s="197"/>
      <c r="DJ56" s="197"/>
      <c r="DK56" s="197"/>
      <c r="DL56" s="186"/>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6"/>
      <c r="EK56" s="16"/>
      <c r="EL56" s="16"/>
      <c r="EM56" s="16"/>
      <c r="EN56" s="16"/>
      <c r="EO56" s="16"/>
      <c r="EP56" s="21"/>
      <c r="EQ56" s="21"/>
      <c r="ER56" s="16"/>
      <c r="ES56" s="16"/>
      <c r="ET56" s="16"/>
      <c r="EU56" s="16"/>
      <c r="EV56" s="16"/>
      <c r="EW56" s="16"/>
      <c r="EX56" s="16"/>
      <c r="EY56" s="21"/>
      <c r="EZ56" s="16"/>
      <c r="FA56" s="16"/>
      <c r="FB56" s="16"/>
      <c r="FC56" s="16"/>
      <c r="FD56" s="21"/>
      <c r="FE56" s="16"/>
      <c r="FF56" s="16"/>
      <c r="FG56" s="16"/>
      <c r="FH56" s="16"/>
      <c r="FI56" s="16"/>
      <c r="FJ56" s="16"/>
      <c r="FK56" s="16"/>
      <c r="FL56" s="16"/>
      <c r="FM56" s="16"/>
      <c r="FN56" s="16"/>
      <c r="FO56" s="16"/>
      <c r="FP56" s="16"/>
      <c r="FQ56" s="16"/>
      <c r="FR56" s="16"/>
      <c r="FS56" s="16"/>
      <c r="FT56" s="16"/>
      <c r="FU56" s="16"/>
      <c r="FV56" s="16"/>
      <c r="FW56" s="16"/>
      <c r="FX56" s="16"/>
      <c r="FY56" s="16"/>
      <c r="FZ56" s="16"/>
      <c r="GA56" s="21"/>
      <c r="GB56" s="21"/>
      <c r="GC56" s="21"/>
      <c r="GD56" s="21"/>
      <c r="GE56" s="21"/>
      <c r="GF56" s="21"/>
      <c r="GG56" s="16"/>
      <c r="GH56" s="16"/>
      <c r="GI56" s="16"/>
      <c r="GJ56" s="16"/>
      <c r="GK56" s="16"/>
      <c r="GL56" s="16"/>
      <c r="GM56" s="21"/>
      <c r="GN56" s="21"/>
      <c r="GO56" s="21"/>
      <c r="GP56" s="21"/>
      <c r="GQ56" s="16"/>
      <c r="GR56" s="16"/>
      <c r="GS56" s="21"/>
      <c r="GT56" s="21"/>
      <c r="GU56" s="21"/>
      <c r="GV56" s="21"/>
      <c r="GW56" s="21"/>
      <c r="GX56" s="21"/>
      <c r="GY56" s="16"/>
      <c r="GZ56" s="16"/>
      <c r="HA56" s="21"/>
      <c r="HB56" s="21"/>
      <c r="HC56" s="21"/>
      <c r="HD56" s="21"/>
      <c r="HE56" s="21"/>
      <c r="HF56" s="21"/>
      <c r="HG56" s="21"/>
      <c r="HH56" s="21"/>
      <c r="HI56" s="21"/>
      <c r="HJ56" s="21"/>
      <c r="HK56" s="21"/>
      <c r="HL56" s="21"/>
      <c r="HM56" s="21"/>
      <c r="HN56" s="21"/>
      <c r="HO56" s="16"/>
      <c r="HP56" s="16"/>
      <c r="HQ56" s="21"/>
      <c r="HR56" s="21"/>
      <c r="HS56" s="21"/>
      <c r="HT56" s="21"/>
      <c r="HU56" s="21"/>
      <c r="HV56" s="21"/>
      <c r="HW56" s="21"/>
      <c r="HX56" s="21"/>
      <c r="HY56" s="21"/>
      <c r="HZ56" s="21"/>
      <c r="IA56" s="21"/>
      <c r="IB56" s="21"/>
      <c r="IC56" s="21"/>
      <c r="ID56" s="21"/>
      <c r="IE56" s="16"/>
      <c r="IF56" s="16"/>
      <c r="IG56" s="16"/>
      <c r="IH56" s="16"/>
      <c r="II56" s="21"/>
      <c r="IJ56" s="21"/>
      <c r="IK56" s="21"/>
      <c r="IL56" s="21"/>
      <c r="IM56" s="16"/>
      <c r="IN56" s="21"/>
      <c r="IO56" s="16"/>
      <c r="IP56" s="16"/>
      <c r="IQ56" s="21"/>
      <c r="IR56" s="21"/>
      <c r="IS56" s="21"/>
      <c r="IT56" s="21"/>
      <c r="IU56" s="21"/>
      <c r="IV56" s="16"/>
      <c r="IW56" s="16"/>
      <c r="IX56" s="16"/>
      <c r="IY56" s="16"/>
      <c r="IZ56" s="16"/>
      <c r="JA56" s="16"/>
      <c r="JB56" s="16"/>
      <c r="JC56" s="16"/>
      <c r="JD56" s="16"/>
      <c r="JE56" s="21"/>
      <c r="JF56" s="21"/>
      <c r="JG56" s="21"/>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27">
        <v>0</v>
      </c>
    </row>
    <row r="57" spans="1:400"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2">INDEX(i.FlkStrctr,$H57,AD$19)</f>
        <v>2</v>
      </c>
      <c r="AE57" s="5">
        <f t="shared" si="292"/>
        <v>0</v>
      </c>
      <c r="AF57" s="5">
        <f t="shared" si="292"/>
        <v>2</v>
      </c>
      <c r="AG57" s="5">
        <f t="shared" si="292"/>
        <v>0</v>
      </c>
      <c r="AJ57" s="333" t="str">
        <f ca="1">"00000 Landuse "
&amp; d.RegionName                           &amp; " Day"&amp;INDEX(i.DOY,$G57,1)                   &amp; IF($EY57=0," FWM","")&amp;IF($EY57=1," MWM","")&amp;IF($EY57=5," Mat","")&amp;IF($FD57=TRUE,"&amp;BBT","    ")
&amp; " NLB"&amp;TEXT($GC57,"000%;-00%;000%;@")                      &amp; " GI"&amp;TEXT($J57,"0")                                &amp; " WP"&amp;TEXT($JE57,"000%")                &amp; " MP"&amp;TEXT($JF57,"000%")                      &amp; " GP"&amp;TEXT($JG57,"000%")
&amp; " EL"&amp;IF($IN57="-"," Opt",TEXT($IN57,"000%"))            &amp; " Age"&amp;TEXT(INDEX(i.Age_mths,$O57,1)*30.4,"000")
&amp; " FlkSt_"&amp;CHOOSE($AF57+1,"Opt","Lmb","Hgt")&amp;"_"&amp;CHOOSE($AG57+1,"Opt ","6.5y","5.5y")&amp;"_"&amp;CHOOSE($AE57+1,"Opt","Lmb","Hgt","2yo")
&amp; " (F"&amp;3+IFERROR(1*$CA57,0)+IFERROR(1*$CB57,0)&amp;3-IFERROR(1*NOT($CD57),0)&amp;"N"&amp;$CI57&amp;$CJ57&amp;")"</f>
        <v>00000 Landuse GSM Day204 MWM     NLB000% GI1 WP100% MP100% GP100% EL000% Age213 FlkSt_Hgt_Opt _Opt (F33N11)</v>
      </c>
      <c r="AK57" s="10" t="str">
        <f ca="1">IF(COUNTIF(AJ$5:AJ57,AJ57)=1,"-","Dup")</f>
        <v>-</v>
      </c>
      <c r="AL57" s="22" t="b">
        <f t="shared" ref="AL57:AM57" ca="1" si="293">OFFSET(AL$5,$B57,0)</f>
        <v>1</v>
      </c>
      <c r="AM57" s="22" t="b">
        <f t="shared" ca="1" si="293"/>
        <v>0</v>
      </c>
      <c r="AN57" s="22" t="str">
        <f t="shared" ca="1" si="49"/>
        <v>-</v>
      </c>
      <c r="AO57" s="22" t="str">
        <f t="shared" ref="AO57:AP69" ca="1" si="294">OFFSET(AO$5,$B57,0)</f>
        <v>-</v>
      </c>
      <c r="AP57" s="22" t="str">
        <f t="shared" ca="1" si="294"/>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22">
        <f t="shared" ca="1" si="49"/>
        <v>1</v>
      </c>
      <c r="BB57" s="22">
        <f t="shared" ca="1" si="49"/>
        <v>1</v>
      </c>
      <c r="BC57" s="22" t="str">
        <f t="shared" ca="1" si="49"/>
        <v>-</v>
      </c>
      <c r="BD57" s="22" t="str">
        <f t="shared" ca="1" si="49"/>
        <v>-</v>
      </c>
      <c r="BE57" s="22" t="str">
        <f t="shared" ca="1" si="49"/>
        <v>-</v>
      </c>
      <c r="BF57" s="22" t="str">
        <f t="shared" ca="1" si="113"/>
        <v>-</v>
      </c>
      <c r="BG57" s="22" t="str">
        <f t="shared" ca="1" si="113"/>
        <v>-</v>
      </c>
      <c r="BH57" s="22" t="str">
        <f t="shared" ca="1" si="113"/>
        <v>-</v>
      </c>
      <c r="BI57" s="22" t="str">
        <f t="shared" ca="1" si="113"/>
        <v>-</v>
      </c>
      <c r="BJ57" s="22" t="str">
        <f t="shared" ca="1" si="113"/>
        <v>-</v>
      </c>
      <c r="BK57" s="22" t="str">
        <f t="shared" ca="1" si="113"/>
        <v>-</v>
      </c>
      <c r="BL57" s="22" t="str">
        <f t="shared" ca="1" si="113"/>
        <v>-</v>
      </c>
      <c r="BM57" s="22" t="str">
        <f t="shared" ca="1" si="113"/>
        <v>-</v>
      </c>
      <c r="BN57" s="22" t="str">
        <f t="shared" ca="1" si="113"/>
        <v>-</v>
      </c>
      <c r="BO57" s="22" t="str">
        <f t="shared" ca="1" si="113"/>
        <v>-</v>
      </c>
      <c r="BP57" s="22" t="str">
        <f t="shared" ca="1" si="113"/>
        <v>-</v>
      </c>
      <c r="BQ57" s="22" t="str">
        <f t="shared" ca="1" si="113"/>
        <v>-</v>
      </c>
      <c r="BR57" s="22" t="str">
        <f t="shared" ca="1" si="113"/>
        <v>-</v>
      </c>
      <c r="BS57" s="22" t="str">
        <f t="shared" ca="1" si="113"/>
        <v>-</v>
      </c>
      <c r="BT57" s="22" t="str">
        <f t="shared" ca="1" si="113"/>
        <v>-</v>
      </c>
      <c r="BU57" s="22" t="str">
        <f t="shared" ca="1" si="113"/>
        <v>-</v>
      </c>
      <c r="BV57" s="22" t="str">
        <f t="shared" ca="1" si="113"/>
        <v>-</v>
      </c>
      <c r="BW57" s="22" t="str">
        <f t="shared" ca="1" si="113"/>
        <v>-</v>
      </c>
      <c r="BX57" s="22" t="str">
        <f t="shared" ca="1" si="113"/>
        <v>-</v>
      </c>
      <c r="BY57" s="22" t="str">
        <f t="shared" ca="1" si="113"/>
        <v>-</v>
      </c>
      <c r="BZ57" s="5">
        <f t="shared" ref="BZ57:BZ69" si="295">INDEX(i.minroe,$J57,$G57)</f>
        <v>0</v>
      </c>
      <c r="CA57" s="22" t="str">
        <f t="shared" ca="1" si="113"/>
        <v>-</v>
      </c>
      <c r="CB57" s="22" t="str">
        <f t="shared" ca="1" si="113"/>
        <v>-</v>
      </c>
      <c r="CC57" s="22" t="str">
        <f t="shared" ca="1" si="113"/>
        <v>-</v>
      </c>
      <c r="CD57" s="22" t="str">
        <f t="shared" ca="1" si="113"/>
        <v>-</v>
      </c>
      <c r="CE57" s="22" t="str">
        <f t="shared" ca="1" si="113"/>
        <v>-</v>
      </c>
      <c r="CF57" s="22" t="str">
        <f t="shared" ca="1" si="113"/>
        <v>-</v>
      </c>
      <c r="CG57" s="22" t="str">
        <f t="shared" ca="1" si="113"/>
        <v>-</v>
      </c>
      <c r="CH57" s="22" t="str">
        <f t="shared" ca="1" si="113"/>
        <v>-</v>
      </c>
      <c r="CI57" s="22">
        <f t="shared" ref="CI57:CK57" ca="1" si="296">OFFSET(CI$5,$B57,0)</f>
        <v>1</v>
      </c>
      <c r="CJ57" s="22">
        <f t="shared" ca="1" si="296"/>
        <v>1</v>
      </c>
      <c r="CK57" s="22" t="str">
        <f t="shared" ca="1" si="296"/>
        <v>-</v>
      </c>
      <c r="CL57" s="22" t="str">
        <f t="shared" ca="1" si="113"/>
        <v>-</v>
      </c>
      <c r="CM57" s="22" t="str">
        <f t="shared" ca="1" si="113"/>
        <v>-</v>
      </c>
      <c r="CN57" s="22" t="str">
        <f t="shared" ca="1" si="113"/>
        <v>-</v>
      </c>
      <c r="CO57" s="22" t="str">
        <f t="shared" ca="1" si="113"/>
        <v>-</v>
      </c>
      <c r="CP57" s="22" t="str">
        <f t="shared" ca="1" si="113"/>
        <v>-</v>
      </c>
      <c r="CQ57" s="22" t="str">
        <f t="shared" ca="1" si="113"/>
        <v>-</v>
      </c>
      <c r="CR57" s="22" t="str">
        <f t="shared" ca="1" si="113"/>
        <v>-</v>
      </c>
      <c r="CS57" s="22">
        <f t="shared" ref="CS57" ca="1" si="297">OFFSET(CS$5,$B57,0)</f>
        <v>0</v>
      </c>
      <c r="CT57" s="22" t="str">
        <f t="shared" ca="1" si="113"/>
        <v>-</v>
      </c>
      <c r="CU57" s="22" t="str">
        <f t="shared" ca="1" si="113"/>
        <v>-</v>
      </c>
      <c r="CV57" s="22" t="str">
        <f t="shared" ca="1" si="113"/>
        <v>-</v>
      </c>
      <c r="CW57" s="22" t="str">
        <f t="shared" ca="1" si="113"/>
        <v>-</v>
      </c>
      <c r="CX57" s="22" t="str">
        <f t="shared" ca="1" si="113"/>
        <v>-</v>
      </c>
      <c r="CY57" s="22">
        <f t="shared" ca="1" si="113"/>
        <v>0</v>
      </c>
      <c r="CZ57" s="195">
        <f t="shared" ref="CZ57:DC69" si="298">IF($O57=1,INDEX(i.FS_Strategy,INDEX($P57:$S57,1,1+MOD(CZ$19-1,4))+1,CZ$19),0)</f>
        <v>-1</v>
      </c>
      <c r="DA57" s="195">
        <f t="shared" si="298"/>
        <v>-0.5</v>
      </c>
      <c r="DB57" s="195">
        <f t="shared" si="298"/>
        <v>-0.5</v>
      </c>
      <c r="DC57" s="195">
        <f t="shared" si="298"/>
        <v>-0.5</v>
      </c>
      <c r="DD57" s="194">
        <f t="shared" ref="DD57:DG69" si="299">IF($O57=2,INDEX(i.FS_Strategy,INDEX($P57:$S57,1,1+MOD(DD$19-1,4))+1,DD$19),0)</f>
        <v>0</v>
      </c>
      <c r="DE57" s="194">
        <f t="shared" si="299"/>
        <v>0</v>
      </c>
      <c r="DF57" s="194">
        <f t="shared" si="299"/>
        <v>0</v>
      </c>
      <c r="DG57" s="194">
        <f t="shared" si="299"/>
        <v>0</v>
      </c>
      <c r="DH57" s="196">
        <f t="shared" ref="DH57:DK69" si="300">IF($O57=3,INDEX(i.FS_Strategy,INDEX($P57:$S57,1,1+MOD(DH$19-1,4))+1,DH$19),0)</f>
        <v>0</v>
      </c>
      <c r="DI57" s="196">
        <f t="shared" si="300"/>
        <v>0</v>
      </c>
      <c r="DJ57" s="196">
        <f t="shared" si="300"/>
        <v>0</v>
      </c>
      <c r="DK57" s="196">
        <f t="shared" si="300"/>
        <v>0</v>
      </c>
      <c r="DL57" s="195">
        <f t="shared" ref="DL57:DO69" si="301">IF($O57=1,INDEX(i.FS_Strategy,INDEX($P57:$S57,1,1+MOD(DL$19-1,4))+1,DL$19),0)</f>
        <v>-1</v>
      </c>
      <c r="DM57" s="195">
        <f t="shared" si="301"/>
        <v>-0.5</v>
      </c>
      <c r="DN57" s="195">
        <f t="shared" si="301"/>
        <v>-0.5</v>
      </c>
      <c r="DO57" s="195">
        <f t="shared" si="301"/>
        <v>-0.5</v>
      </c>
      <c r="DP57" s="194">
        <f t="shared" ref="DP57:DS69" si="302">IF($O57=2,INDEX(i.FS_Strategy,INDEX($P57:$S57,1,1+MOD(DP$19-1,4))+1,DP$19),0)</f>
        <v>0</v>
      </c>
      <c r="DQ57" s="194">
        <f t="shared" si="302"/>
        <v>0</v>
      </c>
      <c r="DR57" s="194">
        <f t="shared" si="302"/>
        <v>0</v>
      </c>
      <c r="DS57" s="194">
        <f t="shared" si="302"/>
        <v>0</v>
      </c>
      <c r="DT57" s="196">
        <f t="shared" ref="DT57:DW69" si="303">IF($O57=3,INDEX(i.FS_Strategy,INDEX($P57:$S57,1,1+MOD(DT$19-1,4))+1,DT$19),0)</f>
        <v>0</v>
      </c>
      <c r="DU57" s="196">
        <f t="shared" si="303"/>
        <v>0</v>
      </c>
      <c r="DV57" s="196">
        <f t="shared" si="303"/>
        <v>0</v>
      </c>
      <c r="DW57" s="196">
        <f t="shared" si="303"/>
        <v>0</v>
      </c>
      <c r="DX57" s="195">
        <f t="shared" ref="DX57:EA69" si="304">IF($O57=1,INDEX(i.FS_Strategy,INDEX($P57:$S57,1,1+MOD(DX$19-1,4))+1,DX$19),0)</f>
        <v>-1</v>
      </c>
      <c r="DY57" s="195">
        <f t="shared" si="304"/>
        <v>-0.5</v>
      </c>
      <c r="DZ57" s="195">
        <f t="shared" si="304"/>
        <v>-0.5</v>
      </c>
      <c r="EA57" s="195">
        <f t="shared" si="304"/>
        <v>-0.5</v>
      </c>
      <c r="EB57" s="194">
        <f t="shared" ref="EB57:EE69" si="305">IF($O57=2,INDEX(i.FS_Strategy,INDEX($P57:$S57,1,1+MOD(EB$19-1,4))+1,EB$19),0)</f>
        <v>0</v>
      </c>
      <c r="EC57" s="194">
        <f t="shared" si="305"/>
        <v>0</v>
      </c>
      <c r="ED57" s="194">
        <f t="shared" si="305"/>
        <v>0</v>
      </c>
      <c r="EE57" s="194">
        <f t="shared" si="305"/>
        <v>0</v>
      </c>
      <c r="EF57" s="196">
        <f t="shared" ref="EF57:EI69" si="306">IF($O57=3,INDEX(i.FS_Strategy,INDEX($P57:$S57,1,1+MOD(EF$19-1,4))+1,EF$19),0)</f>
        <v>0</v>
      </c>
      <c r="EG57" s="196">
        <f t="shared" si="306"/>
        <v>0</v>
      </c>
      <c r="EH57" s="196">
        <f t="shared" si="306"/>
        <v>0</v>
      </c>
      <c r="EI57" s="196">
        <f t="shared" si="306"/>
        <v>0</v>
      </c>
      <c r="EJ57" s="22">
        <f t="shared" ref="EJ57:EX69" ca="1" si="307">OFFSET(EJ$5,$B57,0)</f>
        <v>0</v>
      </c>
      <c r="EK57" s="22">
        <f t="shared" ca="1" si="126"/>
        <v>0</v>
      </c>
      <c r="EL57" s="22">
        <f t="shared" ca="1" si="126"/>
        <v>0</v>
      </c>
      <c r="EM57" s="22">
        <f t="shared" ca="1" si="126"/>
        <v>0</v>
      </c>
      <c r="EN57" s="22" t="str">
        <f t="shared" ca="1" si="126"/>
        <v>-</v>
      </c>
      <c r="EO57" s="22" t="str">
        <f t="shared" ca="1" si="126"/>
        <v>-</v>
      </c>
      <c r="EP57" s="5">
        <f t="shared" ref="EP57:EQ69" si="308">INDEX(i.TOL,$G57,EP$19)</f>
        <v>67</v>
      </c>
      <c r="EQ57" s="5">
        <f t="shared" si="308"/>
        <v>67</v>
      </c>
      <c r="ER57" s="22" t="str">
        <f t="shared" ca="1" si="126"/>
        <v>-</v>
      </c>
      <c r="ES57" s="22" t="str">
        <f t="shared" ca="1" si="126"/>
        <v>-</v>
      </c>
      <c r="ET57" s="22" t="str">
        <f t="shared" ca="1" si="126"/>
        <v>-</v>
      </c>
      <c r="EU57" s="22" t="str">
        <f t="shared" ca="1" si="126"/>
        <v>-</v>
      </c>
      <c r="EV57" s="22" t="str">
        <f t="shared" ca="1" si="126"/>
        <v>-</v>
      </c>
      <c r="EW57" s="22" t="str">
        <f t="shared" ca="1" si="126"/>
        <v>-</v>
      </c>
      <c r="EX57" s="22" t="str">
        <f t="shared" ca="1" si="126"/>
        <v>-</v>
      </c>
      <c r="EY57" s="5">
        <f t="shared" ref="EY57:EY69" si="309">INDEX(i.FlkStrctr,$H57,EY$19)</f>
        <v>1</v>
      </c>
      <c r="EZ57" s="22" t="str">
        <f t="shared" ca="1" si="126"/>
        <v>-</v>
      </c>
      <c r="FA57" s="22" t="str">
        <f t="shared" ca="1" si="126"/>
        <v>-</v>
      </c>
      <c r="FB57" s="22" t="str">
        <f t="shared" ca="1" si="126"/>
        <v>-</v>
      </c>
      <c r="FC57" s="22" t="str">
        <f t="shared" ca="1" si="126"/>
        <v>-</v>
      </c>
      <c r="FD57" s="5" t="b">
        <f t="shared" ref="FD57:FD69" si="310">INDEX(i.FlkStrctr,$H57,FD$19)</f>
        <v>0</v>
      </c>
      <c r="FE57" s="22" t="str">
        <f t="shared" ca="1" si="126"/>
        <v>-</v>
      </c>
      <c r="FF57" s="22">
        <f t="shared" ca="1" si="126"/>
        <v>0</v>
      </c>
      <c r="FG57" s="22" t="str">
        <f t="shared" ca="1" si="126"/>
        <v>-</v>
      </c>
      <c r="FH57" s="22">
        <f t="shared" ca="1" si="126"/>
        <v>1</v>
      </c>
      <c r="FI57" s="22">
        <f t="shared" ca="1" si="126"/>
        <v>0</v>
      </c>
      <c r="FJ57" s="22">
        <f t="shared" ca="1" si="126"/>
        <v>1</v>
      </c>
      <c r="FK57" s="22">
        <f t="shared" ca="1" si="126"/>
        <v>1</v>
      </c>
      <c r="FL57" s="22">
        <f t="shared" ca="1" si="126"/>
        <v>1</v>
      </c>
      <c r="FM57" s="22">
        <f t="shared" ca="1" si="126"/>
        <v>0</v>
      </c>
      <c r="FN57" s="22">
        <f t="shared" ca="1" si="126"/>
        <v>0</v>
      </c>
      <c r="FO57" s="22">
        <f t="shared" ca="1" si="126"/>
        <v>0</v>
      </c>
      <c r="FP57" s="22">
        <f t="shared" ca="1" si="126"/>
        <v>0</v>
      </c>
      <c r="FQ57" s="22">
        <f t="shared" ca="1" si="126"/>
        <v>1</v>
      </c>
      <c r="FR57" s="22">
        <f t="shared" ca="1" si="126"/>
        <v>0</v>
      </c>
      <c r="FS57" s="22">
        <f t="shared" ca="1" si="126"/>
        <v>0</v>
      </c>
      <c r="FT57" s="22">
        <f t="shared" ca="1" si="126"/>
        <v>0</v>
      </c>
      <c r="FU57" s="22">
        <f t="shared" ca="1" si="126"/>
        <v>0</v>
      </c>
      <c r="FV57" s="22">
        <f t="shared" ca="1" si="126"/>
        <v>0</v>
      </c>
      <c r="FW57" s="22">
        <f t="shared" ca="1" si="126"/>
        <v>0</v>
      </c>
      <c r="FX57" s="22">
        <f t="shared" ca="1" si="126"/>
        <v>0</v>
      </c>
      <c r="FY57" s="22">
        <f t="shared" ca="1" si="126"/>
        <v>1</v>
      </c>
      <c r="FZ57" s="22">
        <f t="shared" ca="1" si="126"/>
        <v>0</v>
      </c>
      <c r="GA57" s="5">
        <f t="shared" ref="GA57:GC69" si="311">INDEX(i.NLB,$I57,GA$19)</f>
        <v>0</v>
      </c>
      <c r="GB57" s="5">
        <f t="shared" si="311"/>
        <v>0</v>
      </c>
      <c r="GC57" s="5">
        <f t="shared" si="311"/>
        <v>0</v>
      </c>
      <c r="GD57" s="5">
        <f t="shared" ref="GD57:GF69" si="312">INDEX(i_dryman,$AB57,GD$19)</f>
        <v>0</v>
      </c>
      <c r="GE57" s="5">
        <f t="shared" si="312"/>
        <v>0</v>
      </c>
      <c r="GF57" s="5">
        <f t="shared" si="312"/>
        <v>0</v>
      </c>
      <c r="GG57" s="22">
        <f t="shared" ca="1" si="126"/>
        <v>0</v>
      </c>
      <c r="GH57" s="22">
        <f t="shared" ca="1" si="126"/>
        <v>0</v>
      </c>
      <c r="GI57" s="22" t="str">
        <f t="shared" ca="1" si="126"/>
        <v>-</v>
      </c>
      <c r="GJ57" s="22" t="str">
        <f t="shared" ca="1" si="126"/>
        <v>-</v>
      </c>
      <c r="GK57" s="22" t="str">
        <f t="shared" ca="1" si="126"/>
        <v>-</v>
      </c>
      <c r="GL57" s="22" t="str">
        <f t="shared" ca="1" si="126"/>
        <v>-</v>
      </c>
      <c r="GM57" s="5" t="b">
        <f t="shared" ref="GM57:GO69" si="313">INDEX(i.TOL,$G57,GM$19)</f>
        <v>0</v>
      </c>
      <c r="GN57" s="5" t="b">
        <f t="shared" si="313"/>
        <v>0</v>
      </c>
      <c r="GO57" s="5" t="b">
        <f t="shared" si="313"/>
        <v>1</v>
      </c>
      <c r="GP57" s="5">
        <f t="shared" ref="GP57:GP69" si="314">INDEX(i.AgeJ,$O57,GP$19)</f>
        <v>0</v>
      </c>
      <c r="GQ57" s="22">
        <f t="shared" ca="1" si="126"/>
        <v>1</v>
      </c>
      <c r="GR57" s="22">
        <f t="shared" ca="1" si="126"/>
        <v>2</v>
      </c>
      <c r="GS57" s="5" t="str">
        <f t="shared" ref="GS57:GT69" si="315">INDEX(i_dryman,$T57,GS$19)</f>
        <v>-</v>
      </c>
      <c r="GT57" s="5" t="str">
        <f t="shared" si="315"/>
        <v>-</v>
      </c>
      <c r="GU57" s="5" t="str">
        <f t="shared" ref="GU57:GV69" si="316">INDEX(i_dryman,$AB57,GU$19)</f>
        <v>-</v>
      </c>
      <c r="GV57" s="5" t="str">
        <f t="shared" si="316"/>
        <v>-</v>
      </c>
      <c r="GW57" s="5">
        <f t="shared" ref="GW57:GW69" si="317">INDEX(i_dryman,$T57,GW$19+$AD57-1)</f>
        <v>1</v>
      </c>
      <c r="GX57" s="5" t="str">
        <f>IF(TRUE,"-",INDEX(i_dryman,INDEX(CHOOSE($G57,DataAutumn!i.AdultDrys,DataWinter!i.AdultDrys,DataSpring!i.AdultDrys),1,$AD57)+1,GX$19))</f>
        <v>-</v>
      </c>
      <c r="GY57" s="22" t="str">
        <f t="shared" ca="1" si="126"/>
        <v>-</v>
      </c>
      <c r="GZ57" s="5" t="str">
        <f t="array" ref="GZ57">IF(OR(HA57:HN57&lt;&gt;"-"),TRUE,"-")</f>
        <v>-</v>
      </c>
      <c r="HA57" s="5" t="str">
        <f>IF($Z57=0,"-",IFERROR(INDEX(CHOOSE($G57,DataAutumn!i.GI, DataWinter!i.GI, DataSpring!i.GI),$H57,7*($Z57-1)+HA$19)*INDEX(GI.LowerScalar,1,HA$19),"-"))</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b">
        <f t="array" aca="1" ref="HO57" ca="1">IF(OR(HP57:ID57&lt;&gt;"-"),TRUE,"-")</f>
        <v>1</v>
      </c>
      <c r="HP57" s="22">
        <f t="shared" ca="1" si="133"/>
        <v>0</v>
      </c>
      <c r="HQ57" s="5" t="str">
        <f>IF($Z57=0,"-",IFERROR(INDEX(CHOOSE($G57,DataAutumn!i.GI, DataWinter!i.GI, DataSpring!i.GI),$H57,7*($Z57-1)+HQ$19)*INDEX(GI.UpperScalar,1,HQ$19),"-"))</f>
        <v>-</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22" t="str">
        <f t="shared" ca="1" si="134"/>
        <v>-</v>
      </c>
      <c r="IF57" s="22" t="str">
        <f ca="1">OFFSET(IF$5,$B57,0)</f>
        <v>-</v>
      </c>
      <c r="IG57" s="22" t="b">
        <f t="shared" ca="1" si="135"/>
        <v>1</v>
      </c>
      <c r="IH57" s="22">
        <f ca="1">OFFSET(IH$5,$B57,0)</f>
        <v>0</v>
      </c>
      <c r="II57" s="5" t="str">
        <f t="shared" ref="II57:IL69" si="318">INDEX(i.FlkStrctr,$H57,II$19)</f>
        <v>-</v>
      </c>
      <c r="IJ57" s="5" t="str">
        <f t="shared" si="318"/>
        <v>-</v>
      </c>
      <c r="IK57" s="5" t="str">
        <f t="shared" si="318"/>
        <v>-</v>
      </c>
      <c r="IL57" s="5" t="str">
        <f t="shared" si="318"/>
        <v>-</v>
      </c>
      <c r="IM57" s="22" t="str">
        <f t="shared" ca="1" si="137"/>
        <v>-</v>
      </c>
      <c r="IN57" s="5">
        <f t="shared" ref="IN57:IN69" si="319">INDEX(i.DamsMated,$N57+1,IN$19)</f>
        <v>0</v>
      </c>
      <c r="IO57" s="22" t="str">
        <f t="shared" ca="1" si="137"/>
        <v>-</v>
      </c>
      <c r="IP57" s="5">
        <f t="shared" ref="IP57:IP69" si="320">INDEX(i.DamsMatedEst,$N57+1,$AD57)</f>
        <v>0</v>
      </c>
      <c r="IQ57" s="5" t="str">
        <f t="shared" ref="IQ57:IT69" si="321">INDEX(i.FlkStrctr,$H57,IQ$19)</f>
        <v>-</v>
      </c>
      <c r="IR57" s="5">
        <f t="shared" si="321"/>
        <v>500</v>
      </c>
      <c r="IS57" s="5">
        <f t="shared" si="321"/>
        <v>500</v>
      </c>
      <c r="IT57" s="5" t="str">
        <f t="shared" si="321"/>
        <v>-</v>
      </c>
      <c r="IU57" s="5" t="str">
        <f t="shared" ref="IU57:IU69" si="322">INDEX(i.FlkStrctr,$H57,IU$19)</f>
        <v>-</v>
      </c>
      <c r="IV57" s="22">
        <f t="shared" ca="1" si="137"/>
        <v>1</v>
      </c>
      <c r="IW57" s="22">
        <f t="shared" ca="1" si="137"/>
        <v>0</v>
      </c>
      <c r="IX57" s="22">
        <f t="shared" ca="1" si="137"/>
        <v>1</v>
      </c>
      <c r="IY57" s="22">
        <f t="shared" ca="1" si="137"/>
        <v>1</v>
      </c>
      <c r="IZ57" s="22">
        <f t="shared" ca="1" si="137"/>
        <v>0</v>
      </c>
      <c r="JA57" s="22">
        <f t="shared" ca="1" si="137"/>
        <v>70</v>
      </c>
      <c r="JB57" s="22">
        <f t="shared" ca="1" si="137"/>
        <v>50</v>
      </c>
      <c r="JC57" s="22">
        <f t="shared" ca="1" si="137"/>
        <v>70</v>
      </c>
      <c r="JD57" s="22">
        <f t="shared" ca="1" si="137"/>
        <v>50</v>
      </c>
      <c r="JE57" s="5">
        <f t="shared" ref="JE57:JE69" si="323">INDEX(i.WoolPrices,$K57,JE$19)</f>
        <v>1</v>
      </c>
      <c r="JF57" s="5">
        <f t="shared" ref="JF57:JF69" si="324">INDEX(i.MeatPrices,$L57,JF$19)</f>
        <v>1</v>
      </c>
      <c r="JG57" s="5">
        <f t="shared" ref="JG57:JG69" si="325">INDEX(i.GrainPrices,$M57,JG$19)</f>
        <v>1</v>
      </c>
      <c r="JH57" s="22">
        <f t="shared" ca="1" si="137"/>
        <v>1</v>
      </c>
      <c r="JI57" s="22">
        <f t="shared" ca="1" si="137"/>
        <v>1</v>
      </c>
      <c r="JJ57" s="22">
        <f t="shared" ca="1" si="137"/>
        <v>1</v>
      </c>
      <c r="JK57" s="22">
        <f t="shared" ca="1" si="137"/>
        <v>1</v>
      </c>
      <c r="JL57" s="22">
        <f t="shared" ca="1" si="137"/>
        <v>1</v>
      </c>
      <c r="JM57" s="22">
        <f t="shared" ca="1" si="137"/>
        <v>1</v>
      </c>
      <c r="JN57" s="22">
        <f t="shared" ca="1" si="137"/>
        <v>1</v>
      </c>
      <c r="JO57" s="173" t="b">
        <f>SUM(JP57:OE57)&gt;0</f>
        <v>0</v>
      </c>
      <c r="JP57" s="173" t="str">
        <f t="shared" ref="JP57:KE69" si="326">IF($AC57=0,"-",INDEX(i.LMU_Area,$AC57,JP$19))</f>
        <v>-</v>
      </c>
      <c r="JQ57" s="173" t="str">
        <f t="shared" si="326"/>
        <v>-</v>
      </c>
      <c r="JR57" s="173" t="str">
        <f t="shared" si="326"/>
        <v>-</v>
      </c>
      <c r="JS57" s="173" t="str">
        <f t="shared" si="326"/>
        <v>-</v>
      </c>
      <c r="JT57" s="173" t="str">
        <f t="shared" si="326"/>
        <v>-</v>
      </c>
      <c r="JU57" s="173" t="str">
        <f t="shared" si="326"/>
        <v>-</v>
      </c>
      <c r="JV57" s="173" t="str">
        <f t="shared" si="326"/>
        <v>-</v>
      </c>
      <c r="JW57" s="173" t="str">
        <f t="shared" si="326"/>
        <v>-</v>
      </c>
      <c r="JX57" s="173" t="str">
        <f t="shared" si="326"/>
        <v>-</v>
      </c>
      <c r="JY57" s="173" t="str">
        <f t="shared" si="326"/>
        <v>-</v>
      </c>
      <c r="JZ57" s="173" t="str">
        <f t="shared" si="326"/>
        <v>-</v>
      </c>
      <c r="KA57" s="173" t="str">
        <f t="shared" si="326"/>
        <v>-</v>
      </c>
      <c r="KB57" s="173" t="str">
        <f t="shared" si="326"/>
        <v>-</v>
      </c>
      <c r="KC57" s="173" t="str">
        <f t="shared" si="326"/>
        <v>-</v>
      </c>
      <c r="KD57" s="173" t="str">
        <f t="shared" si="326"/>
        <v>-</v>
      </c>
      <c r="KE57" s="173" t="str">
        <f t="shared" si="326"/>
        <v>-</v>
      </c>
      <c r="KF57" s="173" t="str">
        <f t="shared" ref="KF57:KU69" si="327">IF($AC57=0,"-",INDEX(i.LMU_Area,$AC57,KF$19))</f>
        <v>-</v>
      </c>
      <c r="KG57" s="173" t="str">
        <f t="shared" si="327"/>
        <v>-</v>
      </c>
      <c r="KH57" s="173" t="str">
        <f t="shared" si="327"/>
        <v>-</v>
      </c>
      <c r="KI57" s="173" t="str">
        <f t="shared" si="327"/>
        <v>-</v>
      </c>
      <c r="KJ57" s="173" t="str">
        <f t="shared" si="327"/>
        <v>-</v>
      </c>
      <c r="KK57" s="173" t="str">
        <f t="shared" si="327"/>
        <v>-</v>
      </c>
      <c r="KL57" s="173" t="str">
        <f t="shared" si="327"/>
        <v>-</v>
      </c>
      <c r="KM57" s="173" t="str">
        <f t="shared" si="327"/>
        <v>-</v>
      </c>
      <c r="KN57" s="173" t="str">
        <f t="shared" si="327"/>
        <v>-</v>
      </c>
      <c r="KO57" s="173" t="str">
        <f t="shared" si="327"/>
        <v>-</v>
      </c>
      <c r="KP57" s="173" t="str">
        <f t="shared" si="327"/>
        <v>-</v>
      </c>
      <c r="KQ57" s="173" t="str">
        <f t="shared" si="327"/>
        <v>-</v>
      </c>
      <c r="KR57" s="173" t="str">
        <f t="shared" si="327"/>
        <v>-</v>
      </c>
      <c r="KS57" s="173" t="str">
        <f t="shared" si="327"/>
        <v>-</v>
      </c>
      <c r="KT57" s="173" t="str">
        <f t="shared" si="327"/>
        <v>-</v>
      </c>
      <c r="KU57" s="173" t="str">
        <f t="shared" si="327"/>
        <v>-</v>
      </c>
      <c r="KV57" s="173" t="str">
        <f t="shared" ref="KV57:LK69" si="328">IF($AC57=0,"-",INDEX(i.LMU_Area,$AC57,KV$19))</f>
        <v>-</v>
      </c>
      <c r="KW57" s="173" t="str">
        <f t="shared" si="328"/>
        <v>-</v>
      </c>
      <c r="KX57" s="173" t="str">
        <f t="shared" si="328"/>
        <v>-</v>
      </c>
      <c r="KY57" s="173" t="str">
        <f t="shared" si="328"/>
        <v>-</v>
      </c>
      <c r="KZ57" s="173" t="str">
        <f t="shared" si="328"/>
        <v>-</v>
      </c>
      <c r="LA57" s="173" t="str">
        <f t="shared" si="328"/>
        <v>-</v>
      </c>
      <c r="LB57" s="173" t="str">
        <f t="shared" si="328"/>
        <v>-</v>
      </c>
      <c r="LC57" s="173" t="str">
        <f t="shared" si="328"/>
        <v>-</v>
      </c>
      <c r="LD57" s="173" t="str">
        <f t="shared" si="328"/>
        <v>-</v>
      </c>
      <c r="LE57" s="173" t="str">
        <f t="shared" si="328"/>
        <v>-</v>
      </c>
      <c r="LF57" s="173" t="str">
        <f t="shared" si="328"/>
        <v>-</v>
      </c>
      <c r="LG57" s="173" t="str">
        <f t="shared" si="328"/>
        <v>-</v>
      </c>
      <c r="LH57" s="173" t="str">
        <f t="shared" si="328"/>
        <v>-</v>
      </c>
      <c r="LI57" s="173" t="str">
        <f t="shared" si="328"/>
        <v>-</v>
      </c>
      <c r="LJ57" s="173" t="str">
        <f t="shared" si="328"/>
        <v>-</v>
      </c>
      <c r="LK57" s="173" t="str">
        <f t="shared" si="328"/>
        <v>-</v>
      </c>
      <c r="LL57" s="173" t="str">
        <f t="shared" ref="LL57:MA69" si="329">IF($AC57=0,"-",INDEX(i.LMU_Area,$AC57,LL$19))</f>
        <v>-</v>
      </c>
      <c r="LM57" s="173" t="str">
        <f t="shared" si="329"/>
        <v>-</v>
      </c>
      <c r="LN57" s="173" t="str">
        <f t="shared" si="329"/>
        <v>-</v>
      </c>
      <c r="LO57" s="173" t="str">
        <f t="shared" si="329"/>
        <v>-</v>
      </c>
      <c r="LP57" s="173" t="str">
        <f t="shared" si="329"/>
        <v>-</v>
      </c>
      <c r="LQ57" s="173" t="str">
        <f t="shared" si="329"/>
        <v>-</v>
      </c>
      <c r="LR57" s="173" t="str">
        <f t="shared" si="329"/>
        <v>-</v>
      </c>
      <c r="LS57" s="173" t="str">
        <f t="shared" si="329"/>
        <v>-</v>
      </c>
      <c r="LT57" s="173" t="str">
        <f t="shared" si="329"/>
        <v>-</v>
      </c>
      <c r="LU57" s="173" t="str">
        <f t="shared" si="329"/>
        <v>-</v>
      </c>
      <c r="LV57" s="173" t="str">
        <f t="shared" si="329"/>
        <v>-</v>
      </c>
      <c r="LW57" s="173" t="str">
        <f t="shared" si="329"/>
        <v>-</v>
      </c>
      <c r="LX57" s="173" t="str">
        <f t="shared" si="329"/>
        <v>-</v>
      </c>
      <c r="LY57" s="173" t="str">
        <f t="shared" si="329"/>
        <v>-</v>
      </c>
      <c r="LZ57" s="173" t="str">
        <f t="shared" si="329"/>
        <v>-</v>
      </c>
      <c r="MA57" s="173" t="str">
        <f t="shared" si="329"/>
        <v>-</v>
      </c>
      <c r="MB57" s="173" t="str">
        <f t="shared" ref="MB57:MQ69" si="330">IF($AC57=0,"-",INDEX(i.LMU_Area,$AC57,MB$19))</f>
        <v>-</v>
      </c>
      <c r="MC57" s="173" t="str">
        <f t="shared" si="330"/>
        <v>-</v>
      </c>
      <c r="MD57" s="173" t="str">
        <f t="shared" si="330"/>
        <v>-</v>
      </c>
      <c r="ME57" s="173" t="str">
        <f t="shared" si="330"/>
        <v>-</v>
      </c>
      <c r="MF57" s="173" t="str">
        <f t="shared" si="330"/>
        <v>-</v>
      </c>
      <c r="MG57" s="173" t="str">
        <f t="shared" si="330"/>
        <v>-</v>
      </c>
      <c r="MH57" s="173" t="str">
        <f t="shared" si="330"/>
        <v>-</v>
      </c>
      <c r="MI57" s="173" t="str">
        <f t="shared" si="330"/>
        <v>-</v>
      </c>
      <c r="MJ57" s="173" t="str">
        <f t="shared" si="330"/>
        <v>-</v>
      </c>
      <c r="MK57" s="173" t="str">
        <f t="shared" si="330"/>
        <v>-</v>
      </c>
      <c r="ML57" s="173" t="str">
        <f t="shared" si="330"/>
        <v>-</v>
      </c>
      <c r="MM57" s="173" t="str">
        <f t="shared" si="330"/>
        <v>-</v>
      </c>
      <c r="MN57" s="173" t="str">
        <f t="shared" si="330"/>
        <v>-</v>
      </c>
      <c r="MO57" s="173" t="str">
        <f t="shared" si="330"/>
        <v>-</v>
      </c>
      <c r="MP57" s="173" t="str">
        <f t="shared" si="330"/>
        <v>-</v>
      </c>
      <c r="MQ57" s="173" t="str">
        <f t="shared" si="330"/>
        <v>-</v>
      </c>
      <c r="MR57" s="173" t="str">
        <f t="shared" ref="MR57:NG69" si="331">IF($AC57=0,"-",INDEX(i.LMU_Area,$AC57,MR$19))</f>
        <v>-</v>
      </c>
      <c r="MS57" s="173" t="str">
        <f t="shared" si="331"/>
        <v>-</v>
      </c>
      <c r="MT57" s="173" t="str">
        <f t="shared" si="331"/>
        <v>-</v>
      </c>
      <c r="MU57" s="173" t="str">
        <f t="shared" si="331"/>
        <v>-</v>
      </c>
      <c r="MV57" s="173" t="str">
        <f t="shared" si="331"/>
        <v>-</v>
      </c>
      <c r="MW57" s="173" t="str">
        <f t="shared" si="331"/>
        <v>-</v>
      </c>
      <c r="MX57" s="173" t="str">
        <f t="shared" si="331"/>
        <v>-</v>
      </c>
      <c r="MY57" s="173" t="str">
        <f t="shared" si="331"/>
        <v>-</v>
      </c>
      <c r="MZ57" s="173" t="str">
        <f t="shared" si="331"/>
        <v>-</v>
      </c>
      <c r="NA57" s="173" t="str">
        <f t="shared" si="331"/>
        <v>-</v>
      </c>
      <c r="NB57" s="173" t="str">
        <f t="shared" si="331"/>
        <v>-</v>
      </c>
      <c r="NC57" s="173" t="str">
        <f t="shared" si="331"/>
        <v>-</v>
      </c>
      <c r="ND57" s="173" t="str">
        <f t="shared" si="331"/>
        <v>-</v>
      </c>
      <c r="NE57" s="173" t="str">
        <f t="shared" si="331"/>
        <v>-</v>
      </c>
      <c r="NF57" s="173" t="str">
        <f t="shared" si="331"/>
        <v>-</v>
      </c>
      <c r="NG57" s="173" t="str">
        <f t="shared" si="331"/>
        <v>-</v>
      </c>
      <c r="NH57" s="173" t="str">
        <f t="shared" ref="NH57:NW69" si="332">IF($AC57=0,"-",INDEX(i.LMU_Area,$AC57,NH$19))</f>
        <v>-</v>
      </c>
      <c r="NI57" s="173" t="str">
        <f t="shared" si="332"/>
        <v>-</v>
      </c>
      <c r="NJ57" s="173" t="str">
        <f t="shared" si="332"/>
        <v>-</v>
      </c>
      <c r="NK57" s="173" t="str">
        <f t="shared" si="332"/>
        <v>-</v>
      </c>
      <c r="NL57" s="173" t="str">
        <f t="shared" si="332"/>
        <v>-</v>
      </c>
      <c r="NM57" s="173" t="str">
        <f t="shared" si="332"/>
        <v>-</v>
      </c>
      <c r="NN57" s="173" t="str">
        <f t="shared" si="332"/>
        <v>-</v>
      </c>
      <c r="NO57" s="173" t="str">
        <f t="shared" si="332"/>
        <v>-</v>
      </c>
      <c r="NP57" s="173" t="str">
        <f t="shared" si="332"/>
        <v>-</v>
      </c>
      <c r="NQ57" s="173" t="str">
        <f t="shared" si="332"/>
        <v>-</v>
      </c>
      <c r="NR57" s="173" t="str">
        <f t="shared" si="332"/>
        <v>-</v>
      </c>
      <c r="NS57" s="173" t="str">
        <f t="shared" si="332"/>
        <v>-</v>
      </c>
      <c r="NT57" s="173" t="str">
        <f t="shared" si="332"/>
        <v>-</v>
      </c>
      <c r="NU57" s="173" t="str">
        <f t="shared" si="332"/>
        <v>-</v>
      </c>
      <c r="NV57" s="173" t="str">
        <f t="shared" si="332"/>
        <v>-</v>
      </c>
      <c r="NW57" s="173" t="str">
        <f t="shared" si="332"/>
        <v>-</v>
      </c>
      <c r="NX57" s="173" t="str">
        <f t="shared" ref="NX57:OE69" si="333">IF($AC57=0,"-",INDEX(i.LMU_Area,$AC57,NX$19))</f>
        <v>-</v>
      </c>
      <c r="NY57" s="173" t="str">
        <f t="shared" si="333"/>
        <v>-</v>
      </c>
      <c r="NZ57" s="173" t="str">
        <f t="shared" si="333"/>
        <v>-</v>
      </c>
      <c r="OA57" s="173" t="str">
        <f t="shared" si="333"/>
        <v>-</v>
      </c>
      <c r="OB57" s="173" t="str">
        <f t="shared" si="333"/>
        <v>-</v>
      </c>
      <c r="OC57" s="173" t="str">
        <f t="shared" si="333"/>
        <v>-</v>
      </c>
      <c r="OD57" s="173" t="str">
        <f t="shared" si="333"/>
        <v>-</v>
      </c>
      <c r="OE57" s="173" t="str">
        <f t="shared" si="333"/>
        <v>-</v>
      </c>
      <c r="OF57" s="22">
        <f t="shared" ca="1" si="137"/>
        <v>0</v>
      </c>
      <c r="OG57" s="22" t="str">
        <f t="shared" ca="1" si="137"/>
        <v>-</v>
      </c>
      <c r="OH57" s="22">
        <f t="shared" ca="1" si="137"/>
        <v>0</v>
      </c>
      <c r="OI57" s="22">
        <f t="shared" ca="1" si="137"/>
        <v>0</v>
      </c>
      <c r="OJ57" s="27">
        <v>0</v>
      </c>
    </row>
    <row r="58" spans="1:400" s="303" customFormat="1" outlineLevel="1">
      <c r="A58" s="302">
        <f t="shared" si="22"/>
        <v>53</v>
      </c>
      <c r="B58" s="302">
        <f>$A$57</f>
        <v>52</v>
      </c>
      <c r="C58" s="303">
        <v>5</v>
      </c>
      <c r="D58" s="303" t="b">
        <v>1</v>
      </c>
      <c r="E58" s="303" t="b">
        <v>0</v>
      </c>
      <c r="F58" s="303" t="b">
        <v>1</v>
      </c>
      <c r="G58" s="32">
        <f>G55</f>
        <v>1</v>
      </c>
      <c r="H58" s="32">
        <f t="shared" ref="H58:T58" si="334">H55</f>
        <v>1</v>
      </c>
      <c r="I58" s="32">
        <f t="shared" si="334"/>
        <v>1</v>
      </c>
      <c r="J58" s="32">
        <f t="shared" si="334"/>
        <v>1</v>
      </c>
      <c r="K58" s="32">
        <f t="shared" si="334"/>
        <v>1</v>
      </c>
      <c r="L58" s="32">
        <f t="shared" si="334"/>
        <v>1</v>
      </c>
      <c r="M58" s="32">
        <f t="shared" si="334"/>
        <v>1</v>
      </c>
      <c r="N58" s="32">
        <f t="shared" si="334"/>
        <v>6</v>
      </c>
      <c r="O58" s="32">
        <f t="shared" si="334"/>
        <v>1</v>
      </c>
      <c r="P58" s="32">
        <f t="shared" si="334"/>
        <v>1</v>
      </c>
      <c r="Q58" s="32">
        <f t="shared" si="334"/>
        <v>1</v>
      </c>
      <c r="R58" s="32">
        <f t="shared" si="334"/>
        <v>1</v>
      </c>
      <c r="S58" s="32">
        <f t="shared" si="334"/>
        <v>1</v>
      </c>
      <c r="T58" s="32">
        <f t="shared" si="334"/>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2"/>
        <v>1</v>
      </c>
      <c r="AE58" s="5">
        <f t="shared" si="292"/>
        <v>0</v>
      </c>
      <c r="AF58" s="5">
        <f t="shared" si="292"/>
        <v>2</v>
      </c>
      <c r="AG58" s="5">
        <f t="shared" si="292"/>
        <v>0</v>
      </c>
      <c r="AJ58" s="328" t="str">
        <f t="shared" ref="AJ58:AJ69" ca="1" si="335">TEXT(LEFT(AJ57,5)+1,"00000")&amp;MID(AJ57,6,FIND(" ",AJ57,7)-5)
&amp; d.RegionName                           &amp; " Day"&amp;INDEX(i.DOY,$G58,1)                   &amp; IF($EY58=0," FWM","")&amp;IF($EY58=1," MWM","")&amp;IF($EY58=5," Mat","")&amp;IF($FD58=TRUE,"&amp;BBT","    ")
&amp; " NLB"&amp;TEXT($GC58,"000%;-00%;000%;@")                      &amp; " GI"&amp;TEXT($J58,"0")                                &amp; " WP"&amp;TEXT($JE58,"000%")                &amp; " MP"&amp;TEXT($JF58,"000%")                      &amp; " GP"&amp;TEXT($JG58,"000%")
&amp; " EL"&amp;IF($IN58="-"," Opt",TEXT($IN58,"000%"))            &amp; " Age"&amp;TEXT(INDEX(i.Age_mths,$O58,1)*30.4,"000")
&amp; " FlkSt_"&amp;CHOOSE($AF58+1,"Opt","Lmb","Hgt")&amp;"_"&amp;CHOOSE($AG58+1,"Opt ","6.5y","5.5y")&amp;"_"&amp;CHOOSE($AE58+1,"Opt","Lmb","Hgt","2yo")
&amp; " (F"&amp;3+IFERROR(1*$CA58,0)+IFERROR(1*$CB58,0)&amp;3-IFERROR(1*NOT($CD58),0)&amp;"N"&amp;$CI58&amp;$CJ58&amp;")"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4"/>
        <v>-</v>
      </c>
      <c r="AP58" s="22" t="str">
        <f t="shared" ca="1" si="294"/>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E58" ca="1" si="336">OFFSET(AX$5,$B58,0)</f>
        <v>-</v>
      </c>
      <c r="AY58" s="22" t="str">
        <f t="shared" ca="1" si="336"/>
        <v>-</v>
      </c>
      <c r="AZ58" s="22" t="str">
        <f t="shared" ca="1" si="336"/>
        <v>-</v>
      </c>
      <c r="BA58" s="22">
        <f t="shared" ca="1" si="336"/>
        <v>1</v>
      </c>
      <c r="BB58" s="22">
        <f t="shared" ca="1" si="336"/>
        <v>1</v>
      </c>
      <c r="BC58" s="22" t="str">
        <f t="shared" ca="1" si="336"/>
        <v>-</v>
      </c>
      <c r="BD58" s="22" t="str">
        <f t="shared" ca="1" si="336"/>
        <v>-</v>
      </c>
      <c r="BE58" s="22" t="str">
        <f t="shared" ca="1" si="336"/>
        <v>-</v>
      </c>
      <c r="BF58" s="22" t="str">
        <f t="shared" ca="1" si="113"/>
        <v>-</v>
      </c>
      <c r="BG58" s="22" t="str">
        <f t="shared" ca="1" si="113"/>
        <v>-</v>
      </c>
      <c r="BH58" s="22" t="str">
        <f t="shared" ca="1" si="113"/>
        <v>-</v>
      </c>
      <c r="BI58" s="22" t="str">
        <f t="shared" ca="1" si="113"/>
        <v>-</v>
      </c>
      <c r="BJ58" s="22" t="str">
        <f t="shared" ca="1" si="113"/>
        <v>-</v>
      </c>
      <c r="BK58" s="22" t="str">
        <f t="shared" ca="1" si="113"/>
        <v>-</v>
      </c>
      <c r="BL58" s="22" t="str">
        <f t="shared" ca="1" si="113"/>
        <v>-</v>
      </c>
      <c r="BM58" s="22" t="str">
        <f t="shared" ca="1" si="113"/>
        <v>-</v>
      </c>
      <c r="BN58" s="22" t="str">
        <f t="shared" ca="1" si="113"/>
        <v>-</v>
      </c>
      <c r="BO58" s="22" t="str">
        <f t="shared" ca="1" si="113"/>
        <v>-</v>
      </c>
      <c r="BP58" s="22" t="str">
        <f t="shared" ca="1" si="113"/>
        <v>-</v>
      </c>
      <c r="BQ58" s="22" t="str">
        <f t="shared" ca="1" si="113"/>
        <v>-</v>
      </c>
      <c r="BR58" s="22" t="str">
        <f t="shared" ca="1" si="113"/>
        <v>-</v>
      </c>
      <c r="BS58" s="22" t="str">
        <f t="shared" ca="1" si="113"/>
        <v>-</v>
      </c>
      <c r="BT58" s="22" t="str">
        <f t="shared" ca="1" si="113"/>
        <v>-</v>
      </c>
      <c r="BU58" s="22" t="str">
        <f t="shared" ca="1" si="113"/>
        <v>-</v>
      </c>
      <c r="BV58" s="22" t="str">
        <f t="shared" ca="1" si="113"/>
        <v>-</v>
      </c>
      <c r="BW58" s="22" t="str">
        <f t="shared" ca="1" si="113"/>
        <v>-</v>
      </c>
      <c r="BX58" s="22" t="str">
        <f t="shared" ca="1" si="113"/>
        <v>-</v>
      </c>
      <c r="BY58" s="22" t="str">
        <f t="shared" ca="1" si="113"/>
        <v>-</v>
      </c>
      <c r="BZ58" s="5">
        <f t="shared" si="295"/>
        <v>0</v>
      </c>
      <c r="CA58" s="22" t="str">
        <f t="shared" ca="1" si="113"/>
        <v>-</v>
      </c>
      <c r="CB58" s="22" t="str">
        <f t="shared" ca="1" si="113"/>
        <v>-</v>
      </c>
      <c r="CC58" s="22" t="str">
        <f t="shared" ca="1" si="113"/>
        <v>-</v>
      </c>
      <c r="CD58" s="22" t="str">
        <f t="shared" ca="1" si="113"/>
        <v>-</v>
      </c>
      <c r="CE58" s="22" t="str">
        <f t="shared" ca="1" si="113"/>
        <v>-</v>
      </c>
      <c r="CF58" s="22" t="str">
        <f t="shared" ca="1" si="113"/>
        <v>-</v>
      </c>
      <c r="CG58" s="22" t="str">
        <f t="shared" ca="1" si="113"/>
        <v>-</v>
      </c>
      <c r="CH58" s="22" t="str">
        <f t="shared" ca="1" si="113"/>
        <v>-</v>
      </c>
      <c r="CI58" s="22">
        <f t="shared" ca="1" si="113"/>
        <v>1</v>
      </c>
      <c r="CJ58" s="22">
        <f t="shared" ca="1" si="113"/>
        <v>1</v>
      </c>
      <c r="CK58" s="22" t="str">
        <f t="shared" ca="1" si="113"/>
        <v>-</v>
      </c>
      <c r="CL58" s="22" t="str">
        <f t="shared" ca="1" si="113"/>
        <v>-</v>
      </c>
      <c r="CM58" s="22" t="str">
        <f t="shared" ref="CM58:CY58" ca="1" si="337">OFFSET(CM$5,$B58,0)</f>
        <v>-</v>
      </c>
      <c r="CN58" s="22" t="str">
        <f t="shared" ca="1" si="337"/>
        <v>-</v>
      </c>
      <c r="CO58" s="22" t="str">
        <f t="shared" ca="1" si="337"/>
        <v>-</v>
      </c>
      <c r="CP58" s="22" t="str">
        <f t="shared" ca="1" si="337"/>
        <v>-</v>
      </c>
      <c r="CQ58" s="22" t="str">
        <f t="shared" ca="1" si="337"/>
        <v>-</v>
      </c>
      <c r="CR58" s="22" t="str">
        <f t="shared" ca="1" si="337"/>
        <v>-</v>
      </c>
      <c r="CS58" s="22">
        <f t="shared" ca="1" si="337"/>
        <v>0</v>
      </c>
      <c r="CT58" s="22" t="str">
        <f t="shared" ca="1" si="337"/>
        <v>-</v>
      </c>
      <c r="CU58" s="22" t="str">
        <f t="shared" ca="1" si="337"/>
        <v>-</v>
      </c>
      <c r="CV58" s="22" t="str">
        <f t="shared" ca="1" si="337"/>
        <v>-</v>
      </c>
      <c r="CW58" s="22" t="str">
        <f t="shared" ca="1" si="337"/>
        <v>-</v>
      </c>
      <c r="CX58" s="22" t="str">
        <f t="shared" ca="1" si="337"/>
        <v>-</v>
      </c>
      <c r="CY58" s="22">
        <f t="shared" ca="1" si="337"/>
        <v>0</v>
      </c>
      <c r="CZ58" s="195">
        <f t="shared" si="298"/>
        <v>-1</v>
      </c>
      <c r="DA58" s="195">
        <f t="shared" si="298"/>
        <v>-0.5</v>
      </c>
      <c r="DB58" s="195">
        <f t="shared" si="298"/>
        <v>-0.5</v>
      </c>
      <c r="DC58" s="195">
        <f t="shared" si="298"/>
        <v>-0.5</v>
      </c>
      <c r="DD58" s="194">
        <f t="shared" si="299"/>
        <v>0</v>
      </c>
      <c r="DE58" s="194">
        <f t="shared" si="299"/>
        <v>0</v>
      </c>
      <c r="DF58" s="194">
        <f t="shared" si="299"/>
        <v>0</v>
      </c>
      <c r="DG58" s="194">
        <f t="shared" si="299"/>
        <v>0</v>
      </c>
      <c r="DH58" s="196">
        <f t="shared" si="300"/>
        <v>0</v>
      </c>
      <c r="DI58" s="196">
        <f t="shared" si="300"/>
        <v>0</v>
      </c>
      <c r="DJ58" s="196">
        <f t="shared" si="300"/>
        <v>0</v>
      </c>
      <c r="DK58" s="196">
        <f t="shared" si="300"/>
        <v>0</v>
      </c>
      <c r="DL58" s="195">
        <f t="shared" si="301"/>
        <v>-1</v>
      </c>
      <c r="DM58" s="195">
        <f t="shared" si="301"/>
        <v>-0.5</v>
      </c>
      <c r="DN58" s="195">
        <f t="shared" si="301"/>
        <v>-0.5</v>
      </c>
      <c r="DO58" s="195">
        <f t="shared" si="301"/>
        <v>-0.5</v>
      </c>
      <c r="DP58" s="194">
        <f t="shared" si="302"/>
        <v>0</v>
      </c>
      <c r="DQ58" s="194">
        <f t="shared" si="302"/>
        <v>0</v>
      </c>
      <c r="DR58" s="194">
        <f t="shared" si="302"/>
        <v>0</v>
      </c>
      <c r="DS58" s="194">
        <f t="shared" si="302"/>
        <v>0</v>
      </c>
      <c r="DT58" s="196">
        <f t="shared" si="303"/>
        <v>0</v>
      </c>
      <c r="DU58" s="196">
        <f t="shared" si="303"/>
        <v>0</v>
      </c>
      <c r="DV58" s="196">
        <f t="shared" si="303"/>
        <v>0</v>
      </c>
      <c r="DW58" s="196">
        <f t="shared" si="303"/>
        <v>0</v>
      </c>
      <c r="DX58" s="195">
        <f t="shared" si="304"/>
        <v>-1</v>
      </c>
      <c r="DY58" s="195">
        <f t="shared" si="304"/>
        <v>-0.5</v>
      </c>
      <c r="DZ58" s="195">
        <f t="shared" si="304"/>
        <v>-0.5</v>
      </c>
      <c r="EA58" s="195">
        <f t="shared" si="304"/>
        <v>-0.5</v>
      </c>
      <c r="EB58" s="194">
        <f t="shared" si="305"/>
        <v>0</v>
      </c>
      <c r="EC58" s="194">
        <f t="shared" si="305"/>
        <v>0</v>
      </c>
      <c r="ED58" s="194">
        <f t="shared" si="305"/>
        <v>0</v>
      </c>
      <c r="EE58" s="194">
        <f t="shared" si="305"/>
        <v>0</v>
      </c>
      <c r="EF58" s="196">
        <f t="shared" si="306"/>
        <v>0</v>
      </c>
      <c r="EG58" s="196">
        <f t="shared" si="306"/>
        <v>0</v>
      </c>
      <c r="EH58" s="196">
        <f t="shared" si="306"/>
        <v>0</v>
      </c>
      <c r="EI58" s="196">
        <f t="shared" si="306"/>
        <v>0</v>
      </c>
      <c r="EJ58" s="22">
        <f t="shared" ca="1" si="307"/>
        <v>0</v>
      </c>
      <c r="EK58" s="22">
        <f t="shared" ca="1" si="307"/>
        <v>0</v>
      </c>
      <c r="EL58" s="22">
        <f t="shared" ca="1" si="307"/>
        <v>0</v>
      </c>
      <c r="EM58" s="22">
        <f t="shared" ca="1" si="307"/>
        <v>0</v>
      </c>
      <c r="EN58" s="22" t="str">
        <f t="shared" ca="1" si="307"/>
        <v>-</v>
      </c>
      <c r="EO58" s="22" t="str">
        <f t="shared" ca="1" si="307"/>
        <v>-</v>
      </c>
      <c r="EP58" s="5">
        <f t="shared" si="308"/>
        <v>19</v>
      </c>
      <c r="EQ58" s="5">
        <f t="shared" si="308"/>
        <v>19</v>
      </c>
      <c r="ER58" s="22" t="str">
        <f t="shared" ca="1" si="307"/>
        <v>-</v>
      </c>
      <c r="ES58" s="22" t="str">
        <f t="shared" ca="1" si="307"/>
        <v>-</v>
      </c>
      <c r="ET58" s="22" t="str">
        <f t="shared" ca="1" si="307"/>
        <v>-</v>
      </c>
      <c r="EU58" s="22" t="str">
        <f t="shared" ca="1" si="307"/>
        <v>-</v>
      </c>
      <c r="EV58" s="22" t="str">
        <f t="shared" ca="1" si="307"/>
        <v>-</v>
      </c>
      <c r="EW58" s="22" t="str">
        <f t="shared" ca="1" si="307"/>
        <v>-</v>
      </c>
      <c r="EX58" s="22" t="str">
        <f t="shared" ca="1" si="307"/>
        <v>-</v>
      </c>
      <c r="EY58" s="5">
        <f t="shared" si="309"/>
        <v>0</v>
      </c>
      <c r="EZ58" s="22" t="str">
        <f t="shared" ca="1" si="126"/>
        <v>-</v>
      </c>
      <c r="FA58" s="22" t="str">
        <f t="shared" ca="1" si="126"/>
        <v>-</v>
      </c>
      <c r="FB58" s="22" t="str">
        <f t="shared" ca="1" si="126"/>
        <v>-</v>
      </c>
      <c r="FC58" s="22" t="str">
        <f t="shared" ca="1" si="126"/>
        <v>-</v>
      </c>
      <c r="FD58" s="5" t="b">
        <f t="shared" si="310"/>
        <v>0</v>
      </c>
      <c r="FE58" s="22" t="str">
        <f t="shared" ca="1" si="126"/>
        <v>-</v>
      </c>
      <c r="FF58" s="22">
        <f t="shared" ca="1" si="126"/>
        <v>0</v>
      </c>
      <c r="FG58" s="22" t="str">
        <f t="shared" ca="1" si="126"/>
        <v>-</v>
      </c>
      <c r="FH58" s="22">
        <f t="shared" ca="1" si="126"/>
        <v>1</v>
      </c>
      <c r="FI58" s="22">
        <f t="shared" ca="1" si="126"/>
        <v>0</v>
      </c>
      <c r="FJ58" s="22">
        <f t="shared" ca="1" si="126"/>
        <v>1</v>
      </c>
      <c r="FK58" s="22">
        <f t="shared" ca="1" si="126"/>
        <v>1</v>
      </c>
      <c r="FL58" s="22">
        <f t="shared" ca="1" si="126"/>
        <v>1</v>
      </c>
      <c r="FM58" s="22">
        <f t="shared" ca="1" si="126"/>
        <v>0</v>
      </c>
      <c r="FN58" s="22">
        <f t="shared" ca="1" si="126"/>
        <v>0</v>
      </c>
      <c r="FO58" s="22">
        <f t="shared" ca="1" si="126"/>
        <v>0</v>
      </c>
      <c r="FP58" s="22">
        <f t="shared" ca="1" si="126"/>
        <v>0</v>
      </c>
      <c r="FQ58" s="22">
        <f t="shared" ca="1" si="126"/>
        <v>1</v>
      </c>
      <c r="FR58" s="22">
        <f t="shared" ref="FR58:GY58" ca="1" si="338">OFFSET(FR$5,$B58,0)</f>
        <v>0</v>
      </c>
      <c r="FS58" s="22">
        <f t="shared" ca="1" si="338"/>
        <v>0</v>
      </c>
      <c r="FT58" s="22">
        <f t="shared" ca="1" si="338"/>
        <v>0</v>
      </c>
      <c r="FU58" s="22">
        <f t="shared" ca="1" si="338"/>
        <v>0</v>
      </c>
      <c r="FV58" s="22">
        <f t="shared" ca="1" si="338"/>
        <v>0</v>
      </c>
      <c r="FW58" s="22">
        <f t="shared" ca="1" si="338"/>
        <v>0</v>
      </c>
      <c r="FX58" s="22">
        <f t="shared" ca="1" si="338"/>
        <v>0</v>
      </c>
      <c r="FY58" s="22">
        <f t="shared" ca="1" si="338"/>
        <v>1</v>
      </c>
      <c r="FZ58" s="22">
        <f t="shared" ca="1" si="338"/>
        <v>0</v>
      </c>
      <c r="GA58" s="5">
        <f t="shared" si="311"/>
        <v>0</v>
      </c>
      <c r="GB58" s="5">
        <f t="shared" si="311"/>
        <v>0</v>
      </c>
      <c r="GC58" s="5">
        <f t="shared" si="311"/>
        <v>0</v>
      </c>
      <c r="GD58" s="5">
        <f t="shared" si="312"/>
        <v>0</v>
      </c>
      <c r="GE58" s="5">
        <f t="shared" si="312"/>
        <v>0</v>
      </c>
      <c r="GF58" s="5">
        <f t="shared" si="312"/>
        <v>0</v>
      </c>
      <c r="GG58" s="22">
        <f t="shared" ca="1" si="338"/>
        <v>0</v>
      </c>
      <c r="GH58" s="22">
        <f t="shared" ca="1" si="338"/>
        <v>0</v>
      </c>
      <c r="GI58" s="22" t="str">
        <f t="shared" ca="1" si="338"/>
        <v>-</v>
      </c>
      <c r="GJ58" s="22" t="str">
        <f t="shared" ca="1" si="338"/>
        <v>-</v>
      </c>
      <c r="GK58" s="22" t="str">
        <f t="shared" ca="1" si="338"/>
        <v>-</v>
      </c>
      <c r="GL58" s="22" t="str">
        <f t="shared" ca="1" si="338"/>
        <v>-</v>
      </c>
      <c r="GM58" s="5" t="b">
        <f t="shared" si="313"/>
        <v>1</v>
      </c>
      <c r="GN58" s="5" t="b">
        <f t="shared" si="313"/>
        <v>0</v>
      </c>
      <c r="GO58" s="5" t="b">
        <f t="shared" si="313"/>
        <v>0</v>
      </c>
      <c r="GP58" s="5">
        <f t="shared" si="314"/>
        <v>0</v>
      </c>
      <c r="GQ58" s="22">
        <f t="shared" ca="1" si="338"/>
        <v>1</v>
      </c>
      <c r="GR58" s="22">
        <f t="shared" ca="1" si="338"/>
        <v>2</v>
      </c>
      <c r="GS58" s="5" t="str">
        <f t="shared" si="315"/>
        <v>-</v>
      </c>
      <c r="GT58" s="5" t="str">
        <f t="shared" si="315"/>
        <v>-</v>
      </c>
      <c r="GU58" s="5" t="str">
        <f t="shared" si="316"/>
        <v>-</v>
      </c>
      <c r="GV58" s="5" t="str">
        <f t="shared" si="316"/>
        <v>-</v>
      </c>
      <c r="GW58" s="5">
        <f t="shared" si="317"/>
        <v>1</v>
      </c>
      <c r="GX58" s="22" t="str">
        <f t="shared" ca="1" si="338"/>
        <v>-</v>
      </c>
      <c r="GY58" s="22" t="str">
        <f t="shared" ca="1" si="338"/>
        <v>-</v>
      </c>
      <c r="GZ58" s="5" t="str">
        <f t="array" ref="GZ58">IF(OR(HA58:HN58&lt;&gt;"-"),TRUE,"-")</f>
        <v>-</v>
      </c>
      <c r="HA58" s="5" t="str">
        <f>IF($Z58=0,"-",IFERROR(INDEX(CHOOSE($G58,DataAutumn!i.GI, DataWinter!i.GI, DataSpring!i.GI),$H58,7*($Z58-1)+HA$19)*INDEX(GI.LowerScalar,1,HA$19),"-"))</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b">
        <f t="array" aca="1" ref="HO58" ca="1">IF(OR(HP58:ID58&lt;&gt;"-"),TRUE,"-")</f>
        <v>1</v>
      </c>
      <c r="HP58" s="22">
        <f t="shared" ref="HP58:HP69" ca="1" si="339">OFFSET(HP$5,$B58,0)</f>
        <v>0</v>
      </c>
      <c r="HQ58" s="5" t="str">
        <f>IF($Z58=0,"-",IFERROR(INDEX(CHOOSE($G58,DataAutumn!i.GI, DataWinter!i.GI, DataSpring!i.GI),$H58,7*($Z58-1)+HQ$19)*INDEX(GI.UpperScalar,1,HQ$19),"-"))</f>
        <v>-</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22" t="str">
        <f t="shared" ca="1" si="134"/>
        <v>-</v>
      </c>
      <c r="IF58" s="22" t="str">
        <f ca="1">OFFSET(IF$5,$B58,0)</f>
        <v>-</v>
      </c>
      <c r="IG58" s="22" t="b">
        <f t="shared" ca="1" si="135"/>
        <v>1</v>
      </c>
      <c r="IH58" s="22">
        <f ca="1">OFFSET(IH$5,$B58,0)</f>
        <v>0</v>
      </c>
      <c r="II58" s="5" t="str">
        <f t="shared" si="318"/>
        <v>-</v>
      </c>
      <c r="IJ58" s="5" t="str">
        <f t="shared" si="318"/>
        <v>-</v>
      </c>
      <c r="IK58" s="5" t="str">
        <f t="shared" si="318"/>
        <v>-</v>
      </c>
      <c r="IL58" s="5" t="str">
        <f t="shared" si="318"/>
        <v>-</v>
      </c>
      <c r="IM58" s="22" t="str">
        <f t="shared" ca="1" si="137"/>
        <v>-</v>
      </c>
      <c r="IN58" s="5">
        <f t="shared" si="319"/>
        <v>0</v>
      </c>
      <c r="IO58" s="22" t="str">
        <f t="shared" ca="1" si="137"/>
        <v>-</v>
      </c>
      <c r="IP58" s="5">
        <f t="shared" si="320"/>
        <v>0</v>
      </c>
      <c r="IQ58" s="5" t="str">
        <f t="shared" si="321"/>
        <v>-</v>
      </c>
      <c r="IR58" s="5">
        <f t="shared" si="321"/>
        <v>500</v>
      </c>
      <c r="IS58" s="5">
        <f t="shared" si="321"/>
        <v>500</v>
      </c>
      <c r="IT58" s="5" t="str">
        <f t="shared" si="321"/>
        <v>-</v>
      </c>
      <c r="IU58" s="5" t="str">
        <f t="shared" si="322"/>
        <v>-</v>
      </c>
      <c r="IV58" s="22">
        <f t="shared" ca="1" si="137"/>
        <v>1</v>
      </c>
      <c r="IW58" s="22">
        <f t="shared" ca="1" si="137"/>
        <v>0</v>
      </c>
      <c r="IX58" s="22">
        <f t="shared" ca="1" si="137"/>
        <v>1</v>
      </c>
      <c r="IY58" s="22">
        <f t="shared" ca="1" si="137"/>
        <v>1</v>
      </c>
      <c r="IZ58" s="22">
        <f t="shared" ca="1" si="137"/>
        <v>0</v>
      </c>
      <c r="JA58" s="22">
        <f t="shared" ca="1" si="137"/>
        <v>70</v>
      </c>
      <c r="JB58" s="22">
        <f t="shared" ca="1" si="137"/>
        <v>50</v>
      </c>
      <c r="JC58" s="22">
        <f t="shared" ca="1" si="137"/>
        <v>70</v>
      </c>
      <c r="JD58" s="22">
        <f t="shared" ca="1" si="137"/>
        <v>50</v>
      </c>
      <c r="JE58" s="5">
        <f t="shared" si="323"/>
        <v>1</v>
      </c>
      <c r="JF58" s="5">
        <f t="shared" si="324"/>
        <v>1</v>
      </c>
      <c r="JG58" s="5">
        <f t="shared" si="325"/>
        <v>1</v>
      </c>
      <c r="JH58" s="22">
        <f t="shared" ca="1" si="137"/>
        <v>1</v>
      </c>
      <c r="JI58" s="22">
        <f t="shared" ref="JI58:OI58" ca="1" si="340">OFFSET(JI$5,$B58,0)</f>
        <v>1</v>
      </c>
      <c r="JJ58" s="22">
        <f t="shared" ca="1" si="340"/>
        <v>1</v>
      </c>
      <c r="JK58" s="22">
        <f t="shared" ca="1" si="340"/>
        <v>1</v>
      </c>
      <c r="JL58" s="22">
        <f t="shared" ca="1" si="340"/>
        <v>1</v>
      </c>
      <c r="JM58" s="22">
        <f t="shared" ca="1" si="340"/>
        <v>1</v>
      </c>
      <c r="JN58" s="22">
        <f t="shared" ca="1" si="340"/>
        <v>1</v>
      </c>
      <c r="JO58" s="173" t="b">
        <f t="shared" ref="JO58:JO60" si="341">SUM(JP58:OE58)&gt;0</f>
        <v>0</v>
      </c>
      <c r="JP58" s="173" t="str">
        <f t="shared" si="326"/>
        <v>-</v>
      </c>
      <c r="JQ58" s="173" t="str">
        <f t="shared" si="326"/>
        <v>-</v>
      </c>
      <c r="JR58" s="173" t="str">
        <f t="shared" si="326"/>
        <v>-</v>
      </c>
      <c r="JS58" s="173" t="str">
        <f t="shared" si="326"/>
        <v>-</v>
      </c>
      <c r="JT58" s="173" t="str">
        <f t="shared" si="326"/>
        <v>-</v>
      </c>
      <c r="JU58" s="173" t="str">
        <f t="shared" si="326"/>
        <v>-</v>
      </c>
      <c r="JV58" s="173" t="str">
        <f t="shared" si="326"/>
        <v>-</v>
      </c>
      <c r="JW58" s="173" t="str">
        <f t="shared" si="326"/>
        <v>-</v>
      </c>
      <c r="JX58" s="173" t="str">
        <f t="shared" si="326"/>
        <v>-</v>
      </c>
      <c r="JY58" s="173" t="str">
        <f t="shared" si="326"/>
        <v>-</v>
      </c>
      <c r="JZ58" s="173" t="str">
        <f t="shared" si="326"/>
        <v>-</v>
      </c>
      <c r="KA58" s="173" t="str">
        <f t="shared" si="326"/>
        <v>-</v>
      </c>
      <c r="KB58" s="173" t="str">
        <f t="shared" si="326"/>
        <v>-</v>
      </c>
      <c r="KC58" s="173" t="str">
        <f t="shared" si="326"/>
        <v>-</v>
      </c>
      <c r="KD58" s="173" t="str">
        <f t="shared" si="326"/>
        <v>-</v>
      </c>
      <c r="KE58" s="173" t="str">
        <f t="shared" si="326"/>
        <v>-</v>
      </c>
      <c r="KF58" s="173" t="str">
        <f t="shared" si="327"/>
        <v>-</v>
      </c>
      <c r="KG58" s="173" t="str">
        <f t="shared" si="327"/>
        <v>-</v>
      </c>
      <c r="KH58" s="173" t="str">
        <f t="shared" si="327"/>
        <v>-</v>
      </c>
      <c r="KI58" s="173" t="str">
        <f t="shared" si="327"/>
        <v>-</v>
      </c>
      <c r="KJ58" s="173" t="str">
        <f t="shared" si="327"/>
        <v>-</v>
      </c>
      <c r="KK58" s="173" t="str">
        <f t="shared" si="327"/>
        <v>-</v>
      </c>
      <c r="KL58" s="173" t="str">
        <f t="shared" si="327"/>
        <v>-</v>
      </c>
      <c r="KM58" s="173" t="str">
        <f t="shared" si="327"/>
        <v>-</v>
      </c>
      <c r="KN58" s="173" t="str">
        <f t="shared" si="327"/>
        <v>-</v>
      </c>
      <c r="KO58" s="173" t="str">
        <f t="shared" si="327"/>
        <v>-</v>
      </c>
      <c r="KP58" s="173" t="str">
        <f t="shared" si="327"/>
        <v>-</v>
      </c>
      <c r="KQ58" s="173" t="str">
        <f t="shared" si="327"/>
        <v>-</v>
      </c>
      <c r="KR58" s="173" t="str">
        <f t="shared" si="327"/>
        <v>-</v>
      </c>
      <c r="KS58" s="173" t="str">
        <f t="shared" si="327"/>
        <v>-</v>
      </c>
      <c r="KT58" s="173" t="str">
        <f t="shared" si="327"/>
        <v>-</v>
      </c>
      <c r="KU58" s="173" t="str">
        <f t="shared" si="327"/>
        <v>-</v>
      </c>
      <c r="KV58" s="173" t="str">
        <f t="shared" si="328"/>
        <v>-</v>
      </c>
      <c r="KW58" s="173" t="str">
        <f t="shared" si="328"/>
        <v>-</v>
      </c>
      <c r="KX58" s="173" t="str">
        <f t="shared" si="328"/>
        <v>-</v>
      </c>
      <c r="KY58" s="173" t="str">
        <f t="shared" si="328"/>
        <v>-</v>
      </c>
      <c r="KZ58" s="173" t="str">
        <f t="shared" si="328"/>
        <v>-</v>
      </c>
      <c r="LA58" s="173" t="str">
        <f t="shared" si="328"/>
        <v>-</v>
      </c>
      <c r="LB58" s="173" t="str">
        <f t="shared" si="328"/>
        <v>-</v>
      </c>
      <c r="LC58" s="173" t="str">
        <f t="shared" si="328"/>
        <v>-</v>
      </c>
      <c r="LD58" s="173" t="str">
        <f t="shared" si="328"/>
        <v>-</v>
      </c>
      <c r="LE58" s="173" t="str">
        <f t="shared" si="328"/>
        <v>-</v>
      </c>
      <c r="LF58" s="173" t="str">
        <f t="shared" si="328"/>
        <v>-</v>
      </c>
      <c r="LG58" s="173" t="str">
        <f t="shared" si="328"/>
        <v>-</v>
      </c>
      <c r="LH58" s="173" t="str">
        <f t="shared" si="328"/>
        <v>-</v>
      </c>
      <c r="LI58" s="173" t="str">
        <f t="shared" si="328"/>
        <v>-</v>
      </c>
      <c r="LJ58" s="173" t="str">
        <f t="shared" si="328"/>
        <v>-</v>
      </c>
      <c r="LK58" s="173" t="str">
        <f t="shared" si="328"/>
        <v>-</v>
      </c>
      <c r="LL58" s="173" t="str">
        <f t="shared" si="329"/>
        <v>-</v>
      </c>
      <c r="LM58" s="173" t="str">
        <f t="shared" si="329"/>
        <v>-</v>
      </c>
      <c r="LN58" s="173" t="str">
        <f t="shared" si="329"/>
        <v>-</v>
      </c>
      <c r="LO58" s="173" t="str">
        <f t="shared" si="329"/>
        <v>-</v>
      </c>
      <c r="LP58" s="173" t="str">
        <f t="shared" si="329"/>
        <v>-</v>
      </c>
      <c r="LQ58" s="173" t="str">
        <f t="shared" si="329"/>
        <v>-</v>
      </c>
      <c r="LR58" s="173" t="str">
        <f t="shared" si="329"/>
        <v>-</v>
      </c>
      <c r="LS58" s="173" t="str">
        <f t="shared" si="329"/>
        <v>-</v>
      </c>
      <c r="LT58" s="173" t="str">
        <f t="shared" si="329"/>
        <v>-</v>
      </c>
      <c r="LU58" s="173" t="str">
        <f t="shared" si="329"/>
        <v>-</v>
      </c>
      <c r="LV58" s="173" t="str">
        <f t="shared" si="329"/>
        <v>-</v>
      </c>
      <c r="LW58" s="173" t="str">
        <f t="shared" si="329"/>
        <v>-</v>
      </c>
      <c r="LX58" s="173" t="str">
        <f t="shared" si="329"/>
        <v>-</v>
      </c>
      <c r="LY58" s="173" t="str">
        <f t="shared" si="329"/>
        <v>-</v>
      </c>
      <c r="LZ58" s="173" t="str">
        <f t="shared" si="329"/>
        <v>-</v>
      </c>
      <c r="MA58" s="173" t="str">
        <f t="shared" si="329"/>
        <v>-</v>
      </c>
      <c r="MB58" s="173" t="str">
        <f t="shared" si="330"/>
        <v>-</v>
      </c>
      <c r="MC58" s="173" t="str">
        <f t="shared" si="330"/>
        <v>-</v>
      </c>
      <c r="MD58" s="173" t="str">
        <f t="shared" si="330"/>
        <v>-</v>
      </c>
      <c r="ME58" s="173" t="str">
        <f t="shared" si="330"/>
        <v>-</v>
      </c>
      <c r="MF58" s="173" t="str">
        <f t="shared" si="330"/>
        <v>-</v>
      </c>
      <c r="MG58" s="173" t="str">
        <f t="shared" si="330"/>
        <v>-</v>
      </c>
      <c r="MH58" s="173" t="str">
        <f t="shared" si="330"/>
        <v>-</v>
      </c>
      <c r="MI58" s="173" t="str">
        <f t="shared" si="330"/>
        <v>-</v>
      </c>
      <c r="MJ58" s="173" t="str">
        <f t="shared" si="330"/>
        <v>-</v>
      </c>
      <c r="MK58" s="173" t="str">
        <f t="shared" si="330"/>
        <v>-</v>
      </c>
      <c r="ML58" s="173" t="str">
        <f t="shared" si="330"/>
        <v>-</v>
      </c>
      <c r="MM58" s="173" t="str">
        <f t="shared" si="330"/>
        <v>-</v>
      </c>
      <c r="MN58" s="173" t="str">
        <f t="shared" si="330"/>
        <v>-</v>
      </c>
      <c r="MO58" s="173" t="str">
        <f t="shared" si="330"/>
        <v>-</v>
      </c>
      <c r="MP58" s="173" t="str">
        <f t="shared" si="330"/>
        <v>-</v>
      </c>
      <c r="MQ58" s="173" t="str">
        <f t="shared" si="330"/>
        <v>-</v>
      </c>
      <c r="MR58" s="173" t="str">
        <f t="shared" si="331"/>
        <v>-</v>
      </c>
      <c r="MS58" s="173" t="str">
        <f t="shared" si="331"/>
        <v>-</v>
      </c>
      <c r="MT58" s="173" t="str">
        <f t="shared" si="331"/>
        <v>-</v>
      </c>
      <c r="MU58" s="173" t="str">
        <f t="shared" si="331"/>
        <v>-</v>
      </c>
      <c r="MV58" s="173" t="str">
        <f t="shared" si="331"/>
        <v>-</v>
      </c>
      <c r="MW58" s="173" t="str">
        <f t="shared" si="331"/>
        <v>-</v>
      </c>
      <c r="MX58" s="173" t="str">
        <f t="shared" si="331"/>
        <v>-</v>
      </c>
      <c r="MY58" s="173" t="str">
        <f t="shared" si="331"/>
        <v>-</v>
      </c>
      <c r="MZ58" s="173" t="str">
        <f t="shared" si="331"/>
        <v>-</v>
      </c>
      <c r="NA58" s="173" t="str">
        <f t="shared" si="331"/>
        <v>-</v>
      </c>
      <c r="NB58" s="173" t="str">
        <f t="shared" si="331"/>
        <v>-</v>
      </c>
      <c r="NC58" s="173" t="str">
        <f t="shared" si="331"/>
        <v>-</v>
      </c>
      <c r="ND58" s="173" t="str">
        <f t="shared" si="331"/>
        <v>-</v>
      </c>
      <c r="NE58" s="173" t="str">
        <f t="shared" si="331"/>
        <v>-</v>
      </c>
      <c r="NF58" s="173" t="str">
        <f t="shared" si="331"/>
        <v>-</v>
      </c>
      <c r="NG58" s="173" t="str">
        <f t="shared" si="331"/>
        <v>-</v>
      </c>
      <c r="NH58" s="173" t="str">
        <f t="shared" si="332"/>
        <v>-</v>
      </c>
      <c r="NI58" s="173" t="str">
        <f t="shared" si="332"/>
        <v>-</v>
      </c>
      <c r="NJ58" s="173" t="str">
        <f t="shared" si="332"/>
        <v>-</v>
      </c>
      <c r="NK58" s="173" t="str">
        <f t="shared" si="332"/>
        <v>-</v>
      </c>
      <c r="NL58" s="173" t="str">
        <f t="shared" si="332"/>
        <v>-</v>
      </c>
      <c r="NM58" s="173" t="str">
        <f t="shared" si="332"/>
        <v>-</v>
      </c>
      <c r="NN58" s="173" t="str">
        <f t="shared" si="332"/>
        <v>-</v>
      </c>
      <c r="NO58" s="173" t="str">
        <f t="shared" si="332"/>
        <v>-</v>
      </c>
      <c r="NP58" s="173" t="str">
        <f t="shared" si="332"/>
        <v>-</v>
      </c>
      <c r="NQ58" s="173" t="str">
        <f t="shared" si="332"/>
        <v>-</v>
      </c>
      <c r="NR58" s="173" t="str">
        <f t="shared" si="332"/>
        <v>-</v>
      </c>
      <c r="NS58" s="173" t="str">
        <f t="shared" si="332"/>
        <v>-</v>
      </c>
      <c r="NT58" s="173" t="str">
        <f t="shared" si="332"/>
        <v>-</v>
      </c>
      <c r="NU58" s="173" t="str">
        <f t="shared" si="332"/>
        <v>-</v>
      </c>
      <c r="NV58" s="173" t="str">
        <f t="shared" si="332"/>
        <v>-</v>
      </c>
      <c r="NW58" s="173" t="str">
        <f t="shared" si="332"/>
        <v>-</v>
      </c>
      <c r="NX58" s="173" t="str">
        <f t="shared" si="333"/>
        <v>-</v>
      </c>
      <c r="NY58" s="173" t="str">
        <f t="shared" si="333"/>
        <v>-</v>
      </c>
      <c r="NZ58" s="173" t="str">
        <f t="shared" si="333"/>
        <v>-</v>
      </c>
      <c r="OA58" s="173" t="str">
        <f t="shared" si="333"/>
        <v>-</v>
      </c>
      <c r="OB58" s="173" t="str">
        <f t="shared" si="333"/>
        <v>-</v>
      </c>
      <c r="OC58" s="173" t="str">
        <f t="shared" si="333"/>
        <v>-</v>
      </c>
      <c r="OD58" s="173" t="str">
        <f t="shared" si="333"/>
        <v>-</v>
      </c>
      <c r="OE58" s="173" t="str">
        <f t="shared" si="333"/>
        <v>-</v>
      </c>
      <c r="OF58" s="22">
        <f t="shared" ca="1" si="340"/>
        <v>0</v>
      </c>
      <c r="OG58" s="22" t="str">
        <f t="shared" ca="1" si="340"/>
        <v>-</v>
      </c>
      <c r="OH58" s="22">
        <f t="shared" ca="1" si="340"/>
        <v>0</v>
      </c>
      <c r="OI58" s="22">
        <f t="shared" ca="1" si="340"/>
        <v>0</v>
      </c>
      <c r="OJ58" s="27">
        <v>0</v>
      </c>
    </row>
    <row r="59" spans="1:400" s="303" customFormat="1" outlineLevel="1">
      <c r="A59" s="302">
        <f t="shared" si="22"/>
        <v>54</v>
      </c>
      <c r="B59" s="302">
        <f t="shared" ref="B59:B69" si="342">$A$57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2"/>
        <v>2</v>
      </c>
      <c r="AE59" s="5">
        <f t="shared" si="292"/>
        <v>0</v>
      </c>
      <c r="AF59" s="5">
        <f t="shared" si="292"/>
        <v>2</v>
      </c>
      <c r="AG59" s="5">
        <f t="shared" si="292"/>
        <v>0</v>
      </c>
      <c r="AJ59" s="328" t="str">
        <f t="shared" ca="1" si="335"/>
        <v>00002 Landuse GSM Day135 MWM     NLB000% GI1 WP100% MP100% GP100% EL000% Age213 FlkSt_Hgt_Opt _Opt (F33N11)</v>
      </c>
      <c r="AK59" s="10" t="str">
        <f ca="1">IF(COUNTIF(AJ$5:AJ59,AJ59)=1,"-","Dup")</f>
        <v>-</v>
      </c>
      <c r="AL59" s="22" t="b">
        <f t="shared" ref="AL59:CY63" ca="1" si="343">OFFSET(AL$5,$B59,0)</f>
        <v>1</v>
      </c>
      <c r="AM59" s="22" t="b">
        <f t="shared" ca="1" si="343"/>
        <v>0</v>
      </c>
      <c r="AN59" s="22" t="str">
        <f t="shared" ca="1" si="343"/>
        <v>-</v>
      </c>
      <c r="AO59" s="22" t="str">
        <f t="shared" ca="1" si="294"/>
        <v>-</v>
      </c>
      <c r="AP59" s="22" t="str">
        <f t="shared" ca="1" si="294"/>
        <v>-</v>
      </c>
      <c r="AQ59" s="22" t="str">
        <f t="shared" ca="1" si="343"/>
        <v>-</v>
      </c>
      <c r="AR59" s="374" t="str">
        <f t="shared" ca="1" si="343"/>
        <v>-</v>
      </c>
      <c r="AS59" s="22" t="str">
        <f t="shared" ca="1" si="343"/>
        <v>-</v>
      </c>
      <c r="AT59" s="22" t="str">
        <f t="shared" ca="1" si="343"/>
        <v>-</v>
      </c>
      <c r="AU59" s="22">
        <f t="shared" ca="1" si="343"/>
        <v>1</v>
      </c>
      <c r="AV59" s="22" t="str">
        <f t="shared" ca="1" si="343"/>
        <v>-</v>
      </c>
      <c r="AW59" s="22" t="str">
        <f t="shared" ca="1" si="343"/>
        <v>-</v>
      </c>
      <c r="AX59" s="22" t="str">
        <f t="shared" ca="1" si="343"/>
        <v>-</v>
      </c>
      <c r="AY59" s="22" t="str">
        <f t="shared" ca="1" si="343"/>
        <v>-</v>
      </c>
      <c r="AZ59" s="22" t="str">
        <f t="shared" ca="1" si="343"/>
        <v>-</v>
      </c>
      <c r="BA59" s="22">
        <f t="shared" ca="1" si="343"/>
        <v>1</v>
      </c>
      <c r="BB59" s="22">
        <f t="shared" ca="1" si="343"/>
        <v>1</v>
      </c>
      <c r="BC59" s="22" t="str">
        <f t="shared" ca="1" si="343"/>
        <v>-</v>
      </c>
      <c r="BD59" s="22" t="str">
        <f t="shared" ca="1" si="343"/>
        <v>-</v>
      </c>
      <c r="BE59" s="22" t="str">
        <f t="shared" ca="1" si="343"/>
        <v>-</v>
      </c>
      <c r="BF59" s="22" t="str">
        <f t="shared" ca="1" si="343"/>
        <v>-</v>
      </c>
      <c r="BG59" s="22" t="str">
        <f t="shared" ca="1" si="343"/>
        <v>-</v>
      </c>
      <c r="BH59" s="22" t="str">
        <f t="shared" ca="1" si="343"/>
        <v>-</v>
      </c>
      <c r="BI59" s="22" t="str">
        <f t="shared" ca="1" si="343"/>
        <v>-</v>
      </c>
      <c r="BJ59" s="22" t="str">
        <f t="shared" ca="1" si="343"/>
        <v>-</v>
      </c>
      <c r="BK59" s="22" t="str">
        <f t="shared" ca="1" si="343"/>
        <v>-</v>
      </c>
      <c r="BL59" s="22" t="str">
        <f t="shared" ca="1" si="343"/>
        <v>-</v>
      </c>
      <c r="BM59" s="22" t="str">
        <f t="shared" ca="1" si="343"/>
        <v>-</v>
      </c>
      <c r="BN59" s="22" t="str">
        <f t="shared" ca="1" si="343"/>
        <v>-</v>
      </c>
      <c r="BO59" s="22" t="str">
        <f t="shared" ca="1" si="343"/>
        <v>-</v>
      </c>
      <c r="BP59" s="22" t="str">
        <f t="shared" ca="1" si="343"/>
        <v>-</v>
      </c>
      <c r="BQ59" s="22" t="str">
        <f t="shared" ca="1" si="343"/>
        <v>-</v>
      </c>
      <c r="BR59" s="22" t="str">
        <f t="shared" ca="1" si="343"/>
        <v>-</v>
      </c>
      <c r="BS59" s="22" t="str">
        <f t="shared" ca="1" si="343"/>
        <v>-</v>
      </c>
      <c r="BT59" s="22" t="str">
        <f t="shared" ca="1" si="343"/>
        <v>-</v>
      </c>
      <c r="BU59" s="22" t="str">
        <f t="shared" ca="1" si="343"/>
        <v>-</v>
      </c>
      <c r="BV59" s="22" t="str">
        <f t="shared" ca="1" si="343"/>
        <v>-</v>
      </c>
      <c r="BW59" s="22" t="str">
        <f t="shared" ca="1" si="343"/>
        <v>-</v>
      </c>
      <c r="BX59" s="22" t="str">
        <f t="shared" ca="1" si="343"/>
        <v>-</v>
      </c>
      <c r="BY59" s="22" t="str">
        <f t="shared" ca="1" si="343"/>
        <v>-</v>
      </c>
      <c r="BZ59" s="5">
        <f t="shared" si="295"/>
        <v>0</v>
      </c>
      <c r="CA59" s="22" t="str">
        <f t="shared" ca="1" si="343"/>
        <v>-</v>
      </c>
      <c r="CB59" s="22" t="str">
        <f t="shared" ca="1" si="343"/>
        <v>-</v>
      </c>
      <c r="CC59" s="22" t="str">
        <f t="shared" ca="1" si="343"/>
        <v>-</v>
      </c>
      <c r="CD59" s="22" t="str">
        <f t="shared" ca="1" si="343"/>
        <v>-</v>
      </c>
      <c r="CE59" s="22" t="str">
        <f t="shared" ca="1" si="343"/>
        <v>-</v>
      </c>
      <c r="CF59" s="22" t="str">
        <f t="shared" ca="1" si="343"/>
        <v>-</v>
      </c>
      <c r="CG59" s="22" t="str">
        <f t="shared" ca="1" si="343"/>
        <v>-</v>
      </c>
      <c r="CH59" s="22" t="str">
        <f t="shared" ca="1" si="343"/>
        <v>-</v>
      </c>
      <c r="CI59" s="22">
        <f t="shared" ca="1" si="343"/>
        <v>1</v>
      </c>
      <c r="CJ59" s="22">
        <f t="shared" ca="1" si="343"/>
        <v>1</v>
      </c>
      <c r="CK59" s="22" t="str">
        <f t="shared" ca="1" si="343"/>
        <v>-</v>
      </c>
      <c r="CL59" s="22" t="str">
        <f t="shared" ca="1" si="343"/>
        <v>-</v>
      </c>
      <c r="CM59" s="22" t="str">
        <f t="shared" ca="1" si="343"/>
        <v>-</v>
      </c>
      <c r="CN59" s="22" t="str">
        <f t="shared" ca="1" si="343"/>
        <v>-</v>
      </c>
      <c r="CO59" s="22" t="str">
        <f t="shared" ca="1" si="343"/>
        <v>-</v>
      </c>
      <c r="CP59" s="22" t="str">
        <f t="shared" ca="1" si="343"/>
        <v>-</v>
      </c>
      <c r="CQ59" s="22" t="str">
        <f t="shared" ca="1" si="343"/>
        <v>-</v>
      </c>
      <c r="CR59" s="22" t="str">
        <f t="shared" ca="1" si="343"/>
        <v>-</v>
      </c>
      <c r="CS59" s="22">
        <f t="shared" ca="1" si="343"/>
        <v>0</v>
      </c>
      <c r="CT59" s="22" t="str">
        <f t="shared" ca="1" si="343"/>
        <v>-</v>
      </c>
      <c r="CU59" s="22" t="str">
        <f t="shared" ca="1" si="343"/>
        <v>-</v>
      </c>
      <c r="CV59" s="22" t="str">
        <f t="shared" ca="1" si="343"/>
        <v>-</v>
      </c>
      <c r="CW59" s="22" t="str">
        <f t="shared" ca="1" si="343"/>
        <v>-</v>
      </c>
      <c r="CX59" s="22" t="str">
        <f t="shared" ca="1" si="343"/>
        <v>-</v>
      </c>
      <c r="CY59" s="22">
        <f t="shared" ca="1" si="343"/>
        <v>0</v>
      </c>
      <c r="CZ59" s="195">
        <f t="shared" si="298"/>
        <v>-1</v>
      </c>
      <c r="DA59" s="195">
        <f t="shared" si="298"/>
        <v>-0.5</v>
      </c>
      <c r="DB59" s="195">
        <f t="shared" si="298"/>
        <v>-0.5</v>
      </c>
      <c r="DC59" s="195">
        <f t="shared" si="298"/>
        <v>-0.5</v>
      </c>
      <c r="DD59" s="194">
        <f t="shared" si="299"/>
        <v>0</v>
      </c>
      <c r="DE59" s="194">
        <f t="shared" si="299"/>
        <v>0</v>
      </c>
      <c r="DF59" s="194">
        <f t="shared" si="299"/>
        <v>0</v>
      </c>
      <c r="DG59" s="194">
        <f t="shared" si="299"/>
        <v>0</v>
      </c>
      <c r="DH59" s="196">
        <f t="shared" si="300"/>
        <v>0</v>
      </c>
      <c r="DI59" s="196">
        <f t="shared" si="300"/>
        <v>0</v>
      </c>
      <c r="DJ59" s="196">
        <f t="shared" si="300"/>
        <v>0</v>
      </c>
      <c r="DK59" s="196">
        <f t="shared" si="300"/>
        <v>0</v>
      </c>
      <c r="DL59" s="195">
        <f t="shared" si="301"/>
        <v>-1</v>
      </c>
      <c r="DM59" s="195">
        <f t="shared" si="301"/>
        <v>-0.5</v>
      </c>
      <c r="DN59" s="195">
        <f t="shared" si="301"/>
        <v>-0.5</v>
      </c>
      <c r="DO59" s="195">
        <f t="shared" si="301"/>
        <v>-0.5</v>
      </c>
      <c r="DP59" s="194">
        <f t="shared" si="302"/>
        <v>0</v>
      </c>
      <c r="DQ59" s="194">
        <f t="shared" si="302"/>
        <v>0</v>
      </c>
      <c r="DR59" s="194">
        <f t="shared" si="302"/>
        <v>0</v>
      </c>
      <c r="DS59" s="194">
        <f t="shared" si="302"/>
        <v>0</v>
      </c>
      <c r="DT59" s="196">
        <f t="shared" si="303"/>
        <v>0</v>
      </c>
      <c r="DU59" s="196">
        <f t="shared" si="303"/>
        <v>0</v>
      </c>
      <c r="DV59" s="196">
        <f t="shared" si="303"/>
        <v>0</v>
      </c>
      <c r="DW59" s="196">
        <f t="shared" si="303"/>
        <v>0</v>
      </c>
      <c r="DX59" s="195">
        <f t="shared" si="304"/>
        <v>-1</v>
      </c>
      <c r="DY59" s="195">
        <f t="shared" si="304"/>
        <v>-0.5</v>
      </c>
      <c r="DZ59" s="195">
        <f t="shared" si="304"/>
        <v>-0.5</v>
      </c>
      <c r="EA59" s="195">
        <f t="shared" si="304"/>
        <v>-0.5</v>
      </c>
      <c r="EB59" s="194">
        <f t="shared" si="305"/>
        <v>0</v>
      </c>
      <c r="EC59" s="194">
        <f t="shared" si="305"/>
        <v>0</v>
      </c>
      <c r="ED59" s="194">
        <f t="shared" si="305"/>
        <v>0</v>
      </c>
      <c r="EE59" s="194">
        <f t="shared" si="305"/>
        <v>0</v>
      </c>
      <c r="EF59" s="196">
        <f t="shared" si="306"/>
        <v>0</v>
      </c>
      <c r="EG59" s="196">
        <f t="shared" si="306"/>
        <v>0</v>
      </c>
      <c r="EH59" s="196">
        <f t="shared" si="306"/>
        <v>0</v>
      </c>
      <c r="EI59" s="196">
        <f t="shared" si="306"/>
        <v>0</v>
      </c>
      <c r="EJ59" s="22">
        <f t="shared" ca="1" si="307"/>
        <v>0</v>
      </c>
      <c r="EK59" s="22">
        <f t="shared" ca="1" si="307"/>
        <v>0</v>
      </c>
      <c r="EL59" s="22">
        <f t="shared" ca="1" si="307"/>
        <v>0</v>
      </c>
      <c r="EM59" s="22">
        <f t="shared" ca="1" si="307"/>
        <v>0</v>
      </c>
      <c r="EN59" s="22" t="str">
        <f t="shared" ca="1" si="307"/>
        <v>-</v>
      </c>
      <c r="EO59" s="22" t="str">
        <f t="shared" ca="1" si="307"/>
        <v>-</v>
      </c>
      <c r="EP59" s="5">
        <f t="shared" si="308"/>
        <v>19</v>
      </c>
      <c r="EQ59" s="5">
        <f t="shared" si="308"/>
        <v>19</v>
      </c>
      <c r="ER59" s="22" t="str">
        <f t="shared" ca="1" si="307"/>
        <v>-</v>
      </c>
      <c r="ES59" s="22" t="str">
        <f t="shared" ca="1" si="307"/>
        <v>-</v>
      </c>
      <c r="ET59" s="22" t="str">
        <f t="shared" ca="1" si="307"/>
        <v>-</v>
      </c>
      <c r="EU59" s="22" t="str">
        <f t="shared" ca="1" si="307"/>
        <v>-</v>
      </c>
      <c r="EV59" s="22" t="str">
        <f t="shared" ca="1" si="307"/>
        <v>-</v>
      </c>
      <c r="EW59" s="22" t="str">
        <f t="shared" ca="1" si="307"/>
        <v>-</v>
      </c>
      <c r="EX59" s="22" t="str">
        <f t="shared" ca="1" si="307"/>
        <v>-</v>
      </c>
      <c r="EY59" s="5">
        <f t="shared" si="309"/>
        <v>1</v>
      </c>
      <c r="EZ59" s="22" t="str">
        <f t="shared" ref="EZ59:GY66" ca="1" si="344">OFFSET(EZ$5,$B59,0)</f>
        <v>-</v>
      </c>
      <c r="FA59" s="22" t="str">
        <f t="shared" ca="1" si="344"/>
        <v>-</v>
      </c>
      <c r="FB59" s="22" t="str">
        <f t="shared" ca="1" si="344"/>
        <v>-</v>
      </c>
      <c r="FC59" s="22" t="str">
        <f t="shared" ca="1" si="344"/>
        <v>-</v>
      </c>
      <c r="FD59" s="5" t="b">
        <f t="shared" si="310"/>
        <v>0</v>
      </c>
      <c r="FE59" s="22" t="str">
        <f t="shared" ca="1" si="344"/>
        <v>-</v>
      </c>
      <c r="FF59" s="22">
        <f t="shared" ca="1" si="344"/>
        <v>0</v>
      </c>
      <c r="FG59" s="22" t="str">
        <f t="shared" ca="1" si="344"/>
        <v>-</v>
      </c>
      <c r="FH59" s="22">
        <f t="shared" ca="1" si="344"/>
        <v>1</v>
      </c>
      <c r="FI59" s="22">
        <f t="shared" ca="1" si="344"/>
        <v>0</v>
      </c>
      <c r="FJ59" s="22">
        <f t="shared" ca="1" si="344"/>
        <v>1</v>
      </c>
      <c r="FK59" s="22">
        <f t="shared" ca="1" si="344"/>
        <v>1</v>
      </c>
      <c r="FL59" s="22">
        <f t="shared" ca="1" si="344"/>
        <v>1</v>
      </c>
      <c r="FM59" s="22">
        <f t="shared" ca="1" si="344"/>
        <v>0</v>
      </c>
      <c r="FN59" s="22">
        <f t="shared" ca="1" si="344"/>
        <v>0</v>
      </c>
      <c r="FO59" s="22">
        <f t="shared" ca="1" si="344"/>
        <v>0</v>
      </c>
      <c r="FP59" s="22">
        <f t="shared" ca="1" si="344"/>
        <v>0</v>
      </c>
      <c r="FQ59" s="22">
        <f t="shared" ca="1" si="344"/>
        <v>1</v>
      </c>
      <c r="FR59" s="22">
        <f t="shared" ca="1" si="344"/>
        <v>0</v>
      </c>
      <c r="FS59" s="22">
        <f t="shared" ca="1" si="344"/>
        <v>0</v>
      </c>
      <c r="FT59" s="22">
        <f t="shared" ca="1" si="344"/>
        <v>0</v>
      </c>
      <c r="FU59" s="22">
        <f t="shared" ca="1" si="344"/>
        <v>0</v>
      </c>
      <c r="FV59" s="22">
        <f t="shared" ca="1" si="344"/>
        <v>0</v>
      </c>
      <c r="FW59" s="22">
        <f t="shared" ca="1" si="344"/>
        <v>0</v>
      </c>
      <c r="FX59" s="22">
        <f t="shared" ca="1" si="344"/>
        <v>0</v>
      </c>
      <c r="FY59" s="22">
        <f t="shared" ca="1" si="344"/>
        <v>1</v>
      </c>
      <c r="FZ59" s="22">
        <f t="shared" ca="1" si="344"/>
        <v>0</v>
      </c>
      <c r="GA59" s="5">
        <f t="shared" si="311"/>
        <v>0</v>
      </c>
      <c r="GB59" s="5">
        <f t="shared" si="311"/>
        <v>0</v>
      </c>
      <c r="GC59" s="5">
        <f t="shared" si="311"/>
        <v>0</v>
      </c>
      <c r="GD59" s="5">
        <f t="shared" si="312"/>
        <v>0</v>
      </c>
      <c r="GE59" s="5">
        <f t="shared" si="312"/>
        <v>0</v>
      </c>
      <c r="GF59" s="5">
        <f t="shared" si="312"/>
        <v>0</v>
      </c>
      <c r="GG59" s="22">
        <f t="shared" ca="1" si="344"/>
        <v>0</v>
      </c>
      <c r="GH59" s="22">
        <f t="shared" ca="1" si="344"/>
        <v>0</v>
      </c>
      <c r="GI59" s="22" t="str">
        <f t="shared" ca="1" si="344"/>
        <v>-</v>
      </c>
      <c r="GJ59" s="22" t="str">
        <f t="shared" ca="1" si="344"/>
        <v>-</v>
      </c>
      <c r="GK59" s="22" t="str">
        <f t="shared" ca="1" si="344"/>
        <v>-</v>
      </c>
      <c r="GL59" s="22" t="str">
        <f t="shared" ca="1" si="344"/>
        <v>-</v>
      </c>
      <c r="GM59" s="5" t="b">
        <f t="shared" si="313"/>
        <v>1</v>
      </c>
      <c r="GN59" s="5" t="b">
        <f t="shared" si="313"/>
        <v>0</v>
      </c>
      <c r="GO59" s="5" t="b">
        <f t="shared" si="313"/>
        <v>0</v>
      </c>
      <c r="GP59" s="5">
        <f t="shared" si="314"/>
        <v>0</v>
      </c>
      <c r="GQ59" s="22">
        <f t="shared" ca="1" si="344"/>
        <v>1</v>
      </c>
      <c r="GR59" s="22">
        <f t="shared" ca="1" si="344"/>
        <v>2</v>
      </c>
      <c r="GS59" s="5" t="str">
        <f t="shared" si="315"/>
        <v>-</v>
      </c>
      <c r="GT59" s="5" t="str">
        <f t="shared" si="315"/>
        <v>-</v>
      </c>
      <c r="GU59" s="5" t="str">
        <f t="shared" si="316"/>
        <v>-</v>
      </c>
      <c r="GV59" s="5" t="str">
        <f t="shared" si="316"/>
        <v>-</v>
      </c>
      <c r="GW59" s="5">
        <f t="shared" si="317"/>
        <v>1</v>
      </c>
      <c r="GX59" s="22" t="str">
        <f t="shared" ca="1" si="344"/>
        <v>-</v>
      </c>
      <c r="GY59" s="22" t="str">
        <f t="shared" ca="1" si="344"/>
        <v>-</v>
      </c>
      <c r="GZ59" s="5" t="str">
        <f t="array" ref="GZ59">IF(OR(HA59:HN59&lt;&gt;"-"),TRUE,"-")</f>
        <v>-</v>
      </c>
      <c r="HA59" s="5" t="str">
        <f>IF($Z59=0,"-",IFERROR(INDEX(CHOOSE($G59,DataAutumn!i.GI, DataWinter!i.GI, DataSpring!i.GI),$H59,7*($Z59-1)+HA$19)*INDEX(GI.LowerScalar,1,HA$19),"-"))</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b">
        <f t="array" aca="1" ref="HO59" ca="1">IF(OR(HP59:ID59&lt;&gt;"-"),TRUE,"-")</f>
        <v>1</v>
      </c>
      <c r="HP59" s="22">
        <f t="shared" ca="1" si="339"/>
        <v>0</v>
      </c>
      <c r="HQ59" s="5" t="str">
        <f>IF($Z59=0,"-",IFERROR(INDEX(CHOOSE($G59,DataAutumn!i.GI, DataWinter!i.GI, DataSpring!i.GI),$H59,7*($Z59-1)+HQ$19)*INDEX(GI.UpperScalar,1,HQ$19),"-"))</f>
        <v>-</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22" t="str">
        <f t="shared" ca="1" si="134"/>
        <v>-</v>
      </c>
      <c r="IF59" s="22" t="str">
        <f t="shared" ca="1" si="134"/>
        <v>-</v>
      </c>
      <c r="IG59" s="22" t="b">
        <f t="shared" ca="1" si="135"/>
        <v>1</v>
      </c>
      <c r="IH59" s="22">
        <f t="shared" ca="1" si="135"/>
        <v>0</v>
      </c>
      <c r="II59" s="5" t="str">
        <f t="shared" si="318"/>
        <v>-</v>
      </c>
      <c r="IJ59" s="5" t="str">
        <f t="shared" si="318"/>
        <v>-</v>
      </c>
      <c r="IK59" s="5" t="str">
        <f t="shared" si="318"/>
        <v>-</v>
      </c>
      <c r="IL59" s="5" t="str">
        <f t="shared" si="318"/>
        <v>-</v>
      </c>
      <c r="IM59" s="22" t="str">
        <f t="shared" ref="IM59:OI69" ca="1" si="345">OFFSET(IM$5,$B59,0)</f>
        <v>-</v>
      </c>
      <c r="IN59" s="5">
        <f t="shared" si="319"/>
        <v>0</v>
      </c>
      <c r="IO59" s="22" t="str">
        <f t="shared" ca="1" si="345"/>
        <v>-</v>
      </c>
      <c r="IP59" s="5">
        <f t="shared" si="320"/>
        <v>0</v>
      </c>
      <c r="IQ59" s="5" t="str">
        <f t="shared" si="321"/>
        <v>-</v>
      </c>
      <c r="IR59" s="5">
        <f t="shared" si="321"/>
        <v>500</v>
      </c>
      <c r="IS59" s="5">
        <f t="shared" si="321"/>
        <v>500</v>
      </c>
      <c r="IT59" s="5" t="str">
        <f t="shared" si="321"/>
        <v>-</v>
      </c>
      <c r="IU59" s="5" t="str">
        <f t="shared" si="322"/>
        <v>-</v>
      </c>
      <c r="IV59" s="22">
        <f t="shared" ca="1" si="345"/>
        <v>1</v>
      </c>
      <c r="IW59" s="22">
        <f t="shared" ca="1" si="345"/>
        <v>0</v>
      </c>
      <c r="IX59" s="22">
        <f t="shared" ca="1" si="345"/>
        <v>1</v>
      </c>
      <c r="IY59" s="22">
        <f t="shared" ca="1" si="345"/>
        <v>1</v>
      </c>
      <c r="IZ59" s="22">
        <f t="shared" ca="1" si="345"/>
        <v>0</v>
      </c>
      <c r="JA59" s="22">
        <f t="shared" ca="1" si="345"/>
        <v>70</v>
      </c>
      <c r="JB59" s="22">
        <f t="shared" ca="1" si="345"/>
        <v>50</v>
      </c>
      <c r="JC59" s="22">
        <f t="shared" ca="1" si="345"/>
        <v>70</v>
      </c>
      <c r="JD59" s="22">
        <f t="shared" ca="1" si="345"/>
        <v>50</v>
      </c>
      <c r="JE59" s="5">
        <f t="shared" si="323"/>
        <v>1</v>
      </c>
      <c r="JF59" s="5">
        <f t="shared" si="324"/>
        <v>1</v>
      </c>
      <c r="JG59" s="5">
        <f t="shared" si="325"/>
        <v>1</v>
      </c>
      <c r="JH59" s="22">
        <f t="shared" ca="1" si="345"/>
        <v>1</v>
      </c>
      <c r="JI59" s="22">
        <f t="shared" ca="1" si="345"/>
        <v>1</v>
      </c>
      <c r="JJ59" s="22">
        <f t="shared" ca="1" si="345"/>
        <v>1</v>
      </c>
      <c r="JK59" s="22">
        <f t="shared" ca="1" si="345"/>
        <v>1</v>
      </c>
      <c r="JL59" s="22">
        <f t="shared" ca="1" si="345"/>
        <v>1</v>
      </c>
      <c r="JM59" s="22">
        <f t="shared" ca="1" si="345"/>
        <v>1</v>
      </c>
      <c r="JN59" s="22">
        <f t="shared" ca="1" si="345"/>
        <v>1</v>
      </c>
      <c r="JO59" s="173" t="b">
        <f t="shared" si="341"/>
        <v>0</v>
      </c>
      <c r="JP59" s="173" t="str">
        <f t="shared" si="326"/>
        <v>-</v>
      </c>
      <c r="JQ59" s="173" t="str">
        <f t="shared" si="326"/>
        <v>-</v>
      </c>
      <c r="JR59" s="173" t="str">
        <f t="shared" si="326"/>
        <v>-</v>
      </c>
      <c r="JS59" s="173" t="str">
        <f t="shared" si="326"/>
        <v>-</v>
      </c>
      <c r="JT59" s="173" t="str">
        <f t="shared" si="326"/>
        <v>-</v>
      </c>
      <c r="JU59" s="173" t="str">
        <f t="shared" si="326"/>
        <v>-</v>
      </c>
      <c r="JV59" s="173" t="str">
        <f t="shared" si="326"/>
        <v>-</v>
      </c>
      <c r="JW59" s="173" t="str">
        <f t="shared" si="326"/>
        <v>-</v>
      </c>
      <c r="JX59" s="173" t="str">
        <f t="shared" si="326"/>
        <v>-</v>
      </c>
      <c r="JY59" s="173" t="str">
        <f t="shared" si="326"/>
        <v>-</v>
      </c>
      <c r="JZ59" s="173" t="str">
        <f t="shared" si="326"/>
        <v>-</v>
      </c>
      <c r="KA59" s="173" t="str">
        <f t="shared" si="326"/>
        <v>-</v>
      </c>
      <c r="KB59" s="173" t="str">
        <f t="shared" si="326"/>
        <v>-</v>
      </c>
      <c r="KC59" s="173" t="str">
        <f t="shared" si="326"/>
        <v>-</v>
      </c>
      <c r="KD59" s="173" t="str">
        <f t="shared" si="326"/>
        <v>-</v>
      </c>
      <c r="KE59" s="173" t="str">
        <f t="shared" si="326"/>
        <v>-</v>
      </c>
      <c r="KF59" s="173" t="str">
        <f t="shared" si="327"/>
        <v>-</v>
      </c>
      <c r="KG59" s="173" t="str">
        <f t="shared" si="327"/>
        <v>-</v>
      </c>
      <c r="KH59" s="173" t="str">
        <f t="shared" si="327"/>
        <v>-</v>
      </c>
      <c r="KI59" s="173" t="str">
        <f t="shared" si="327"/>
        <v>-</v>
      </c>
      <c r="KJ59" s="173" t="str">
        <f t="shared" si="327"/>
        <v>-</v>
      </c>
      <c r="KK59" s="173" t="str">
        <f t="shared" si="327"/>
        <v>-</v>
      </c>
      <c r="KL59" s="173" t="str">
        <f t="shared" si="327"/>
        <v>-</v>
      </c>
      <c r="KM59" s="173" t="str">
        <f t="shared" si="327"/>
        <v>-</v>
      </c>
      <c r="KN59" s="173" t="str">
        <f t="shared" si="327"/>
        <v>-</v>
      </c>
      <c r="KO59" s="173" t="str">
        <f t="shared" si="327"/>
        <v>-</v>
      </c>
      <c r="KP59" s="173" t="str">
        <f t="shared" si="327"/>
        <v>-</v>
      </c>
      <c r="KQ59" s="173" t="str">
        <f t="shared" si="327"/>
        <v>-</v>
      </c>
      <c r="KR59" s="173" t="str">
        <f t="shared" si="327"/>
        <v>-</v>
      </c>
      <c r="KS59" s="173" t="str">
        <f t="shared" si="327"/>
        <v>-</v>
      </c>
      <c r="KT59" s="173" t="str">
        <f t="shared" si="327"/>
        <v>-</v>
      </c>
      <c r="KU59" s="173" t="str">
        <f t="shared" si="327"/>
        <v>-</v>
      </c>
      <c r="KV59" s="173" t="str">
        <f t="shared" si="328"/>
        <v>-</v>
      </c>
      <c r="KW59" s="173" t="str">
        <f t="shared" si="328"/>
        <v>-</v>
      </c>
      <c r="KX59" s="173" t="str">
        <f t="shared" si="328"/>
        <v>-</v>
      </c>
      <c r="KY59" s="173" t="str">
        <f t="shared" si="328"/>
        <v>-</v>
      </c>
      <c r="KZ59" s="173" t="str">
        <f t="shared" si="328"/>
        <v>-</v>
      </c>
      <c r="LA59" s="173" t="str">
        <f t="shared" si="328"/>
        <v>-</v>
      </c>
      <c r="LB59" s="173" t="str">
        <f t="shared" si="328"/>
        <v>-</v>
      </c>
      <c r="LC59" s="173" t="str">
        <f t="shared" si="328"/>
        <v>-</v>
      </c>
      <c r="LD59" s="173" t="str">
        <f t="shared" si="328"/>
        <v>-</v>
      </c>
      <c r="LE59" s="173" t="str">
        <f t="shared" si="328"/>
        <v>-</v>
      </c>
      <c r="LF59" s="173" t="str">
        <f t="shared" si="328"/>
        <v>-</v>
      </c>
      <c r="LG59" s="173" t="str">
        <f t="shared" si="328"/>
        <v>-</v>
      </c>
      <c r="LH59" s="173" t="str">
        <f t="shared" si="328"/>
        <v>-</v>
      </c>
      <c r="LI59" s="173" t="str">
        <f t="shared" si="328"/>
        <v>-</v>
      </c>
      <c r="LJ59" s="173" t="str">
        <f t="shared" si="328"/>
        <v>-</v>
      </c>
      <c r="LK59" s="173" t="str">
        <f t="shared" si="328"/>
        <v>-</v>
      </c>
      <c r="LL59" s="173" t="str">
        <f t="shared" si="329"/>
        <v>-</v>
      </c>
      <c r="LM59" s="173" t="str">
        <f t="shared" si="329"/>
        <v>-</v>
      </c>
      <c r="LN59" s="173" t="str">
        <f t="shared" si="329"/>
        <v>-</v>
      </c>
      <c r="LO59" s="173" t="str">
        <f t="shared" si="329"/>
        <v>-</v>
      </c>
      <c r="LP59" s="173" t="str">
        <f t="shared" si="329"/>
        <v>-</v>
      </c>
      <c r="LQ59" s="173" t="str">
        <f t="shared" si="329"/>
        <v>-</v>
      </c>
      <c r="LR59" s="173" t="str">
        <f t="shared" si="329"/>
        <v>-</v>
      </c>
      <c r="LS59" s="173" t="str">
        <f t="shared" si="329"/>
        <v>-</v>
      </c>
      <c r="LT59" s="173" t="str">
        <f t="shared" si="329"/>
        <v>-</v>
      </c>
      <c r="LU59" s="173" t="str">
        <f t="shared" si="329"/>
        <v>-</v>
      </c>
      <c r="LV59" s="173" t="str">
        <f t="shared" si="329"/>
        <v>-</v>
      </c>
      <c r="LW59" s="173" t="str">
        <f t="shared" si="329"/>
        <v>-</v>
      </c>
      <c r="LX59" s="173" t="str">
        <f t="shared" si="329"/>
        <v>-</v>
      </c>
      <c r="LY59" s="173" t="str">
        <f t="shared" si="329"/>
        <v>-</v>
      </c>
      <c r="LZ59" s="173" t="str">
        <f t="shared" si="329"/>
        <v>-</v>
      </c>
      <c r="MA59" s="173" t="str">
        <f t="shared" si="329"/>
        <v>-</v>
      </c>
      <c r="MB59" s="173" t="str">
        <f t="shared" si="330"/>
        <v>-</v>
      </c>
      <c r="MC59" s="173" t="str">
        <f t="shared" si="330"/>
        <v>-</v>
      </c>
      <c r="MD59" s="173" t="str">
        <f t="shared" si="330"/>
        <v>-</v>
      </c>
      <c r="ME59" s="173" t="str">
        <f t="shared" si="330"/>
        <v>-</v>
      </c>
      <c r="MF59" s="173" t="str">
        <f t="shared" si="330"/>
        <v>-</v>
      </c>
      <c r="MG59" s="173" t="str">
        <f t="shared" si="330"/>
        <v>-</v>
      </c>
      <c r="MH59" s="173" t="str">
        <f t="shared" si="330"/>
        <v>-</v>
      </c>
      <c r="MI59" s="173" t="str">
        <f t="shared" si="330"/>
        <v>-</v>
      </c>
      <c r="MJ59" s="173" t="str">
        <f t="shared" si="330"/>
        <v>-</v>
      </c>
      <c r="MK59" s="173" t="str">
        <f t="shared" si="330"/>
        <v>-</v>
      </c>
      <c r="ML59" s="173" t="str">
        <f t="shared" si="330"/>
        <v>-</v>
      </c>
      <c r="MM59" s="173" t="str">
        <f t="shared" si="330"/>
        <v>-</v>
      </c>
      <c r="MN59" s="173" t="str">
        <f t="shared" si="330"/>
        <v>-</v>
      </c>
      <c r="MO59" s="173" t="str">
        <f t="shared" si="330"/>
        <v>-</v>
      </c>
      <c r="MP59" s="173" t="str">
        <f t="shared" si="330"/>
        <v>-</v>
      </c>
      <c r="MQ59" s="173" t="str">
        <f t="shared" si="330"/>
        <v>-</v>
      </c>
      <c r="MR59" s="173" t="str">
        <f t="shared" si="331"/>
        <v>-</v>
      </c>
      <c r="MS59" s="173" t="str">
        <f t="shared" si="331"/>
        <v>-</v>
      </c>
      <c r="MT59" s="173" t="str">
        <f t="shared" si="331"/>
        <v>-</v>
      </c>
      <c r="MU59" s="173" t="str">
        <f t="shared" si="331"/>
        <v>-</v>
      </c>
      <c r="MV59" s="173" t="str">
        <f t="shared" si="331"/>
        <v>-</v>
      </c>
      <c r="MW59" s="173" t="str">
        <f t="shared" si="331"/>
        <v>-</v>
      </c>
      <c r="MX59" s="173" t="str">
        <f t="shared" si="331"/>
        <v>-</v>
      </c>
      <c r="MY59" s="173" t="str">
        <f t="shared" si="331"/>
        <v>-</v>
      </c>
      <c r="MZ59" s="173" t="str">
        <f t="shared" si="331"/>
        <v>-</v>
      </c>
      <c r="NA59" s="173" t="str">
        <f t="shared" si="331"/>
        <v>-</v>
      </c>
      <c r="NB59" s="173" t="str">
        <f t="shared" si="331"/>
        <v>-</v>
      </c>
      <c r="NC59" s="173" t="str">
        <f t="shared" si="331"/>
        <v>-</v>
      </c>
      <c r="ND59" s="173" t="str">
        <f t="shared" si="331"/>
        <v>-</v>
      </c>
      <c r="NE59" s="173" t="str">
        <f t="shared" si="331"/>
        <v>-</v>
      </c>
      <c r="NF59" s="173" t="str">
        <f t="shared" si="331"/>
        <v>-</v>
      </c>
      <c r="NG59" s="173" t="str">
        <f t="shared" si="331"/>
        <v>-</v>
      </c>
      <c r="NH59" s="173" t="str">
        <f t="shared" si="332"/>
        <v>-</v>
      </c>
      <c r="NI59" s="173" t="str">
        <f t="shared" si="332"/>
        <v>-</v>
      </c>
      <c r="NJ59" s="173" t="str">
        <f t="shared" si="332"/>
        <v>-</v>
      </c>
      <c r="NK59" s="173" t="str">
        <f t="shared" si="332"/>
        <v>-</v>
      </c>
      <c r="NL59" s="173" t="str">
        <f t="shared" si="332"/>
        <v>-</v>
      </c>
      <c r="NM59" s="173" t="str">
        <f t="shared" si="332"/>
        <v>-</v>
      </c>
      <c r="NN59" s="173" t="str">
        <f t="shared" si="332"/>
        <v>-</v>
      </c>
      <c r="NO59" s="173" t="str">
        <f t="shared" si="332"/>
        <v>-</v>
      </c>
      <c r="NP59" s="173" t="str">
        <f t="shared" si="332"/>
        <v>-</v>
      </c>
      <c r="NQ59" s="173" t="str">
        <f t="shared" si="332"/>
        <v>-</v>
      </c>
      <c r="NR59" s="173" t="str">
        <f t="shared" si="332"/>
        <v>-</v>
      </c>
      <c r="NS59" s="173" t="str">
        <f t="shared" si="332"/>
        <v>-</v>
      </c>
      <c r="NT59" s="173" t="str">
        <f t="shared" si="332"/>
        <v>-</v>
      </c>
      <c r="NU59" s="173" t="str">
        <f t="shared" si="332"/>
        <v>-</v>
      </c>
      <c r="NV59" s="173" t="str">
        <f t="shared" si="332"/>
        <v>-</v>
      </c>
      <c r="NW59" s="173" t="str">
        <f t="shared" si="332"/>
        <v>-</v>
      </c>
      <c r="NX59" s="173" t="str">
        <f t="shared" si="333"/>
        <v>-</v>
      </c>
      <c r="NY59" s="173" t="str">
        <f t="shared" si="333"/>
        <v>-</v>
      </c>
      <c r="NZ59" s="173" t="str">
        <f t="shared" si="333"/>
        <v>-</v>
      </c>
      <c r="OA59" s="173" t="str">
        <f t="shared" si="333"/>
        <v>-</v>
      </c>
      <c r="OB59" s="173" t="str">
        <f t="shared" si="333"/>
        <v>-</v>
      </c>
      <c r="OC59" s="173" t="str">
        <f t="shared" si="333"/>
        <v>-</v>
      </c>
      <c r="OD59" s="173" t="str">
        <f t="shared" si="333"/>
        <v>-</v>
      </c>
      <c r="OE59" s="173" t="str">
        <f t="shared" si="333"/>
        <v>-</v>
      </c>
      <c r="OF59" s="22">
        <f t="shared" ca="1" si="345"/>
        <v>0</v>
      </c>
      <c r="OG59" s="22" t="str">
        <f t="shared" ca="1" si="345"/>
        <v>-</v>
      </c>
      <c r="OH59" s="22">
        <f t="shared" ca="1" si="345"/>
        <v>0</v>
      </c>
      <c r="OI59" s="22">
        <f t="shared" ca="1" si="345"/>
        <v>0</v>
      </c>
      <c r="OJ59" s="27">
        <v>0</v>
      </c>
    </row>
    <row r="60" spans="1:400" s="303" customFormat="1" outlineLevel="1">
      <c r="A60" s="302">
        <f t="shared" ref="A60:A70" si="346">ROW(A60)-5</f>
        <v>55</v>
      </c>
      <c r="B60" s="302">
        <f t="shared" si="342"/>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2"/>
        <v>3</v>
      </c>
      <c r="AE60" s="5">
        <f t="shared" si="292"/>
        <v>0</v>
      </c>
      <c r="AF60" s="5">
        <f t="shared" si="292"/>
        <v>1</v>
      </c>
      <c r="AG60" s="5">
        <f t="shared" si="292"/>
        <v>1</v>
      </c>
      <c r="AJ60" s="328" t="str">
        <f t="shared" ca="1" si="335"/>
        <v>00003 Landuse GSM Day135 MWM&amp;BBT NLB000% GI1 WP100% MP100% GP100% EL000% Age213 FlkSt_Lmb_6.5y_Opt (F33N11)</v>
      </c>
      <c r="AK60" s="10" t="str">
        <f ca="1">IF(COUNTIF(AJ$5:AJ60,AJ60)=1,"-","Dup")</f>
        <v>-</v>
      </c>
      <c r="AL60" s="22" t="b">
        <f t="shared" ca="1" si="343"/>
        <v>1</v>
      </c>
      <c r="AM60" s="22" t="b">
        <f t="shared" ca="1" si="343"/>
        <v>0</v>
      </c>
      <c r="AN60" s="22" t="str">
        <f t="shared" ca="1" si="343"/>
        <v>-</v>
      </c>
      <c r="AO60" s="22" t="str">
        <f t="shared" ca="1" si="294"/>
        <v>-</v>
      </c>
      <c r="AP60" s="22" t="str">
        <f t="shared" ca="1" si="294"/>
        <v>-</v>
      </c>
      <c r="AQ60" s="22" t="str">
        <f t="shared" ca="1" si="343"/>
        <v>-</v>
      </c>
      <c r="AR60" s="374" t="str">
        <f t="shared" ref="AR60:AR63" ca="1" si="347">OFFSET(AR$5,$B60,0)</f>
        <v>-</v>
      </c>
      <c r="AS60" s="22" t="str">
        <f t="shared" ca="1" si="343"/>
        <v>-</v>
      </c>
      <c r="AT60" s="22" t="str">
        <f t="shared" ca="1" si="343"/>
        <v>-</v>
      </c>
      <c r="AU60" s="22">
        <f t="shared" ca="1" si="343"/>
        <v>1</v>
      </c>
      <c r="AV60" s="22" t="str">
        <f t="shared" ca="1" si="343"/>
        <v>-</v>
      </c>
      <c r="AW60" s="22" t="str">
        <f t="shared" ca="1" si="343"/>
        <v>-</v>
      </c>
      <c r="AX60" s="22" t="str">
        <f t="shared" ca="1" si="343"/>
        <v>-</v>
      </c>
      <c r="AY60" s="22" t="str">
        <f t="shared" ca="1" si="343"/>
        <v>-</v>
      </c>
      <c r="AZ60" s="22" t="str">
        <f t="shared" ca="1" si="343"/>
        <v>-</v>
      </c>
      <c r="BA60" s="22">
        <f t="shared" ca="1" si="343"/>
        <v>1</v>
      </c>
      <c r="BB60" s="22">
        <f t="shared" ca="1" si="343"/>
        <v>1</v>
      </c>
      <c r="BC60" s="22" t="str">
        <f t="shared" ca="1" si="343"/>
        <v>-</v>
      </c>
      <c r="BD60" s="22" t="str">
        <f t="shared" ca="1" si="343"/>
        <v>-</v>
      </c>
      <c r="BE60" s="22" t="str">
        <f t="shared" ca="1" si="343"/>
        <v>-</v>
      </c>
      <c r="BF60" s="22" t="str">
        <f t="shared" ca="1" si="343"/>
        <v>-</v>
      </c>
      <c r="BG60" s="22" t="str">
        <f t="shared" ca="1" si="343"/>
        <v>-</v>
      </c>
      <c r="BH60" s="22" t="str">
        <f t="shared" ca="1" si="343"/>
        <v>-</v>
      </c>
      <c r="BI60" s="22" t="str">
        <f t="shared" ca="1" si="343"/>
        <v>-</v>
      </c>
      <c r="BJ60" s="22" t="str">
        <f t="shared" ca="1" si="343"/>
        <v>-</v>
      </c>
      <c r="BK60" s="22" t="str">
        <f t="shared" ca="1" si="343"/>
        <v>-</v>
      </c>
      <c r="BL60" s="22" t="str">
        <f t="shared" ca="1" si="343"/>
        <v>-</v>
      </c>
      <c r="BM60" s="22" t="str">
        <f t="shared" ca="1" si="343"/>
        <v>-</v>
      </c>
      <c r="BN60" s="22" t="str">
        <f t="shared" ca="1" si="343"/>
        <v>-</v>
      </c>
      <c r="BO60" s="22" t="str">
        <f t="shared" ca="1" si="343"/>
        <v>-</v>
      </c>
      <c r="BP60" s="22" t="str">
        <f t="shared" ca="1" si="343"/>
        <v>-</v>
      </c>
      <c r="BQ60" s="22" t="str">
        <f t="shared" ca="1" si="343"/>
        <v>-</v>
      </c>
      <c r="BR60" s="22" t="str">
        <f t="shared" ca="1" si="343"/>
        <v>-</v>
      </c>
      <c r="BS60" s="22" t="str">
        <f t="shared" ca="1" si="343"/>
        <v>-</v>
      </c>
      <c r="BT60" s="22" t="str">
        <f t="shared" ca="1" si="343"/>
        <v>-</v>
      </c>
      <c r="BU60" s="22" t="str">
        <f t="shared" ca="1" si="343"/>
        <v>-</v>
      </c>
      <c r="BV60" s="22" t="str">
        <f t="shared" ca="1" si="343"/>
        <v>-</v>
      </c>
      <c r="BW60" s="22" t="str">
        <f t="shared" ca="1" si="343"/>
        <v>-</v>
      </c>
      <c r="BX60" s="22" t="str">
        <f t="shared" ca="1" si="343"/>
        <v>-</v>
      </c>
      <c r="BY60" s="22" t="str">
        <f t="shared" ca="1" si="343"/>
        <v>-</v>
      </c>
      <c r="BZ60" s="5">
        <f t="shared" si="295"/>
        <v>0</v>
      </c>
      <c r="CA60" s="22" t="str">
        <f t="shared" ca="1" si="343"/>
        <v>-</v>
      </c>
      <c r="CB60" s="22" t="str">
        <f t="shared" ca="1" si="343"/>
        <v>-</v>
      </c>
      <c r="CC60" s="22" t="str">
        <f t="shared" ca="1" si="343"/>
        <v>-</v>
      </c>
      <c r="CD60" s="22" t="str">
        <f t="shared" ca="1" si="343"/>
        <v>-</v>
      </c>
      <c r="CE60" s="22" t="str">
        <f t="shared" ca="1" si="343"/>
        <v>-</v>
      </c>
      <c r="CF60" s="22" t="str">
        <f t="shared" ca="1" si="343"/>
        <v>-</v>
      </c>
      <c r="CG60" s="22" t="str">
        <f t="shared" ca="1" si="343"/>
        <v>-</v>
      </c>
      <c r="CH60" s="22" t="str">
        <f t="shared" ca="1" si="343"/>
        <v>-</v>
      </c>
      <c r="CI60" s="22">
        <f t="shared" ca="1" si="343"/>
        <v>1</v>
      </c>
      <c r="CJ60" s="22">
        <f t="shared" ca="1" si="343"/>
        <v>1</v>
      </c>
      <c r="CK60" s="22" t="str">
        <f t="shared" ca="1" si="343"/>
        <v>-</v>
      </c>
      <c r="CL60" s="22" t="str">
        <f t="shared" ca="1" si="343"/>
        <v>-</v>
      </c>
      <c r="CM60" s="22" t="str">
        <f t="shared" ca="1" si="343"/>
        <v>-</v>
      </c>
      <c r="CN60" s="22" t="str">
        <f t="shared" ca="1" si="343"/>
        <v>-</v>
      </c>
      <c r="CO60" s="22" t="str">
        <f t="shared" ca="1" si="343"/>
        <v>-</v>
      </c>
      <c r="CP60" s="22" t="str">
        <f t="shared" ca="1" si="343"/>
        <v>-</v>
      </c>
      <c r="CQ60" s="22" t="str">
        <f t="shared" ca="1" si="343"/>
        <v>-</v>
      </c>
      <c r="CR60" s="22" t="str">
        <f t="shared" ca="1" si="343"/>
        <v>-</v>
      </c>
      <c r="CS60" s="22">
        <f t="shared" ca="1" si="343"/>
        <v>0</v>
      </c>
      <c r="CT60" s="22" t="str">
        <f t="shared" ca="1" si="343"/>
        <v>-</v>
      </c>
      <c r="CU60" s="22" t="str">
        <f t="shared" ca="1" si="343"/>
        <v>-</v>
      </c>
      <c r="CV60" s="22" t="str">
        <f t="shared" ca="1" si="343"/>
        <v>-</v>
      </c>
      <c r="CW60" s="22" t="str">
        <f t="shared" ca="1" si="343"/>
        <v>-</v>
      </c>
      <c r="CX60" s="22" t="str">
        <f t="shared" ca="1" si="343"/>
        <v>-</v>
      </c>
      <c r="CY60" s="22">
        <f t="shared" ca="1" si="343"/>
        <v>0</v>
      </c>
      <c r="CZ60" s="195">
        <f t="shared" si="298"/>
        <v>-1</v>
      </c>
      <c r="DA60" s="195">
        <f t="shared" si="298"/>
        <v>-0.5</v>
      </c>
      <c r="DB60" s="195">
        <f t="shared" si="298"/>
        <v>-0.5</v>
      </c>
      <c r="DC60" s="195">
        <f t="shared" si="298"/>
        <v>-0.5</v>
      </c>
      <c r="DD60" s="194">
        <f t="shared" si="299"/>
        <v>0</v>
      </c>
      <c r="DE60" s="194">
        <f t="shared" si="299"/>
        <v>0</v>
      </c>
      <c r="DF60" s="194">
        <f t="shared" si="299"/>
        <v>0</v>
      </c>
      <c r="DG60" s="194">
        <f t="shared" si="299"/>
        <v>0</v>
      </c>
      <c r="DH60" s="196">
        <f t="shared" si="300"/>
        <v>0</v>
      </c>
      <c r="DI60" s="196">
        <f t="shared" si="300"/>
        <v>0</v>
      </c>
      <c r="DJ60" s="196">
        <f t="shared" si="300"/>
        <v>0</v>
      </c>
      <c r="DK60" s="196">
        <f t="shared" si="300"/>
        <v>0</v>
      </c>
      <c r="DL60" s="195">
        <f t="shared" si="301"/>
        <v>-1</v>
      </c>
      <c r="DM60" s="195">
        <f t="shared" si="301"/>
        <v>-0.5</v>
      </c>
      <c r="DN60" s="195">
        <f t="shared" si="301"/>
        <v>-0.5</v>
      </c>
      <c r="DO60" s="195">
        <f t="shared" si="301"/>
        <v>-0.5</v>
      </c>
      <c r="DP60" s="194">
        <f t="shared" si="302"/>
        <v>0</v>
      </c>
      <c r="DQ60" s="194">
        <f t="shared" si="302"/>
        <v>0</v>
      </c>
      <c r="DR60" s="194">
        <f t="shared" si="302"/>
        <v>0</v>
      </c>
      <c r="DS60" s="194">
        <f t="shared" si="302"/>
        <v>0</v>
      </c>
      <c r="DT60" s="196">
        <f t="shared" si="303"/>
        <v>0</v>
      </c>
      <c r="DU60" s="196">
        <f t="shared" si="303"/>
        <v>0</v>
      </c>
      <c r="DV60" s="196">
        <f t="shared" si="303"/>
        <v>0</v>
      </c>
      <c r="DW60" s="196">
        <f t="shared" si="303"/>
        <v>0</v>
      </c>
      <c r="DX60" s="195">
        <f t="shared" si="304"/>
        <v>-1</v>
      </c>
      <c r="DY60" s="195">
        <f t="shared" si="304"/>
        <v>-0.5</v>
      </c>
      <c r="DZ60" s="195">
        <f t="shared" si="304"/>
        <v>-0.5</v>
      </c>
      <c r="EA60" s="195">
        <f t="shared" si="304"/>
        <v>-0.5</v>
      </c>
      <c r="EB60" s="194">
        <f t="shared" si="305"/>
        <v>0</v>
      </c>
      <c r="EC60" s="194">
        <f t="shared" si="305"/>
        <v>0</v>
      </c>
      <c r="ED60" s="194">
        <f t="shared" si="305"/>
        <v>0</v>
      </c>
      <c r="EE60" s="194">
        <f t="shared" si="305"/>
        <v>0</v>
      </c>
      <c r="EF60" s="196">
        <f t="shared" si="306"/>
        <v>0</v>
      </c>
      <c r="EG60" s="196">
        <f t="shared" si="306"/>
        <v>0</v>
      </c>
      <c r="EH60" s="196">
        <f t="shared" si="306"/>
        <v>0</v>
      </c>
      <c r="EI60" s="196">
        <f t="shared" si="306"/>
        <v>0</v>
      </c>
      <c r="EJ60" s="22">
        <f t="shared" ca="1" si="307"/>
        <v>0</v>
      </c>
      <c r="EK60" s="22">
        <f t="shared" ca="1" si="307"/>
        <v>0</v>
      </c>
      <c r="EL60" s="22">
        <f t="shared" ca="1" si="307"/>
        <v>0</v>
      </c>
      <c r="EM60" s="22">
        <f t="shared" ca="1" si="307"/>
        <v>0</v>
      </c>
      <c r="EN60" s="22" t="str">
        <f t="shared" ca="1" si="307"/>
        <v>-</v>
      </c>
      <c r="EO60" s="22" t="str">
        <f t="shared" ca="1" si="307"/>
        <v>-</v>
      </c>
      <c r="EP60" s="5">
        <f t="shared" si="308"/>
        <v>19</v>
      </c>
      <c r="EQ60" s="5">
        <f t="shared" si="308"/>
        <v>19</v>
      </c>
      <c r="ER60" s="22" t="str">
        <f t="shared" ca="1" si="307"/>
        <v>-</v>
      </c>
      <c r="ES60" s="22" t="str">
        <f t="shared" ca="1" si="307"/>
        <v>-</v>
      </c>
      <c r="ET60" s="22" t="str">
        <f t="shared" ca="1" si="307"/>
        <v>-</v>
      </c>
      <c r="EU60" s="22" t="str">
        <f t="shared" ca="1" si="307"/>
        <v>-</v>
      </c>
      <c r="EV60" s="22" t="str">
        <f t="shared" ca="1" si="307"/>
        <v>-</v>
      </c>
      <c r="EW60" s="22" t="str">
        <f t="shared" ca="1" si="307"/>
        <v>-</v>
      </c>
      <c r="EX60" s="22" t="str">
        <f t="shared" ca="1" si="307"/>
        <v>-</v>
      </c>
      <c r="EY60" s="5">
        <f t="shared" si="309"/>
        <v>1</v>
      </c>
      <c r="EZ60" s="22" t="str">
        <f t="shared" ca="1" si="344"/>
        <v>-</v>
      </c>
      <c r="FA60" s="22" t="str">
        <f t="shared" ca="1" si="344"/>
        <v>-</v>
      </c>
      <c r="FB60" s="22" t="str">
        <f t="shared" ca="1" si="344"/>
        <v>-</v>
      </c>
      <c r="FC60" s="22" t="str">
        <f t="shared" ca="1" si="344"/>
        <v>-</v>
      </c>
      <c r="FD60" s="5" t="b">
        <f t="shared" si="310"/>
        <v>1</v>
      </c>
      <c r="FE60" s="22" t="str">
        <f t="shared" ca="1" si="344"/>
        <v>-</v>
      </c>
      <c r="FF60" s="22">
        <f t="shared" ca="1" si="344"/>
        <v>0</v>
      </c>
      <c r="FG60" s="22" t="str">
        <f t="shared" ca="1" si="344"/>
        <v>-</v>
      </c>
      <c r="FH60" s="22">
        <f t="shared" ca="1" si="344"/>
        <v>1</v>
      </c>
      <c r="FI60" s="22">
        <f t="shared" ca="1" si="344"/>
        <v>0</v>
      </c>
      <c r="FJ60" s="22">
        <f t="shared" ca="1" si="344"/>
        <v>1</v>
      </c>
      <c r="FK60" s="22">
        <f t="shared" ca="1" si="344"/>
        <v>1</v>
      </c>
      <c r="FL60" s="22">
        <f t="shared" ca="1" si="344"/>
        <v>1</v>
      </c>
      <c r="FM60" s="22">
        <f t="shared" ca="1" si="344"/>
        <v>0</v>
      </c>
      <c r="FN60" s="22">
        <f t="shared" ca="1" si="344"/>
        <v>0</v>
      </c>
      <c r="FO60" s="22">
        <f t="shared" ca="1" si="344"/>
        <v>0</v>
      </c>
      <c r="FP60" s="22">
        <f t="shared" ca="1" si="344"/>
        <v>0</v>
      </c>
      <c r="FQ60" s="22">
        <f t="shared" ca="1" si="344"/>
        <v>1</v>
      </c>
      <c r="FR60" s="22">
        <f t="shared" ca="1" si="344"/>
        <v>0</v>
      </c>
      <c r="FS60" s="22">
        <f t="shared" ca="1" si="344"/>
        <v>0</v>
      </c>
      <c r="FT60" s="22">
        <f t="shared" ca="1" si="344"/>
        <v>0</v>
      </c>
      <c r="FU60" s="22">
        <f t="shared" ca="1" si="344"/>
        <v>0</v>
      </c>
      <c r="FV60" s="22">
        <f t="shared" ca="1" si="344"/>
        <v>0</v>
      </c>
      <c r="FW60" s="22">
        <f t="shared" ca="1" si="344"/>
        <v>0</v>
      </c>
      <c r="FX60" s="22">
        <f t="shared" ca="1" si="344"/>
        <v>0</v>
      </c>
      <c r="FY60" s="22">
        <f t="shared" ca="1" si="344"/>
        <v>1</v>
      </c>
      <c r="FZ60" s="22">
        <f t="shared" ca="1" si="344"/>
        <v>0</v>
      </c>
      <c r="GA60" s="5">
        <f t="shared" si="311"/>
        <v>0</v>
      </c>
      <c r="GB60" s="5">
        <f t="shared" si="311"/>
        <v>0</v>
      </c>
      <c r="GC60" s="5">
        <f t="shared" si="311"/>
        <v>0</v>
      </c>
      <c r="GD60" s="5">
        <f t="shared" si="312"/>
        <v>0</v>
      </c>
      <c r="GE60" s="5">
        <f t="shared" si="312"/>
        <v>0</v>
      </c>
      <c r="GF60" s="5">
        <f t="shared" si="312"/>
        <v>0</v>
      </c>
      <c r="GG60" s="22">
        <f t="shared" ca="1" si="344"/>
        <v>0</v>
      </c>
      <c r="GH60" s="22">
        <f t="shared" ca="1" si="344"/>
        <v>0</v>
      </c>
      <c r="GI60" s="22" t="str">
        <f t="shared" ca="1" si="344"/>
        <v>-</v>
      </c>
      <c r="GJ60" s="22" t="str">
        <f t="shared" ca="1" si="344"/>
        <v>-</v>
      </c>
      <c r="GK60" s="22" t="str">
        <f t="shared" ca="1" si="344"/>
        <v>-</v>
      </c>
      <c r="GL60" s="22" t="str">
        <f t="shared" ca="1" si="344"/>
        <v>-</v>
      </c>
      <c r="GM60" s="5" t="b">
        <f t="shared" si="313"/>
        <v>1</v>
      </c>
      <c r="GN60" s="5" t="b">
        <f t="shared" si="313"/>
        <v>0</v>
      </c>
      <c r="GO60" s="5" t="b">
        <f t="shared" si="313"/>
        <v>0</v>
      </c>
      <c r="GP60" s="5">
        <f t="shared" si="314"/>
        <v>0</v>
      </c>
      <c r="GQ60" s="22">
        <f t="shared" ca="1" si="344"/>
        <v>1</v>
      </c>
      <c r="GR60" s="22">
        <f t="shared" ca="1" si="344"/>
        <v>2</v>
      </c>
      <c r="GS60" s="5" t="str">
        <f t="shared" si="315"/>
        <v>-</v>
      </c>
      <c r="GT60" s="5" t="str">
        <f t="shared" si="315"/>
        <v>-</v>
      </c>
      <c r="GU60" s="5" t="str">
        <f t="shared" si="316"/>
        <v>-</v>
      </c>
      <c r="GV60" s="5" t="str">
        <f t="shared" si="316"/>
        <v>-</v>
      </c>
      <c r="GW60" s="5">
        <f t="shared" si="317"/>
        <v>1</v>
      </c>
      <c r="GX60" s="22" t="str">
        <f t="shared" ca="1" si="344"/>
        <v>-</v>
      </c>
      <c r="GY60" s="22" t="str">
        <f t="shared" ca="1" si="344"/>
        <v>-</v>
      </c>
      <c r="GZ60" s="295" t="str">
        <f t="array" ref="GZ60">IF(OR(HA60:HN60&lt;&gt;"-"),TRUE,"-")</f>
        <v>-</v>
      </c>
      <c r="HA60" s="5" t="str">
        <f>IF($Z60=0,"-",IFERROR(INDEX(CHOOSE($G60,DataAutumn!i.GI, DataWinter!i.GI, DataSpring!i.GI),$H60,7*($Z60-1)+HA$19)*INDEX(GI.LowerScalar,1,HA$19),"-"))</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b">
        <f t="array" aca="1" ref="HO60" ca="1">IF(OR(HP60:ID60&lt;&gt;"-"),TRUE,"-")</f>
        <v>1</v>
      </c>
      <c r="HP60" s="22">
        <f t="shared" ca="1" si="339"/>
        <v>0</v>
      </c>
      <c r="HQ60" s="5" t="str">
        <f>IF($Z60=0,"-",IFERROR(INDEX(CHOOSE($G60,DataAutumn!i.GI, DataWinter!i.GI, DataSpring!i.GI),$H60,7*($Z60-1)+HQ$19)*INDEX(GI.UpperScalar,1,HQ$19),"-"))</f>
        <v>-</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22" t="str">
        <f t="shared" ca="1" si="134"/>
        <v>-</v>
      </c>
      <c r="IF60" s="22" t="str">
        <f t="shared" ca="1" si="134"/>
        <v>-</v>
      </c>
      <c r="IG60" s="22" t="b">
        <f t="shared" ca="1" si="135"/>
        <v>1</v>
      </c>
      <c r="IH60" s="22">
        <f t="shared" ca="1" si="135"/>
        <v>0</v>
      </c>
      <c r="II60" s="5" t="str">
        <f t="shared" si="318"/>
        <v>-</v>
      </c>
      <c r="IJ60" s="5" t="str">
        <f t="shared" si="318"/>
        <v>-</v>
      </c>
      <c r="IK60" s="5" t="str">
        <f t="shared" si="318"/>
        <v>-</v>
      </c>
      <c r="IL60" s="5" t="str">
        <f t="shared" si="318"/>
        <v>-</v>
      </c>
      <c r="IM60" s="22" t="str">
        <f t="shared" ca="1" si="345"/>
        <v>-</v>
      </c>
      <c r="IN60" s="5">
        <f t="shared" si="319"/>
        <v>0</v>
      </c>
      <c r="IO60" s="22" t="str">
        <f t="shared" ca="1" si="345"/>
        <v>-</v>
      </c>
      <c r="IP60" s="5">
        <f t="shared" si="320"/>
        <v>0</v>
      </c>
      <c r="IQ60" s="5">
        <f t="shared" si="321"/>
        <v>0.9</v>
      </c>
      <c r="IR60" s="5">
        <f t="shared" si="321"/>
        <v>0</v>
      </c>
      <c r="IS60" s="5">
        <f t="shared" si="321"/>
        <v>0</v>
      </c>
      <c r="IT60" s="5" t="str">
        <f t="shared" si="321"/>
        <v>-</v>
      </c>
      <c r="IU60" s="5" t="str">
        <f t="shared" si="322"/>
        <v>-</v>
      </c>
      <c r="IV60" s="22">
        <f t="shared" ca="1" si="345"/>
        <v>1</v>
      </c>
      <c r="IW60" s="22">
        <f t="shared" ca="1" si="345"/>
        <v>0</v>
      </c>
      <c r="IX60" s="22">
        <f t="shared" ca="1" si="345"/>
        <v>1</v>
      </c>
      <c r="IY60" s="22">
        <f t="shared" ca="1" si="345"/>
        <v>1</v>
      </c>
      <c r="IZ60" s="22">
        <f t="shared" ca="1" si="345"/>
        <v>0</v>
      </c>
      <c r="JA60" s="22">
        <f t="shared" ca="1" si="345"/>
        <v>70</v>
      </c>
      <c r="JB60" s="22">
        <f t="shared" ca="1" si="345"/>
        <v>50</v>
      </c>
      <c r="JC60" s="22">
        <f t="shared" ca="1" si="345"/>
        <v>70</v>
      </c>
      <c r="JD60" s="22">
        <f t="shared" ca="1" si="345"/>
        <v>50</v>
      </c>
      <c r="JE60" s="5">
        <f t="shared" si="323"/>
        <v>1</v>
      </c>
      <c r="JF60" s="5">
        <f t="shared" si="324"/>
        <v>1</v>
      </c>
      <c r="JG60" s="5">
        <f t="shared" si="325"/>
        <v>1</v>
      </c>
      <c r="JH60" s="22">
        <f t="shared" ca="1" si="345"/>
        <v>1</v>
      </c>
      <c r="JI60" s="22">
        <f t="shared" ca="1" si="345"/>
        <v>1</v>
      </c>
      <c r="JJ60" s="22">
        <f t="shared" ca="1" si="345"/>
        <v>1</v>
      </c>
      <c r="JK60" s="22">
        <f t="shared" ca="1" si="345"/>
        <v>1</v>
      </c>
      <c r="JL60" s="22">
        <f t="shared" ca="1" si="345"/>
        <v>1</v>
      </c>
      <c r="JM60" s="22">
        <f t="shared" ca="1" si="345"/>
        <v>1</v>
      </c>
      <c r="JN60" s="22">
        <f t="shared" ca="1" si="345"/>
        <v>1</v>
      </c>
      <c r="JO60" s="173" t="b">
        <f t="shared" si="341"/>
        <v>0</v>
      </c>
      <c r="JP60" s="173" t="str">
        <f t="shared" si="326"/>
        <v>-</v>
      </c>
      <c r="JQ60" s="173" t="str">
        <f t="shared" si="326"/>
        <v>-</v>
      </c>
      <c r="JR60" s="173" t="str">
        <f t="shared" si="326"/>
        <v>-</v>
      </c>
      <c r="JS60" s="173" t="str">
        <f t="shared" si="326"/>
        <v>-</v>
      </c>
      <c r="JT60" s="173" t="str">
        <f t="shared" si="326"/>
        <v>-</v>
      </c>
      <c r="JU60" s="173" t="str">
        <f t="shared" si="326"/>
        <v>-</v>
      </c>
      <c r="JV60" s="173" t="str">
        <f t="shared" si="326"/>
        <v>-</v>
      </c>
      <c r="JW60" s="173" t="str">
        <f t="shared" si="326"/>
        <v>-</v>
      </c>
      <c r="JX60" s="173" t="str">
        <f t="shared" si="326"/>
        <v>-</v>
      </c>
      <c r="JY60" s="173" t="str">
        <f t="shared" si="326"/>
        <v>-</v>
      </c>
      <c r="JZ60" s="173" t="str">
        <f t="shared" si="326"/>
        <v>-</v>
      </c>
      <c r="KA60" s="173" t="str">
        <f t="shared" si="326"/>
        <v>-</v>
      </c>
      <c r="KB60" s="173" t="str">
        <f t="shared" si="326"/>
        <v>-</v>
      </c>
      <c r="KC60" s="173" t="str">
        <f t="shared" si="326"/>
        <v>-</v>
      </c>
      <c r="KD60" s="173" t="str">
        <f t="shared" si="326"/>
        <v>-</v>
      </c>
      <c r="KE60" s="173" t="str">
        <f t="shared" si="326"/>
        <v>-</v>
      </c>
      <c r="KF60" s="173" t="str">
        <f t="shared" si="327"/>
        <v>-</v>
      </c>
      <c r="KG60" s="173" t="str">
        <f t="shared" si="327"/>
        <v>-</v>
      </c>
      <c r="KH60" s="173" t="str">
        <f t="shared" si="327"/>
        <v>-</v>
      </c>
      <c r="KI60" s="173" t="str">
        <f t="shared" si="327"/>
        <v>-</v>
      </c>
      <c r="KJ60" s="173" t="str">
        <f t="shared" si="327"/>
        <v>-</v>
      </c>
      <c r="KK60" s="173" t="str">
        <f t="shared" si="327"/>
        <v>-</v>
      </c>
      <c r="KL60" s="173" t="str">
        <f t="shared" si="327"/>
        <v>-</v>
      </c>
      <c r="KM60" s="173" t="str">
        <f t="shared" si="327"/>
        <v>-</v>
      </c>
      <c r="KN60" s="173" t="str">
        <f t="shared" si="327"/>
        <v>-</v>
      </c>
      <c r="KO60" s="173" t="str">
        <f t="shared" si="327"/>
        <v>-</v>
      </c>
      <c r="KP60" s="173" t="str">
        <f t="shared" si="327"/>
        <v>-</v>
      </c>
      <c r="KQ60" s="173" t="str">
        <f t="shared" si="327"/>
        <v>-</v>
      </c>
      <c r="KR60" s="173" t="str">
        <f t="shared" si="327"/>
        <v>-</v>
      </c>
      <c r="KS60" s="173" t="str">
        <f t="shared" si="327"/>
        <v>-</v>
      </c>
      <c r="KT60" s="173" t="str">
        <f t="shared" si="327"/>
        <v>-</v>
      </c>
      <c r="KU60" s="173" t="str">
        <f t="shared" si="327"/>
        <v>-</v>
      </c>
      <c r="KV60" s="173" t="str">
        <f t="shared" si="328"/>
        <v>-</v>
      </c>
      <c r="KW60" s="173" t="str">
        <f t="shared" si="328"/>
        <v>-</v>
      </c>
      <c r="KX60" s="173" t="str">
        <f t="shared" si="328"/>
        <v>-</v>
      </c>
      <c r="KY60" s="173" t="str">
        <f t="shared" si="328"/>
        <v>-</v>
      </c>
      <c r="KZ60" s="173" t="str">
        <f t="shared" si="328"/>
        <v>-</v>
      </c>
      <c r="LA60" s="173" t="str">
        <f t="shared" si="328"/>
        <v>-</v>
      </c>
      <c r="LB60" s="173" t="str">
        <f t="shared" si="328"/>
        <v>-</v>
      </c>
      <c r="LC60" s="173" t="str">
        <f t="shared" si="328"/>
        <v>-</v>
      </c>
      <c r="LD60" s="173" t="str">
        <f t="shared" si="328"/>
        <v>-</v>
      </c>
      <c r="LE60" s="173" t="str">
        <f t="shared" si="328"/>
        <v>-</v>
      </c>
      <c r="LF60" s="173" t="str">
        <f t="shared" si="328"/>
        <v>-</v>
      </c>
      <c r="LG60" s="173" t="str">
        <f t="shared" si="328"/>
        <v>-</v>
      </c>
      <c r="LH60" s="173" t="str">
        <f t="shared" si="328"/>
        <v>-</v>
      </c>
      <c r="LI60" s="173" t="str">
        <f t="shared" si="328"/>
        <v>-</v>
      </c>
      <c r="LJ60" s="173" t="str">
        <f t="shared" si="328"/>
        <v>-</v>
      </c>
      <c r="LK60" s="173" t="str">
        <f t="shared" si="328"/>
        <v>-</v>
      </c>
      <c r="LL60" s="173" t="str">
        <f t="shared" si="329"/>
        <v>-</v>
      </c>
      <c r="LM60" s="173" t="str">
        <f t="shared" si="329"/>
        <v>-</v>
      </c>
      <c r="LN60" s="173" t="str">
        <f t="shared" si="329"/>
        <v>-</v>
      </c>
      <c r="LO60" s="173" t="str">
        <f t="shared" si="329"/>
        <v>-</v>
      </c>
      <c r="LP60" s="173" t="str">
        <f t="shared" si="329"/>
        <v>-</v>
      </c>
      <c r="LQ60" s="173" t="str">
        <f t="shared" si="329"/>
        <v>-</v>
      </c>
      <c r="LR60" s="173" t="str">
        <f t="shared" si="329"/>
        <v>-</v>
      </c>
      <c r="LS60" s="173" t="str">
        <f t="shared" si="329"/>
        <v>-</v>
      </c>
      <c r="LT60" s="173" t="str">
        <f t="shared" si="329"/>
        <v>-</v>
      </c>
      <c r="LU60" s="173" t="str">
        <f t="shared" si="329"/>
        <v>-</v>
      </c>
      <c r="LV60" s="173" t="str">
        <f t="shared" si="329"/>
        <v>-</v>
      </c>
      <c r="LW60" s="173" t="str">
        <f t="shared" si="329"/>
        <v>-</v>
      </c>
      <c r="LX60" s="173" t="str">
        <f t="shared" si="329"/>
        <v>-</v>
      </c>
      <c r="LY60" s="173" t="str">
        <f t="shared" si="329"/>
        <v>-</v>
      </c>
      <c r="LZ60" s="173" t="str">
        <f t="shared" si="329"/>
        <v>-</v>
      </c>
      <c r="MA60" s="173" t="str">
        <f t="shared" si="329"/>
        <v>-</v>
      </c>
      <c r="MB60" s="173" t="str">
        <f t="shared" si="330"/>
        <v>-</v>
      </c>
      <c r="MC60" s="173" t="str">
        <f t="shared" si="330"/>
        <v>-</v>
      </c>
      <c r="MD60" s="173" t="str">
        <f t="shared" si="330"/>
        <v>-</v>
      </c>
      <c r="ME60" s="173" t="str">
        <f t="shared" si="330"/>
        <v>-</v>
      </c>
      <c r="MF60" s="173" t="str">
        <f t="shared" si="330"/>
        <v>-</v>
      </c>
      <c r="MG60" s="173" t="str">
        <f t="shared" si="330"/>
        <v>-</v>
      </c>
      <c r="MH60" s="173" t="str">
        <f t="shared" si="330"/>
        <v>-</v>
      </c>
      <c r="MI60" s="173" t="str">
        <f t="shared" si="330"/>
        <v>-</v>
      </c>
      <c r="MJ60" s="173" t="str">
        <f t="shared" si="330"/>
        <v>-</v>
      </c>
      <c r="MK60" s="173" t="str">
        <f t="shared" si="330"/>
        <v>-</v>
      </c>
      <c r="ML60" s="173" t="str">
        <f t="shared" si="330"/>
        <v>-</v>
      </c>
      <c r="MM60" s="173" t="str">
        <f t="shared" si="330"/>
        <v>-</v>
      </c>
      <c r="MN60" s="173" t="str">
        <f t="shared" si="330"/>
        <v>-</v>
      </c>
      <c r="MO60" s="173" t="str">
        <f t="shared" si="330"/>
        <v>-</v>
      </c>
      <c r="MP60" s="173" t="str">
        <f t="shared" si="330"/>
        <v>-</v>
      </c>
      <c r="MQ60" s="173" t="str">
        <f t="shared" si="330"/>
        <v>-</v>
      </c>
      <c r="MR60" s="173" t="str">
        <f t="shared" si="331"/>
        <v>-</v>
      </c>
      <c r="MS60" s="173" t="str">
        <f t="shared" si="331"/>
        <v>-</v>
      </c>
      <c r="MT60" s="173" t="str">
        <f t="shared" si="331"/>
        <v>-</v>
      </c>
      <c r="MU60" s="173" t="str">
        <f t="shared" si="331"/>
        <v>-</v>
      </c>
      <c r="MV60" s="173" t="str">
        <f t="shared" si="331"/>
        <v>-</v>
      </c>
      <c r="MW60" s="173" t="str">
        <f t="shared" si="331"/>
        <v>-</v>
      </c>
      <c r="MX60" s="173" t="str">
        <f t="shared" si="331"/>
        <v>-</v>
      </c>
      <c r="MY60" s="173" t="str">
        <f t="shared" si="331"/>
        <v>-</v>
      </c>
      <c r="MZ60" s="173" t="str">
        <f t="shared" si="331"/>
        <v>-</v>
      </c>
      <c r="NA60" s="173" t="str">
        <f t="shared" si="331"/>
        <v>-</v>
      </c>
      <c r="NB60" s="173" t="str">
        <f t="shared" si="331"/>
        <v>-</v>
      </c>
      <c r="NC60" s="173" t="str">
        <f t="shared" si="331"/>
        <v>-</v>
      </c>
      <c r="ND60" s="173" t="str">
        <f t="shared" si="331"/>
        <v>-</v>
      </c>
      <c r="NE60" s="173" t="str">
        <f t="shared" si="331"/>
        <v>-</v>
      </c>
      <c r="NF60" s="173" t="str">
        <f t="shared" si="331"/>
        <v>-</v>
      </c>
      <c r="NG60" s="173" t="str">
        <f t="shared" si="331"/>
        <v>-</v>
      </c>
      <c r="NH60" s="173" t="str">
        <f t="shared" si="332"/>
        <v>-</v>
      </c>
      <c r="NI60" s="173" t="str">
        <f t="shared" si="332"/>
        <v>-</v>
      </c>
      <c r="NJ60" s="173" t="str">
        <f t="shared" si="332"/>
        <v>-</v>
      </c>
      <c r="NK60" s="173" t="str">
        <f t="shared" si="332"/>
        <v>-</v>
      </c>
      <c r="NL60" s="173" t="str">
        <f t="shared" si="332"/>
        <v>-</v>
      </c>
      <c r="NM60" s="173" t="str">
        <f t="shared" si="332"/>
        <v>-</v>
      </c>
      <c r="NN60" s="173" t="str">
        <f t="shared" si="332"/>
        <v>-</v>
      </c>
      <c r="NO60" s="173" t="str">
        <f t="shared" si="332"/>
        <v>-</v>
      </c>
      <c r="NP60" s="173" t="str">
        <f t="shared" si="332"/>
        <v>-</v>
      </c>
      <c r="NQ60" s="173" t="str">
        <f t="shared" si="332"/>
        <v>-</v>
      </c>
      <c r="NR60" s="173" t="str">
        <f t="shared" si="332"/>
        <v>-</v>
      </c>
      <c r="NS60" s="173" t="str">
        <f t="shared" si="332"/>
        <v>-</v>
      </c>
      <c r="NT60" s="173" t="str">
        <f t="shared" si="332"/>
        <v>-</v>
      </c>
      <c r="NU60" s="173" t="str">
        <f t="shared" si="332"/>
        <v>-</v>
      </c>
      <c r="NV60" s="173" t="str">
        <f t="shared" si="332"/>
        <v>-</v>
      </c>
      <c r="NW60" s="173" t="str">
        <f t="shared" si="332"/>
        <v>-</v>
      </c>
      <c r="NX60" s="173" t="str">
        <f t="shared" si="333"/>
        <v>-</v>
      </c>
      <c r="NY60" s="173" t="str">
        <f t="shared" si="333"/>
        <v>-</v>
      </c>
      <c r="NZ60" s="173" t="str">
        <f t="shared" si="333"/>
        <v>-</v>
      </c>
      <c r="OA60" s="173" t="str">
        <f t="shared" si="333"/>
        <v>-</v>
      </c>
      <c r="OB60" s="173" t="str">
        <f t="shared" si="333"/>
        <v>-</v>
      </c>
      <c r="OC60" s="173" t="str">
        <f t="shared" si="333"/>
        <v>-</v>
      </c>
      <c r="OD60" s="173" t="str">
        <f t="shared" si="333"/>
        <v>-</v>
      </c>
      <c r="OE60" s="173" t="str">
        <f t="shared" si="333"/>
        <v>-</v>
      </c>
      <c r="OF60" s="22">
        <f t="shared" ca="1" si="345"/>
        <v>0</v>
      </c>
      <c r="OG60" s="22" t="str">
        <f t="shared" ca="1" si="345"/>
        <v>-</v>
      </c>
      <c r="OH60" s="22">
        <f t="shared" ca="1" si="345"/>
        <v>0</v>
      </c>
      <c r="OI60" s="22">
        <f t="shared" ca="1" si="345"/>
        <v>0</v>
      </c>
      <c r="OJ60" s="27">
        <v>0</v>
      </c>
    </row>
    <row r="61" spans="1:400" s="303" customFormat="1" outlineLevel="1">
      <c r="A61" s="302">
        <f t="shared" si="346"/>
        <v>56</v>
      </c>
      <c r="B61" s="302">
        <f t="shared" si="342"/>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2"/>
        <v>4</v>
      </c>
      <c r="AE61" s="5">
        <f t="shared" si="292"/>
        <v>0</v>
      </c>
      <c r="AF61" s="5">
        <f t="shared" si="292"/>
        <v>1</v>
      </c>
      <c r="AG61" s="5">
        <f t="shared" si="292"/>
        <v>1</v>
      </c>
      <c r="AJ61" s="328" t="str">
        <f t="shared" ca="1" si="335"/>
        <v>00004 Landuse GSM Day135 Mat     NLB000% GI1 WP100% MP100% GP100% EL000% Age213 FlkSt_Lmb_6.5y_Opt (F33N11)</v>
      </c>
      <c r="AK61" s="10" t="str">
        <f ca="1">IF(COUNTIF(AJ$5:AJ61,AJ61)=1,"-","Dup")</f>
        <v>-</v>
      </c>
      <c r="AL61" s="22" t="b">
        <f t="shared" ca="1" si="343"/>
        <v>1</v>
      </c>
      <c r="AM61" s="22" t="b">
        <f t="shared" ca="1" si="343"/>
        <v>0</v>
      </c>
      <c r="AN61" s="22" t="str">
        <f t="shared" ca="1" si="343"/>
        <v>-</v>
      </c>
      <c r="AO61" s="22" t="str">
        <f t="shared" ca="1" si="294"/>
        <v>-</v>
      </c>
      <c r="AP61" s="22" t="str">
        <f t="shared" ca="1" si="294"/>
        <v>-</v>
      </c>
      <c r="AQ61" s="22" t="str">
        <f t="shared" ca="1" si="343"/>
        <v>-</v>
      </c>
      <c r="AR61" s="374" t="str">
        <f t="shared" ca="1" si="347"/>
        <v>-</v>
      </c>
      <c r="AS61" s="22" t="str">
        <f t="shared" ca="1" si="343"/>
        <v>-</v>
      </c>
      <c r="AT61" s="22" t="str">
        <f t="shared" ca="1" si="343"/>
        <v>-</v>
      </c>
      <c r="AU61" s="22">
        <f t="shared" ca="1" si="343"/>
        <v>1</v>
      </c>
      <c r="AV61" s="22" t="str">
        <f t="shared" ca="1" si="343"/>
        <v>-</v>
      </c>
      <c r="AW61" s="22" t="str">
        <f t="shared" ca="1" si="343"/>
        <v>-</v>
      </c>
      <c r="AX61" s="22" t="str">
        <f t="shared" ca="1" si="343"/>
        <v>-</v>
      </c>
      <c r="AY61" s="22" t="str">
        <f t="shared" ca="1" si="343"/>
        <v>-</v>
      </c>
      <c r="AZ61" s="22" t="str">
        <f t="shared" ca="1" si="343"/>
        <v>-</v>
      </c>
      <c r="BA61" s="22">
        <f t="shared" ca="1" si="343"/>
        <v>1</v>
      </c>
      <c r="BB61" s="22">
        <f t="shared" ca="1" si="343"/>
        <v>1</v>
      </c>
      <c r="BC61" s="22" t="str">
        <f t="shared" ca="1" si="343"/>
        <v>-</v>
      </c>
      <c r="BD61" s="22" t="str">
        <f t="shared" ca="1" si="343"/>
        <v>-</v>
      </c>
      <c r="BE61" s="22" t="str">
        <f t="shared" ca="1" si="343"/>
        <v>-</v>
      </c>
      <c r="BF61" s="22" t="str">
        <f t="shared" ca="1" si="343"/>
        <v>-</v>
      </c>
      <c r="BG61" s="22" t="str">
        <f t="shared" ca="1" si="343"/>
        <v>-</v>
      </c>
      <c r="BH61" s="22" t="str">
        <f t="shared" ca="1" si="343"/>
        <v>-</v>
      </c>
      <c r="BI61" s="22" t="str">
        <f t="shared" ca="1" si="343"/>
        <v>-</v>
      </c>
      <c r="BJ61" s="22" t="str">
        <f t="shared" ca="1" si="343"/>
        <v>-</v>
      </c>
      <c r="BK61" s="22" t="str">
        <f t="shared" ca="1" si="343"/>
        <v>-</v>
      </c>
      <c r="BL61" s="22" t="str">
        <f t="shared" ca="1" si="343"/>
        <v>-</v>
      </c>
      <c r="BM61" s="22" t="str">
        <f t="shared" ca="1" si="343"/>
        <v>-</v>
      </c>
      <c r="BN61" s="22" t="str">
        <f t="shared" ca="1" si="343"/>
        <v>-</v>
      </c>
      <c r="BO61" s="22" t="str">
        <f t="shared" ca="1" si="343"/>
        <v>-</v>
      </c>
      <c r="BP61" s="22" t="str">
        <f t="shared" ca="1" si="343"/>
        <v>-</v>
      </c>
      <c r="BQ61" s="22" t="str">
        <f t="shared" ca="1" si="343"/>
        <v>-</v>
      </c>
      <c r="BR61" s="22" t="str">
        <f t="shared" ca="1" si="343"/>
        <v>-</v>
      </c>
      <c r="BS61" s="22" t="str">
        <f t="shared" ca="1" si="343"/>
        <v>-</v>
      </c>
      <c r="BT61" s="22" t="str">
        <f t="shared" ca="1" si="343"/>
        <v>-</v>
      </c>
      <c r="BU61" s="22" t="str">
        <f t="shared" ca="1" si="343"/>
        <v>-</v>
      </c>
      <c r="BV61" s="22" t="str">
        <f t="shared" ca="1" si="343"/>
        <v>-</v>
      </c>
      <c r="BW61" s="22" t="str">
        <f t="shared" ca="1" si="343"/>
        <v>-</v>
      </c>
      <c r="BX61" s="22" t="str">
        <f t="shared" ca="1" si="343"/>
        <v>-</v>
      </c>
      <c r="BY61" s="22" t="str">
        <f t="shared" ca="1" si="343"/>
        <v>-</v>
      </c>
      <c r="BZ61" s="5">
        <f t="shared" si="295"/>
        <v>0</v>
      </c>
      <c r="CA61" s="22" t="str">
        <f t="shared" ca="1" si="343"/>
        <v>-</v>
      </c>
      <c r="CB61" s="22" t="str">
        <f t="shared" ca="1" si="343"/>
        <v>-</v>
      </c>
      <c r="CC61" s="22" t="str">
        <f t="shared" ca="1" si="343"/>
        <v>-</v>
      </c>
      <c r="CD61" s="22" t="str">
        <f t="shared" ca="1" si="343"/>
        <v>-</v>
      </c>
      <c r="CE61" s="22" t="str">
        <f t="shared" ca="1" si="343"/>
        <v>-</v>
      </c>
      <c r="CF61" s="22" t="str">
        <f t="shared" ca="1" si="343"/>
        <v>-</v>
      </c>
      <c r="CG61" s="22" t="str">
        <f t="shared" ca="1" si="343"/>
        <v>-</v>
      </c>
      <c r="CH61" s="22" t="str">
        <f t="shared" ca="1" si="343"/>
        <v>-</v>
      </c>
      <c r="CI61" s="22">
        <f t="shared" ca="1" si="343"/>
        <v>1</v>
      </c>
      <c r="CJ61" s="22">
        <f t="shared" ca="1" si="343"/>
        <v>1</v>
      </c>
      <c r="CK61" s="22" t="str">
        <f t="shared" ca="1" si="343"/>
        <v>-</v>
      </c>
      <c r="CL61" s="22" t="str">
        <f t="shared" ca="1" si="343"/>
        <v>-</v>
      </c>
      <c r="CM61" s="22" t="str">
        <f t="shared" ca="1" si="343"/>
        <v>-</v>
      </c>
      <c r="CN61" s="22" t="str">
        <f t="shared" ca="1" si="343"/>
        <v>-</v>
      </c>
      <c r="CO61" s="22" t="str">
        <f t="shared" ca="1" si="343"/>
        <v>-</v>
      </c>
      <c r="CP61" s="22" t="str">
        <f t="shared" ca="1" si="343"/>
        <v>-</v>
      </c>
      <c r="CQ61" s="22" t="str">
        <f t="shared" ca="1" si="343"/>
        <v>-</v>
      </c>
      <c r="CR61" s="22" t="str">
        <f t="shared" ca="1" si="343"/>
        <v>-</v>
      </c>
      <c r="CS61" s="22">
        <f t="shared" ca="1" si="343"/>
        <v>0</v>
      </c>
      <c r="CT61" s="22" t="str">
        <f t="shared" ca="1" si="343"/>
        <v>-</v>
      </c>
      <c r="CU61" s="22" t="str">
        <f t="shared" ca="1" si="343"/>
        <v>-</v>
      </c>
      <c r="CV61" s="22" t="str">
        <f t="shared" ca="1" si="343"/>
        <v>-</v>
      </c>
      <c r="CW61" s="22" t="str">
        <f t="shared" ca="1" si="343"/>
        <v>-</v>
      </c>
      <c r="CX61" s="22" t="str">
        <f t="shared" ca="1" si="343"/>
        <v>-</v>
      </c>
      <c r="CY61" s="22">
        <f t="shared" ca="1" si="343"/>
        <v>0</v>
      </c>
      <c r="CZ61" s="195">
        <f t="shared" si="298"/>
        <v>-1</v>
      </c>
      <c r="DA61" s="195">
        <f t="shared" si="298"/>
        <v>-0.5</v>
      </c>
      <c r="DB61" s="195">
        <f t="shared" si="298"/>
        <v>-0.5</v>
      </c>
      <c r="DC61" s="195">
        <f t="shared" si="298"/>
        <v>-0.5</v>
      </c>
      <c r="DD61" s="194">
        <f t="shared" si="299"/>
        <v>0</v>
      </c>
      <c r="DE61" s="194">
        <f t="shared" si="299"/>
        <v>0</v>
      </c>
      <c r="DF61" s="194">
        <f t="shared" si="299"/>
        <v>0</v>
      </c>
      <c r="DG61" s="194">
        <f t="shared" si="299"/>
        <v>0</v>
      </c>
      <c r="DH61" s="196">
        <f t="shared" si="300"/>
        <v>0</v>
      </c>
      <c r="DI61" s="196">
        <f t="shared" si="300"/>
        <v>0</v>
      </c>
      <c r="DJ61" s="196">
        <f t="shared" si="300"/>
        <v>0</v>
      </c>
      <c r="DK61" s="196">
        <f t="shared" si="300"/>
        <v>0</v>
      </c>
      <c r="DL61" s="195">
        <f t="shared" si="301"/>
        <v>-1</v>
      </c>
      <c r="DM61" s="195">
        <f t="shared" si="301"/>
        <v>-0.5</v>
      </c>
      <c r="DN61" s="195">
        <f t="shared" si="301"/>
        <v>-0.5</v>
      </c>
      <c r="DO61" s="195">
        <f t="shared" si="301"/>
        <v>-0.5</v>
      </c>
      <c r="DP61" s="194">
        <f t="shared" si="302"/>
        <v>0</v>
      </c>
      <c r="DQ61" s="194">
        <f t="shared" si="302"/>
        <v>0</v>
      </c>
      <c r="DR61" s="194">
        <f t="shared" si="302"/>
        <v>0</v>
      </c>
      <c r="DS61" s="194">
        <f t="shared" si="302"/>
        <v>0</v>
      </c>
      <c r="DT61" s="196">
        <f t="shared" si="303"/>
        <v>0</v>
      </c>
      <c r="DU61" s="196">
        <f t="shared" si="303"/>
        <v>0</v>
      </c>
      <c r="DV61" s="196">
        <f t="shared" si="303"/>
        <v>0</v>
      </c>
      <c r="DW61" s="196">
        <f t="shared" si="303"/>
        <v>0</v>
      </c>
      <c r="DX61" s="195">
        <f t="shared" si="304"/>
        <v>-1</v>
      </c>
      <c r="DY61" s="195">
        <f t="shared" si="304"/>
        <v>-0.5</v>
      </c>
      <c r="DZ61" s="195">
        <f t="shared" si="304"/>
        <v>-0.5</v>
      </c>
      <c r="EA61" s="195">
        <f t="shared" si="304"/>
        <v>-0.5</v>
      </c>
      <c r="EB61" s="194">
        <f t="shared" si="305"/>
        <v>0</v>
      </c>
      <c r="EC61" s="194">
        <f t="shared" si="305"/>
        <v>0</v>
      </c>
      <c r="ED61" s="194">
        <f t="shared" si="305"/>
        <v>0</v>
      </c>
      <c r="EE61" s="194">
        <f t="shared" si="305"/>
        <v>0</v>
      </c>
      <c r="EF61" s="196">
        <f t="shared" si="306"/>
        <v>0</v>
      </c>
      <c r="EG61" s="196">
        <f t="shared" si="306"/>
        <v>0</v>
      </c>
      <c r="EH61" s="196">
        <f t="shared" si="306"/>
        <v>0</v>
      </c>
      <c r="EI61" s="196">
        <f t="shared" si="306"/>
        <v>0</v>
      </c>
      <c r="EJ61" s="22">
        <f t="shared" ca="1" si="307"/>
        <v>0</v>
      </c>
      <c r="EK61" s="22">
        <f t="shared" ca="1" si="307"/>
        <v>0</v>
      </c>
      <c r="EL61" s="22">
        <f t="shared" ca="1" si="307"/>
        <v>0</v>
      </c>
      <c r="EM61" s="22">
        <f t="shared" ca="1" si="307"/>
        <v>0</v>
      </c>
      <c r="EN61" s="22" t="str">
        <f t="shared" ca="1" si="307"/>
        <v>-</v>
      </c>
      <c r="EO61" s="22" t="str">
        <f t="shared" ca="1" si="307"/>
        <v>-</v>
      </c>
      <c r="EP61" s="5">
        <f t="shared" si="308"/>
        <v>19</v>
      </c>
      <c r="EQ61" s="5">
        <f t="shared" si="308"/>
        <v>19</v>
      </c>
      <c r="ER61" s="22" t="str">
        <f t="shared" ca="1" si="307"/>
        <v>-</v>
      </c>
      <c r="ES61" s="22" t="str">
        <f t="shared" ca="1" si="307"/>
        <v>-</v>
      </c>
      <c r="ET61" s="22" t="str">
        <f t="shared" ca="1" si="307"/>
        <v>-</v>
      </c>
      <c r="EU61" s="22" t="str">
        <f t="shared" ca="1" si="307"/>
        <v>-</v>
      </c>
      <c r="EV61" s="22" t="str">
        <f t="shared" ca="1" si="307"/>
        <v>-</v>
      </c>
      <c r="EW61" s="22" t="str">
        <f t="shared" ca="1" si="307"/>
        <v>-</v>
      </c>
      <c r="EX61" s="22" t="str">
        <f t="shared" ca="1" si="307"/>
        <v>-</v>
      </c>
      <c r="EY61" s="5">
        <f t="shared" si="309"/>
        <v>5</v>
      </c>
      <c r="EZ61" s="22" t="str">
        <f t="shared" ca="1" si="344"/>
        <v>-</v>
      </c>
      <c r="FA61" s="22" t="str">
        <f t="shared" ca="1" si="344"/>
        <v>-</v>
      </c>
      <c r="FB61" s="22" t="str">
        <f t="shared" ca="1" si="344"/>
        <v>-</v>
      </c>
      <c r="FC61" s="22" t="str">
        <f t="shared" ca="1" si="344"/>
        <v>-</v>
      </c>
      <c r="FD61" s="5" t="b">
        <f t="shared" si="310"/>
        <v>0</v>
      </c>
      <c r="FE61" s="22" t="str">
        <f t="shared" ca="1" si="344"/>
        <v>-</v>
      </c>
      <c r="FF61" s="22">
        <f t="shared" ca="1" si="344"/>
        <v>0</v>
      </c>
      <c r="FG61" s="22" t="str">
        <f t="shared" ca="1" si="344"/>
        <v>-</v>
      </c>
      <c r="FH61" s="22">
        <f t="shared" ca="1" si="344"/>
        <v>1</v>
      </c>
      <c r="FI61" s="22">
        <f t="shared" ca="1" si="344"/>
        <v>0</v>
      </c>
      <c r="FJ61" s="22">
        <f t="shared" ca="1" si="344"/>
        <v>1</v>
      </c>
      <c r="FK61" s="22">
        <f t="shared" ca="1" si="344"/>
        <v>1</v>
      </c>
      <c r="FL61" s="22">
        <f t="shared" ca="1" si="344"/>
        <v>1</v>
      </c>
      <c r="FM61" s="22">
        <f t="shared" ca="1" si="344"/>
        <v>0</v>
      </c>
      <c r="FN61" s="22">
        <f t="shared" ca="1" si="344"/>
        <v>0</v>
      </c>
      <c r="FO61" s="22">
        <f t="shared" ca="1" si="344"/>
        <v>0</v>
      </c>
      <c r="FP61" s="22">
        <f t="shared" ca="1" si="344"/>
        <v>0</v>
      </c>
      <c r="FQ61" s="22">
        <f t="shared" ca="1" si="344"/>
        <v>1</v>
      </c>
      <c r="FR61" s="22">
        <f t="shared" ca="1" si="344"/>
        <v>0</v>
      </c>
      <c r="FS61" s="22">
        <f t="shared" ca="1" si="344"/>
        <v>0</v>
      </c>
      <c r="FT61" s="22">
        <f t="shared" ca="1" si="344"/>
        <v>0</v>
      </c>
      <c r="FU61" s="22">
        <f t="shared" ca="1" si="344"/>
        <v>0</v>
      </c>
      <c r="FV61" s="22">
        <f t="shared" ca="1" si="344"/>
        <v>0</v>
      </c>
      <c r="FW61" s="22">
        <f t="shared" ca="1" si="344"/>
        <v>0</v>
      </c>
      <c r="FX61" s="22">
        <f t="shared" ca="1" si="344"/>
        <v>0</v>
      </c>
      <c r="FY61" s="22">
        <f t="shared" ca="1" si="344"/>
        <v>1</v>
      </c>
      <c r="FZ61" s="22">
        <f t="shared" ca="1" si="344"/>
        <v>0</v>
      </c>
      <c r="GA61" s="5">
        <f t="shared" si="311"/>
        <v>0</v>
      </c>
      <c r="GB61" s="5">
        <f t="shared" si="311"/>
        <v>0</v>
      </c>
      <c r="GC61" s="5">
        <f t="shared" si="311"/>
        <v>0</v>
      </c>
      <c r="GD61" s="5">
        <f t="shared" si="312"/>
        <v>0</v>
      </c>
      <c r="GE61" s="5">
        <f t="shared" si="312"/>
        <v>0</v>
      </c>
      <c r="GF61" s="5">
        <f t="shared" si="312"/>
        <v>0</v>
      </c>
      <c r="GG61" s="22">
        <f t="shared" ca="1" si="344"/>
        <v>0</v>
      </c>
      <c r="GH61" s="22">
        <f t="shared" ca="1" si="344"/>
        <v>0</v>
      </c>
      <c r="GI61" s="22" t="str">
        <f t="shared" ca="1" si="344"/>
        <v>-</v>
      </c>
      <c r="GJ61" s="22" t="str">
        <f t="shared" ca="1" si="344"/>
        <v>-</v>
      </c>
      <c r="GK61" s="22" t="str">
        <f t="shared" ca="1" si="344"/>
        <v>-</v>
      </c>
      <c r="GL61" s="22" t="str">
        <f t="shared" ca="1" si="344"/>
        <v>-</v>
      </c>
      <c r="GM61" s="5" t="b">
        <f t="shared" si="313"/>
        <v>1</v>
      </c>
      <c r="GN61" s="5" t="b">
        <f t="shared" si="313"/>
        <v>0</v>
      </c>
      <c r="GO61" s="5" t="b">
        <f t="shared" si="313"/>
        <v>0</v>
      </c>
      <c r="GP61" s="5">
        <f t="shared" si="314"/>
        <v>0</v>
      </c>
      <c r="GQ61" s="22">
        <f t="shared" ca="1" si="344"/>
        <v>1</v>
      </c>
      <c r="GR61" s="22">
        <f t="shared" ca="1" si="344"/>
        <v>2</v>
      </c>
      <c r="GS61" s="5" t="str">
        <f t="shared" si="315"/>
        <v>-</v>
      </c>
      <c r="GT61" s="5" t="str">
        <f t="shared" si="315"/>
        <v>-</v>
      </c>
      <c r="GU61" s="5" t="str">
        <f t="shared" si="316"/>
        <v>-</v>
      </c>
      <c r="GV61" s="5" t="str">
        <f t="shared" si="316"/>
        <v>-</v>
      </c>
      <c r="GW61" s="5">
        <f t="shared" si="317"/>
        <v>0</v>
      </c>
      <c r="GX61" s="22" t="str">
        <f t="shared" ca="1" si="344"/>
        <v>-</v>
      </c>
      <c r="GY61" s="22" t="str">
        <f t="shared" ca="1" si="344"/>
        <v>-</v>
      </c>
      <c r="GZ61" s="295" t="str">
        <f t="array" ref="GZ61">IF(OR(HA61:HN61&lt;&gt;"-"),TRUE,"-")</f>
        <v>-</v>
      </c>
      <c r="HA61" s="5" t="str">
        <f>IF($Z61=0,"-",IFERROR(INDEX(CHOOSE($G61,DataAutumn!i.GI, DataWinter!i.GI, DataSpring!i.GI),$H61,7*($Z61-1)+HA$19)*INDEX(GI.LowerScalar,1,HA$19),"-"))</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b">
        <f t="array" aca="1" ref="HO61" ca="1">IF(OR(HP61:ID61&lt;&gt;"-"),TRUE,"-")</f>
        <v>1</v>
      </c>
      <c r="HP61" s="22">
        <f t="shared" ca="1" si="339"/>
        <v>0</v>
      </c>
      <c r="HQ61" s="5" t="str">
        <f>IF($Z61=0,"-",IFERROR(INDEX(CHOOSE($G61,DataAutumn!i.GI, DataWinter!i.GI, DataSpring!i.GI),$H61,7*($Z61-1)+HQ$19)*INDEX(GI.UpperScalar,1,HQ$19),"-"))</f>
        <v>-</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22" t="str">
        <f t="shared" ca="1" si="134"/>
        <v>-</v>
      </c>
      <c r="IF61" s="22" t="str">
        <f t="shared" ca="1" si="134"/>
        <v>-</v>
      </c>
      <c r="IG61" s="22" t="b">
        <f t="shared" ca="1" si="135"/>
        <v>1</v>
      </c>
      <c r="IH61" s="22">
        <f t="shared" ca="1" si="135"/>
        <v>0</v>
      </c>
      <c r="II61" s="5" t="str">
        <f t="shared" si="318"/>
        <v>-</v>
      </c>
      <c r="IJ61" s="5" t="str">
        <f t="shared" si="318"/>
        <v>-</v>
      </c>
      <c r="IK61" s="5" t="str">
        <f t="shared" si="318"/>
        <v>-</v>
      </c>
      <c r="IL61" s="5" t="str">
        <f t="shared" si="318"/>
        <v>-</v>
      </c>
      <c r="IM61" s="22" t="str">
        <f t="shared" ca="1" si="345"/>
        <v>-</v>
      </c>
      <c r="IN61" s="5">
        <f t="shared" si="319"/>
        <v>0</v>
      </c>
      <c r="IO61" s="22" t="str">
        <f t="shared" ca="1" si="345"/>
        <v>-</v>
      </c>
      <c r="IP61" s="5">
        <f t="shared" si="320"/>
        <v>0</v>
      </c>
      <c r="IQ61" s="5">
        <f t="shared" si="321"/>
        <v>0.9</v>
      </c>
      <c r="IR61" s="5">
        <f t="shared" si="321"/>
        <v>0</v>
      </c>
      <c r="IS61" s="5">
        <f t="shared" si="321"/>
        <v>0</v>
      </c>
      <c r="IT61" s="5" t="str">
        <f t="shared" si="321"/>
        <v>-</v>
      </c>
      <c r="IU61" s="5" t="str">
        <f t="shared" si="322"/>
        <v>-</v>
      </c>
      <c r="IV61" s="22">
        <f t="shared" ca="1" si="345"/>
        <v>1</v>
      </c>
      <c r="IW61" s="22">
        <f t="shared" ca="1" si="345"/>
        <v>0</v>
      </c>
      <c r="IX61" s="22">
        <f t="shared" ca="1" si="345"/>
        <v>1</v>
      </c>
      <c r="IY61" s="22">
        <f t="shared" ca="1" si="345"/>
        <v>1</v>
      </c>
      <c r="IZ61" s="22">
        <f t="shared" ca="1" si="345"/>
        <v>0</v>
      </c>
      <c r="JA61" s="22">
        <f t="shared" ca="1" si="345"/>
        <v>70</v>
      </c>
      <c r="JB61" s="22">
        <f t="shared" ca="1" si="345"/>
        <v>50</v>
      </c>
      <c r="JC61" s="22">
        <f t="shared" ca="1" si="345"/>
        <v>70</v>
      </c>
      <c r="JD61" s="22">
        <f t="shared" ca="1" si="345"/>
        <v>50</v>
      </c>
      <c r="JE61" s="5">
        <f t="shared" si="323"/>
        <v>1</v>
      </c>
      <c r="JF61" s="5">
        <f t="shared" si="324"/>
        <v>1</v>
      </c>
      <c r="JG61" s="5">
        <f t="shared" si="325"/>
        <v>1</v>
      </c>
      <c r="JH61" s="22">
        <f t="shared" ca="1" si="345"/>
        <v>1</v>
      </c>
      <c r="JI61" s="22">
        <f t="shared" ca="1" si="345"/>
        <v>1</v>
      </c>
      <c r="JJ61" s="22">
        <f t="shared" ca="1" si="345"/>
        <v>1</v>
      </c>
      <c r="JK61" s="22">
        <f t="shared" ca="1" si="345"/>
        <v>1</v>
      </c>
      <c r="JL61" s="22">
        <f t="shared" ca="1" si="345"/>
        <v>1</v>
      </c>
      <c r="JM61" s="22">
        <f t="shared" ca="1" si="345"/>
        <v>1</v>
      </c>
      <c r="JN61" s="22">
        <f t="shared" ca="1" si="345"/>
        <v>1</v>
      </c>
      <c r="JO61" s="173" t="b">
        <f t="shared" ref="JO61:JO69" si="348">SUM(JP61:OE61)&gt;0</f>
        <v>0</v>
      </c>
      <c r="JP61" s="173" t="str">
        <f t="shared" si="326"/>
        <v>-</v>
      </c>
      <c r="JQ61" s="173" t="str">
        <f t="shared" si="326"/>
        <v>-</v>
      </c>
      <c r="JR61" s="173" t="str">
        <f t="shared" si="326"/>
        <v>-</v>
      </c>
      <c r="JS61" s="173" t="str">
        <f t="shared" si="326"/>
        <v>-</v>
      </c>
      <c r="JT61" s="173" t="str">
        <f t="shared" si="326"/>
        <v>-</v>
      </c>
      <c r="JU61" s="173" t="str">
        <f t="shared" si="326"/>
        <v>-</v>
      </c>
      <c r="JV61" s="173" t="str">
        <f t="shared" si="326"/>
        <v>-</v>
      </c>
      <c r="JW61" s="173" t="str">
        <f t="shared" si="326"/>
        <v>-</v>
      </c>
      <c r="JX61" s="173" t="str">
        <f t="shared" si="326"/>
        <v>-</v>
      </c>
      <c r="JY61" s="173" t="str">
        <f t="shared" si="326"/>
        <v>-</v>
      </c>
      <c r="JZ61" s="173" t="str">
        <f t="shared" si="326"/>
        <v>-</v>
      </c>
      <c r="KA61" s="173" t="str">
        <f t="shared" si="326"/>
        <v>-</v>
      </c>
      <c r="KB61" s="173" t="str">
        <f t="shared" si="326"/>
        <v>-</v>
      </c>
      <c r="KC61" s="173" t="str">
        <f t="shared" si="326"/>
        <v>-</v>
      </c>
      <c r="KD61" s="173" t="str">
        <f t="shared" si="326"/>
        <v>-</v>
      </c>
      <c r="KE61" s="173" t="str">
        <f t="shared" si="326"/>
        <v>-</v>
      </c>
      <c r="KF61" s="173" t="str">
        <f t="shared" si="327"/>
        <v>-</v>
      </c>
      <c r="KG61" s="173" t="str">
        <f t="shared" si="327"/>
        <v>-</v>
      </c>
      <c r="KH61" s="173" t="str">
        <f t="shared" si="327"/>
        <v>-</v>
      </c>
      <c r="KI61" s="173" t="str">
        <f t="shared" si="327"/>
        <v>-</v>
      </c>
      <c r="KJ61" s="173" t="str">
        <f t="shared" si="327"/>
        <v>-</v>
      </c>
      <c r="KK61" s="173" t="str">
        <f t="shared" si="327"/>
        <v>-</v>
      </c>
      <c r="KL61" s="173" t="str">
        <f t="shared" si="327"/>
        <v>-</v>
      </c>
      <c r="KM61" s="173" t="str">
        <f t="shared" si="327"/>
        <v>-</v>
      </c>
      <c r="KN61" s="173" t="str">
        <f t="shared" si="327"/>
        <v>-</v>
      </c>
      <c r="KO61" s="173" t="str">
        <f t="shared" si="327"/>
        <v>-</v>
      </c>
      <c r="KP61" s="173" t="str">
        <f t="shared" si="327"/>
        <v>-</v>
      </c>
      <c r="KQ61" s="173" t="str">
        <f t="shared" si="327"/>
        <v>-</v>
      </c>
      <c r="KR61" s="173" t="str">
        <f t="shared" si="327"/>
        <v>-</v>
      </c>
      <c r="KS61" s="173" t="str">
        <f t="shared" si="327"/>
        <v>-</v>
      </c>
      <c r="KT61" s="173" t="str">
        <f t="shared" si="327"/>
        <v>-</v>
      </c>
      <c r="KU61" s="173" t="str">
        <f t="shared" si="327"/>
        <v>-</v>
      </c>
      <c r="KV61" s="173" t="str">
        <f t="shared" si="328"/>
        <v>-</v>
      </c>
      <c r="KW61" s="173" t="str">
        <f t="shared" si="328"/>
        <v>-</v>
      </c>
      <c r="KX61" s="173" t="str">
        <f t="shared" si="328"/>
        <v>-</v>
      </c>
      <c r="KY61" s="173" t="str">
        <f t="shared" si="328"/>
        <v>-</v>
      </c>
      <c r="KZ61" s="173" t="str">
        <f t="shared" si="328"/>
        <v>-</v>
      </c>
      <c r="LA61" s="173" t="str">
        <f t="shared" si="328"/>
        <v>-</v>
      </c>
      <c r="LB61" s="173" t="str">
        <f t="shared" si="328"/>
        <v>-</v>
      </c>
      <c r="LC61" s="173" t="str">
        <f t="shared" si="328"/>
        <v>-</v>
      </c>
      <c r="LD61" s="173" t="str">
        <f t="shared" si="328"/>
        <v>-</v>
      </c>
      <c r="LE61" s="173" t="str">
        <f t="shared" si="328"/>
        <v>-</v>
      </c>
      <c r="LF61" s="173" t="str">
        <f t="shared" si="328"/>
        <v>-</v>
      </c>
      <c r="LG61" s="173" t="str">
        <f t="shared" si="328"/>
        <v>-</v>
      </c>
      <c r="LH61" s="173" t="str">
        <f t="shared" si="328"/>
        <v>-</v>
      </c>
      <c r="LI61" s="173" t="str">
        <f t="shared" si="328"/>
        <v>-</v>
      </c>
      <c r="LJ61" s="173" t="str">
        <f t="shared" si="328"/>
        <v>-</v>
      </c>
      <c r="LK61" s="173" t="str">
        <f t="shared" si="328"/>
        <v>-</v>
      </c>
      <c r="LL61" s="173" t="str">
        <f t="shared" si="329"/>
        <v>-</v>
      </c>
      <c r="LM61" s="173" t="str">
        <f t="shared" si="329"/>
        <v>-</v>
      </c>
      <c r="LN61" s="173" t="str">
        <f t="shared" si="329"/>
        <v>-</v>
      </c>
      <c r="LO61" s="173" t="str">
        <f t="shared" si="329"/>
        <v>-</v>
      </c>
      <c r="LP61" s="173" t="str">
        <f t="shared" si="329"/>
        <v>-</v>
      </c>
      <c r="LQ61" s="173" t="str">
        <f t="shared" si="329"/>
        <v>-</v>
      </c>
      <c r="LR61" s="173" t="str">
        <f t="shared" si="329"/>
        <v>-</v>
      </c>
      <c r="LS61" s="173" t="str">
        <f t="shared" si="329"/>
        <v>-</v>
      </c>
      <c r="LT61" s="173" t="str">
        <f t="shared" si="329"/>
        <v>-</v>
      </c>
      <c r="LU61" s="173" t="str">
        <f t="shared" si="329"/>
        <v>-</v>
      </c>
      <c r="LV61" s="173" t="str">
        <f t="shared" si="329"/>
        <v>-</v>
      </c>
      <c r="LW61" s="173" t="str">
        <f t="shared" si="329"/>
        <v>-</v>
      </c>
      <c r="LX61" s="173" t="str">
        <f t="shared" si="329"/>
        <v>-</v>
      </c>
      <c r="LY61" s="173" t="str">
        <f t="shared" si="329"/>
        <v>-</v>
      </c>
      <c r="LZ61" s="173" t="str">
        <f t="shared" si="329"/>
        <v>-</v>
      </c>
      <c r="MA61" s="173" t="str">
        <f t="shared" si="329"/>
        <v>-</v>
      </c>
      <c r="MB61" s="173" t="str">
        <f t="shared" si="330"/>
        <v>-</v>
      </c>
      <c r="MC61" s="173" t="str">
        <f t="shared" si="330"/>
        <v>-</v>
      </c>
      <c r="MD61" s="173" t="str">
        <f t="shared" si="330"/>
        <v>-</v>
      </c>
      <c r="ME61" s="173" t="str">
        <f t="shared" si="330"/>
        <v>-</v>
      </c>
      <c r="MF61" s="173" t="str">
        <f t="shared" si="330"/>
        <v>-</v>
      </c>
      <c r="MG61" s="173" t="str">
        <f t="shared" si="330"/>
        <v>-</v>
      </c>
      <c r="MH61" s="173" t="str">
        <f t="shared" si="330"/>
        <v>-</v>
      </c>
      <c r="MI61" s="173" t="str">
        <f t="shared" si="330"/>
        <v>-</v>
      </c>
      <c r="MJ61" s="173" t="str">
        <f t="shared" si="330"/>
        <v>-</v>
      </c>
      <c r="MK61" s="173" t="str">
        <f t="shared" si="330"/>
        <v>-</v>
      </c>
      <c r="ML61" s="173" t="str">
        <f t="shared" si="330"/>
        <v>-</v>
      </c>
      <c r="MM61" s="173" t="str">
        <f t="shared" si="330"/>
        <v>-</v>
      </c>
      <c r="MN61" s="173" t="str">
        <f t="shared" si="330"/>
        <v>-</v>
      </c>
      <c r="MO61" s="173" t="str">
        <f t="shared" si="330"/>
        <v>-</v>
      </c>
      <c r="MP61" s="173" t="str">
        <f t="shared" si="330"/>
        <v>-</v>
      </c>
      <c r="MQ61" s="173" t="str">
        <f t="shared" si="330"/>
        <v>-</v>
      </c>
      <c r="MR61" s="173" t="str">
        <f t="shared" si="331"/>
        <v>-</v>
      </c>
      <c r="MS61" s="173" t="str">
        <f t="shared" si="331"/>
        <v>-</v>
      </c>
      <c r="MT61" s="173" t="str">
        <f t="shared" si="331"/>
        <v>-</v>
      </c>
      <c r="MU61" s="173" t="str">
        <f t="shared" si="331"/>
        <v>-</v>
      </c>
      <c r="MV61" s="173" t="str">
        <f t="shared" si="331"/>
        <v>-</v>
      </c>
      <c r="MW61" s="173" t="str">
        <f t="shared" si="331"/>
        <v>-</v>
      </c>
      <c r="MX61" s="173" t="str">
        <f t="shared" si="331"/>
        <v>-</v>
      </c>
      <c r="MY61" s="173" t="str">
        <f t="shared" si="331"/>
        <v>-</v>
      </c>
      <c r="MZ61" s="173" t="str">
        <f t="shared" si="331"/>
        <v>-</v>
      </c>
      <c r="NA61" s="173" t="str">
        <f t="shared" si="331"/>
        <v>-</v>
      </c>
      <c r="NB61" s="173" t="str">
        <f t="shared" si="331"/>
        <v>-</v>
      </c>
      <c r="NC61" s="173" t="str">
        <f t="shared" si="331"/>
        <v>-</v>
      </c>
      <c r="ND61" s="173" t="str">
        <f t="shared" si="331"/>
        <v>-</v>
      </c>
      <c r="NE61" s="173" t="str">
        <f t="shared" si="331"/>
        <v>-</v>
      </c>
      <c r="NF61" s="173" t="str">
        <f t="shared" si="331"/>
        <v>-</v>
      </c>
      <c r="NG61" s="173" t="str">
        <f t="shared" si="331"/>
        <v>-</v>
      </c>
      <c r="NH61" s="173" t="str">
        <f t="shared" si="332"/>
        <v>-</v>
      </c>
      <c r="NI61" s="173" t="str">
        <f t="shared" si="332"/>
        <v>-</v>
      </c>
      <c r="NJ61" s="173" t="str">
        <f t="shared" si="332"/>
        <v>-</v>
      </c>
      <c r="NK61" s="173" t="str">
        <f t="shared" si="332"/>
        <v>-</v>
      </c>
      <c r="NL61" s="173" t="str">
        <f t="shared" si="332"/>
        <v>-</v>
      </c>
      <c r="NM61" s="173" t="str">
        <f t="shared" si="332"/>
        <v>-</v>
      </c>
      <c r="NN61" s="173" t="str">
        <f t="shared" si="332"/>
        <v>-</v>
      </c>
      <c r="NO61" s="173" t="str">
        <f t="shared" si="332"/>
        <v>-</v>
      </c>
      <c r="NP61" s="173" t="str">
        <f t="shared" si="332"/>
        <v>-</v>
      </c>
      <c r="NQ61" s="173" t="str">
        <f t="shared" si="332"/>
        <v>-</v>
      </c>
      <c r="NR61" s="173" t="str">
        <f t="shared" si="332"/>
        <v>-</v>
      </c>
      <c r="NS61" s="173" t="str">
        <f t="shared" si="332"/>
        <v>-</v>
      </c>
      <c r="NT61" s="173" t="str">
        <f t="shared" si="332"/>
        <v>-</v>
      </c>
      <c r="NU61" s="173" t="str">
        <f t="shared" si="332"/>
        <v>-</v>
      </c>
      <c r="NV61" s="173" t="str">
        <f t="shared" si="332"/>
        <v>-</v>
      </c>
      <c r="NW61" s="173" t="str">
        <f t="shared" si="332"/>
        <v>-</v>
      </c>
      <c r="NX61" s="173" t="str">
        <f t="shared" si="333"/>
        <v>-</v>
      </c>
      <c r="NY61" s="173" t="str">
        <f t="shared" si="333"/>
        <v>-</v>
      </c>
      <c r="NZ61" s="173" t="str">
        <f t="shared" si="333"/>
        <v>-</v>
      </c>
      <c r="OA61" s="173" t="str">
        <f t="shared" si="333"/>
        <v>-</v>
      </c>
      <c r="OB61" s="173" t="str">
        <f t="shared" si="333"/>
        <v>-</v>
      </c>
      <c r="OC61" s="173" t="str">
        <f t="shared" si="333"/>
        <v>-</v>
      </c>
      <c r="OD61" s="173" t="str">
        <f t="shared" si="333"/>
        <v>-</v>
      </c>
      <c r="OE61" s="173" t="str">
        <f t="shared" si="333"/>
        <v>-</v>
      </c>
      <c r="OF61" s="22">
        <f t="shared" ca="1" si="345"/>
        <v>0</v>
      </c>
      <c r="OG61" s="22" t="str">
        <f t="shared" ca="1" si="345"/>
        <v>-</v>
      </c>
      <c r="OH61" s="22">
        <f t="shared" ca="1" si="345"/>
        <v>0</v>
      </c>
      <c r="OI61" s="22">
        <f t="shared" ca="1" si="345"/>
        <v>0</v>
      </c>
      <c r="OJ61" s="27">
        <v>0</v>
      </c>
    </row>
    <row r="62" spans="1:400" s="303" customFormat="1" outlineLevel="1">
      <c r="A62" s="302">
        <f t="shared" si="346"/>
        <v>57</v>
      </c>
      <c r="B62" s="302">
        <f t="shared" si="342"/>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2"/>
        <v>1</v>
      </c>
      <c r="AE62" s="5">
        <f t="shared" si="292"/>
        <v>0</v>
      </c>
      <c r="AF62" s="5">
        <f t="shared" si="292"/>
        <v>2</v>
      </c>
      <c r="AG62" s="5">
        <f t="shared" si="292"/>
        <v>0</v>
      </c>
      <c r="AJ62" s="328" t="str">
        <f t="shared" ca="1" si="335"/>
        <v>00005 Landuse GSM Day169 FWM     NLB000% GI1 WP100% MP100% GP100% EL000% Age213 FlkSt_Hgt_Opt _Opt (F33N11)</v>
      </c>
      <c r="AK62" s="10" t="str">
        <f ca="1">IF(COUNTIF(AJ$5:AJ62,AJ62)=1,"-","Dup")</f>
        <v>-</v>
      </c>
      <c r="AL62" s="22" t="b">
        <f t="shared" ca="1" si="343"/>
        <v>1</v>
      </c>
      <c r="AM62" s="22" t="b">
        <f t="shared" ca="1" si="343"/>
        <v>0</v>
      </c>
      <c r="AN62" s="22" t="str">
        <f t="shared" ca="1" si="343"/>
        <v>-</v>
      </c>
      <c r="AO62" s="22" t="str">
        <f t="shared" ca="1" si="294"/>
        <v>-</v>
      </c>
      <c r="AP62" s="22" t="str">
        <f t="shared" ca="1" si="294"/>
        <v>-</v>
      </c>
      <c r="AQ62" s="22" t="str">
        <f t="shared" ca="1" si="343"/>
        <v>-</v>
      </c>
      <c r="AR62" s="374" t="str">
        <f t="shared" ca="1" si="347"/>
        <v>-</v>
      </c>
      <c r="AS62" s="22" t="str">
        <f t="shared" ca="1" si="343"/>
        <v>-</v>
      </c>
      <c r="AT62" s="22" t="str">
        <f t="shared" ca="1" si="343"/>
        <v>-</v>
      </c>
      <c r="AU62" s="22">
        <f t="shared" ca="1" si="343"/>
        <v>1</v>
      </c>
      <c r="AV62" s="22" t="str">
        <f t="shared" ca="1" si="343"/>
        <v>-</v>
      </c>
      <c r="AW62" s="22" t="str">
        <f t="shared" ca="1" si="343"/>
        <v>-</v>
      </c>
      <c r="AX62" s="22" t="str">
        <f t="shared" ca="1" si="343"/>
        <v>-</v>
      </c>
      <c r="AY62" s="22" t="str">
        <f t="shared" ca="1" si="343"/>
        <v>-</v>
      </c>
      <c r="AZ62" s="22" t="str">
        <f t="shared" ca="1" si="343"/>
        <v>-</v>
      </c>
      <c r="BA62" s="22">
        <f t="shared" ca="1" si="343"/>
        <v>1</v>
      </c>
      <c r="BB62" s="22">
        <f t="shared" ca="1" si="343"/>
        <v>1</v>
      </c>
      <c r="BC62" s="22" t="str">
        <f t="shared" ca="1" si="343"/>
        <v>-</v>
      </c>
      <c r="BD62" s="22" t="str">
        <f t="shared" ca="1" si="343"/>
        <v>-</v>
      </c>
      <c r="BE62" s="22" t="str">
        <f t="shared" ca="1" si="343"/>
        <v>-</v>
      </c>
      <c r="BF62" s="22" t="str">
        <f t="shared" ca="1" si="343"/>
        <v>-</v>
      </c>
      <c r="BG62" s="22" t="str">
        <f t="shared" ca="1" si="343"/>
        <v>-</v>
      </c>
      <c r="BH62" s="22" t="str">
        <f t="shared" ca="1" si="343"/>
        <v>-</v>
      </c>
      <c r="BI62" s="22" t="str">
        <f t="shared" ca="1" si="343"/>
        <v>-</v>
      </c>
      <c r="BJ62" s="22" t="str">
        <f t="shared" ca="1" si="343"/>
        <v>-</v>
      </c>
      <c r="BK62" s="22" t="str">
        <f t="shared" ca="1" si="343"/>
        <v>-</v>
      </c>
      <c r="BL62" s="22" t="str">
        <f t="shared" ca="1" si="343"/>
        <v>-</v>
      </c>
      <c r="BM62" s="22" t="str">
        <f t="shared" ca="1" si="343"/>
        <v>-</v>
      </c>
      <c r="BN62" s="22" t="str">
        <f t="shared" ca="1" si="343"/>
        <v>-</v>
      </c>
      <c r="BO62" s="22" t="str">
        <f t="shared" ca="1" si="343"/>
        <v>-</v>
      </c>
      <c r="BP62" s="22" t="str">
        <f t="shared" ca="1" si="343"/>
        <v>-</v>
      </c>
      <c r="BQ62" s="22" t="str">
        <f t="shared" ca="1" si="343"/>
        <v>-</v>
      </c>
      <c r="BR62" s="22" t="str">
        <f t="shared" ca="1" si="343"/>
        <v>-</v>
      </c>
      <c r="BS62" s="22" t="str">
        <f t="shared" ca="1" si="343"/>
        <v>-</v>
      </c>
      <c r="BT62" s="22" t="str">
        <f t="shared" ca="1" si="343"/>
        <v>-</v>
      </c>
      <c r="BU62" s="22" t="str">
        <f t="shared" ca="1" si="343"/>
        <v>-</v>
      </c>
      <c r="BV62" s="22" t="str">
        <f t="shared" ca="1" si="343"/>
        <v>-</v>
      </c>
      <c r="BW62" s="22" t="str">
        <f t="shared" ca="1" si="343"/>
        <v>-</v>
      </c>
      <c r="BX62" s="22" t="str">
        <f t="shared" ca="1" si="343"/>
        <v>-</v>
      </c>
      <c r="BY62" s="22" t="str">
        <f t="shared" ca="1" si="343"/>
        <v>-</v>
      </c>
      <c r="BZ62" s="5">
        <f t="shared" si="295"/>
        <v>0</v>
      </c>
      <c r="CA62" s="22" t="str">
        <f t="shared" ca="1" si="343"/>
        <v>-</v>
      </c>
      <c r="CB62" s="22" t="str">
        <f t="shared" ca="1" si="343"/>
        <v>-</v>
      </c>
      <c r="CC62" s="22" t="str">
        <f t="shared" ca="1" si="343"/>
        <v>-</v>
      </c>
      <c r="CD62" s="22" t="str">
        <f t="shared" ca="1" si="343"/>
        <v>-</v>
      </c>
      <c r="CE62" s="22" t="str">
        <f t="shared" ca="1" si="343"/>
        <v>-</v>
      </c>
      <c r="CF62" s="22" t="str">
        <f t="shared" ca="1" si="343"/>
        <v>-</v>
      </c>
      <c r="CG62" s="22" t="str">
        <f t="shared" ca="1" si="343"/>
        <v>-</v>
      </c>
      <c r="CH62" s="22" t="str">
        <f t="shared" ca="1" si="343"/>
        <v>-</v>
      </c>
      <c r="CI62" s="22">
        <f t="shared" ca="1" si="343"/>
        <v>1</v>
      </c>
      <c r="CJ62" s="22">
        <f t="shared" ca="1" si="343"/>
        <v>1</v>
      </c>
      <c r="CK62" s="22" t="str">
        <f t="shared" ca="1" si="343"/>
        <v>-</v>
      </c>
      <c r="CL62" s="22" t="str">
        <f t="shared" ca="1" si="343"/>
        <v>-</v>
      </c>
      <c r="CM62" s="22" t="str">
        <f t="shared" ca="1" si="343"/>
        <v>-</v>
      </c>
      <c r="CN62" s="22" t="str">
        <f t="shared" ca="1" si="343"/>
        <v>-</v>
      </c>
      <c r="CO62" s="22" t="str">
        <f t="shared" ca="1" si="343"/>
        <v>-</v>
      </c>
      <c r="CP62" s="22" t="str">
        <f t="shared" ca="1" si="343"/>
        <v>-</v>
      </c>
      <c r="CQ62" s="22" t="str">
        <f t="shared" ca="1" si="343"/>
        <v>-</v>
      </c>
      <c r="CR62" s="22" t="str">
        <f t="shared" ca="1" si="343"/>
        <v>-</v>
      </c>
      <c r="CS62" s="22">
        <f t="shared" ca="1" si="343"/>
        <v>0</v>
      </c>
      <c r="CT62" s="22" t="str">
        <f t="shared" ca="1" si="343"/>
        <v>-</v>
      </c>
      <c r="CU62" s="22" t="str">
        <f t="shared" ca="1" si="343"/>
        <v>-</v>
      </c>
      <c r="CV62" s="22" t="str">
        <f t="shared" ca="1" si="343"/>
        <v>-</v>
      </c>
      <c r="CW62" s="22" t="str">
        <f t="shared" ca="1" si="343"/>
        <v>-</v>
      </c>
      <c r="CX62" s="22" t="str">
        <f t="shared" ca="1" si="343"/>
        <v>-</v>
      </c>
      <c r="CY62" s="22">
        <f t="shared" ca="1" si="343"/>
        <v>0</v>
      </c>
      <c r="CZ62" s="195">
        <f t="shared" si="298"/>
        <v>-1</v>
      </c>
      <c r="DA62" s="195">
        <f t="shared" si="298"/>
        <v>-0.5</v>
      </c>
      <c r="DB62" s="195">
        <f t="shared" si="298"/>
        <v>-0.5</v>
      </c>
      <c r="DC62" s="195">
        <f t="shared" si="298"/>
        <v>-0.5</v>
      </c>
      <c r="DD62" s="194">
        <f t="shared" si="299"/>
        <v>0</v>
      </c>
      <c r="DE62" s="194">
        <f t="shared" si="299"/>
        <v>0</v>
      </c>
      <c r="DF62" s="194">
        <f t="shared" si="299"/>
        <v>0</v>
      </c>
      <c r="DG62" s="194">
        <f t="shared" si="299"/>
        <v>0</v>
      </c>
      <c r="DH62" s="196">
        <f t="shared" si="300"/>
        <v>0</v>
      </c>
      <c r="DI62" s="196">
        <f t="shared" si="300"/>
        <v>0</v>
      </c>
      <c r="DJ62" s="196">
        <f t="shared" si="300"/>
        <v>0</v>
      </c>
      <c r="DK62" s="196">
        <f t="shared" si="300"/>
        <v>0</v>
      </c>
      <c r="DL62" s="195">
        <f t="shared" si="301"/>
        <v>-1</v>
      </c>
      <c r="DM62" s="195">
        <f t="shared" si="301"/>
        <v>-0.5</v>
      </c>
      <c r="DN62" s="195">
        <f t="shared" si="301"/>
        <v>-0.5</v>
      </c>
      <c r="DO62" s="195">
        <f t="shared" si="301"/>
        <v>-0.5</v>
      </c>
      <c r="DP62" s="194">
        <f t="shared" si="302"/>
        <v>0</v>
      </c>
      <c r="DQ62" s="194">
        <f t="shared" si="302"/>
        <v>0</v>
      </c>
      <c r="DR62" s="194">
        <f t="shared" si="302"/>
        <v>0</v>
      </c>
      <c r="DS62" s="194">
        <f t="shared" si="302"/>
        <v>0</v>
      </c>
      <c r="DT62" s="196">
        <f t="shared" si="303"/>
        <v>0</v>
      </c>
      <c r="DU62" s="196">
        <f t="shared" si="303"/>
        <v>0</v>
      </c>
      <c r="DV62" s="196">
        <f t="shared" si="303"/>
        <v>0</v>
      </c>
      <c r="DW62" s="196">
        <f t="shared" si="303"/>
        <v>0</v>
      </c>
      <c r="DX62" s="195">
        <f t="shared" si="304"/>
        <v>-1</v>
      </c>
      <c r="DY62" s="195">
        <f t="shared" si="304"/>
        <v>-0.5</v>
      </c>
      <c r="DZ62" s="195">
        <f t="shared" si="304"/>
        <v>-0.5</v>
      </c>
      <c r="EA62" s="195">
        <f t="shared" si="304"/>
        <v>-0.5</v>
      </c>
      <c r="EB62" s="194">
        <f t="shared" si="305"/>
        <v>0</v>
      </c>
      <c r="EC62" s="194">
        <f t="shared" si="305"/>
        <v>0</v>
      </c>
      <c r="ED62" s="194">
        <f t="shared" si="305"/>
        <v>0</v>
      </c>
      <c r="EE62" s="194">
        <f t="shared" si="305"/>
        <v>0</v>
      </c>
      <c r="EF62" s="196">
        <f t="shared" si="306"/>
        <v>0</v>
      </c>
      <c r="EG62" s="196">
        <f t="shared" si="306"/>
        <v>0</v>
      </c>
      <c r="EH62" s="196">
        <f t="shared" si="306"/>
        <v>0</v>
      </c>
      <c r="EI62" s="196">
        <f t="shared" si="306"/>
        <v>0</v>
      </c>
      <c r="EJ62" s="22">
        <f t="shared" ca="1" si="307"/>
        <v>0</v>
      </c>
      <c r="EK62" s="22">
        <f t="shared" ca="1" si="307"/>
        <v>0</v>
      </c>
      <c r="EL62" s="22">
        <f t="shared" ca="1" si="307"/>
        <v>0</v>
      </c>
      <c r="EM62" s="22">
        <f t="shared" ca="1" si="307"/>
        <v>0</v>
      </c>
      <c r="EN62" s="22" t="str">
        <f t="shared" ca="1" si="307"/>
        <v>-</v>
      </c>
      <c r="EO62" s="22" t="str">
        <f t="shared" ca="1" si="307"/>
        <v>-</v>
      </c>
      <c r="EP62" s="5">
        <f t="shared" si="308"/>
        <v>43</v>
      </c>
      <c r="EQ62" s="5">
        <f t="shared" si="308"/>
        <v>43</v>
      </c>
      <c r="ER62" s="22" t="str">
        <f t="shared" ca="1" si="307"/>
        <v>-</v>
      </c>
      <c r="ES62" s="22" t="str">
        <f t="shared" ca="1" si="307"/>
        <v>-</v>
      </c>
      <c r="ET62" s="22" t="str">
        <f t="shared" ca="1" si="307"/>
        <v>-</v>
      </c>
      <c r="EU62" s="22" t="str">
        <f t="shared" ca="1" si="307"/>
        <v>-</v>
      </c>
      <c r="EV62" s="22" t="str">
        <f t="shared" ca="1" si="307"/>
        <v>-</v>
      </c>
      <c r="EW62" s="22" t="str">
        <f t="shared" ca="1" si="307"/>
        <v>-</v>
      </c>
      <c r="EX62" s="22" t="str">
        <f t="shared" ca="1" si="307"/>
        <v>-</v>
      </c>
      <c r="EY62" s="5">
        <f t="shared" si="309"/>
        <v>0</v>
      </c>
      <c r="EZ62" s="22" t="str">
        <f t="shared" ca="1" si="344"/>
        <v>-</v>
      </c>
      <c r="FA62" s="22" t="str">
        <f t="shared" ca="1" si="344"/>
        <v>-</v>
      </c>
      <c r="FB62" s="22" t="str">
        <f t="shared" ca="1" si="344"/>
        <v>-</v>
      </c>
      <c r="FC62" s="22" t="str">
        <f t="shared" ca="1" si="344"/>
        <v>-</v>
      </c>
      <c r="FD62" s="5" t="b">
        <f t="shared" si="310"/>
        <v>0</v>
      </c>
      <c r="FE62" s="22" t="str">
        <f t="shared" ca="1" si="344"/>
        <v>-</v>
      </c>
      <c r="FF62" s="22">
        <f t="shared" ca="1" si="344"/>
        <v>0</v>
      </c>
      <c r="FG62" s="22" t="str">
        <f t="shared" ca="1" si="344"/>
        <v>-</v>
      </c>
      <c r="FH62" s="22">
        <f t="shared" ca="1" si="344"/>
        <v>1</v>
      </c>
      <c r="FI62" s="22">
        <f t="shared" ca="1" si="344"/>
        <v>0</v>
      </c>
      <c r="FJ62" s="22">
        <f t="shared" ca="1" si="344"/>
        <v>1</v>
      </c>
      <c r="FK62" s="22">
        <f t="shared" ca="1" si="344"/>
        <v>1</v>
      </c>
      <c r="FL62" s="22">
        <f t="shared" ca="1" si="344"/>
        <v>1</v>
      </c>
      <c r="FM62" s="22">
        <f t="shared" ca="1" si="344"/>
        <v>0</v>
      </c>
      <c r="FN62" s="22">
        <f t="shared" ca="1" si="344"/>
        <v>0</v>
      </c>
      <c r="FO62" s="22">
        <f t="shared" ca="1" si="344"/>
        <v>0</v>
      </c>
      <c r="FP62" s="22">
        <f t="shared" ca="1" si="344"/>
        <v>0</v>
      </c>
      <c r="FQ62" s="22">
        <f t="shared" ca="1" si="344"/>
        <v>1</v>
      </c>
      <c r="FR62" s="22">
        <f t="shared" ca="1" si="344"/>
        <v>0</v>
      </c>
      <c r="FS62" s="22">
        <f t="shared" ca="1" si="344"/>
        <v>0</v>
      </c>
      <c r="FT62" s="22">
        <f t="shared" ca="1" si="344"/>
        <v>0</v>
      </c>
      <c r="FU62" s="22">
        <f t="shared" ca="1" si="344"/>
        <v>0</v>
      </c>
      <c r="FV62" s="22">
        <f t="shared" ca="1" si="344"/>
        <v>0</v>
      </c>
      <c r="FW62" s="22">
        <f t="shared" ca="1" si="344"/>
        <v>0</v>
      </c>
      <c r="FX62" s="22">
        <f t="shared" ca="1" si="344"/>
        <v>0</v>
      </c>
      <c r="FY62" s="22">
        <f t="shared" ca="1" si="344"/>
        <v>1</v>
      </c>
      <c r="FZ62" s="22">
        <f t="shared" ca="1" si="344"/>
        <v>0</v>
      </c>
      <c r="GA62" s="5">
        <f t="shared" si="311"/>
        <v>0</v>
      </c>
      <c r="GB62" s="5">
        <f t="shared" si="311"/>
        <v>0</v>
      </c>
      <c r="GC62" s="5">
        <f t="shared" si="311"/>
        <v>0</v>
      </c>
      <c r="GD62" s="5">
        <f t="shared" si="312"/>
        <v>0</v>
      </c>
      <c r="GE62" s="5">
        <f t="shared" si="312"/>
        <v>0</v>
      </c>
      <c r="GF62" s="5">
        <f t="shared" si="312"/>
        <v>0</v>
      </c>
      <c r="GG62" s="22">
        <f t="shared" ca="1" si="344"/>
        <v>0</v>
      </c>
      <c r="GH62" s="22">
        <f t="shared" ca="1" si="344"/>
        <v>0</v>
      </c>
      <c r="GI62" s="22" t="str">
        <f t="shared" ca="1" si="344"/>
        <v>-</v>
      </c>
      <c r="GJ62" s="22" t="str">
        <f t="shared" ca="1" si="344"/>
        <v>-</v>
      </c>
      <c r="GK62" s="22" t="str">
        <f t="shared" ca="1" si="344"/>
        <v>-</v>
      </c>
      <c r="GL62" s="22" t="str">
        <f t="shared" ca="1" si="344"/>
        <v>-</v>
      </c>
      <c r="GM62" s="5" t="b">
        <f t="shared" si="313"/>
        <v>0</v>
      </c>
      <c r="GN62" s="5" t="b">
        <f t="shared" si="313"/>
        <v>1</v>
      </c>
      <c r="GO62" s="5" t="b">
        <f t="shared" si="313"/>
        <v>0</v>
      </c>
      <c r="GP62" s="5">
        <f t="shared" si="314"/>
        <v>0</v>
      </c>
      <c r="GQ62" s="22">
        <f t="shared" ca="1" si="344"/>
        <v>1</v>
      </c>
      <c r="GR62" s="22">
        <f t="shared" ca="1" si="344"/>
        <v>2</v>
      </c>
      <c r="GS62" s="5" t="str">
        <f t="shared" si="315"/>
        <v>-</v>
      </c>
      <c r="GT62" s="5" t="str">
        <f t="shared" si="315"/>
        <v>-</v>
      </c>
      <c r="GU62" s="5" t="str">
        <f t="shared" si="316"/>
        <v>-</v>
      </c>
      <c r="GV62" s="5" t="str">
        <f t="shared" si="316"/>
        <v>-</v>
      </c>
      <c r="GW62" s="5">
        <f t="shared" si="317"/>
        <v>1</v>
      </c>
      <c r="GX62" s="22" t="str">
        <f t="shared" ca="1" si="344"/>
        <v>-</v>
      </c>
      <c r="GY62" s="22" t="str">
        <f t="shared" ca="1" si="344"/>
        <v>-</v>
      </c>
      <c r="GZ62" s="295" t="str">
        <f t="array" ref="GZ62">IF(OR(HA62:HN62&lt;&gt;"-"),TRUE,"-")</f>
        <v>-</v>
      </c>
      <c r="HA62" s="5" t="str">
        <f>IF($Z62=0,"-",IFERROR(INDEX(CHOOSE($G62,DataAutumn!i.GI, DataWinter!i.GI, DataSpring!i.GI),$H62,7*($Z62-1)+HA$19)*INDEX(GI.LowerScalar,1,HA$19),"-"))</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b">
        <f t="array" aca="1" ref="HO62" ca="1">IF(OR(HP62:ID62&lt;&gt;"-"),TRUE,"-")</f>
        <v>1</v>
      </c>
      <c r="HP62" s="22">
        <f t="shared" ca="1" si="339"/>
        <v>0</v>
      </c>
      <c r="HQ62" s="5" t="str">
        <f>IF($Z62=0,"-",IFERROR(INDEX(CHOOSE($G62,DataAutumn!i.GI, DataWinter!i.GI, DataSpring!i.GI),$H62,7*($Z62-1)+HQ$19)*INDEX(GI.UpperScalar,1,HQ$19),"-"))</f>
        <v>-</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22" t="str">
        <f t="shared" ca="1" si="134"/>
        <v>-</v>
      </c>
      <c r="IF62" s="22" t="str">
        <f t="shared" ca="1" si="134"/>
        <v>-</v>
      </c>
      <c r="IG62" s="22" t="b">
        <f t="shared" ca="1" si="135"/>
        <v>1</v>
      </c>
      <c r="IH62" s="22">
        <f t="shared" ca="1" si="135"/>
        <v>0</v>
      </c>
      <c r="II62" s="5" t="str">
        <f t="shared" si="318"/>
        <v>-</v>
      </c>
      <c r="IJ62" s="5" t="str">
        <f t="shared" si="318"/>
        <v>-</v>
      </c>
      <c r="IK62" s="5" t="str">
        <f t="shared" si="318"/>
        <v>-</v>
      </c>
      <c r="IL62" s="5" t="str">
        <f t="shared" si="318"/>
        <v>-</v>
      </c>
      <c r="IM62" s="22" t="str">
        <f t="shared" ca="1" si="345"/>
        <v>-</v>
      </c>
      <c r="IN62" s="5">
        <f t="shared" si="319"/>
        <v>0</v>
      </c>
      <c r="IO62" s="22" t="str">
        <f t="shared" ca="1" si="345"/>
        <v>-</v>
      </c>
      <c r="IP62" s="5">
        <f t="shared" si="320"/>
        <v>0</v>
      </c>
      <c r="IQ62" s="5" t="str">
        <f t="shared" si="321"/>
        <v>-</v>
      </c>
      <c r="IR62" s="5">
        <f t="shared" si="321"/>
        <v>500</v>
      </c>
      <c r="IS62" s="5">
        <f t="shared" si="321"/>
        <v>500</v>
      </c>
      <c r="IT62" s="5" t="str">
        <f t="shared" si="321"/>
        <v>-</v>
      </c>
      <c r="IU62" s="5" t="str">
        <f t="shared" si="322"/>
        <v>-</v>
      </c>
      <c r="IV62" s="22">
        <f t="shared" ca="1" si="345"/>
        <v>1</v>
      </c>
      <c r="IW62" s="22">
        <f t="shared" ca="1" si="345"/>
        <v>0</v>
      </c>
      <c r="IX62" s="22">
        <f t="shared" ca="1" si="345"/>
        <v>1</v>
      </c>
      <c r="IY62" s="22">
        <f t="shared" ca="1" si="345"/>
        <v>1</v>
      </c>
      <c r="IZ62" s="22">
        <f t="shared" ca="1" si="345"/>
        <v>0</v>
      </c>
      <c r="JA62" s="22">
        <f t="shared" ca="1" si="345"/>
        <v>70</v>
      </c>
      <c r="JB62" s="22">
        <f t="shared" ca="1" si="345"/>
        <v>50</v>
      </c>
      <c r="JC62" s="22">
        <f t="shared" ca="1" si="345"/>
        <v>70</v>
      </c>
      <c r="JD62" s="22">
        <f t="shared" ca="1" si="345"/>
        <v>50</v>
      </c>
      <c r="JE62" s="5">
        <f t="shared" si="323"/>
        <v>1</v>
      </c>
      <c r="JF62" s="5">
        <f t="shared" si="324"/>
        <v>1</v>
      </c>
      <c r="JG62" s="5">
        <f t="shared" si="325"/>
        <v>1</v>
      </c>
      <c r="JH62" s="22">
        <f t="shared" ca="1" si="345"/>
        <v>1</v>
      </c>
      <c r="JI62" s="22">
        <f t="shared" ca="1" si="345"/>
        <v>1</v>
      </c>
      <c r="JJ62" s="22">
        <f t="shared" ca="1" si="345"/>
        <v>1</v>
      </c>
      <c r="JK62" s="22">
        <f t="shared" ca="1" si="345"/>
        <v>1</v>
      </c>
      <c r="JL62" s="22">
        <f t="shared" ca="1" si="345"/>
        <v>1</v>
      </c>
      <c r="JM62" s="22">
        <f t="shared" ca="1" si="345"/>
        <v>1</v>
      </c>
      <c r="JN62" s="22">
        <f t="shared" ca="1" si="345"/>
        <v>1</v>
      </c>
      <c r="JO62" s="173" t="b">
        <f t="shared" si="348"/>
        <v>0</v>
      </c>
      <c r="JP62" s="173" t="str">
        <f t="shared" si="326"/>
        <v>-</v>
      </c>
      <c r="JQ62" s="173" t="str">
        <f t="shared" si="326"/>
        <v>-</v>
      </c>
      <c r="JR62" s="173" t="str">
        <f t="shared" si="326"/>
        <v>-</v>
      </c>
      <c r="JS62" s="173" t="str">
        <f t="shared" si="326"/>
        <v>-</v>
      </c>
      <c r="JT62" s="173" t="str">
        <f t="shared" si="326"/>
        <v>-</v>
      </c>
      <c r="JU62" s="173" t="str">
        <f t="shared" si="326"/>
        <v>-</v>
      </c>
      <c r="JV62" s="173" t="str">
        <f t="shared" si="326"/>
        <v>-</v>
      </c>
      <c r="JW62" s="173" t="str">
        <f t="shared" si="326"/>
        <v>-</v>
      </c>
      <c r="JX62" s="173" t="str">
        <f t="shared" si="326"/>
        <v>-</v>
      </c>
      <c r="JY62" s="173" t="str">
        <f t="shared" si="326"/>
        <v>-</v>
      </c>
      <c r="JZ62" s="173" t="str">
        <f t="shared" si="326"/>
        <v>-</v>
      </c>
      <c r="KA62" s="173" t="str">
        <f t="shared" si="326"/>
        <v>-</v>
      </c>
      <c r="KB62" s="173" t="str">
        <f t="shared" si="326"/>
        <v>-</v>
      </c>
      <c r="KC62" s="173" t="str">
        <f t="shared" si="326"/>
        <v>-</v>
      </c>
      <c r="KD62" s="173" t="str">
        <f t="shared" si="326"/>
        <v>-</v>
      </c>
      <c r="KE62" s="173" t="str">
        <f t="shared" si="326"/>
        <v>-</v>
      </c>
      <c r="KF62" s="173" t="str">
        <f t="shared" si="327"/>
        <v>-</v>
      </c>
      <c r="KG62" s="173" t="str">
        <f t="shared" si="327"/>
        <v>-</v>
      </c>
      <c r="KH62" s="173" t="str">
        <f t="shared" si="327"/>
        <v>-</v>
      </c>
      <c r="KI62" s="173" t="str">
        <f t="shared" si="327"/>
        <v>-</v>
      </c>
      <c r="KJ62" s="173" t="str">
        <f t="shared" si="327"/>
        <v>-</v>
      </c>
      <c r="KK62" s="173" t="str">
        <f t="shared" si="327"/>
        <v>-</v>
      </c>
      <c r="KL62" s="173" t="str">
        <f t="shared" si="327"/>
        <v>-</v>
      </c>
      <c r="KM62" s="173" t="str">
        <f t="shared" si="327"/>
        <v>-</v>
      </c>
      <c r="KN62" s="173" t="str">
        <f t="shared" si="327"/>
        <v>-</v>
      </c>
      <c r="KO62" s="173" t="str">
        <f t="shared" si="327"/>
        <v>-</v>
      </c>
      <c r="KP62" s="173" t="str">
        <f t="shared" si="327"/>
        <v>-</v>
      </c>
      <c r="KQ62" s="173" t="str">
        <f t="shared" si="327"/>
        <v>-</v>
      </c>
      <c r="KR62" s="173" t="str">
        <f t="shared" si="327"/>
        <v>-</v>
      </c>
      <c r="KS62" s="173" t="str">
        <f t="shared" si="327"/>
        <v>-</v>
      </c>
      <c r="KT62" s="173" t="str">
        <f t="shared" si="327"/>
        <v>-</v>
      </c>
      <c r="KU62" s="173" t="str">
        <f t="shared" si="327"/>
        <v>-</v>
      </c>
      <c r="KV62" s="173" t="str">
        <f t="shared" si="328"/>
        <v>-</v>
      </c>
      <c r="KW62" s="173" t="str">
        <f t="shared" si="328"/>
        <v>-</v>
      </c>
      <c r="KX62" s="173" t="str">
        <f t="shared" si="328"/>
        <v>-</v>
      </c>
      <c r="KY62" s="173" t="str">
        <f t="shared" si="328"/>
        <v>-</v>
      </c>
      <c r="KZ62" s="173" t="str">
        <f t="shared" si="328"/>
        <v>-</v>
      </c>
      <c r="LA62" s="173" t="str">
        <f t="shared" si="328"/>
        <v>-</v>
      </c>
      <c r="LB62" s="173" t="str">
        <f t="shared" si="328"/>
        <v>-</v>
      </c>
      <c r="LC62" s="173" t="str">
        <f t="shared" si="328"/>
        <v>-</v>
      </c>
      <c r="LD62" s="173" t="str">
        <f t="shared" si="328"/>
        <v>-</v>
      </c>
      <c r="LE62" s="173" t="str">
        <f t="shared" si="328"/>
        <v>-</v>
      </c>
      <c r="LF62" s="173" t="str">
        <f t="shared" si="328"/>
        <v>-</v>
      </c>
      <c r="LG62" s="173" t="str">
        <f t="shared" si="328"/>
        <v>-</v>
      </c>
      <c r="LH62" s="173" t="str">
        <f t="shared" si="328"/>
        <v>-</v>
      </c>
      <c r="LI62" s="173" t="str">
        <f t="shared" si="328"/>
        <v>-</v>
      </c>
      <c r="LJ62" s="173" t="str">
        <f t="shared" si="328"/>
        <v>-</v>
      </c>
      <c r="LK62" s="173" t="str">
        <f t="shared" si="328"/>
        <v>-</v>
      </c>
      <c r="LL62" s="173" t="str">
        <f t="shared" si="329"/>
        <v>-</v>
      </c>
      <c r="LM62" s="173" t="str">
        <f t="shared" si="329"/>
        <v>-</v>
      </c>
      <c r="LN62" s="173" t="str">
        <f t="shared" si="329"/>
        <v>-</v>
      </c>
      <c r="LO62" s="173" t="str">
        <f t="shared" si="329"/>
        <v>-</v>
      </c>
      <c r="LP62" s="173" t="str">
        <f t="shared" si="329"/>
        <v>-</v>
      </c>
      <c r="LQ62" s="173" t="str">
        <f t="shared" si="329"/>
        <v>-</v>
      </c>
      <c r="LR62" s="173" t="str">
        <f t="shared" si="329"/>
        <v>-</v>
      </c>
      <c r="LS62" s="173" t="str">
        <f t="shared" si="329"/>
        <v>-</v>
      </c>
      <c r="LT62" s="173" t="str">
        <f t="shared" si="329"/>
        <v>-</v>
      </c>
      <c r="LU62" s="173" t="str">
        <f t="shared" si="329"/>
        <v>-</v>
      </c>
      <c r="LV62" s="173" t="str">
        <f t="shared" si="329"/>
        <v>-</v>
      </c>
      <c r="LW62" s="173" t="str">
        <f t="shared" si="329"/>
        <v>-</v>
      </c>
      <c r="LX62" s="173" t="str">
        <f t="shared" si="329"/>
        <v>-</v>
      </c>
      <c r="LY62" s="173" t="str">
        <f t="shared" si="329"/>
        <v>-</v>
      </c>
      <c r="LZ62" s="173" t="str">
        <f t="shared" si="329"/>
        <v>-</v>
      </c>
      <c r="MA62" s="173" t="str">
        <f t="shared" si="329"/>
        <v>-</v>
      </c>
      <c r="MB62" s="173" t="str">
        <f t="shared" si="330"/>
        <v>-</v>
      </c>
      <c r="MC62" s="173" t="str">
        <f t="shared" si="330"/>
        <v>-</v>
      </c>
      <c r="MD62" s="173" t="str">
        <f t="shared" si="330"/>
        <v>-</v>
      </c>
      <c r="ME62" s="173" t="str">
        <f t="shared" si="330"/>
        <v>-</v>
      </c>
      <c r="MF62" s="173" t="str">
        <f t="shared" si="330"/>
        <v>-</v>
      </c>
      <c r="MG62" s="173" t="str">
        <f t="shared" si="330"/>
        <v>-</v>
      </c>
      <c r="MH62" s="173" t="str">
        <f t="shared" si="330"/>
        <v>-</v>
      </c>
      <c r="MI62" s="173" t="str">
        <f t="shared" si="330"/>
        <v>-</v>
      </c>
      <c r="MJ62" s="173" t="str">
        <f t="shared" si="330"/>
        <v>-</v>
      </c>
      <c r="MK62" s="173" t="str">
        <f t="shared" si="330"/>
        <v>-</v>
      </c>
      <c r="ML62" s="173" t="str">
        <f t="shared" si="330"/>
        <v>-</v>
      </c>
      <c r="MM62" s="173" t="str">
        <f t="shared" si="330"/>
        <v>-</v>
      </c>
      <c r="MN62" s="173" t="str">
        <f t="shared" si="330"/>
        <v>-</v>
      </c>
      <c r="MO62" s="173" t="str">
        <f t="shared" si="330"/>
        <v>-</v>
      </c>
      <c r="MP62" s="173" t="str">
        <f t="shared" si="330"/>
        <v>-</v>
      </c>
      <c r="MQ62" s="173" t="str">
        <f t="shared" si="330"/>
        <v>-</v>
      </c>
      <c r="MR62" s="173" t="str">
        <f t="shared" si="331"/>
        <v>-</v>
      </c>
      <c r="MS62" s="173" t="str">
        <f t="shared" si="331"/>
        <v>-</v>
      </c>
      <c r="MT62" s="173" t="str">
        <f t="shared" si="331"/>
        <v>-</v>
      </c>
      <c r="MU62" s="173" t="str">
        <f t="shared" si="331"/>
        <v>-</v>
      </c>
      <c r="MV62" s="173" t="str">
        <f t="shared" si="331"/>
        <v>-</v>
      </c>
      <c r="MW62" s="173" t="str">
        <f t="shared" si="331"/>
        <v>-</v>
      </c>
      <c r="MX62" s="173" t="str">
        <f t="shared" si="331"/>
        <v>-</v>
      </c>
      <c r="MY62" s="173" t="str">
        <f t="shared" si="331"/>
        <v>-</v>
      </c>
      <c r="MZ62" s="173" t="str">
        <f t="shared" si="331"/>
        <v>-</v>
      </c>
      <c r="NA62" s="173" t="str">
        <f t="shared" si="331"/>
        <v>-</v>
      </c>
      <c r="NB62" s="173" t="str">
        <f t="shared" si="331"/>
        <v>-</v>
      </c>
      <c r="NC62" s="173" t="str">
        <f t="shared" si="331"/>
        <v>-</v>
      </c>
      <c r="ND62" s="173" t="str">
        <f t="shared" si="331"/>
        <v>-</v>
      </c>
      <c r="NE62" s="173" t="str">
        <f t="shared" si="331"/>
        <v>-</v>
      </c>
      <c r="NF62" s="173" t="str">
        <f t="shared" si="331"/>
        <v>-</v>
      </c>
      <c r="NG62" s="173" t="str">
        <f t="shared" si="331"/>
        <v>-</v>
      </c>
      <c r="NH62" s="173" t="str">
        <f t="shared" si="332"/>
        <v>-</v>
      </c>
      <c r="NI62" s="173" t="str">
        <f t="shared" si="332"/>
        <v>-</v>
      </c>
      <c r="NJ62" s="173" t="str">
        <f t="shared" si="332"/>
        <v>-</v>
      </c>
      <c r="NK62" s="173" t="str">
        <f t="shared" si="332"/>
        <v>-</v>
      </c>
      <c r="NL62" s="173" t="str">
        <f t="shared" si="332"/>
        <v>-</v>
      </c>
      <c r="NM62" s="173" t="str">
        <f t="shared" si="332"/>
        <v>-</v>
      </c>
      <c r="NN62" s="173" t="str">
        <f t="shared" si="332"/>
        <v>-</v>
      </c>
      <c r="NO62" s="173" t="str">
        <f t="shared" si="332"/>
        <v>-</v>
      </c>
      <c r="NP62" s="173" t="str">
        <f t="shared" si="332"/>
        <v>-</v>
      </c>
      <c r="NQ62" s="173" t="str">
        <f t="shared" si="332"/>
        <v>-</v>
      </c>
      <c r="NR62" s="173" t="str">
        <f t="shared" si="332"/>
        <v>-</v>
      </c>
      <c r="NS62" s="173" t="str">
        <f t="shared" si="332"/>
        <v>-</v>
      </c>
      <c r="NT62" s="173" t="str">
        <f t="shared" si="332"/>
        <v>-</v>
      </c>
      <c r="NU62" s="173" t="str">
        <f t="shared" si="332"/>
        <v>-</v>
      </c>
      <c r="NV62" s="173" t="str">
        <f t="shared" si="332"/>
        <v>-</v>
      </c>
      <c r="NW62" s="173" t="str">
        <f t="shared" si="332"/>
        <v>-</v>
      </c>
      <c r="NX62" s="173" t="str">
        <f t="shared" si="333"/>
        <v>-</v>
      </c>
      <c r="NY62" s="173" t="str">
        <f t="shared" si="333"/>
        <v>-</v>
      </c>
      <c r="NZ62" s="173" t="str">
        <f t="shared" si="333"/>
        <v>-</v>
      </c>
      <c r="OA62" s="173" t="str">
        <f t="shared" si="333"/>
        <v>-</v>
      </c>
      <c r="OB62" s="173" t="str">
        <f t="shared" si="333"/>
        <v>-</v>
      </c>
      <c r="OC62" s="173" t="str">
        <f t="shared" si="333"/>
        <v>-</v>
      </c>
      <c r="OD62" s="173" t="str">
        <f t="shared" si="333"/>
        <v>-</v>
      </c>
      <c r="OE62" s="173" t="str">
        <f t="shared" si="333"/>
        <v>-</v>
      </c>
      <c r="OF62" s="22">
        <f t="shared" ca="1" si="345"/>
        <v>0</v>
      </c>
      <c r="OG62" s="22" t="str">
        <f t="shared" ca="1" si="345"/>
        <v>-</v>
      </c>
      <c r="OH62" s="22">
        <f t="shared" ca="1" si="345"/>
        <v>0</v>
      </c>
      <c r="OI62" s="22">
        <f t="shared" ca="1" si="345"/>
        <v>0</v>
      </c>
      <c r="OJ62" s="27">
        <v>0</v>
      </c>
    </row>
    <row r="63" spans="1:400" s="303" customFormat="1" outlineLevel="1">
      <c r="A63" s="302">
        <f t="shared" si="346"/>
        <v>58</v>
      </c>
      <c r="B63" s="302">
        <f t="shared" si="342"/>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2"/>
        <v>2</v>
      </c>
      <c r="AE63" s="5">
        <f t="shared" si="292"/>
        <v>0</v>
      </c>
      <c r="AF63" s="5">
        <f t="shared" si="292"/>
        <v>2</v>
      </c>
      <c r="AG63" s="5">
        <f t="shared" si="292"/>
        <v>0</v>
      </c>
      <c r="AJ63" s="328" t="str">
        <f t="shared" ca="1" si="335"/>
        <v>00006 Landuse GSM Day169 MWM     NLB000% GI1 WP100% MP100% GP100% EL000% Age213 FlkSt_Hgt_Opt _Opt (F33N11)</v>
      </c>
      <c r="AK63" s="10" t="str">
        <f ca="1">IF(COUNTIF(AJ$5:AJ63,AJ63)=1,"-","Dup")</f>
        <v>-</v>
      </c>
      <c r="AL63" s="22" t="b">
        <f t="shared" ca="1" si="343"/>
        <v>1</v>
      </c>
      <c r="AM63" s="22" t="b">
        <f t="shared" ca="1" si="343"/>
        <v>0</v>
      </c>
      <c r="AN63" s="22" t="str">
        <f t="shared" ca="1" si="343"/>
        <v>-</v>
      </c>
      <c r="AO63" s="22" t="str">
        <f t="shared" ca="1" si="294"/>
        <v>-</v>
      </c>
      <c r="AP63" s="22" t="str">
        <f t="shared" ca="1" si="294"/>
        <v>-</v>
      </c>
      <c r="AQ63" s="22" t="str">
        <f t="shared" ca="1" si="343"/>
        <v>-</v>
      </c>
      <c r="AR63" s="374" t="str">
        <f t="shared" ca="1" si="347"/>
        <v>-</v>
      </c>
      <c r="AS63" s="22" t="str">
        <f t="shared" ca="1" si="343"/>
        <v>-</v>
      </c>
      <c r="AT63" s="22" t="str">
        <f t="shared" ref="AT63:AU63" ca="1" si="349">OFFSET(AT$5,$B63,0)</f>
        <v>-</v>
      </c>
      <c r="AU63" s="22">
        <f t="shared" ca="1" si="349"/>
        <v>1</v>
      </c>
      <c r="AV63" s="22" t="str">
        <f t="shared" ca="1" si="343"/>
        <v>-</v>
      </c>
      <c r="AW63" s="22" t="str">
        <f t="shared" ref="AW63:BL69" ca="1" si="350">OFFSET(AW$5,$B63,0)</f>
        <v>-</v>
      </c>
      <c r="AX63" s="22" t="str">
        <f t="shared" ca="1" si="350"/>
        <v>-</v>
      </c>
      <c r="AY63" s="22" t="str">
        <f t="shared" ca="1" si="350"/>
        <v>-</v>
      </c>
      <c r="AZ63" s="22" t="str">
        <f t="shared" ca="1" si="350"/>
        <v>-</v>
      </c>
      <c r="BA63" s="22">
        <f t="shared" ca="1" si="350"/>
        <v>1</v>
      </c>
      <c r="BB63" s="22">
        <f t="shared" ca="1" si="350"/>
        <v>1</v>
      </c>
      <c r="BC63" s="22" t="str">
        <f t="shared" ca="1" si="350"/>
        <v>-</v>
      </c>
      <c r="BD63" s="22" t="str">
        <f t="shared" ca="1" si="350"/>
        <v>-</v>
      </c>
      <c r="BE63" s="22" t="str">
        <f t="shared" ca="1" si="350"/>
        <v>-</v>
      </c>
      <c r="BF63" s="22" t="str">
        <f t="shared" ca="1" si="350"/>
        <v>-</v>
      </c>
      <c r="BG63" s="22" t="str">
        <f t="shared" ca="1" si="350"/>
        <v>-</v>
      </c>
      <c r="BH63" s="22" t="str">
        <f t="shared" ca="1" si="350"/>
        <v>-</v>
      </c>
      <c r="BI63" s="22" t="str">
        <f t="shared" ca="1" si="350"/>
        <v>-</v>
      </c>
      <c r="BJ63" s="22" t="str">
        <f t="shared" ca="1" si="350"/>
        <v>-</v>
      </c>
      <c r="BK63" s="22" t="str">
        <f t="shared" ca="1" si="350"/>
        <v>-</v>
      </c>
      <c r="BL63" s="22" t="str">
        <f t="shared" ca="1" si="350"/>
        <v>-</v>
      </c>
      <c r="BM63" s="22" t="str">
        <f t="shared" ref="BM63:CB69" ca="1" si="351">OFFSET(BM$5,$B63,0)</f>
        <v>-</v>
      </c>
      <c r="BN63" s="22" t="str">
        <f t="shared" ca="1" si="351"/>
        <v>-</v>
      </c>
      <c r="BO63" s="22" t="str">
        <f t="shared" ca="1" si="351"/>
        <v>-</v>
      </c>
      <c r="BP63" s="22" t="str">
        <f t="shared" ca="1" si="351"/>
        <v>-</v>
      </c>
      <c r="BQ63" s="22" t="str">
        <f t="shared" ca="1" si="351"/>
        <v>-</v>
      </c>
      <c r="BR63" s="22" t="str">
        <f t="shared" ca="1" si="351"/>
        <v>-</v>
      </c>
      <c r="BS63" s="22" t="str">
        <f t="shared" ca="1" si="351"/>
        <v>-</v>
      </c>
      <c r="BT63" s="22" t="str">
        <f t="shared" ca="1" si="351"/>
        <v>-</v>
      </c>
      <c r="BU63" s="22" t="str">
        <f t="shared" ca="1" si="351"/>
        <v>-</v>
      </c>
      <c r="BV63" s="22" t="str">
        <f t="shared" ca="1" si="351"/>
        <v>-</v>
      </c>
      <c r="BW63" s="22" t="str">
        <f t="shared" ca="1" si="351"/>
        <v>-</v>
      </c>
      <c r="BX63" s="22" t="str">
        <f t="shared" ca="1" si="351"/>
        <v>-</v>
      </c>
      <c r="BY63" s="22" t="str">
        <f t="shared" ca="1" si="351"/>
        <v>-</v>
      </c>
      <c r="BZ63" s="5">
        <f t="shared" si="295"/>
        <v>0</v>
      </c>
      <c r="CA63" s="22" t="str">
        <f t="shared" ca="1" si="351"/>
        <v>-</v>
      </c>
      <c r="CB63" s="22" t="str">
        <f t="shared" ca="1" si="351"/>
        <v>-</v>
      </c>
      <c r="CC63" s="22" t="str">
        <f t="shared" ref="CC63:CR69" ca="1" si="352">OFFSET(CC$5,$B63,0)</f>
        <v>-</v>
      </c>
      <c r="CD63" s="22" t="str">
        <f t="shared" ca="1" si="352"/>
        <v>-</v>
      </c>
      <c r="CE63" s="22" t="str">
        <f t="shared" ca="1" si="352"/>
        <v>-</v>
      </c>
      <c r="CF63" s="22" t="str">
        <f t="shared" ca="1" si="352"/>
        <v>-</v>
      </c>
      <c r="CG63" s="22" t="str">
        <f t="shared" ca="1" si="352"/>
        <v>-</v>
      </c>
      <c r="CH63" s="22" t="str">
        <f t="shared" ca="1" si="352"/>
        <v>-</v>
      </c>
      <c r="CI63" s="22">
        <f t="shared" ca="1" si="352"/>
        <v>1</v>
      </c>
      <c r="CJ63" s="22">
        <f t="shared" ca="1" si="352"/>
        <v>1</v>
      </c>
      <c r="CK63" s="22" t="str">
        <f t="shared" ca="1" si="352"/>
        <v>-</v>
      </c>
      <c r="CL63" s="22" t="str">
        <f t="shared" ca="1" si="352"/>
        <v>-</v>
      </c>
      <c r="CM63" s="22" t="str">
        <f t="shared" ca="1" si="352"/>
        <v>-</v>
      </c>
      <c r="CN63" s="22" t="str">
        <f t="shared" ca="1" si="352"/>
        <v>-</v>
      </c>
      <c r="CO63" s="22" t="str">
        <f t="shared" ca="1" si="352"/>
        <v>-</v>
      </c>
      <c r="CP63" s="22" t="str">
        <f t="shared" ca="1" si="352"/>
        <v>-</v>
      </c>
      <c r="CQ63" s="22" t="str">
        <f t="shared" ca="1" si="352"/>
        <v>-</v>
      </c>
      <c r="CR63" s="22" t="str">
        <f t="shared" ca="1" si="352"/>
        <v>-</v>
      </c>
      <c r="CS63" s="22">
        <f t="shared" ref="CS63:CY69" ca="1" si="353">OFFSET(CS$5,$B63,0)</f>
        <v>0</v>
      </c>
      <c r="CT63" s="22" t="str">
        <f t="shared" ca="1" si="353"/>
        <v>-</v>
      </c>
      <c r="CU63" s="22" t="str">
        <f t="shared" ca="1" si="353"/>
        <v>-</v>
      </c>
      <c r="CV63" s="22" t="str">
        <f t="shared" ca="1" si="353"/>
        <v>-</v>
      </c>
      <c r="CW63" s="22" t="str">
        <f t="shared" ca="1" si="353"/>
        <v>-</v>
      </c>
      <c r="CX63" s="22" t="str">
        <f t="shared" ca="1" si="353"/>
        <v>-</v>
      </c>
      <c r="CY63" s="22">
        <f t="shared" ca="1" si="353"/>
        <v>0</v>
      </c>
      <c r="CZ63" s="195">
        <f t="shared" si="298"/>
        <v>-1</v>
      </c>
      <c r="DA63" s="195">
        <f t="shared" si="298"/>
        <v>-0.5</v>
      </c>
      <c r="DB63" s="195">
        <f t="shared" si="298"/>
        <v>-0.5</v>
      </c>
      <c r="DC63" s="195">
        <f t="shared" si="298"/>
        <v>-0.5</v>
      </c>
      <c r="DD63" s="194">
        <f t="shared" si="299"/>
        <v>0</v>
      </c>
      <c r="DE63" s="194">
        <f t="shared" si="299"/>
        <v>0</v>
      </c>
      <c r="DF63" s="194">
        <f t="shared" si="299"/>
        <v>0</v>
      </c>
      <c r="DG63" s="194">
        <f t="shared" si="299"/>
        <v>0</v>
      </c>
      <c r="DH63" s="196">
        <f t="shared" si="300"/>
        <v>0</v>
      </c>
      <c r="DI63" s="196">
        <f t="shared" si="300"/>
        <v>0</v>
      </c>
      <c r="DJ63" s="196">
        <f t="shared" si="300"/>
        <v>0</v>
      </c>
      <c r="DK63" s="196">
        <f t="shared" si="300"/>
        <v>0</v>
      </c>
      <c r="DL63" s="195">
        <f t="shared" si="301"/>
        <v>-1</v>
      </c>
      <c r="DM63" s="195">
        <f t="shared" si="301"/>
        <v>-0.5</v>
      </c>
      <c r="DN63" s="195">
        <f t="shared" si="301"/>
        <v>-0.5</v>
      </c>
      <c r="DO63" s="195">
        <f t="shared" si="301"/>
        <v>-0.5</v>
      </c>
      <c r="DP63" s="194">
        <f t="shared" si="302"/>
        <v>0</v>
      </c>
      <c r="DQ63" s="194">
        <f t="shared" si="302"/>
        <v>0</v>
      </c>
      <c r="DR63" s="194">
        <f t="shared" si="302"/>
        <v>0</v>
      </c>
      <c r="DS63" s="194">
        <f t="shared" si="302"/>
        <v>0</v>
      </c>
      <c r="DT63" s="196">
        <f t="shared" si="303"/>
        <v>0</v>
      </c>
      <c r="DU63" s="196">
        <f t="shared" si="303"/>
        <v>0</v>
      </c>
      <c r="DV63" s="196">
        <f t="shared" si="303"/>
        <v>0</v>
      </c>
      <c r="DW63" s="196">
        <f t="shared" si="303"/>
        <v>0</v>
      </c>
      <c r="DX63" s="195">
        <f t="shared" si="304"/>
        <v>-1</v>
      </c>
      <c r="DY63" s="195">
        <f t="shared" si="304"/>
        <v>-0.5</v>
      </c>
      <c r="DZ63" s="195">
        <f t="shared" si="304"/>
        <v>-0.5</v>
      </c>
      <c r="EA63" s="195">
        <f t="shared" si="304"/>
        <v>-0.5</v>
      </c>
      <c r="EB63" s="194">
        <f t="shared" si="305"/>
        <v>0</v>
      </c>
      <c r="EC63" s="194">
        <f t="shared" si="305"/>
        <v>0</v>
      </c>
      <c r="ED63" s="194">
        <f t="shared" si="305"/>
        <v>0</v>
      </c>
      <c r="EE63" s="194">
        <f t="shared" si="305"/>
        <v>0</v>
      </c>
      <c r="EF63" s="196">
        <f t="shared" si="306"/>
        <v>0</v>
      </c>
      <c r="EG63" s="196">
        <f t="shared" si="306"/>
        <v>0</v>
      </c>
      <c r="EH63" s="196">
        <f t="shared" si="306"/>
        <v>0</v>
      </c>
      <c r="EI63" s="196">
        <f t="shared" si="306"/>
        <v>0</v>
      </c>
      <c r="EJ63" s="22">
        <f t="shared" ca="1" si="307"/>
        <v>0</v>
      </c>
      <c r="EK63" s="22">
        <f t="shared" ca="1" si="307"/>
        <v>0</v>
      </c>
      <c r="EL63" s="22">
        <f t="shared" ca="1" si="307"/>
        <v>0</v>
      </c>
      <c r="EM63" s="22">
        <f t="shared" ca="1" si="307"/>
        <v>0</v>
      </c>
      <c r="EN63" s="22" t="str">
        <f t="shared" ca="1" si="307"/>
        <v>-</v>
      </c>
      <c r="EO63" s="22" t="str">
        <f t="shared" ca="1" si="307"/>
        <v>-</v>
      </c>
      <c r="EP63" s="5">
        <f t="shared" si="308"/>
        <v>43</v>
      </c>
      <c r="EQ63" s="5">
        <f t="shared" si="308"/>
        <v>43</v>
      </c>
      <c r="ER63" s="22" t="str">
        <f t="shared" ca="1" si="307"/>
        <v>-</v>
      </c>
      <c r="ES63" s="22" t="str">
        <f t="shared" ca="1" si="307"/>
        <v>-</v>
      </c>
      <c r="ET63" s="22" t="str">
        <f t="shared" ca="1" si="307"/>
        <v>-</v>
      </c>
      <c r="EU63" s="22" t="str">
        <f t="shared" ca="1" si="307"/>
        <v>-</v>
      </c>
      <c r="EV63" s="22" t="str">
        <f t="shared" ca="1" si="307"/>
        <v>-</v>
      </c>
      <c r="EW63" s="22" t="str">
        <f t="shared" ca="1" si="307"/>
        <v>-</v>
      </c>
      <c r="EX63" s="22" t="str">
        <f t="shared" ca="1" si="307"/>
        <v>-</v>
      </c>
      <c r="EY63" s="5">
        <f t="shared" si="309"/>
        <v>1</v>
      </c>
      <c r="EZ63" s="22" t="str">
        <f t="shared" ca="1" si="344"/>
        <v>-</v>
      </c>
      <c r="FA63" s="22" t="str">
        <f t="shared" ca="1" si="344"/>
        <v>-</v>
      </c>
      <c r="FB63" s="22" t="str">
        <f t="shared" ca="1" si="344"/>
        <v>-</v>
      </c>
      <c r="FC63" s="22" t="str">
        <f t="shared" ca="1" si="344"/>
        <v>-</v>
      </c>
      <c r="FD63" s="5" t="b">
        <f t="shared" si="310"/>
        <v>0</v>
      </c>
      <c r="FE63" s="22" t="str">
        <f t="shared" ca="1" si="344"/>
        <v>-</v>
      </c>
      <c r="FF63" s="22">
        <f t="shared" ca="1" si="344"/>
        <v>0</v>
      </c>
      <c r="FG63" s="22" t="str">
        <f t="shared" ca="1" si="344"/>
        <v>-</v>
      </c>
      <c r="FH63" s="22">
        <f t="shared" ca="1" si="344"/>
        <v>1</v>
      </c>
      <c r="FI63" s="22">
        <f t="shared" ca="1" si="344"/>
        <v>0</v>
      </c>
      <c r="FJ63" s="22">
        <f t="shared" ca="1" si="344"/>
        <v>1</v>
      </c>
      <c r="FK63" s="22">
        <f t="shared" ca="1" si="344"/>
        <v>1</v>
      </c>
      <c r="FL63" s="22">
        <f t="shared" ca="1" si="344"/>
        <v>1</v>
      </c>
      <c r="FM63" s="22">
        <f t="shared" ca="1" si="344"/>
        <v>0</v>
      </c>
      <c r="FN63" s="22">
        <f t="shared" ca="1" si="344"/>
        <v>0</v>
      </c>
      <c r="FO63" s="22">
        <f t="shared" ca="1" si="344"/>
        <v>0</v>
      </c>
      <c r="FP63" s="22">
        <f t="shared" ca="1" si="344"/>
        <v>0</v>
      </c>
      <c r="FQ63" s="22">
        <f t="shared" ca="1" si="344"/>
        <v>1</v>
      </c>
      <c r="FR63" s="22">
        <f t="shared" ca="1" si="344"/>
        <v>0</v>
      </c>
      <c r="FS63" s="22">
        <f t="shared" ca="1" si="344"/>
        <v>0</v>
      </c>
      <c r="FT63" s="22">
        <f t="shared" ca="1" si="344"/>
        <v>0</v>
      </c>
      <c r="FU63" s="22">
        <f t="shared" ca="1" si="344"/>
        <v>0</v>
      </c>
      <c r="FV63" s="22">
        <f t="shared" ca="1" si="344"/>
        <v>0</v>
      </c>
      <c r="FW63" s="22">
        <f t="shared" ca="1" si="344"/>
        <v>0</v>
      </c>
      <c r="FX63" s="22">
        <f t="shared" ca="1" si="344"/>
        <v>0</v>
      </c>
      <c r="FY63" s="22">
        <f t="shared" ca="1" si="344"/>
        <v>1</v>
      </c>
      <c r="FZ63" s="22">
        <f t="shared" ca="1" si="344"/>
        <v>0</v>
      </c>
      <c r="GA63" s="5">
        <f t="shared" si="311"/>
        <v>0</v>
      </c>
      <c r="GB63" s="5">
        <f t="shared" si="311"/>
        <v>0</v>
      </c>
      <c r="GC63" s="5">
        <f t="shared" si="311"/>
        <v>0</v>
      </c>
      <c r="GD63" s="5">
        <f t="shared" si="312"/>
        <v>0</v>
      </c>
      <c r="GE63" s="5">
        <f t="shared" si="312"/>
        <v>0</v>
      </c>
      <c r="GF63" s="5">
        <f t="shared" si="312"/>
        <v>0</v>
      </c>
      <c r="GG63" s="22">
        <f t="shared" ca="1" si="344"/>
        <v>0</v>
      </c>
      <c r="GH63" s="22">
        <f t="shared" ca="1" si="344"/>
        <v>0</v>
      </c>
      <c r="GI63" s="22" t="str">
        <f t="shared" ca="1" si="344"/>
        <v>-</v>
      </c>
      <c r="GJ63" s="22" t="str">
        <f t="shared" ca="1" si="344"/>
        <v>-</v>
      </c>
      <c r="GK63" s="22" t="str">
        <f t="shared" ca="1" si="344"/>
        <v>-</v>
      </c>
      <c r="GL63" s="22" t="str">
        <f t="shared" ca="1" si="344"/>
        <v>-</v>
      </c>
      <c r="GM63" s="5" t="b">
        <f t="shared" si="313"/>
        <v>0</v>
      </c>
      <c r="GN63" s="5" t="b">
        <f t="shared" si="313"/>
        <v>1</v>
      </c>
      <c r="GO63" s="5" t="b">
        <f t="shared" si="313"/>
        <v>0</v>
      </c>
      <c r="GP63" s="5">
        <f t="shared" si="314"/>
        <v>0</v>
      </c>
      <c r="GQ63" s="22">
        <f t="shared" ca="1" si="344"/>
        <v>1</v>
      </c>
      <c r="GR63" s="22">
        <f t="shared" ca="1" si="344"/>
        <v>2</v>
      </c>
      <c r="GS63" s="5" t="str">
        <f t="shared" si="315"/>
        <v>-</v>
      </c>
      <c r="GT63" s="5" t="str">
        <f t="shared" si="315"/>
        <v>-</v>
      </c>
      <c r="GU63" s="5" t="str">
        <f t="shared" si="316"/>
        <v>-</v>
      </c>
      <c r="GV63" s="5" t="str">
        <f t="shared" si="316"/>
        <v>-</v>
      </c>
      <c r="GW63" s="5">
        <f t="shared" si="317"/>
        <v>1</v>
      </c>
      <c r="GX63" s="22" t="str">
        <f t="shared" ca="1" si="344"/>
        <v>-</v>
      </c>
      <c r="GY63" s="22" t="str">
        <f t="shared" ca="1" si="344"/>
        <v>-</v>
      </c>
      <c r="GZ63" s="295" t="str">
        <f t="array" ref="GZ63">IF(OR(HA63:HN63&lt;&gt;"-"),TRUE,"-")</f>
        <v>-</v>
      </c>
      <c r="HA63" s="5" t="str">
        <f>IF($Z63=0,"-",IFERROR(INDEX(CHOOSE($G63,DataAutumn!i.GI, DataWinter!i.GI, DataSpring!i.GI),$H63,7*($Z63-1)+HA$19)*INDEX(GI.LowerScalar,1,HA$19),"-"))</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b">
        <f t="array" aca="1" ref="HO63" ca="1">IF(OR(HP63:ID63&lt;&gt;"-"),TRUE,"-")</f>
        <v>1</v>
      </c>
      <c r="HP63" s="22">
        <f t="shared" ca="1" si="339"/>
        <v>0</v>
      </c>
      <c r="HQ63" s="5" t="str">
        <f>IF($Z63=0,"-",IFERROR(INDEX(CHOOSE($G63,DataAutumn!i.GI, DataWinter!i.GI, DataSpring!i.GI),$H63,7*($Z63-1)+HQ$19)*INDEX(GI.UpperScalar,1,HQ$19),"-"))</f>
        <v>-</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22" t="str">
        <f t="shared" ca="1" si="134"/>
        <v>-</v>
      </c>
      <c r="IF63" s="22" t="str">
        <f t="shared" ca="1" si="134"/>
        <v>-</v>
      </c>
      <c r="IG63" s="22" t="b">
        <f t="shared" ca="1" si="135"/>
        <v>1</v>
      </c>
      <c r="IH63" s="22">
        <f t="shared" ca="1" si="135"/>
        <v>0</v>
      </c>
      <c r="II63" s="5" t="str">
        <f t="shared" si="318"/>
        <v>-</v>
      </c>
      <c r="IJ63" s="5" t="str">
        <f t="shared" si="318"/>
        <v>-</v>
      </c>
      <c r="IK63" s="5" t="str">
        <f t="shared" si="318"/>
        <v>-</v>
      </c>
      <c r="IL63" s="5" t="str">
        <f t="shared" si="318"/>
        <v>-</v>
      </c>
      <c r="IM63" s="22" t="str">
        <f t="shared" ca="1" si="345"/>
        <v>-</v>
      </c>
      <c r="IN63" s="5">
        <f t="shared" si="319"/>
        <v>0</v>
      </c>
      <c r="IO63" s="22" t="str">
        <f t="shared" ca="1" si="345"/>
        <v>-</v>
      </c>
      <c r="IP63" s="5">
        <f t="shared" si="320"/>
        <v>0</v>
      </c>
      <c r="IQ63" s="5" t="str">
        <f t="shared" si="321"/>
        <v>-</v>
      </c>
      <c r="IR63" s="5">
        <f t="shared" si="321"/>
        <v>500</v>
      </c>
      <c r="IS63" s="5">
        <f t="shared" si="321"/>
        <v>500</v>
      </c>
      <c r="IT63" s="5" t="str">
        <f t="shared" si="321"/>
        <v>-</v>
      </c>
      <c r="IU63" s="5" t="str">
        <f t="shared" si="322"/>
        <v>-</v>
      </c>
      <c r="IV63" s="22">
        <f t="shared" ca="1" si="345"/>
        <v>1</v>
      </c>
      <c r="IW63" s="22">
        <f t="shared" ca="1" si="345"/>
        <v>0</v>
      </c>
      <c r="IX63" s="22">
        <f t="shared" ca="1" si="345"/>
        <v>1</v>
      </c>
      <c r="IY63" s="22">
        <f t="shared" ca="1" si="345"/>
        <v>1</v>
      </c>
      <c r="IZ63" s="22">
        <f t="shared" ca="1" si="345"/>
        <v>0</v>
      </c>
      <c r="JA63" s="22">
        <f t="shared" ca="1" si="345"/>
        <v>70</v>
      </c>
      <c r="JB63" s="22">
        <f t="shared" ca="1" si="345"/>
        <v>50</v>
      </c>
      <c r="JC63" s="22">
        <f t="shared" ca="1" si="345"/>
        <v>70</v>
      </c>
      <c r="JD63" s="22">
        <f t="shared" ca="1" si="345"/>
        <v>50</v>
      </c>
      <c r="JE63" s="5">
        <f t="shared" si="323"/>
        <v>1</v>
      </c>
      <c r="JF63" s="5">
        <f t="shared" si="324"/>
        <v>1</v>
      </c>
      <c r="JG63" s="5">
        <f t="shared" si="325"/>
        <v>1</v>
      </c>
      <c r="JH63" s="22">
        <f t="shared" ca="1" si="345"/>
        <v>1</v>
      </c>
      <c r="JI63" s="22">
        <f t="shared" ca="1" si="345"/>
        <v>1</v>
      </c>
      <c r="JJ63" s="22">
        <f t="shared" ca="1" si="345"/>
        <v>1</v>
      </c>
      <c r="JK63" s="22">
        <f t="shared" ca="1" si="345"/>
        <v>1</v>
      </c>
      <c r="JL63" s="22">
        <f t="shared" ca="1" si="345"/>
        <v>1</v>
      </c>
      <c r="JM63" s="22">
        <f t="shared" ca="1" si="345"/>
        <v>1</v>
      </c>
      <c r="JN63" s="22">
        <f t="shared" ca="1" si="345"/>
        <v>1</v>
      </c>
      <c r="JO63" s="173" t="b">
        <f t="shared" si="348"/>
        <v>0</v>
      </c>
      <c r="JP63" s="173" t="str">
        <f t="shared" si="326"/>
        <v>-</v>
      </c>
      <c r="JQ63" s="173" t="str">
        <f t="shared" si="326"/>
        <v>-</v>
      </c>
      <c r="JR63" s="173" t="str">
        <f t="shared" si="326"/>
        <v>-</v>
      </c>
      <c r="JS63" s="173" t="str">
        <f t="shared" si="326"/>
        <v>-</v>
      </c>
      <c r="JT63" s="173" t="str">
        <f t="shared" si="326"/>
        <v>-</v>
      </c>
      <c r="JU63" s="173" t="str">
        <f t="shared" si="326"/>
        <v>-</v>
      </c>
      <c r="JV63" s="173" t="str">
        <f t="shared" si="326"/>
        <v>-</v>
      </c>
      <c r="JW63" s="173" t="str">
        <f t="shared" si="326"/>
        <v>-</v>
      </c>
      <c r="JX63" s="173" t="str">
        <f t="shared" si="326"/>
        <v>-</v>
      </c>
      <c r="JY63" s="173" t="str">
        <f t="shared" si="326"/>
        <v>-</v>
      </c>
      <c r="JZ63" s="173" t="str">
        <f t="shared" si="326"/>
        <v>-</v>
      </c>
      <c r="KA63" s="173" t="str">
        <f t="shared" si="326"/>
        <v>-</v>
      </c>
      <c r="KB63" s="173" t="str">
        <f t="shared" si="326"/>
        <v>-</v>
      </c>
      <c r="KC63" s="173" t="str">
        <f t="shared" si="326"/>
        <v>-</v>
      </c>
      <c r="KD63" s="173" t="str">
        <f t="shared" si="326"/>
        <v>-</v>
      </c>
      <c r="KE63" s="173" t="str">
        <f t="shared" si="326"/>
        <v>-</v>
      </c>
      <c r="KF63" s="173" t="str">
        <f t="shared" si="327"/>
        <v>-</v>
      </c>
      <c r="KG63" s="173" t="str">
        <f t="shared" si="327"/>
        <v>-</v>
      </c>
      <c r="KH63" s="173" t="str">
        <f t="shared" si="327"/>
        <v>-</v>
      </c>
      <c r="KI63" s="173" t="str">
        <f t="shared" si="327"/>
        <v>-</v>
      </c>
      <c r="KJ63" s="173" t="str">
        <f t="shared" si="327"/>
        <v>-</v>
      </c>
      <c r="KK63" s="173" t="str">
        <f t="shared" si="327"/>
        <v>-</v>
      </c>
      <c r="KL63" s="173" t="str">
        <f t="shared" si="327"/>
        <v>-</v>
      </c>
      <c r="KM63" s="173" t="str">
        <f t="shared" si="327"/>
        <v>-</v>
      </c>
      <c r="KN63" s="173" t="str">
        <f t="shared" si="327"/>
        <v>-</v>
      </c>
      <c r="KO63" s="173" t="str">
        <f t="shared" si="327"/>
        <v>-</v>
      </c>
      <c r="KP63" s="173" t="str">
        <f t="shared" si="327"/>
        <v>-</v>
      </c>
      <c r="KQ63" s="173" t="str">
        <f t="shared" si="327"/>
        <v>-</v>
      </c>
      <c r="KR63" s="173" t="str">
        <f t="shared" si="327"/>
        <v>-</v>
      </c>
      <c r="KS63" s="173" t="str">
        <f t="shared" si="327"/>
        <v>-</v>
      </c>
      <c r="KT63" s="173" t="str">
        <f t="shared" si="327"/>
        <v>-</v>
      </c>
      <c r="KU63" s="173" t="str">
        <f t="shared" si="327"/>
        <v>-</v>
      </c>
      <c r="KV63" s="173" t="str">
        <f t="shared" si="328"/>
        <v>-</v>
      </c>
      <c r="KW63" s="173" t="str">
        <f t="shared" si="328"/>
        <v>-</v>
      </c>
      <c r="KX63" s="173" t="str">
        <f t="shared" si="328"/>
        <v>-</v>
      </c>
      <c r="KY63" s="173" t="str">
        <f t="shared" si="328"/>
        <v>-</v>
      </c>
      <c r="KZ63" s="173" t="str">
        <f t="shared" si="328"/>
        <v>-</v>
      </c>
      <c r="LA63" s="173" t="str">
        <f t="shared" si="328"/>
        <v>-</v>
      </c>
      <c r="LB63" s="173" t="str">
        <f t="shared" si="328"/>
        <v>-</v>
      </c>
      <c r="LC63" s="173" t="str">
        <f t="shared" si="328"/>
        <v>-</v>
      </c>
      <c r="LD63" s="173" t="str">
        <f t="shared" si="328"/>
        <v>-</v>
      </c>
      <c r="LE63" s="173" t="str">
        <f t="shared" si="328"/>
        <v>-</v>
      </c>
      <c r="LF63" s="173" t="str">
        <f t="shared" si="328"/>
        <v>-</v>
      </c>
      <c r="LG63" s="173" t="str">
        <f t="shared" si="328"/>
        <v>-</v>
      </c>
      <c r="LH63" s="173" t="str">
        <f t="shared" si="328"/>
        <v>-</v>
      </c>
      <c r="LI63" s="173" t="str">
        <f t="shared" si="328"/>
        <v>-</v>
      </c>
      <c r="LJ63" s="173" t="str">
        <f t="shared" si="328"/>
        <v>-</v>
      </c>
      <c r="LK63" s="173" t="str">
        <f t="shared" si="328"/>
        <v>-</v>
      </c>
      <c r="LL63" s="173" t="str">
        <f t="shared" si="329"/>
        <v>-</v>
      </c>
      <c r="LM63" s="173" t="str">
        <f t="shared" si="329"/>
        <v>-</v>
      </c>
      <c r="LN63" s="173" t="str">
        <f t="shared" si="329"/>
        <v>-</v>
      </c>
      <c r="LO63" s="173" t="str">
        <f t="shared" si="329"/>
        <v>-</v>
      </c>
      <c r="LP63" s="173" t="str">
        <f t="shared" si="329"/>
        <v>-</v>
      </c>
      <c r="LQ63" s="173" t="str">
        <f t="shared" si="329"/>
        <v>-</v>
      </c>
      <c r="LR63" s="173" t="str">
        <f t="shared" si="329"/>
        <v>-</v>
      </c>
      <c r="LS63" s="173" t="str">
        <f t="shared" si="329"/>
        <v>-</v>
      </c>
      <c r="LT63" s="173" t="str">
        <f t="shared" si="329"/>
        <v>-</v>
      </c>
      <c r="LU63" s="173" t="str">
        <f t="shared" si="329"/>
        <v>-</v>
      </c>
      <c r="LV63" s="173" t="str">
        <f t="shared" si="329"/>
        <v>-</v>
      </c>
      <c r="LW63" s="173" t="str">
        <f t="shared" si="329"/>
        <v>-</v>
      </c>
      <c r="LX63" s="173" t="str">
        <f t="shared" si="329"/>
        <v>-</v>
      </c>
      <c r="LY63" s="173" t="str">
        <f t="shared" si="329"/>
        <v>-</v>
      </c>
      <c r="LZ63" s="173" t="str">
        <f t="shared" si="329"/>
        <v>-</v>
      </c>
      <c r="MA63" s="173" t="str">
        <f t="shared" si="329"/>
        <v>-</v>
      </c>
      <c r="MB63" s="173" t="str">
        <f t="shared" si="330"/>
        <v>-</v>
      </c>
      <c r="MC63" s="173" t="str">
        <f t="shared" si="330"/>
        <v>-</v>
      </c>
      <c r="MD63" s="173" t="str">
        <f t="shared" si="330"/>
        <v>-</v>
      </c>
      <c r="ME63" s="173" t="str">
        <f t="shared" si="330"/>
        <v>-</v>
      </c>
      <c r="MF63" s="173" t="str">
        <f t="shared" si="330"/>
        <v>-</v>
      </c>
      <c r="MG63" s="173" t="str">
        <f t="shared" si="330"/>
        <v>-</v>
      </c>
      <c r="MH63" s="173" t="str">
        <f t="shared" si="330"/>
        <v>-</v>
      </c>
      <c r="MI63" s="173" t="str">
        <f t="shared" si="330"/>
        <v>-</v>
      </c>
      <c r="MJ63" s="173" t="str">
        <f t="shared" si="330"/>
        <v>-</v>
      </c>
      <c r="MK63" s="173" t="str">
        <f t="shared" si="330"/>
        <v>-</v>
      </c>
      <c r="ML63" s="173" t="str">
        <f t="shared" si="330"/>
        <v>-</v>
      </c>
      <c r="MM63" s="173" t="str">
        <f t="shared" si="330"/>
        <v>-</v>
      </c>
      <c r="MN63" s="173" t="str">
        <f t="shared" si="330"/>
        <v>-</v>
      </c>
      <c r="MO63" s="173" t="str">
        <f t="shared" si="330"/>
        <v>-</v>
      </c>
      <c r="MP63" s="173" t="str">
        <f t="shared" si="330"/>
        <v>-</v>
      </c>
      <c r="MQ63" s="173" t="str">
        <f t="shared" si="330"/>
        <v>-</v>
      </c>
      <c r="MR63" s="173" t="str">
        <f t="shared" si="331"/>
        <v>-</v>
      </c>
      <c r="MS63" s="173" t="str">
        <f t="shared" si="331"/>
        <v>-</v>
      </c>
      <c r="MT63" s="173" t="str">
        <f t="shared" si="331"/>
        <v>-</v>
      </c>
      <c r="MU63" s="173" t="str">
        <f t="shared" si="331"/>
        <v>-</v>
      </c>
      <c r="MV63" s="173" t="str">
        <f t="shared" si="331"/>
        <v>-</v>
      </c>
      <c r="MW63" s="173" t="str">
        <f t="shared" si="331"/>
        <v>-</v>
      </c>
      <c r="MX63" s="173" t="str">
        <f t="shared" si="331"/>
        <v>-</v>
      </c>
      <c r="MY63" s="173" t="str">
        <f t="shared" si="331"/>
        <v>-</v>
      </c>
      <c r="MZ63" s="173" t="str">
        <f t="shared" si="331"/>
        <v>-</v>
      </c>
      <c r="NA63" s="173" t="str">
        <f t="shared" si="331"/>
        <v>-</v>
      </c>
      <c r="NB63" s="173" t="str">
        <f t="shared" si="331"/>
        <v>-</v>
      </c>
      <c r="NC63" s="173" t="str">
        <f t="shared" si="331"/>
        <v>-</v>
      </c>
      <c r="ND63" s="173" t="str">
        <f t="shared" si="331"/>
        <v>-</v>
      </c>
      <c r="NE63" s="173" t="str">
        <f t="shared" si="331"/>
        <v>-</v>
      </c>
      <c r="NF63" s="173" t="str">
        <f t="shared" si="331"/>
        <v>-</v>
      </c>
      <c r="NG63" s="173" t="str">
        <f t="shared" si="331"/>
        <v>-</v>
      </c>
      <c r="NH63" s="173" t="str">
        <f t="shared" si="332"/>
        <v>-</v>
      </c>
      <c r="NI63" s="173" t="str">
        <f t="shared" si="332"/>
        <v>-</v>
      </c>
      <c r="NJ63" s="173" t="str">
        <f t="shared" si="332"/>
        <v>-</v>
      </c>
      <c r="NK63" s="173" t="str">
        <f t="shared" si="332"/>
        <v>-</v>
      </c>
      <c r="NL63" s="173" t="str">
        <f t="shared" si="332"/>
        <v>-</v>
      </c>
      <c r="NM63" s="173" t="str">
        <f t="shared" si="332"/>
        <v>-</v>
      </c>
      <c r="NN63" s="173" t="str">
        <f t="shared" si="332"/>
        <v>-</v>
      </c>
      <c r="NO63" s="173" t="str">
        <f t="shared" si="332"/>
        <v>-</v>
      </c>
      <c r="NP63" s="173" t="str">
        <f t="shared" si="332"/>
        <v>-</v>
      </c>
      <c r="NQ63" s="173" t="str">
        <f t="shared" si="332"/>
        <v>-</v>
      </c>
      <c r="NR63" s="173" t="str">
        <f t="shared" si="332"/>
        <v>-</v>
      </c>
      <c r="NS63" s="173" t="str">
        <f t="shared" si="332"/>
        <v>-</v>
      </c>
      <c r="NT63" s="173" t="str">
        <f t="shared" si="332"/>
        <v>-</v>
      </c>
      <c r="NU63" s="173" t="str">
        <f t="shared" si="332"/>
        <v>-</v>
      </c>
      <c r="NV63" s="173" t="str">
        <f t="shared" si="332"/>
        <v>-</v>
      </c>
      <c r="NW63" s="173" t="str">
        <f t="shared" si="332"/>
        <v>-</v>
      </c>
      <c r="NX63" s="173" t="str">
        <f t="shared" si="333"/>
        <v>-</v>
      </c>
      <c r="NY63" s="173" t="str">
        <f t="shared" si="333"/>
        <v>-</v>
      </c>
      <c r="NZ63" s="173" t="str">
        <f t="shared" si="333"/>
        <v>-</v>
      </c>
      <c r="OA63" s="173" t="str">
        <f t="shared" si="333"/>
        <v>-</v>
      </c>
      <c r="OB63" s="173" t="str">
        <f t="shared" si="333"/>
        <v>-</v>
      </c>
      <c r="OC63" s="173" t="str">
        <f t="shared" si="333"/>
        <v>-</v>
      </c>
      <c r="OD63" s="173" t="str">
        <f t="shared" si="333"/>
        <v>-</v>
      </c>
      <c r="OE63" s="173" t="str">
        <f t="shared" si="333"/>
        <v>-</v>
      </c>
      <c r="OF63" s="22">
        <f t="shared" ca="1" si="345"/>
        <v>0</v>
      </c>
      <c r="OG63" s="22" t="str">
        <f t="shared" ca="1" si="345"/>
        <v>-</v>
      </c>
      <c r="OH63" s="22">
        <f t="shared" ca="1" si="345"/>
        <v>0</v>
      </c>
      <c r="OI63" s="22">
        <f t="shared" ca="1" si="345"/>
        <v>0</v>
      </c>
      <c r="OJ63" s="27">
        <v>0</v>
      </c>
    </row>
    <row r="64" spans="1:400" s="303" customFormat="1" outlineLevel="1">
      <c r="A64" s="302">
        <f t="shared" si="346"/>
        <v>59</v>
      </c>
      <c r="B64" s="302">
        <f t="shared" si="342"/>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2"/>
        <v>3</v>
      </c>
      <c r="AE64" s="5">
        <f t="shared" si="292"/>
        <v>0</v>
      </c>
      <c r="AF64" s="5">
        <f t="shared" si="292"/>
        <v>1</v>
      </c>
      <c r="AG64" s="5">
        <f t="shared" si="292"/>
        <v>1</v>
      </c>
      <c r="AJ64" s="328" t="str">
        <f t="shared" ca="1" si="335"/>
        <v>00007 Landuse GSM Day169 MWM&amp;BBT NLB000% GI1 WP100% MP100% GP100% EL000% Age213 FlkSt_Lmb_6.5y_Opt (F33N11)</v>
      </c>
      <c r="AK64" s="10" t="str">
        <f ca="1">IF(COUNTIF(AJ$5:AJ64,AJ64)=1,"-","Dup")</f>
        <v>-</v>
      </c>
      <c r="AL64" s="22" t="b">
        <f t="shared" ref="AL64:BE69" ca="1" si="354">OFFSET(AL$5,$B64,0)</f>
        <v>1</v>
      </c>
      <c r="AM64" s="22" t="b">
        <f t="shared" ca="1" si="354"/>
        <v>0</v>
      </c>
      <c r="AN64" s="22" t="str">
        <f t="shared" ca="1" si="354"/>
        <v>-</v>
      </c>
      <c r="AO64" s="22" t="str">
        <f t="shared" ca="1" si="294"/>
        <v>-</v>
      </c>
      <c r="AP64" s="22" t="str">
        <f t="shared" ca="1" si="294"/>
        <v>-</v>
      </c>
      <c r="AQ64" s="22" t="str">
        <f t="shared" ca="1" si="354"/>
        <v>-</v>
      </c>
      <c r="AR64" s="374" t="str">
        <f t="shared" ca="1" si="354"/>
        <v>-</v>
      </c>
      <c r="AS64" s="22" t="str">
        <f t="shared" ca="1" si="354"/>
        <v>-</v>
      </c>
      <c r="AT64" s="22" t="str">
        <f t="shared" ca="1" si="354"/>
        <v>-</v>
      </c>
      <c r="AU64" s="22">
        <f t="shared" ca="1" si="354"/>
        <v>1</v>
      </c>
      <c r="AV64" s="22" t="str">
        <f t="shared" ca="1" si="354"/>
        <v>-</v>
      </c>
      <c r="AW64" s="22" t="str">
        <f t="shared" ca="1" si="354"/>
        <v>-</v>
      </c>
      <c r="AX64" s="22" t="str">
        <f t="shared" ca="1" si="354"/>
        <v>-</v>
      </c>
      <c r="AY64" s="22" t="str">
        <f t="shared" ca="1" si="354"/>
        <v>-</v>
      </c>
      <c r="AZ64" s="22" t="str">
        <f t="shared" ca="1" si="354"/>
        <v>-</v>
      </c>
      <c r="BA64" s="22">
        <f t="shared" ca="1" si="354"/>
        <v>1</v>
      </c>
      <c r="BB64" s="22">
        <f t="shared" ca="1" si="354"/>
        <v>1</v>
      </c>
      <c r="BC64" s="22" t="str">
        <f t="shared" ca="1" si="354"/>
        <v>-</v>
      </c>
      <c r="BD64" s="22" t="str">
        <f t="shared" ca="1" si="354"/>
        <v>-</v>
      </c>
      <c r="BE64" s="22" t="str">
        <f t="shared" ca="1" si="354"/>
        <v>-</v>
      </c>
      <c r="BF64" s="22" t="str">
        <f t="shared" ca="1" si="350"/>
        <v>-</v>
      </c>
      <c r="BG64" s="22" t="str">
        <f t="shared" ca="1" si="350"/>
        <v>-</v>
      </c>
      <c r="BH64" s="22" t="str">
        <f t="shared" ca="1" si="350"/>
        <v>-</v>
      </c>
      <c r="BI64" s="22" t="str">
        <f t="shared" ca="1" si="350"/>
        <v>-</v>
      </c>
      <c r="BJ64" s="22" t="str">
        <f t="shared" ca="1" si="350"/>
        <v>-</v>
      </c>
      <c r="BK64" s="22" t="str">
        <f t="shared" ca="1" si="350"/>
        <v>-</v>
      </c>
      <c r="BL64" s="22" t="str">
        <f t="shared" ca="1" si="350"/>
        <v>-</v>
      </c>
      <c r="BM64" s="22" t="str">
        <f t="shared" ca="1" si="351"/>
        <v>-</v>
      </c>
      <c r="BN64" s="22" t="str">
        <f t="shared" ca="1" si="351"/>
        <v>-</v>
      </c>
      <c r="BO64" s="22" t="str">
        <f t="shared" ca="1" si="351"/>
        <v>-</v>
      </c>
      <c r="BP64" s="22" t="str">
        <f t="shared" ca="1" si="351"/>
        <v>-</v>
      </c>
      <c r="BQ64" s="22" t="str">
        <f t="shared" ca="1" si="351"/>
        <v>-</v>
      </c>
      <c r="BR64" s="22" t="str">
        <f t="shared" ca="1" si="351"/>
        <v>-</v>
      </c>
      <c r="BS64" s="22" t="str">
        <f t="shared" ca="1" si="351"/>
        <v>-</v>
      </c>
      <c r="BT64" s="22" t="str">
        <f t="shared" ca="1" si="351"/>
        <v>-</v>
      </c>
      <c r="BU64" s="22" t="str">
        <f t="shared" ca="1" si="351"/>
        <v>-</v>
      </c>
      <c r="BV64" s="22" t="str">
        <f t="shared" ca="1" si="351"/>
        <v>-</v>
      </c>
      <c r="BW64" s="22" t="str">
        <f t="shared" ca="1" si="351"/>
        <v>-</v>
      </c>
      <c r="BX64" s="22" t="str">
        <f t="shared" ca="1" si="351"/>
        <v>-</v>
      </c>
      <c r="BY64" s="22" t="str">
        <f t="shared" ca="1" si="351"/>
        <v>-</v>
      </c>
      <c r="BZ64" s="5">
        <f t="shared" si="295"/>
        <v>0</v>
      </c>
      <c r="CA64" s="22" t="str">
        <f t="shared" ca="1" si="351"/>
        <v>-</v>
      </c>
      <c r="CB64" s="22" t="str">
        <f t="shared" ca="1" si="351"/>
        <v>-</v>
      </c>
      <c r="CC64" s="22" t="str">
        <f t="shared" ca="1" si="352"/>
        <v>-</v>
      </c>
      <c r="CD64" s="22" t="str">
        <f t="shared" ca="1" si="352"/>
        <v>-</v>
      </c>
      <c r="CE64" s="22" t="str">
        <f t="shared" ca="1" si="352"/>
        <v>-</v>
      </c>
      <c r="CF64" s="22" t="str">
        <f t="shared" ca="1" si="352"/>
        <v>-</v>
      </c>
      <c r="CG64" s="22" t="str">
        <f t="shared" ca="1" si="352"/>
        <v>-</v>
      </c>
      <c r="CH64" s="22" t="str">
        <f t="shared" ca="1" si="352"/>
        <v>-</v>
      </c>
      <c r="CI64" s="22">
        <f t="shared" ca="1" si="352"/>
        <v>1</v>
      </c>
      <c r="CJ64" s="22">
        <f t="shared" ca="1" si="352"/>
        <v>1</v>
      </c>
      <c r="CK64" s="22" t="str">
        <f t="shared" ca="1" si="352"/>
        <v>-</v>
      </c>
      <c r="CL64" s="22" t="str">
        <f t="shared" ca="1" si="352"/>
        <v>-</v>
      </c>
      <c r="CM64" s="22" t="str">
        <f t="shared" ca="1" si="352"/>
        <v>-</v>
      </c>
      <c r="CN64" s="22" t="str">
        <f t="shared" ca="1" si="352"/>
        <v>-</v>
      </c>
      <c r="CO64" s="22" t="str">
        <f t="shared" ca="1" si="352"/>
        <v>-</v>
      </c>
      <c r="CP64" s="22" t="str">
        <f t="shared" ca="1" si="352"/>
        <v>-</v>
      </c>
      <c r="CQ64" s="22" t="str">
        <f t="shared" ca="1" si="352"/>
        <v>-</v>
      </c>
      <c r="CR64" s="22" t="str">
        <f t="shared" ca="1" si="352"/>
        <v>-</v>
      </c>
      <c r="CS64" s="22">
        <f t="shared" ca="1" si="353"/>
        <v>0</v>
      </c>
      <c r="CT64" s="22" t="str">
        <f t="shared" ca="1" si="353"/>
        <v>-</v>
      </c>
      <c r="CU64" s="22" t="str">
        <f t="shared" ca="1" si="353"/>
        <v>-</v>
      </c>
      <c r="CV64" s="22" t="str">
        <f t="shared" ca="1" si="353"/>
        <v>-</v>
      </c>
      <c r="CW64" s="22" t="str">
        <f t="shared" ca="1" si="353"/>
        <v>-</v>
      </c>
      <c r="CX64" s="22" t="str">
        <f t="shared" ca="1" si="353"/>
        <v>-</v>
      </c>
      <c r="CY64" s="22">
        <f t="shared" ca="1" si="353"/>
        <v>0</v>
      </c>
      <c r="CZ64" s="195">
        <f t="shared" si="298"/>
        <v>-1</v>
      </c>
      <c r="DA64" s="195">
        <f t="shared" si="298"/>
        <v>-0.5</v>
      </c>
      <c r="DB64" s="195">
        <f t="shared" si="298"/>
        <v>-0.5</v>
      </c>
      <c r="DC64" s="195">
        <f t="shared" si="298"/>
        <v>-0.5</v>
      </c>
      <c r="DD64" s="194">
        <f t="shared" si="299"/>
        <v>0</v>
      </c>
      <c r="DE64" s="194">
        <f t="shared" si="299"/>
        <v>0</v>
      </c>
      <c r="DF64" s="194">
        <f t="shared" si="299"/>
        <v>0</v>
      </c>
      <c r="DG64" s="194">
        <f t="shared" si="299"/>
        <v>0</v>
      </c>
      <c r="DH64" s="196">
        <f t="shared" si="300"/>
        <v>0</v>
      </c>
      <c r="DI64" s="196">
        <f t="shared" si="300"/>
        <v>0</v>
      </c>
      <c r="DJ64" s="196">
        <f t="shared" si="300"/>
        <v>0</v>
      </c>
      <c r="DK64" s="196">
        <f t="shared" si="300"/>
        <v>0</v>
      </c>
      <c r="DL64" s="195">
        <f t="shared" si="301"/>
        <v>-1</v>
      </c>
      <c r="DM64" s="195">
        <f t="shared" si="301"/>
        <v>-0.5</v>
      </c>
      <c r="DN64" s="195">
        <f t="shared" si="301"/>
        <v>-0.5</v>
      </c>
      <c r="DO64" s="195">
        <f t="shared" si="301"/>
        <v>-0.5</v>
      </c>
      <c r="DP64" s="194">
        <f t="shared" si="302"/>
        <v>0</v>
      </c>
      <c r="DQ64" s="194">
        <f t="shared" si="302"/>
        <v>0</v>
      </c>
      <c r="DR64" s="194">
        <f t="shared" si="302"/>
        <v>0</v>
      </c>
      <c r="DS64" s="194">
        <f t="shared" si="302"/>
        <v>0</v>
      </c>
      <c r="DT64" s="196">
        <f t="shared" si="303"/>
        <v>0</v>
      </c>
      <c r="DU64" s="196">
        <f t="shared" si="303"/>
        <v>0</v>
      </c>
      <c r="DV64" s="196">
        <f t="shared" si="303"/>
        <v>0</v>
      </c>
      <c r="DW64" s="196">
        <f t="shared" si="303"/>
        <v>0</v>
      </c>
      <c r="DX64" s="195">
        <f t="shared" si="304"/>
        <v>-1</v>
      </c>
      <c r="DY64" s="195">
        <f t="shared" si="304"/>
        <v>-0.5</v>
      </c>
      <c r="DZ64" s="195">
        <f t="shared" si="304"/>
        <v>-0.5</v>
      </c>
      <c r="EA64" s="195">
        <f t="shared" si="304"/>
        <v>-0.5</v>
      </c>
      <c r="EB64" s="194">
        <f t="shared" si="305"/>
        <v>0</v>
      </c>
      <c r="EC64" s="194">
        <f t="shared" si="305"/>
        <v>0</v>
      </c>
      <c r="ED64" s="194">
        <f t="shared" si="305"/>
        <v>0</v>
      </c>
      <c r="EE64" s="194">
        <f t="shared" si="305"/>
        <v>0</v>
      </c>
      <c r="EF64" s="196">
        <f t="shared" si="306"/>
        <v>0</v>
      </c>
      <c r="EG64" s="196">
        <f t="shared" si="306"/>
        <v>0</v>
      </c>
      <c r="EH64" s="196">
        <f t="shared" si="306"/>
        <v>0</v>
      </c>
      <c r="EI64" s="196">
        <f t="shared" si="306"/>
        <v>0</v>
      </c>
      <c r="EJ64" s="22">
        <f t="shared" ca="1" si="307"/>
        <v>0</v>
      </c>
      <c r="EK64" s="22">
        <f t="shared" ca="1" si="307"/>
        <v>0</v>
      </c>
      <c r="EL64" s="22">
        <f t="shared" ca="1" si="307"/>
        <v>0</v>
      </c>
      <c r="EM64" s="22">
        <f t="shared" ca="1" si="307"/>
        <v>0</v>
      </c>
      <c r="EN64" s="22" t="str">
        <f t="shared" ca="1" si="307"/>
        <v>-</v>
      </c>
      <c r="EO64" s="22" t="str">
        <f t="shared" ca="1" si="307"/>
        <v>-</v>
      </c>
      <c r="EP64" s="5">
        <f t="shared" si="308"/>
        <v>43</v>
      </c>
      <c r="EQ64" s="5">
        <f t="shared" si="308"/>
        <v>43</v>
      </c>
      <c r="ER64" s="22" t="str">
        <f t="shared" ca="1" si="307"/>
        <v>-</v>
      </c>
      <c r="ES64" s="22" t="str">
        <f t="shared" ca="1" si="307"/>
        <v>-</v>
      </c>
      <c r="ET64" s="22" t="str">
        <f t="shared" ca="1" si="307"/>
        <v>-</v>
      </c>
      <c r="EU64" s="22" t="str">
        <f t="shared" ca="1" si="307"/>
        <v>-</v>
      </c>
      <c r="EV64" s="22" t="str">
        <f t="shared" ca="1" si="307"/>
        <v>-</v>
      </c>
      <c r="EW64" s="22" t="str">
        <f t="shared" ca="1" si="307"/>
        <v>-</v>
      </c>
      <c r="EX64" s="22" t="str">
        <f t="shared" ca="1" si="307"/>
        <v>-</v>
      </c>
      <c r="EY64" s="5">
        <f t="shared" si="309"/>
        <v>1</v>
      </c>
      <c r="EZ64" s="22" t="str">
        <f t="shared" ca="1" si="344"/>
        <v>-</v>
      </c>
      <c r="FA64" s="22" t="str">
        <f t="shared" ca="1" si="344"/>
        <v>-</v>
      </c>
      <c r="FB64" s="22" t="str">
        <f t="shared" ca="1" si="344"/>
        <v>-</v>
      </c>
      <c r="FC64" s="22" t="str">
        <f t="shared" ca="1" si="344"/>
        <v>-</v>
      </c>
      <c r="FD64" s="5" t="b">
        <f t="shared" si="310"/>
        <v>1</v>
      </c>
      <c r="FE64" s="22" t="str">
        <f t="shared" ca="1" si="344"/>
        <v>-</v>
      </c>
      <c r="FF64" s="22">
        <f t="shared" ca="1" si="344"/>
        <v>0</v>
      </c>
      <c r="FG64" s="22" t="str">
        <f t="shared" ca="1" si="344"/>
        <v>-</v>
      </c>
      <c r="FH64" s="22">
        <f t="shared" ca="1" si="344"/>
        <v>1</v>
      </c>
      <c r="FI64" s="22">
        <f t="shared" ca="1" si="344"/>
        <v>0</v>
      </c>
      <c r="FJ64" s="22">
        <f t="shared" ca="1" si="344"/>
        <v>1</v>
      </c>
      <c r="FK64" s="22">
        <f t="shared" ca="1" si="344"/>
        <v>1</v>
      </c>
      <c r="FL64" s="22">
        <f t="shared" ca="1" si="344"/>
        <v>1</v>
      </c>
      <c r="FM64" s="22">
        <f t="shared" ca="1" si="344"/>
        <v>0</v>
      </c>
      <c r="FN64" s="22">
        <f t="shared" ca="1" si="344"/>
        <v>0</v>
      </c>
      <c r="FO64" s="22">
        <f t="shared" ca="1" si="344"/>
        <v>0</v>
      </c>
      <c r="FP64" s="22">
        <f t="shared" ca="1" si="344"/>
        <v>0</v>
      </c>
      <c r="FQ64" s="22">
        <f t="shared" ca="1" si="344"/>
        <v>1</v>
      </c>
      <c r="FR64" s="22">
        <f t="shared" ca="1" si="344"/>
        <v>0</v>
      </c>
      <c r="FS64" s="22">
        <f t="shared" ca="1" si="344"/>
        <v>0</v>
      </c>
      <c r="FT64" s="22">
        <f t="shared" ca="1" si="344"/>
        <v>0</v>
      </c>
      <c r="FU64" s="22">
        <f t="shared" ca="1" si="344"/>
        <v>0</v>
      </c>
      <c r="FV64" s="22">
        <f t="shared" ca="1" si="344"/>
        <v>0</v>
      </c>
      <c r="FW64" s="22">
        <f t="shared" ca="1" si="344"/>
        <v>0</v>
      </c>
      <c r="FX64" s="22">
        <f t="shared" ca="1" si="344"/>
        <v>0</v>
      </c>
      <c r="FY64" s="22">
        <f t="shared" ca="1" si="344"/>
        <v>1</v>
      </c>
      <c r="FZ64" s="22">
        <f t="shared" ca="1" si="344"/>
        <v>0</v>
      </c>
      <c r="GA64" s="5">
        <f t="shared" si="311"/>
        <v>0</v>
      </c>
      <c r="GB64" s="5">
        <f t="shared" si="311"/>
        <v>0</v>
      </c>
      <c r="GC64" s="5">
        <f t="shared" si="311"/>
        <v>0</v>
      </c>
      <c r="GD64" s="5">
        <f t="shared" si="312"/>
        <v>0</v>
      </c>
      <c r="GE64" s="5">
        <f t="shared" si="312"/>
        <v>0</v>
      </c>
      <c r="GF64" s="5">
        <f t="shared" si="312"/>
        <v>0</v>
      </c>
      <c r="GG64" s="22">
        <f t="shared" ca="1" si="344"/>
        <v>0</v>
      </c>
      <c r="GH64" s="22">
        <f t="shared" ca="1" si="344"/>
        <v>0</v>
      </c>
      <c r="GI64" s="22" t="str">
        <f t="shared" ca="1" si="344"/>
        <v>-</v>
      </c>
      <c r="GJ64" s="22" t="str">
        <f t="shared" ca="1" si="344"/>
        <v>-</v>
      </c>
      <c r="GK64" s="22" t="str">
        <f t="shared" ca="1" si="344"/>
        <v>-</v>
      </c>
      <c r="GL64" s="22" t="str">
        <f t="shared" ca="1" si="344"/>
        <v>-</v>
      </c>
      <c r="GM64" s="5" t="b">
        <f t="shared" si="313"/>
        <v>0</v>
      </c>
      <c r="GN64" s="5" t="b">
        <f t="shared" si="313"/>
        <v>1</v>
      </c>
      <c r="GO64" s="5" t="b">
        <f t="shared" si="313"/>
        <v>0</v>
      </c>
      <c r="GP64" s="5">
        <f t="shared" si="314"/>
        <v>0</v>
      </c>
      <c r="GQ64" s="22">
        <f t="shared" ca="1" si="344"/>
        <v>1</v>
      </c>
      <c r="GR64" s="22">
        <f t="shared" ca="1" si="344"/>
        <v>2</v>
      </c>
      <c r="GS64" s="5" t="str">
        <f t="shared" si="315"/>
        <v>-</v>
      </c>
      <c r="GT64" s="5" t="str">
        <f t="shared" si="315"/>
        <v>-</v>
      </c>
      <c r="GU64" s="5" t="str">
        <f t="shared" si="316"/>
        <v>-</v>
      </c>
      <c r="GV64" s="5" t="str">
        <f t="shared" si="316"/>
        <v>-</v>
      </c>
      <c r="GW64" s="5">
        <f t="shared" si="317"/>
        <v>1</v>
      </c>
      <c r="GX64" s="22" t="str">
        <f t="shared" ca="1" si="344"/>
        <v>-</v>
      </c>
      <c r="GY64" s="22" t="str">
        <f t="shared" ca="1" si="344"/>
        <v>-</v>
      </c>
      <c r="GZ64" s="295" t="str">
        <f t="array" ref="GZ64">IF(OR(HA64:HN64&lt;&gt;"-"),TRUE,"-")</f>
        <v>-</v>
      </c>
      <c r="HA64" s="5" t="str">
        <f>IF($Z64=0,"-",IFERROR(INDEX(CHOOSE($G64,DataAutumn!i.GI, DataWinter!i.GI, DataSpring!i.GI),$H64,7*($Z64-1)+HA$19)*INDEX(GI.LowerScalar,1,HA$19),"-"))</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b">
        <f t="array" aca="1" ref="HO64" ca="1">IF(OR(HP64:ID64&lt;&gt;"-"),TRUE,"-")</f>
        <v>1</v>
      </c>
      <c r="HP64" s="22">
        <f t="shared" ca="1" si="339"/>
        <v>0</v>
      </c>
      <c r="HQ64" s="5" t="str">
        <f>IF($Z64=0,"-",IFERROR(INDEX(CHOOSE($G64,DataAutumn!i.GI, DataWinter!i.GI, DataSpring!i.GI),$H64,7*($Z64-1)+HQ$19)*INDEX(GI.UpperScalar,1,HQ$19),"-"))</f>
        <v>-</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22" t="str">
        <f t="shared" ca="1" si="134"/>
        <v>-</v>
      </c>
      <c r="IF64" s="22" t="str">
        <f t="shared" ca="1" si="134"/>
        <v>-</v>
      </c>
      <c r="IG64" s="22" t="b">
        <f t="shared" ca="1" si="135"/>
        <v>1</v>
      </c>
      <c r="IH64" s="22">
        <f t="shared" ca="1" si="135"/>
        <v>0</v>
      </c>
      <c r="II64" s="5" t="str">
        <f t="shared" si="318"/>
        <v>-</v>
      </c>
      <c r="IJ64" s="5" t="str">
        <f t="shared" si="318"/>
        <v>-</v>
      </c>
      <c r="IK64" s="5" t="str">
        <f t="shared" si="318"/>
        <v>-</v>
      </c>
      <c r="IL64" s="5" t="str">
        <f t="shared" si="318"/>
        <v>-</v>
      </c>
      <c r="IM64" s="22" t="str">
        <f t="shared" ca="1" si="345"/>
        <v>-</v>
      </c>
      <c r="IN64" s="5">
        <f t="shared" si="319"/>
        <v>0</v>
      </c>
      <c r="IO64" s="22" t="str">
        <f t="shared" ca="1" si="345"/>
        <v>-</v>
      </c>
      <c r="IP64" s="5">
        <f t="shared" si="320"/>
        <v>0</v>
      </c>
      <c r="IQ64" s="5">
        <f t="shared" si="321"/>
        <v>0.9</v>
      </c>
      <c r="IR64" s="5">
        <f t="shared" si="321"/>
        <v>0</v>
      </c>
      <c r="IS64" s="5">
        <f t="shared" si="321"/>
        <v>0</v>
      </c>
      <c r="IT64" s="5" t="str">
        <f t="shared" si="321"/>
        <v>-</v>
      </c>
      <c r="IU64" s="5" t="str">
        <f t="shared" si="322"/>
        <v>-</v>
      </c>
      <c r="IV64" s="22">
        <f t="shared" ca="1" si="345"/>
        <v>1</v>
      </c>
      <c r="IW64" s="22">
        <f t="shared" ca="1" si="345"/>
        <v>0</v>
      </c>
      <c r="IX64" s="22">
        <f t="shared" ca="1" si="345"/>
        <v>1</v>
      </c>
      <c r="IY64" s="22">
        <f t="shared" ca="1" si="345"/>
        <v>1</v>
      </c>
      <c r="IZ64" s="22">
        <f t="shared" ca="1" si="345"/>
        <v>0</v>
      </c>
      <c r="JA64" s="22">
        <f t="shared" ca="1" si="345"/>
        <v>70</v>
      </c>
      <c r="JB64" s="22">
        <f t="shared" ca="1" si="345"/>
        <v>50</v>
      </c>
      <c r="JC64" s="22">
        <f t="shared" ca="1" si="345"/>
        <v>70</v>
      </c>
      <c r="JD64" s="22">
        <f t="shared" ca="1" si="345"/>
        <v>50</v>
      </c>
      <c r="JE64" s="5">
        <f t="shared" si="323"/>
        <v>1</v>
      </c>
      <c r="JF64" s="5">
        <f t="shared" si="324"/>
        <v>1</v>
      </c>
      <c r="JG64" s="5">
        <f t="shared" si="325"/>
        <v>1</v>
      </c>
      <c r="JH64" s="22">
        <f t="shared" ca="1" si="345"/>
        <v>1</v>
      </c>
      <c r="JI64" s="22">
        <f t="shared" ca="1" si="345"/>
        <v>1</v>
      </c>
      <c r="JJ64" s="22">
        <f t="shared" ca="1" si="345"/>
        <v>1</v>
      </c>
      <c r="JK64" s="22">
        <f t="shared" ca="1" si="345"/>
        <v>1</v>
      </c>
      <c r="JL64" s="22">
        <f t="shared" ca="1" si="345"/>
        <v>1</v>
      </c>
      <c r="JM64" s="22">
        <f t="shared" ca="1" si="345"/>
        <v>1</v>
      </c>
      <c r="JN64" s="22">
        <f t="shared" ca="1" si="345"/>
        <v>1</v>
      </c>
      <c r="JO64" s="173" t="b">
        <f t="shared" si="348"/>
        <v>0</v>
      </c>
      <c r="JP64" s="173" t="str">
        <f t="shared" si="326"/>
        <v>-</v>
      </c>
      <c r="JQ64" s="173" t="str">
        <f t="shared" si="326"/>
        <v>-</v>
      </c>
      <c r="JR64" s="173" t="str">
        <f t="shared" si="326"/>
        <v>-</v>
      </c>
      <c r="JS64" s="173" t="str">
        <f t="shared" si="326"/>
        <v>-</v>
      </c>
      <c r="JT64" s="173" t="str">
        <f t="shared" si="326"/>
        <v>-</v>
      </c>
      <c r="JU64" s="173" t="str">
        <f t="shared" si="326"/>
        <v>-</v>
      </c>
      <c r="JV64" s="173" t="str">
        <f t="shared" si="326"/>
        <v>-</v>
      </c>
      <c r="JW64" s="173" t="str">
        <f t="shared" si="326"/>
        <v>-</v>
      </c>
      <c r="JX64" s="173" t="str">
        <f t="shared" si="326"/>
        <v>-</v>
      </c>
      <c r="JY64" s="173" t="str">
        <f t="shared" si="326"/>
        <v>-</v>
      </c>
      <c r="JZ64" s="173" t="str">
        <f t="shared" si="326"/>
        <v>-</v>
      </c>
      <c r="KA64" s="173" t="str">
        <f t="shared" si="326"/>
        <v>-</v>
      </c>
      <c r="KB64" s="173" t="str">
        <f t="shared" si="326"/>
        <v>-</v>
      </c>
      <c r="KC64" s="173" t="str">
        <f t="shared" si="326"/>
        <v>-</v>
      </c>
      <c r="KD64" s="173" t="str">
        <f t="shared" si="326"/>
        <v>-</v>
      </c>
      <c r="KE64" s="173" t="str">
        <f t="shared" si="326"/>
        <v>-</v>
      </c>
      <c r="KF64" s="173" t="str">
        <f t="shared" si="327"/>
        <v>-</v>
      </c>
      <c r="KG64" s="173" t="str">
        <f t="shared" si="327"/>
        <v>-</v>
      </c>
      <c r="KH64" s="173" t="str">
        <f t="shared" si="327"/>
        <v>-</v>
      </c>
      <c r="KI64" s="173" t="str">
        <f t="shared" si="327"/>
        <v>-</v>
      </c>
      <c r="KJ64" s="173" t="str">
        <f t="shared" si="327"/>
        <v>-</v>
      </c>
      <c r="KK64" s="173" t="str">
        <f t="shared" si="327"/>
        <v>-</v>
      </c>
      <c r="KL64" s="173" t="str">
        <f t="shared" si="327"/>
        <v>-</v>
      </c>
      <c r="KM64" s="173" t="str">
        <f t="shared" si="327"/>
        <v>-</v>
      </c>
      <c r="KN64" s="173" t="str">
        <f t="shared" si="327"/>
        <v>-</v>
      </c>
      <c r="KO64" s="173" t="str">
        <f t="shared" si="327"/>
        <v>-</v>
      </c>
      <c r="KP64" s="173" t="str">
        <f t="shared" si="327"/>
        <v>-</v>
      </c>
      <c r="KQ64" s="173" t="str">
        <f t="shared" si="327"/>
        <v>-</v>
      </c>
      <c r="KR64" s="173" t="str">
        <f t="shared" si="327"/>
        <v>-</v>
      </c>
      <c r="KS64" s="173" t="str">
        <f t="shared" si="327"/>
        <v>-</v>
      </c>
      <c r="KT64" s="173" t="str">
        <f t="shared" si="327"/>
        <v>-</v>
      </c>
      <c r="KU64" s="173" t="str">
        <f t="shared" si="327"/>
        <v>-</v>
      </c>
      <c r="KV64" s="173" t="str">
        <f t="shared" si="328"/>
        <v>-</v>
      </c>
      <c r="KW64" s="173" t="str">
        <f t="shared" si="328"/>
        <v>-</v>
      </c>
      <c r="KX64" s="173" t="str">
        <f t="shared" si="328"/>
        <v>-</v>
      </c>
      <c r="KY64" s="173" t="str">
        <f t="shared" si="328"/>
        <v>-</v>
      </c>
      <c r="KZ64" s="173" t="str">
        <f t="shared" si="328"/>
        <v>-</v>
      </c>
      <c r="LA64" s="173" t="str">
        <f t="shared" si="328"/>
        <v>-</v>
      </c>
      <c r="LB64" s="173" t="str">
        <f t="shared" si="328"/>
        <v>-</v>
      </c>
      <c r="LC64" s="173" t="str">
        <f t="shared" si="328"/>
        <v>-</v>
      </c>
      <c r="LD64" s="173" t="str">
        <f t="shared" si="328"/>
        <v>-</v>
      </c>
      <c r="LE64" s="173" t="str">
        <f t="shared" si="328"/>
        <v>-</v>
      </c>
      <c r="LF64" s="173" t="str">
        <f t="shared" si="328"/>
        <v>-</v>
      </c>
      <c r="LG64" s="173" t="str">
        <f t="shared" si="328"/>
        <v>-</v>
      </c>
      <c r="LH64" s="173" t="str">
        <f t="shared" si="328"/>
        <v>-</v>
      </c>
      <c r="LI64" s="173" t="str">
        <f t="shared" si="328"/>
        <v>-</v>
      </c>
      <c r="LJ64" s="173" t="str">
        <f t="shared" si="328"/>
        <v>-</v>
      </c>
      <c r="LK64" s="173" t="str">
        <f t="shared" si="328"/>
        <v>-</v>
      </c>
      <c r="LL64" s="173" t="str">
        <f t="shared" si="329"/>
        <v>-</v>
      </c>
      <c r="LM64" s="173" t="str">
        <f t="shared" si="329"/>
        <v>-</v>
      </c>
      <c r="LN64" s="173" t="str">
        <f t="shared" si="329"/>
        <v>-</v>
      </c>
      <c r="LO64" s="173" t="str">
        <f t="shared" si="329"/>
        <v>-</v>
      </c>
      <c r="LP64" s="173" t="str">
        <f t="shared" si="329"/>
        <v>-</v>
      </c>
      <c r="LQ64" s="173" t="str">
        <f t="shared" si="329"/>
        <v>-</v>
      </c>
      <c r="LR64" s="173" t="str">
        <f t="shared" si="329"/>
        <v>-</v>
      </c>
      <c r="LS64" s="173" t="str">
        <f t="shared" si="329"/>
        <v>-</v>
      </c>
      <c r="LT64" s="173" t="str">
        <f t="shared" si="329"/>
        <v>-</v>
      </c>
      <c r="LU64" s="173" t="str">
        <f t="shared" si="329"/>
        <v>-</v>
      </c>
      <c r="LV64" s="173" t="str">
        <f t="shared" si="329"/>
        <v>-</v>
      </c>
      <c r="LW64" s="173" t="str">
        <f t="shared" si="329"/>
        <v>-</v>
      </c>
      <c r="LX64" s="173" t="str">
        <f t="shared" si="329"/>
        <v>-</v>
      </c>
      <c r="LY64" s="173" t="str">
        <f t="shared" si="329"/>
        <v>-</v>
      </c>
      <c r="LZ64" s="173" t="str">
        <f t="shared" si="329"/>
        <v>-</v>
      </c>
      <c r="MA64" s="173" t="str">
        <f t="shared" si="329"/>
        <v>-</v>
      </c>
      <c r="MB64" s="173" t="str">
        <f t="shared" si="330"/>
        <v>-</v>
      </c>
      <c r="MC64" s="173" t="str">
        <f t="shared" si="330"/>
        <v>-</v>
      </c>
      <c r="MD64" s="173" t="str">
        <f t="shared" si="330"/>
        <v>-</v>
      </c>
      <c r="ME64" s="173" t="str">
        <f t="shared" si="330"/>
        <v>-</v>
      </c>
      <c r="MF64" s="173" t="str">
        <f t="shared" si="330"/>
        <v>-</v>
      </c>
      <c r="MG64" s="173" t="str">
        <f t="shared" si="330"/>
        <v>-</v>
      </c>
      <c r="MH64" s="173" t="str">
        <f t="shared" si="330"/>
        <v>-</v>
      </c>
      <c r="MI64" s="173" t="str">
        <f t="shared" si="330"/>
        <v>-</v>
      </c>
      <c r="MJ64" s="173" t="str">
        <f t="shared" si="330"/>
        <v>-</v>
      </c>
      <c r="MK64" s="173" t="str">
        <f t="shared" si="330"/>
        <v>-</v>
      </c>
      <c r="ML64" s="173" t="str">
        <f t="shared" si="330"/>
        <v>-</v>
      </c>
      <c r="MM64" s="173" t="str">
        <f t="shared" si="330"/>
        <v>-</v>
      </c>
      <c r="MN64" s="173" t="str">
        <f t="shared" si="330"/>
        <v>-</v>
      </c>
      <c r="MO64" s="173" t="str">
        <f t="shared" si="330"/>
        <v>-</v>
      </c>
      <c r="MP64" s="173" t="str">
        <f t="shared" si="330"/>
        <v>-</v>
      </c>
      <c r="MQ64" s="173" t="str">
        <f t="shared" si="330"/>
        <v>-</v>
      </c>
      <c r="MR64" s="173" t="str">
        <f t="shared" si="331"/>
        <v>-</v>
      </c>
      <c r="MS64" s="173" t="str">
        <f t="shared" si="331"/>
        <v>-</v>
      </c>
      <c r="MT64" s="173" t="str">
        <f t="shared" si="331"/>
        <v>-</v>
      </c>
      <c r="MU64" s="173" t="str">
        <f t="shared" si="331"/>
        <v>-</v>
      </c>
      <c r="MV64" s="173" t="str">
        <f t="shared" si="331"/>
        <v>-</v>
      </c>
      <c r="MW64" s="173" t="str">
        <f t="shared" si="331"/>
        <v>-</v>
      </c>
      <c r="MX64" s="173" t="str">
        <f t="shared" si="331"/>
        <v>-</v>
      </c>
      <c r="MY64" s="173" t="str">
        <f t="shared" si="331"/>
        <v>-</v>
      </c>
      <c r="MZ64" s="173" t="str">
        <f t="shared" si="331"/>
        <v>-</v>
      </c>
      <c r="NA64" s="173" t="str">
        <f t="shared" si="331"/>
        <v>-</v>
      </c>
      <c r="NB64" s="173" t="str">
        <f t="shared" si="331"/>
        <v>-</v>
      </c>
      <c r="NC64" s="173" t="str">
        <f t="shared" si="331"/>
        <v>-</v>
      </c>
      <c r="ND64" s="173" t="str">
        <f t="shared" si="331"/>
        <v>-</v>
      </c>
      <c r="NE64" s="173" t="str">
        <f t="shared" si="331"/>
        <v>-</v>
      </c>
      <c r="NF64" s="173" t="str">
        <f t="shared" si="331"/>
        <v>-</v>
      </c>
      <c r="NG64" s="173" t="str">
        <f t="shared" si="331"/>
        <v>-</v>
      </c>
      <c r="NH64" s="173" t="str">
        <f t="shared" si="332"/>
        <v>-</v>
      </c>
      <c r="NI64" s="173" t="str">
        <f t="shared" si="332"/>
        <v>-</v>
      </c>
      <c r="NJ64" s="173" t="str">
        <f t="shared" si="332"/>
        <v>-</v>
      </c>
      <c r="NK64" s="173" t="str">
        <f t="shared" si="332"/>
        <v>-</v>
      </c>
      <c r="NL64" s="173" t="str">
        <f t="shared" si="332"/>
        <v>-</v>
      </c>
      <c r="NM64" s="173" t="str">
        <f t="shared" si="332"/>
        <v>-</v>
      </c>
      <c r="NN64" s="173" t="str">
        <f t="shared" si="332"/>
        <v>-</v>
      </c>
      <c r="NO64" s="173" t="str">
        <f t="shared" si="332"/>
        <v>-</v>
      </c>
      <c r="NP64" s="173" t="str">
        <f t="shared" si="332"/>
        <v>-</v>
      </c>
      <c r="NQ64" s="173" t="str">
        <f t="shared" si="332"/>
        <v>-</v>
      </c>
      <c r="NR64" s="173" t="str">
        <f t="shared" si="332"/>
        <v>-</v>
      </c>
      <c r="NS64" s="173" t="str">
        <f t="shared" si="332"/>
        <v>-</v>
      </c>
      <c r="NT64" s="173" t="str">
        <f t="shared" si="332"/>
        <v>-</v>
      </c>
      <c r="NU64" s="173" t="str">
        <f t="shared" si="332"/>
        <v>-</v>
      </c>
      <c r="NV64" s="173" t="str">
        <f t="shared" si="332"/>
        <v>-</v>
      </c>
      <c r="NW64" s="173" t="str">
        <f t="shared" si="332"/>
        <v>-</v>
      </c>
      <c r="NX64" s="173" t="str">
        <f t="shared" si="333"/>
        <v>-</v>
      </c>
      <c r="NY64" s="173" t="str">
        <f t="shared" si="333"/>
        <v>-</v>
      </c>
      <c r="NZ64" s="173" t="str">
        <f t="shared" si="333"/>
        <v>-</v>
      </c>
      <c r="OA64" s="173" t="str">
        <f t="shared" si="333"/>
        <v>-</v>
      </c>
      <c r="OB64" s="173" t="str">
        <f t="shared" si="333"/>
        <v>-</v>
      </c>
      <c r="OC64" s="173" t="str">
        <f t="shared" si="333"/>
        <v>-</v>
      </c>
      <c r="OD64" s="173" t="str">
        <f t="shared" si="333"/>
        <v>-</v>
      </c>
      <c r="OE64" s="173" t="str">
        <f t="shared" si="333"/>
        <v>-</v>
      </c>
      <c r="OF64" s="22">
        <f t="shared" ca="1" si="345"/>
        <v>0</v>
      </c>
      <c r="OG64" s="22" t="str">
        <f t="shared" ca="1" si="345"/>
        <v>-</v>
      </c>
      <c r="OH64" s="22">
        <f t="shared" ca="1" si="345"/>
        <v>0</v>
      </c>
      <c r="OI64" s="22">
        <f t="shared" ca="1" si="345"/>
        <v>0</v>
      </c>
      <c r="OJ64" s="27">
        <v>0</v>
      </c>
    </row>
    <row r="65" spans="1:400" s="303" customFormat="1" outlineLevel="1">
      <c r="A65" s="302">
        <f t="shared" si="346"/>
        <v>60</v>
      </c>
      <c r="B65" s="302">
        <f t="shared" si="342"/>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2"/>
        <v>4</v>
      </c>
      <c r="AE65" s="5">
        <f t="shared" si="292"/>
        <v>0</v>
      </c>
      <c r="AF65" s="5">
        <f t="shared" si="292"/>
        <v>1</v>
      </c>
      <c r="AG65" s="5">
        <f t="shared" si="292"/>
        <v>1</v>
      </c>
      <c r="AJ65" s="328" t="str">
        <f t="shared" ca="1" si="335"/>
        <v>00008 Landuse GSM Day169 Mat     NLB000% GI1 WP100% MP100% GP100% EL000% Age213 FlkSt_Lmb_6.5y_Opt (F33N11)</v>
      </c>
      <c r="AK65" s="10" t="str">
        <f ca="1">IF(COUNTIF(AJ$5:AJ65,AJ65)=1,"-","Dup")</f>
        <v>-</v>
      </c>
      <c r="AL65" s="22" t="b">
        <f t="shared" ca="1" si="354"/>
        <v>1</v>
      </c>
      <c r="AM65" s="22" t="b">
        <f t="shared" ca="1" si="354"/>
        <v>0</v>
      </c>
      <c r="AN65" s="22" t="str">
        <f t="shared" ca="1" si="354"/>
        <v>-</v>
      </c>
      <c r="AO65" s="22" t="str">
        <f t="shared" ca="1" si="294"/>
        <v>-</v>
      </c>
      <c r="AP65" s="22" t="str">
        <f t="shared" ca="1" si="294"/>
        <v>-</v>
      </c>
      <c r="AQ65" s="22" t="str">
        <f t="shared" ca="1" si="354"/>
        <v>-</v>
      </c>
      <c r="AR65" s="374" t="str">
        <f t="shared" ca="1" si="354"/>
        <v>-</v>
      </c>
      <c r="AS65" s="22" t="str">
        <f t="shared" ca="1" si="354"/>
        <v>-</v>
      </c>
      <c r="AT65" s="22" t="str">
        <f t="shared" ca="1" si="354"/>
        <v>-</v>
      </c>
      <c r="AU65" s="22">
        <f t="shared" ca="1" si="354"/>
        <v>1</v>
      </c>
      <c r="AV65" s="22" t="str">
        <f t="shared" ca="1" si="354"/>
        <v>-</v>
      </c>
      <c r="AW65" s="22" t="str">
        <f t="shared" ca="1" si="354"/>
        <v>-</v>
      </c>
      <c r="AX65" s="22" t="str">
        <f t="shared" ca="1" si="354"/>
        <v>-</v>
      </c>
      <c r="AY65" s="22" t="str">
        <f t="shared" ca="1" si="354"/>
        <v>-</v>
      </c>
      <c r="AZ65" s="22" t="str">
        <f t="shared" ca="1" si="354"/>
        <v>-</v>
      </c>
      <c r="BA65" s="22">
        <f t="shared" ca="1" si="354"/>
        <v>1</v>
      </c>
      <c r="BB65" s="22">
        <f t="shared" ca="1" si="354"/>
        <v>1</v>
      </c>
      <c r="BC65" s="22" t="str">
        <f t="shared" ca="1" si="354"/>
        <v>-</v>
      </c>
      <c r="BD65" s="22" t="str">
        <f t="shared" ca="1" si="354"/>
        <v>-</v>
      </c>
      <c r="BE65" s="22" t="str">
        <f t="shared" ca="1" si="354"/>
        <v>-</v>
      </c>
      <c r="BF65" s="22" t="str">
        <f t="shared" ca="1" si="350"/>
        <v>-</v>
      </c>
      <c r="BG65" s="22" t="str">
        <f t="shared" ca="1" si="350"/>
        <v>-</v>
      </c>
      <c r="BH65" s="22" t="str">
        <f t="shared" ca="1" si="350"/>
        <v>-</v>
      </c>
      <c r="BI65" s="22" t="str">
        <f t="shared" ca="1" si="350"/>
        <v>-</v>
      </c>
      <c r="BJ65" s="22" t="str">
        <f t="shared" ca="1" si="350"/>
        <v>-</v>
      </c>
      <c r="BK65" s="22" t="str">
        <f t="shared" ca="1" si="350"/>
        <v>-</v>
      </c>
      <c r="BL65" s="22" t="str">
        <f t="shared" ca="1" si="350"/>
        <v>-</v>
      </c>
      <c r="BM65" s="22" t="str">
        <f t="shared" ca="1" si="351"/>
        <v>-</v>
      </c>
      <c r="BN65" s="22" t="str">
        <f t="shared" ca="1" si="351"/>
        <v>-</v>
      </c>
      <c r="BO65" s="22" t="str">
        <f t="shared" ca="1" si="351"/>
        <v>-</v>
      </c>
      <c r="BP65" s="22" t="str">
        <f t="shared" ca="1" si="351"/>
        <v>-</v>
      </c>
      <c r="BQ65" s="22" t="str">
        <f t="shared" ca="1" si="351"/>
        <v>-</v>
      </c>
      <c r="BR65" s="22" t="str">
        <f t="shared" ca="1" si="351"/>
        <v>-</v>
      </c>
      <c r="BS65" s="22" t="str">
        <f t="shared" ca="1" si="351"/>
        <v>-</v>
      </c>
      <c r="BT65" s="22" t="str">
        <f t="shared" ca="1" si="351"/>
        <v>-</v>
      </c>
      <c r="BU65" s="22" t="str">
        <f t="shared" ca="1" si="351"/>
        <v>-</v>
      </c>
      <c r="BV65" s="22" t="str">
        <f t="shared" ca="1" si="351"/>
        <v>-</v>
      </c>
      <c r="BW65" s="22" t="str">
        <f t="shared" ca="1" si="351"/>
        <v>-</v>
      </c>
      <c r="BX65" s="22" t="str">
        <f t="shared" ca="1" si="351"/>
        <v>-</v>
      </c>
      <c r="BY65" s="22" t="str">
        <f t="shared" ca="1" si="351"/>
        <v>-</v>
      </c>
      <c r="BZ65" s="5">
        <f t="shared" si="295"/>
        <v>0</v>
      </c>
      <c r="CA65" s="22" t="str">
        <f t="shared" ca="1" si="351"/>
        <v>-</v>
      </c>
      <c r="CB65" s="22" t="str">
        <f t="shared" ca="1" si="351"/>
        <v>-</v>
      </c>
      <c r="CC65" s="22" t="str">
        <f t="shared" ca="1" si="352"/>
        <v>-</v>
      </c>
      <c r="CD65" s="22" t="str">
        <f t="shared" ca="1" si="352"/>
        <v>-</v>
      </c>
      <c r="CE65" s="22" t="str">
        <f t="shared" ca="1" si="352"/>
        <v>-</v>
      </c>
      <c r="CF65" s="22" t="str">
        <f t="shared" ca="1" si="352"/>
        <v>-</v>
      </c>
      <c r="CG65" s="22" t="str">
        <f t="shared" ca="1" si="352"/>
        <v>-</v>
      </c>
      <c r="CH65" s="22" t="str">
        <f t="shared" ca="1" si="352"/>
        <v>-</v>
      </c>
      <c r="CI65" s="22">
        <f t="shared" ca="1" si="352"/>
        <v>1</v>
      </c>
      <c r="CJ65" s="22">
        <f t="shared" ca="1" si="352"/>
        <v>1</v>
      </c>
      <c r="CK65" s="22" t="str">
        <f t="shared" ca="1" si="352"/>
        <v>-</v>
      </c>
      <c r="CL65" s="22" t="str">
        <f t="shared" ca="1" si="352"/>
        <v>-</v>
      </c>
      <c r="CM65" s="22" t="str">
        <f t="shared" ca="1" si="352"/>
        <v>-</v>
      </c>
      <c r="CN65" s="22" t="str">
        <f t="shared" ca="1" si="352"/>
        <v>-</v>
      </c>
      <c r="CO65" s="22" t="str">
        <f t="shared" ca="1" si="352"/>
        <v>-</v>
      </c>
      <c r="CP65" s="22" t="str">
        <f t="shared" ca="1" si="352"/>
        <v>-</v>
      </c>
      <c r="CQ65" s="22" t="str">
        <f t="shared" ca="1" si="352"/>
        <v>-</v>
      </c>
      <c r="CR65" s="22" t="str">
        <f t="shared" ca="1" si="352"/>
        <v>-</v>
      </c>
      <c r="CS65" s="22">
        <f t="shared" ca="1" si="353"/>
        <v>0</v>
      </c>
      <c r="CT65" s="22" t="str">
        <f t="shared" ca="1" si="353"/>
        <v>-</v>
      </c>
      <c r="CU65" s="22" t="str">
        <f t="shared" ca="1" si="353"/>
        <v>-</v>
      </c>
      <c r="CV65" s="22" t="str">
        <f t="shared" ca="1" si="353"/>
        <v>-</v>
      </c>
      <c r="CW65" s="22" t="str">
        <f t="shared" ca="1" si="353"/>
        <v>-</v>
      </c>
      <c r="CX65" s="22" t="str">
        <f t="shared" ca="1" si="353"/>
        <v>-</v>
      </c>
      <c r="CY65" s="22">
        <f t="shared" ca="1" si="353"/>
        <v>0</v>
      </c>
      <c r="CZ65" s="195">
        <f t="shared" si="298"/>
        <v>-1</v>
      </c>
      <c r="DA65" s="195">
        <f t="shared" si="298"/>
        <v>-0.5</v>
      </c>
      <c r="DB65" s="195">
        <f t="shared" si="298"/>
        <v>-0.5</v>
      </c>
      <c r="DC65" s="195">
        <f t="shared" si="298"/>
        <v>-0.5</v>
      </c>
      <c r="DD65" s="194">
        <f t="shared" si="299"/>
        <v>0</v>
      </c>
      <c r="DE65" s="194">
        <f t="shared" si="299"/>
        <v>0</v>
      </c>
      <c r="DF65" s="194">
        <f t="shared" si="299"/>
        <v>0</v>
      </c>
      <c r="DG65" s="194">
        <f t="shared" si="299"/>
        <v>0</v>
      </c>
      <c r="DH65" s="196">
        <f t="shared" si="300"/>
        <v>0</v>
      </c>
      <c r="DI65" s="196">
        <f t="shared" si="300"/>
        <v>0</v>
      </c>
      <c r="DJ65" s="196">
        <f t="shared" si="300"/>
        <v>0</v>
      </c>
      <c r="DK65" s="196">
        <f t="shared" si="300"/>
        <v>0</v>
      </c>
      <c r="DL65" s="195">
        <f t="shared" si="301"/>
        <v>-1</v>
      </c>
      <c r="DM65" s="195">
        <f t="shared" si="301"/>
        <v>-0.5</v>
      </c>
      <c r="DN65" s="195">
        <f t="shared" si="301"/>
        <v>-0.5</v>
      </c>
      <c r="DO65" s="195">
        <f t="shared" si="301"/>
        <v>-0.5</v>
      </c>
      <c r="DP65" s="194">
        <f t="shared" si="302"/>
        <v>0</v>
      </c>
      <c r="DQ65" s="194">
        <f t="shared" si="302"/>
        <v>0</v>
      </c>
      <c r="DR65" s="194">
        <f t="shared" si="302"/>
        <v>0</v>
      </c>
      <c r="DS65" s="194">
        <f t="shared" si="302"/>
        <v>0</v>
      </c>
      <c r="DT65" s="196">
        <f t="shared" si="303"/>
        <v>0</v>
      </c>
      <c r="DU65" s="196">
        <f t="shared" si="303"/>
        <v>0</v>
      </c>
      <c r="DV65" s="196">
        <f t="shared" si="303"/>
        <v>0</v>
      </c>
      <c r="DW65" s="196">
        <f t="shared" si="303"/>
        <v>0</v>
      </c>
      <c r="DX65" s="195">
        <f t="shared" si="304"/>
        <v>-1</v>
      </c>
      <c r="DY65" s="195">
        <f t="shared" si="304"/>
        <v>-0.5</v>
      </c>
      <c r="DZ65" s="195">
        <f t="shared" si="304"/>
        <v>-0.5</v>
      </c>
      <c r="EA65" s="195">
        <f t="shared" si="304"/>
        <v>-0.5</v>
      </c>
      <c r="EB65" s="194">
        <f t="shared" si="305"/>
        <v>0</v>
      </c>
      <c r="EC65" s="194">
        <f t="shared" si="305"/>
        <v>0</v>
      </c>
      <c r="ED65" s="194">
        <f t="shared" si="305"/>
        <v>0</v>
      </c>
      <c r="EE65" s="194">
        <f t="shared" si="305"/>
        <v>0</v>
      </c>
      <c r="EF65" s="196">
        <f t="shared" si="306"/>
        <v>0</v>
      </c>
      <c r="EG65" s="196">
        <f t="shared" si="306"/>
        <v>0</v>
      </c>
      <c r="EH65" s="196">
        <f t="shared" si="306"/>
        <v>0</v>
      </c>
      <c r="EI65" s="196">
        <f t="shared" si="306"/>
        <v>0</v>
      </c>
      <c r="EJ65" s="22">
        <f t="shared" ca="1" si="307"/>
        <v>0</v>
      </c>
      <c r="EK65" s="22">
        <f t="shared" ca="1" si="307"/>
        <v>0</v>
      </c>
      <c r="EL65" s="22">
        <f t="shared" ca="1" si="307"/>
        <v>0</v>
      </c>
      <c r="EM65" s="22">
        <f t="shared" ca="1" si="307"/>
        <v>0</v>
      </c>
      <c r="EN65" s="22" t="str">
        <f t="shared" ca="1" si="307"/>
        <v>-</v>
      </c>
      <c r="EO65" s="22" t="str">
        <f t="shared" ca="1" si="307"/>
        <v>-</v>
      </c>
      <c r="EP65" s="5">
        <f t="shared" si="308"/>
        <v>43</v>
      </c>
      <c r="EQ65" s="5">
        <f t="shared" si="308"/>
        <v>43</v>
      </c>
      <c r="ER65" s="22" t="str">
        <f t="shared" ca="1" si="307"/>
        <v>-</v>
      </c>
      <c r="ES65" s="22" t="str">
        <f t="shared" ca="1" si="307"/>
        <v>-</v>
      </c>
      <c r="ET65" s="22" t="str">
        <f t="shared" ca="1" si="307"/>
        <v>-</v>
      </c>
      <c r="EU65" s="22" t="str">
        <f t="shared" ca="1" si="307"/>
        <v>-</v>
      </c>
      <c r="EV65" s="22" t="str">
        <f t="shared" ca="1" si="307"/>
        <v>-</v>
      </c>
      <c r="EW65" s="22" t="str">
        <f t="shared" ca="1" si="307"/>
        <v>-</v>
      </c>
      <c r="EX65" s="22" t="str">
        <f t="shared" ca="1" si="307"/>
        <v>-</v>
      </c>
      <c r="EY65" s="5">
        <f t="shared" si="309"/>
        <v>5</v>
      </c>
      <c r="EZ65" s="22" t="str">
        <f t="shared" ca="1" si="344"/>
        <v>-</v>
      </c>
      <c r="FA65" s="22" t="str">
        <f t="shared" ca="1" si="344"/>
        <v>-</v>
      </c>
      <c r="FB65" s="22" t="str">
        <f t="shared" ca="1" si="344"/>
        <v>-</v>
      </c>
      <c r="FC65" s="22" t="str">
        <f t="shared" ca="1" si="344"/>
        <v>-</v>
      </c>
      <c r="FD65" s="5" t="b">
        <f t="shared" si="310"/>
        <v>0</v>
      </c>
      <c r="FE65" s="22" t="str">
        <f t="shared" ca="1" si="344"/>
        <v>-</v>
      </c>
      <c r="FF65" s="22">
        <f t="shared" ca="1" si="344"/>
        <v>0</v>
      </c>
      <c r="FG65" s="22" t="str">
        <f t="shared" ca="1" si="344"/>
        <v>-</v>
      </c>
      <c r="FH65" s="22">
        <f t="shared" ca="1" si="344"/>
        <v>1</v>
      </c>
      <c r="FI65" s="22">
        <f t="shared" ca="1" si="344"/>
        <v>0</v>
      </c>
      <c r="FJ65" s="22">
        <f t="shared" ca="1" si="344"/>
        <v>1</v>
      </c>
      <c r="FK65" s="22">
        <f t="shared" ca="1" si="344"/>
        <v>1</v>
      </c>
      <c r="FL65" s="22">
        <f t="shared" ca="1" si="344"/>
        <v>1</v>
      </c>
      <c r="FM65" s="22">
        <f t="shared" ca="1" si="344"/>
        <v>0</v>
      </c>
      <c r="FN65" s="22">
        <f t="shared" ca="1" si="344"/>
        <v>0</v>
      </c>
      <c r="FO65" s="22">
        <f t="shared" ca="1" si="344"/>
        <v>0</v>
      </c>
      <c r="FP65" s="22">
        <f t="shared" ca="1" si="344"/>
        <v>0</v>
      </c>
      <c r="FQ65" s="22">
        <f t="shared" ca="1" si="344"/>
        <v>1</v>
      </c>
      <c r="FR65" s="22">
        <f t="shared" ca="1" si="344"/>
        <v>0</v>
      </c>
      <c r="FS65" s="22">
        <f t="shared" ca="1" si="344"/>
        <v>0</v>
      </c>
      <c r="FT65" s="22">
        <f t="shared" ca="1" si="344"/>
        <v>0</v>
      </c>
      <c r="FU65" s="22">
        <f t="shared" ca="1" si="344"/>
        <v>0</v>
      </c>
      <c r="FV65" s="22">
        <f t="shared" ca="1" si="344"/>
        <v>0</v>
      </c>
      <c r="FW65" s="22">
        <f t="shared" ca="1" si="344"/>
        <v>0</v>
      </c>
      <c r="FX65" s="22">
        <f t="shared" ca="1" si="344"/>
        <v>0</v>
      </c>
      <c r="FY65" s="22">
        <f t="shared" ca="1" si="344"/>
        <v>1</v>
      </c>
      <c r="FZ65" s="22">
        <f t="shared" ca="1" si="344"/>
        <v>0</v>
      </c>
      <c r="GA65" s="5">
        <f t="shared" si="311"/>
        <v>0</v>
      </c>
      <c r="GB65" s="5">
        <f t="shared" si="311"/>
        <v>0</v>
      </c>
      <c r="GC65" s="5">
        <f t="shared" si="311"/>
        <v>0</v>
      </c>
      <c r="GD65" s="5">
        <f t="shared" si="312"/>
        <v>0</v>
      </c>
      <c r="GE65" s="5">
        <f t="shared" si="312"/>
        <v>0</v>
      </c>
      <c r="GF65" s="5">
        <f t="shared" si="312"/>
        <v>0</v>
      </c>
      <c r="GG65" s="22">
        <f t="shared" ca="1" si="344"/>
        <v>0</v>
      </c>
      <c r="GH65" s="22">
        <f t="shared" ca="1" si="344"/>
        <v>0</v>
      </c>
      <c r="GI65" s="22" t="str">
        <f t="shared" ca="1" si="344"/>
        <v>-</v>
      </c>
      <c r="GJ65" s="22" t="str">
        <f t="shared" ca="1" si="344"/>
        <v>-</v>
      </c>
      <c r="GK65" s="22" t="str">
        <f t="shared" ca="1" si="344"/>
        <v>-</v>
      </c>
      <c r="GL65" s="22" t="str">
        <f t="shared" ca="1" si="344"/>
        <v>-</v>
      </c>
      <c r="GM65" s="5" t="b">
        <f t="shared" si="313"/>
        <v>0</v>
      </c>
      <c r="GN65" s="5" t="b">
        <f t="shared" si="313"/>
        <v>1</v>
      </c>
      <c r="GO65" s="5" t="b">
        <f t="shared" si="313"/>
        <v>0</v>
      </c>
      <c r="GP65" s="5">
        <f t="shared" si="314"/>
        <v>0</v>
      </c>
      <c r="GQ65" s="22">
        <f t="shared" ca="1" si="344"/>
        <v>1</v>
      </c>
      <c r="GR65" s="22">
        <f t="shared" ca="1" si="344"/>
        <v>2</v>
      </c>
      <c r="GS65" s="5" t="str">
        <f t="shared" si="315"/>
        <v>-</v>
      </c>
      <c r="GT65" s="5" t="str">
        <f t="shared" si="315"/>
        <v>-</v>
      </c>
      <c r="GU65" s="5" t="str">
        <f t="shared" si="316"/>
        <v>-</v>
      </c>
      <c r="GV65" s="5" t="str">
        <f t="shared" si="316"/>
        <v>-</v>
      </c>
      <c r="GW65" s="5">
        <f t="shared" si="317"/>
        <v>0</v>
      </c>
      <c r="GX65" s="22" t="str">
        <f t="shared" ca="1" si="344"/>
        <v>-</v>
      </c>
      <c r="GY65" s="22" t="str">
        <f t="shared" ca="1" si="344"/>
        <v>-</v>
      </c>
      <c r="GZ65" s="295" t="str">
        <f t="array" ref="GZ65">IF(OR(HA65:HN65&lt;&gt;"-"),TRUE,"-")</f>
        <v>-</v>
      </c>
      <c r="HA65" s="5" t="str">
        <f>IF($Z65=0,"-",IFERROR(INDEX(CHOOSE($G65,DataAutumn!i.GI, DataWinter!i.GI, DataSpring!i.GI),$H65,7*($Z65-1)+HA$19)*INDEX(GI.LowerScalar,1,HA$19),"-"))</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b">
        <f t="array" aca="1" ref="HO65" ca="1">IF(OR(HP65:ID65&lt;&gt;"-"),TRUE,"-")</f>
        <v>1</v>
      </c>
      <c r="HP65" s="22">
        <f t="shared" ca="1" si="339"/>
        <v>0</v>
      </c>
      <c r="HQ65" s="5" t="str">
        <f>IF($Z65=0,"-",IFERROR(INDEX(CHOOSE($G65,DataAutumn!i.GI, DataWinter!i.GI, DataSpring!i.GI),$H65,7*($Z65-1)+HQ$19)*INDEX(GI.UpperScalar,1,HQ$19),"-"))</f>
        <v>-</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22" t="str">
        <f t="shared" ca="1" si="134"/>
        <v>-</v>
      </c>
      <c r="IF65" s="22" t="str">
        <f t="shared" ca="1" si="134"/>
        <v>-</v>
      </c>
      <c r="IG65" s="22" t="b">
        <f t="shared" ca="1" si="135"/>
        <v>1</v>
      </c>
      <c r="IH65" s="22">
        <f t="shared" ca="1" si="135"/>
        <v>0</v>
      </c>
      <c r="II65" s="5" t="str">
        <f t="shared" si="318"/>
        <v>-</v>
      </c>
      <c r="IJ65" s="5" t="str">
        <f t="shared" si="318"/>
        <v>-</v>
      </c>
      <c r="IK65" s="5" t="str">
        <f t="shared" si="318"/>
        <v>-</v>
      </c>
      <c r="IL65" s="5" t="str">
        <f t="shared" si="318"/>
        <v>-</v>
      </c>
      <c r="IM65" s="22" t="str">
        <f t="shared" ca="1" si="345"/>
        <v>-</v>
      </c>
      <c r="IN65" s="5">
        <f t="shared" si="319"/>
        <v>0</v>
      </c>
      <c r="IO65" s="22" t="str">
        <f t="shared" ca="1" si="345"/>
        <v>-</v>
      </c>
      <c r="IP65" s="5">
        <f t="shared" si="320"/>
        <v>0</v>
      </c>
      <c r="IQ65" s="5">
        <f t="shared" si="321"/>
        <v>0.9</v>
      </c>
      <c r="IR65" s="5">
        <f t="shared" si="321"/>
        <v>0</v>
      </c>
      <c r="IS65" s="5">
        <f t="shared" si="321"/>
        <v>0</v>
      </c>
      <c r="IT65" s="5" t="str">
        <f t="shared" si="321"/>
        <v>-</v>
      </c>
      <c r="IU65" s="5" t="str">
        <f t="shared" si="322"/>
        <v>-</v>
      </c>
      <c r="IV65" s="22">
        <f t="shared" ca="1" si="345"/>
        <v>1</v>
      </c>
      <c r="IW65" s="22">
        <f t="shared" ca="1" si="345"/>
        <v>0</v>
      </c>
      <c r="IX65" s="22">
        <f t="shared" ca="1" si="345"/>
        <v>1</v>
      </c>
      <c r="IY65" s="22">
        <f t="shared" ca="1" si="345"/>
        <v>1</v>
      </c>
      <c r="IZ65" s="22">
        <f t="shared" ca="1" si="345"/>
        <v>0</v>
      </c>
      <c r="JA65" s="22">
        <f t="shared" ca="1" si="345"/>
        <v>70</v>
      </c>
      <c r="JB65" s="22">
        <f t="shared" ca="1" si="345"/>
        <v>50</v>
      </c>
      <c r="JC65" s="22">
        <f t="shared" ca="1" si="345"/>
        <v>70</v>
      </c>
      <c r="JD65" s="22">
        <f t="shared" ca="1" si="345"/>
        <v>50</v>
      </c>
      <c r="JE65" s="5">
        <f t="shared" si="323"/>
        <v>1</v>
      </c>
      <c r="JF65" s="5">
        <f t="shared" si="324"/>
        <v>1</v>
      </c>
      <c r="JG65" s="5">
        <f t="shared" si="325"/>
        <v>1</v>
      </c>
      <c r="JH65" s="22">
        <f t="shared" ca="1" si="345"/>
        <v>1</v>
      </c>
      <c r="JI65" s="22">
        <f t="shared" ca="1" si="345"/>
        <v>1</v>
      </c>
      <c r="JJ65" s="22">
        <f t="shared" ca="1" si="345"/>
        <v>1</v>
      </c>
      <c r="JK65" s="22">
        <f t="shared" ca="1" si="345"/>
        <v>1</v>
      </c>
      <c r="JL65" s="22">
        <f t="shared" ca="1" si="345"/>
        <v>1</v>
      </c>
      <c r="JM65" s="22">
        <f t="shared" ca="1" si="345"/>
        <v>1</v>
      </c>
      <c r="JN65" s="22">
        <f t="shared" ca="1" si="345"/>
        <v>1</v>
      </c>
      <c r="JO65" s="173" t="b">
        <f t="shared" si="348"/>
        <v>0</v>
      </c>
      <c r="JP65" s="173" t="str">
        <f t="shared" si="326"/>
        <v>-</v>
      </c>
      <c r="JQ65" s="173" t="str">
        <f t="shared" si="326"/>
        <v>-</v>
      </c>
      <c r="JR65" s="173" t="str">
        <f t="shared" si="326"/>
        <v>-</v>
      </c>
      <c r="JS65" s="173" t="str">
        <f t="shared" si="326"/>
        <v>-</v>
      </c>
      <c r="JT65" s="173" t="str">
        <f t="shared" si="326"/>
        <v>-</v>
      </c>
      <c r="JU65" s="173" t="str">
        <f t="shared" si="326"/>
        <v>-</v>
      </c>
      <c r="JV65" s="173" t="str">
        <f t="shared" si="326"/>
        <v>-</v>
      </c>
      <c r="JW65" s="173" t="str">
        <f t="shared" si="326"/>
        <v>-</v>
      </c>
      <c r="JX65" s="173" t="str">
        <f t="shared" si="326"/>
        <v>-</v>
      </c>
      <c r="JY65" s="173" t="str">
        <f t="shared" si="326"/>
        <v>-</v>
      </c>
      <c r="JZ65" s="173" t="str">
        <f t="shared" si="326"/>
        <v>-</v>
      </c>
      <c r="KA65" s="173" t="str">
        <f t="shared" si="326"/>
        <v>-</v>
      </c>
      <c r="KB65" s="173" t="str">
        <f t="shared" si="326"/>
        <v>-</v>
      </c>
      <c r="KC65" s="173" t="str">
        <f t="shared" si="326"/>
        <v>-</v>
      </c>
      <c r="KD65" s="173" t="str">
        <f t="shared" si="326"/>
        <v>-</v>
      </c>
      <c r="KE65" s="173" t="str">
        <f t="shared" si="326"/>
        <v>-</v>
      </c>
      <c r="KF65" s="173" t="str">
        <f t="shared" si="327"/>
        <v>-</v>
      </c>
      <c r="KG65" s="173" t="str">
        <f t="shared" si="327"/>
        <v>-</v>
      </c>
      <c r="KH65" s="173" t="str">
        <f t="shared" si="327"/>
        <v>-</v>
      </c>
      <c r="KI65" s="173" t="str">
        <f t="shared" si="327"/>
        <v>-</v>
      </c>
      <c r="KJ65" s="173" t="str">
        <f t="shared" si="327"/>
        <v>-</v>
      </c>
      <c r="KK65" s="173" t="str">
        <f t="shared" si="327"/>
        <v>-</v>
      </c>
      <c r="KL65" s="173" t="str">
        <f t="shared" si="327"/>
        <v>-</v>
      </c>
      <c r="KM65" s="173" t="str">
        <f t="shared" si="327"/>
        <v>-</v>
      </c>
      <c r="KN65" s="173" t="str">
        <f t="shared" si="327"/>
        <v>-</v>
      </c>
      <c r="KO65" s="173" t="str">
        <f t="shared" si="327"/>
        <v>-</v>
      </c>
      <c r="KP65" s="173" t="str">
        <f t="shared" si="327"/>
        <v>-</v>
      </c>
      <c r="KQ65" s="173" t="str">
        <f t="shared" si="327"/>
        <v>-</v>
      </c>
      <c r="KR65" s="173" t="str">
        <f t="shared" si="327"/>
        <v>-</v>
      </c>
      <c r="KS65" s="173" t="str">
        <f t="shared" si="327"/>
        <v>-</v>
      </c>
      <c r="KT65" s="173" t="str">
        <f t="shared" si="327"/>
        <v>-</v>
      </c>
      <c r="KU65" s="173" t="str">
        <f t="shared" si="327"/>
        <v>-</v>
      </c>
      <c r="KV65" s="173" t="str">
        <f t="shared" si="328"/>
        <v>-</v>
      </c>
      <c r="KW65" s="173" t="str">
        <f t="shared" si="328"/>
        <v>-</v>
      </c>
      <c r="KX65" s="173" t="str">
        <f t="shared" si="328"/>
        <v>-</v>
      </c>
      <c r="KY65" s="173" t="str">
        <f t="shared" si="328"/>
        <v>-</v>
      </c>
      <c r="KZ65" s="173" t="str">
        <f t="shared" si="328"/>
        <v>-</v>
      </c>
      <c r="LA65" s="173" t="str">
        <f t="shared" si="328"/>
        <v>-</v>
      </c>
      <c r="LB65" s="173" t="str">
        <f t="shared" si="328"/>
        <v>-</v>
      </c>
      <c r="LC65" s="173" t="str">
        <f t="shared" si="328"/>
        <v>-</v>
      </c>
      <c r="LD65" s="173" t="str">
        <f t="shared" si="328"/>
        <v>-</v>
      </c>
      <c r="LE65" s="173" t="str">
        <f t="shared" si="328"/>
        <v>-</v>
      </c>
      <c r="LF65" s="173" t="str">
        <f t="shared" si="328"/>
        <v>-</v>
      </c>
      <c r="LG65" s="173" t="str">
        <f t="shared" si="328"/>
        <v>-</v>
      </c>
      <c r="LH65" s="173" t="str">
        <f t="shared" si="328"/>
        <v>-</v>
      </c>
      <c r="LI65" s="173" t="str">
        <f t="shared" si="328"/>
        <v>-</v>
      </c>
      <c r="LJ65" s="173" t="str">
        <f t="shared" si="328"/>
        <v>-</v>
      </c>
      <c r="LK65" s="173" t="str">
        <f t="shared" si="328"/>
        <v>-</v>
      </c>
      <c r="LL65" s="173" t="str">
        <f t="shared" si="329"/>
        <v>-</v>
      </c>
      <c r="LM65" s="173" t="str">
        <f t="shared" si="329"/>
        <v>-</v>
      </c>
      <c r="LN65" s="173" t="str">
        <f t="shared" si="329"/>
        <v>-</v>
      </c>
      <c r="LO65" s="173" t="str">
        <f t="shared" si="329"/>
        <v>-</v>
      </c>
      <c r="LP65" s="173" t="str">
        <f t="shared" si="329"/>
        <v>-</v>
      </c>
      <c r="LQ65" s="173" t="str">
        <f t="shared" si="329"/>
        <v>-</v>
      </c>
      <c r="LR65" s="173" t="str">
        <f t="shared" si="329"/>
        <v>-</v>
      </c>
      <c r="LS65" s="173" t="str">
        <f t="shared" si="329"/>
        <v>-</v>
      </c>
      <c r="LT65" s="173" t="str">
        <f t="shared" si="329"/>
        <v>-</v>
      </c>
      <c r="LU65" s="173" t="str">
        <f t="shared" si="329"/>
        <v>-</v>
      </c>
      <c r="LV65" s="173" t="str">
        <f t="shared" si="329"/>
        <v>-</v>
      </c>
      <c r="LW65" s="173" t="str">
        <f t="shared" si="329"/>
        <v>-</v>
      </c>
      <c r="LX65" s="173" t="str">
        <f t="shared" si="329"/>
        <v>-</v>
      </c>
      <c r="LY65" s="173" t="str">
        <f t="shared" si="329"/>
        <v>-</v>
      </c>
      <c r="LZ65" s="173" t="str">
        <f t="shared" si="329"/>
        <v>-</v>
      </c>
      <c r="MA65" s="173" t="str">
        <f t="shared" si="329"/>
        <v>-</v>
      </c>
      <c r="MB65" s="173" t="str">
        <f t="shared" si="330"/>
        <v>-</v>
      </c>
      <c r="MC65" s="173" t="str">
        <f t="shared" si="330"/>
        <v>-</v>
      </c>
      <c r="MD65" s="173" t="str">
        <f t="shared" si="330"/>
        <v>-</v>
      </c>
      <c r="ME65" s="173" t="str">
        <f t="shared" si="330"/>
        <v>-</v>
      </c>
      <c r="MF65" s="173" t="str">
        <f t="shared" si="330"/>
        <v>-</v>
      </c>
      <c r="MG65" s="173" t="str">
        <f t="shared" si="330"/>
        <v>-</v>
      </c>
      <c r="MH65" s="173" t="str">
        <f t="shared" si="330"/>
        <v>-</v>
      </c>
      <c r="MI65" s="173" t="str">
        <f t="shared" si="330"/>
        <v>-</v>
      </c>
      <c r="MJ65" s="173" t="str">
        <f t="shared" si="330"/>
        <v>-</v>
      </c>
      <c r="MK65" s="173" t="str">
        <f t="shared" si="330"/>
        <v>-</v>
      </c>
      <c r="ML65" s="173" t="str">
        <f t="shared" si="330"/>
        <v>-</v>
      </c>
      <c r="MM65" s="173" t="str">
        <f t="shared" si="330"/>
        <v>-</v>
      </c>
      <c r="MN65" s="173" t="str">
        <f t="shared" si="330"/>
        <v>-</v>
      </c>
      <c r="MO65" s="173" t="str">
        <f t="shared" si="330"/>
        <v>-</v>
      </c>
      <c r="MP65" s="173" t="str">
        <f t="shared" si="330"/>
        <v>-</v>
      </c>
      <c r="MQ65" s="173" t="str">
        <f t="shared" si="330"/>
        <v>-</v>
      </c>
      <c r="MR65" s="173" t="str">
        <f t="shared" si="331"/>
        <v>-</v>
      </c>
      <c r="MS65" s="173" t="str">
        <f t="shared" si="331"/>
        <v>-</v>
      </c>
      <c r="MT65" s="173" t="str">
        <f t="shared" si="331"/>
        <v>-</v>
      </c>
      <c r="MU65" s="173" t="str">
        <f t="shared" si="331"/>
        <v>-</v>
      </c>
      <c r="MV65" s="173" t="str">
        <f t="shared" si="331"/>
        <v>-</v>
      </c>
      <c r="MW65" s="173" t="str">
        <f t="shared" si="331"/>
        <v>-</v>
      </c>
      <c r="MX65" s="173" t="str">
        <f t="shared" si="331"/>
        <v>-</v>
      </c>
      <c r="MY65" s="173" t="str">
        <f t="shared" si="331"/>
        <v>-</v>
      </c>
      <c r="MZ65" s="173" t="str">
        <f t="shared" si="331"/>
        <v>-</v>
      </c>
      <c r="NA65" s="173" t="str">
        <f t="shared" si="331"/>
        <v>-</v>
      </c>
      <c r="NB65" s="173" t="str">
        <f t="shared" si="331"/>
        <v>-</v>
      </c>
      <c r="NC65" s="173" t="str">
        <f t="shared" si="331"/>
        <v>-</v>
      </c>
      <c r="ND65" s="173" t="str">
        <f t="shared" si="331"/>
        <v>-</v>
      </c>
      <c r="NE65" s="173" t="str">
        <f t="shared" si="331"/>
        <v>-</v>
      </c>
      <c r="NF65" s="173" t="str">
        <f t="shared" si="331"/>
        <v>-</v>
      </c>
      <c r="NG65" s="173" t="str">
        <f t="shared" si="331"/>
        <v>-</v>
      </c>
      <c r="NH65" s="173" t="str">
        <f t="shared" si="332"/>
        <v>-</v>
      </c>
      <c r="NI65" s="173" t="str">
        <f t="shared" si="332"/>
        <v>-</v>
      </c>
      <c r="NJ65" s="173" t="str">
        <f t="shared" si="332"/>
        <v>-</v>
      </c>
      <c r="NK65" s="173" t="str">
        <f t="shared" si="332"/>
        <v>-</v>
      </c>
      <c r="NL65" s="173" t="str">
        <f t="shared" si="332"/>
        <v>-</v>
      </c>
      <c r="NM65" s="173" t="str">
        <f t="shared" si="332"/>
        <v>-</v>
      </c>
      <c r="NN65" s="173" t="str">
        <f t="shared" si="332"/>
        <v>-</v>
      </c>
      <c r="NO65" s="173" t="str">
        <f t="shared" si="332"/>
        <v>-</v>
      </c>
      <c r="NP65" s="173" t="str">
        <f t="shared" si="332"/>
        <v>-</v>
      </c>
      <c r="NQ65" s="173" t="str">
        <f t="shared" si="332"/>
        <v>-</v>
      </c>
      <c r="NR65" s="173" t="str">
        <f t="shared" si="332"/>
        <v>-</v>
      </c>
      <c r="NS65" s="173" t="str">
        <f t="shared" si="332"/>
        <v>-</v>
      </c>
      <c r="NT65" s="173" t="str">
        <f t="shared" si="332"/>
        <v>-</v>
      </c>
      <c r="NU65" s="173" t="str">
        <f t="shared" si="332"/>
        <v>-</v>
      </c>
      <c r="NV65" s="173" t="str">
        <f t="shared" si="332"/>
        <v>-</v>
      </c>
      <c r="NW65" s="173" t="str">
        <f t="shared" si="332"/>
        <v>-</v>
      </c>
      <c r="NX65" s="173" t="str">
        <f t="shared" si="333"/>
        <v>-</v>
      </c>
      <c r="NY65" s="173" t="str">
        <f t="shared" si="333"/>
        <v>-</v>
      </c>
      <c r="NZ65" s="173" t="str">
        <f t="shared" si="333"/>
        <v>-</v>
      </c>
      <c r="OA65" s="173" t="str">
        <f t="shared" si="333"/>
        <v>-</v>
      </c>
      <c r="OB65" s="173" t="str">
        <f t="shared" si="333"/>
        <v>-</v>
      </c>
      <c r="OC65" s="173" t="str">
        <f t="shared" si="333"/>
        <v>-</v>
      </c>
      <c r="OD65" s="173" t="str">
        <f t="shared" si="333"/>
        <v>-</v>
      </c>
      <c r="OE65" s="173" t="str">
        <f t="shared" si="333"/>
        <v>-</v>
      </c>
      <c r="OF65" s="22">
        <f t="shared" ca="1" si="345"/>
        <v>0</v>
      </c>
      <c r="OG65" s="22" t="str">
        <f t="shared" ca="1" si="345"/>
        <v>-</v>
      </c>
      <c r="OH65" s="22">
        <f t="shared" ca="1" si="345"/>
        <v>0</v>
      </c>
      <c r="OI65" s="22">
        <f t="shared" ca="1" si="345"/>
        <v>0</v>
      </c>
      <c r="OJ65" s="27">
        <v>0</v>
      </c>
    </row>
    <row r="66" spans="1:400" s="303" customFormat="1" outlineLevel="1">
      <c r="A66" s="302">
        <f t="shared" si="346"/>
        <v>61</v>
      </c>
      <c r="B66" s="302">
        <f t="shared" si="342"/>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2"/>
        <v>1</v>
      </c>
      <c r="AE66" s="5">
        <f t="shared" si="292"/>
        <v>0</v>
      </c>
      <c r="AF66" s="5">
        <f t="shared" si="292"/>
        <v>2</v>
      </c>
      <c r="AG66" s="5">
        <f t="shared" si="292"/>
        <v>0</v>
      </c>
      <c r="AJ66" s="328" t="str">
        <f t="shared" ca="1" si="335"/>
        <v>00009 Landuse GSM Day204 FWM     NLB000% GI1 WP100% MP100% GP100% EL000% Age213 FlkSt_Hgt_Opt _Opt (F33N11)</v>
      </c>
      <c r="AK66" s="10" t="str">
        <f ca="1">IF(COUNTIF(AJ$5:AJ66,AJ66)=1,"-","Dup")</f>
        <v>-</v>
      </c>
      <c r="AL66" s="22" t="b">
        <f t="shared" ca="1" si="354"/>
        <v>1</v>
      </c>
      <c r="AM66" s="22" t="b">
        <f t="shared" ca="1" si="354"/>
        <v>0</v>
      </c>
      <c r="AN66" s="22" t="str">
        <f t="shared" ca="1" si="354"/>
        <v>-</v>
      </c>
      <c r="AO66" s="22" t="str">
        <f t="shared" ca="1" si="294"/>
        <v>-</v>
      </c>
      <c r="AP66" s="22" t="str">
        <f t="shared" ca="1" si="294"/>
        <v>-</v>
      </c>
      <c r="AQ66" s="22" t="str">
        <f t="shared" ca="1" si="354"/>
        <v>-</v>
      </c>
      <c r="AR66" s="374" t="str">
        <f t="shared" ca="1" si="354"/>
        <v>-</v>
      </c>
      <c r="AS66" s="22" t="str">
        <f t="shared" ca="1" si="354"/>
        <v>-</v>
      </c>
      <c r="AT66" s="22" t="str">
        <f t="shared" ca="1" si="354"/>
        <v>-</v>
      </c>
      <c r="AU66" s="22">
        <f t="shared" ca="1" si="354"/>
        <v>1</v>
      </c>
      <c r="AV66" s="22" t="str">
        <f t="shared" ca="1" si="354"/>
        <v>-</v>
      </c>
      <c r="AW66" s="22" t="str">
        <f t="shared" ca="1" si="354"/>
        <v>-</v>
      </c>
      <c r="AX66" s="22" t="str">
        <f t="shared" ca="1" si="354"/>
        <v>-</v>
      </c>
      <c r="AY66" s="22" t="str">
        <f t="shared" ca="1" si="354"/>
        <v>-</v>
      </c>
      <c r="AZ66" s="22" t="str">
        <f t="shared" ca="1" si="354"/>
        <v>-</v>
      </c>
      <c r="BA66" s="22">
        <f t="shared" ca="1" si="354"/>
        <v>1</v>
      </c>
      <c r="BB66" s="22">
        <f t="shared" ca="1" si="354"/>
        <v>1</v>
      </c>
      <c r="BC66" s="22" t="str">
        <f t="shared" ca="1" si="354"/>
        <v>-</v>
      </c>
      <c r="BD66" s="22" t="str">
        <f t="shared" ca="1" si="354"/>
        <v>-</v>
      </c>
      <c r="BE66" s="22" t="str">
        <f t="shared" ca="1" si="354"/>
        <v>-</v>
      </c>
      <c r="BF66" s="22" t="str">
        <f t="shared" ca="1" si="350"/>
        <v>-</v>
      </c>
      <c r="BG66" s="22" t="str">
        <f t="shared" ca="1" si="350"/>
        <v>-</v>
      </c>
      <c r="BH66" s="22" t="str">
        <f t="shared" ca="1" si="350"/>
        <v>-</v>
      </c>
      <c r="BI66" s="22" t="str">
        <f t="shared" ca="1" si="350"/>
        <v>-</v>
      </c>
      <c r="BJ66" s="22" t="str">
        <f t="shared" ca="1" si="350"/>
        <v>-</v>
      </c>
      <c r="BK66" s="22" t="str">
        <f t="shared" ca="1" si="350"/>
        <v>-</v>
      </c>
      <c r="BL66" s="22" t="str">
        <f t="shared" ca="1" si="350"/>
        <v>-</v>
      </c>
      <c r="BM66" s="22" t="str">
        <f t="shared" ca="1" si="351"/>
        <v>-</v>
      </c>
      <c r="BN66" s="22" t="str">
        <f t="shared" ca="1" si="351"/>
        <v>-</v>
      </c>
      <c r="BO66" s="22" t="str">
        <f t="shared" ca="1" si="351"/>
        <v>-</v>
      </c>
      <c r="BP66" s="22" t="str">
        <f t="shared" ca="1" si="351"/>
        <v>-</v>
      </c>
      <c r="BQ66" s="22" t="str">
        <f t="shared" ca="1" si="351"/>
        <v>-</v>
      </c>
      <c r="BR66" s="22" t="str">
        <f t="shared" ca="1" si="351"/>
        <v>-</v>
      </c>
      <c r="BS66" s="22" t="str">
        <f t="shared" ca="1" si="351"/>
        <v>-</v>
      </c>
      <c r="BT66" s="22" t="str">
        <f t="shared" ca="1" si="351"/>
        <v>-</v>
      </c>
      <c r="BU66" s="22" t="str">
        <f t="shared" ca="1" si="351"/>
        <v>-</v>
      </c>
      <c r="BV66" s="22" t="str">
        <f t="shared" ca="1" si="351"/>
        <v>-</v>
      </c>
      <c r="BW66" s="22" t="str">
        <f t="shared" ca="1" si="351"/>
        <v>-</v>
      </c>
      <c r="BX66" s="22" t="str">
        <f t="shared" ca="1" si="351"/>
        <v>-</v>
      </c>
      <c r="BY66" s="22" t="str">
        <f t="shared" ca="1" si="351"/>
        <v>-</v>
      </c>
      <c r="BZ66" s="5">
        <f t="shared" si="295"/>
        <v>0</v>
      </c>
      <c r="CA66" s="22" t="str">
        <f t="shared" ca="1" si="351"/>
        <v>-</v>
      </c>
      <c r="CB66" s="22" t="str">
        <f t="shared" ca="1" si="351"/>
        <v>-</v>
      </c>
      <c r="CC66" s="22" t="str">
        <f t="shared" ca="1" si="352"/>
        <v>-</v>
      </c>
      <c r="CD66" s="22" t="str">
        <f t="shared" ca="1" si="352"/>
        <v>-</v>
      </c>
      <c r="CE66" s="22" t="str">
        <f t="shared" ca="1" si="352"/>
        <v>-</v>
      </c>
      <c r="CF66" s="22" t="str">
        <f t="shared" ca="1" si="352"/>
        <v>-</v>
      </c>
      <c r="CG66" s="22" t="str">
        <f t="shared" ca="1" si="352"/>
        <v>-</v>
      </c>
      <c r="CH66" s="22" t="str">
        <f t="shared" ca="1" si="352"/>
        <v>-</v>
      </c>
      <c r="CI66" s="22">
        <f t="shared" ca="1" si="352"/>
        <v>1</v>
      </c>
      <c r="CJ66" s="22">
        <f t="shared" ca="1" si="352"/>
        <v>1</v>
      </c>
      <c r="CK66" s="22" t="str">
        <f t="shared" ca="1" si="352"/>
        <v>-</v>
      </c>
      <c r="CL66" s="22" t="str">
        <f t="shared" ca="1" si="352"/>
        <v>-</v>
      </c>
      <c r="CM66" s="22" t="str">
        <f t="shared" ca="1" si="352"/>
        <v>-</v>
      </c>
      <c r="CN66" s="22" t="str">
        <f t="shared" ca="1" si="352"/>
        <v>-</v>
      </c>
      <c r="CO66" s="22" t="str">
        <f t="shared" ca="1" si="352"/>
        <v>-</v>
      </c>
      <c r="CP66" s="22" t="str">
        <f t="shared" ca="1" si="352"/>
        <v>-</v>
      </c>
      <c r="CQ66" s="22" t="str">
        <f t="shared" ca="1" si="352"/>
        <v>-</v>
      </c>
      <c r="CR66" s="22" t="str">
        <f t="shared" ca="1" si="352"/>
        <v>-</v>
      </c>
      <c r="CS66" s="22">
        <f t="shared" ca="1" si="353"/>
        <v>0</v>
      </c>
      <c r="CT66" s="22" t="str">
        <f t="shared" ca="1" si="353"/>
        <v>-</v>
      </c>
      <c r="CU66" s="22" t="str">
        <f t="shared" ca="1" si="353"/>
        <v>-</v>
      </c>
      <c r="CV66" s="22" t="str">
        <f t="shared" ca="1" si="353"/>
        <v>-</v>
      </c>
      <c r="CW66" s="22" t="str">
        <f t="shared" ca="1" si="353"/>
        <v>-</v>
      </c>
      <c r="CX66" s="22" t="str">
        <f t="shared" ca="1" si="353"/>
        <v>-</v>
      </c>
      <c r="CY66" s="22">
        <f t="shared" ca="1" si="353"/>
        <v>0</v>
      </c>
      <c r="CZ66" s="195">
        <f t="shared" si="298"/>
        <v>-1</v>
      </c>
      <c r="DA66" s="195">
        <f t="shared" si="298"/>
        <v>-0.5</v>
      </c>
      <c r="DB66" s="195">
        <f t="shared" si="298"/>
        <v>-0.5</v>
      </c>
      <c r="DC66" s="195">
        <f t="shared" si="298"/>
        <v>-0.5</v>
      </c>
      <c r="DD66" s="194">
        <f t="shared" si="299"/>
        <v>0</v>
      </c>
      <c r="DE66" s="194">
        <f t="shared" si="299"/>
        <v>0</v>
      </c>
      <c r="DF66" s="194">
        <f t="shared" si="299"/>
        <v>0</v>
      </c>
      <c r="DG66" s="194">
        <f t="shared" si="299"/>
        <v>0</v>
      </c>
      <c r="DH66" s="196">
        <f t="shared" si="300"/>
        <v>0</v>
      </c>
      <c r="DI66" s="196">
        <f t="shared" si="300"/>
        <v>0</v>
      </c>
      <c r="DJ66" s="196">
        <f t="shared" si="300"/>
        <v>0</v>
      </c>
      <c r="DK66" s="196">
        <f t="shared" si="300"/>
        <v>0</v>
      </c>
      <c r="DL66" s="195">
        <f t="shared" si="301"/>
        <v>-1</v>
      </c>
      <c r="DM66" s="195">
        <f t="shared" si="301"/>
        <v>-0.5</v>
      </c>
      <c r="DN66" s="195">
        <f t="shared" si="301"/>
        <v>-0.5</v>
      </c>
      <c r="DO66" s="195">
        <f t="shared" si="301"/>
        <v>-0.5</v>
      </c>
      <c r="DP66" s="194">
        <f t="shared" si="302"/>
        <v>0</v>
      </c>
      <c r="DQ66" s="194">
        <f t="shared" si="302"/>
        <v>0</v>
      </c>
      <c r="DR66" s="194">
        <f t="shared" si="302"/>
        <v>0</v>
      </c>
      <c r="DS66" s="194">
        <f t="shared" si="302"/>
        <v>0</v>
      </c>
      <c r="DT66" s="196">
        <f t="shared" si="303"/>
        <v>0</v>
      </c>
      <c r="DU66" s="196">
        <f t="shared" si="303"/>
        <v>0</v>
      </c>
      <c r="DV66" s="196">
        <f t="shared" si="303"/>
        <v>0</v>
      </c>
      <c r="DW66" s="196">
        <f t="shared" si="303"/>
        <v>0</v>
      </c>
      <c r="DX66" s="195">
        <f t="shared" si="304"/>
        <v>-1</v>
      </c>
      <c r="DY66" s="195">
        <f t="shared" si="304"/>
        <v>-0.5</v>
      </c>
      <c r="DZ66" s="195">
        <f t="shared" si="304"/>
        <v>-0.5</v>
      </c>
      <c r="EA66" s="195">
        <f t="shared" si="304"/>
        <v>-0.5</v>
      </c>
      <c r="EB66" s="194">
        <f t="shared" si="305"/>
        <v>0</v>
      </c>
      <c r="EC66" s="194">
        <f t="shared" si="305"/>
        <v>0</v>
      </c>
      <c r="ED66" s="194">
        <f t="shared" si="305"/>
        <v>0</v>
      </c>
      <c r="EE66" s="194">
        <f t="shared" si="305"/>
        <v>0</v>
      </c>
      <c r="EF66" s="196">
        <f t="shared" si="306"/>
        <v>0</v>
      </c>
      <c r="EG66" s="196">
        <f t="shared" si="306"/>
        <v>0</v>
      </c>
      <c r="EH66" s="196">
        <f t="shared" si="306"/>
        <v>0</v>
      </c>
      <c r="EI66" s="196">
        <f t="shared" si="306"/>
        <v>0</v>
      </c>
      <c r="EJ66" s="22">
        <f t="shared" ca="1" si="307"/>
        <v>0</v>
      </c>
      <c r="EK66" s="22">
        <f t="shared" ca="1" si="307"/>
        <v>0</v>
      </c>
      <c r="EL66" s="22">
        <f t="shared" ca="1" si="307"/>
        <v>0</v>
      </c>
      <c r="EM66" s="22">
        <f t="shared" ca="1" si="307"/>
        <v>0</v>
      </c>
      <c r="EN66" s="22" t="str">
        <f t="shared" ca="1" si="307"/>
        <v>-</v>
      </c>
      <c r="EO66" s="22" t="str">
        <f t="shared" ca="1" si="307"/>
        <v>-</v>
      </c>
      <c r="EP66" s="5">
        <f t="shared" si="308"/>
        <v>67</v>
      </c>
      <c r="EQ66" s="5">
        <f t="shared" si="308"/>
        <v>67</v>
      </c>
      <c r="ER66" s="22" t="str">
        <f t="shared" ca="1" si="307"/>
        <v>-</v>
      </c>
      <c r="ES66" s="22" t="str">
        <f t="shared" ca="1" si="307"/>
        <v>-</v>
      </c>
      <c r="ET66" s="22" t="str">
        <f t="shared" ca="1" si="307"/>
        <v>-</v>
      </c>
      <c r="EU66" s="22" t="str">
        <f t="shared" ca="1" si="307"/>
        <v>-</v>
      </c>
      <c r="EV66" s="22" t="str">
        <f t="shared" ca="1" si="307"/>
        <v>-</v>
      </c>
      <c r="EW66" s="22" t="str">
        <f t="shared" ca="1" si="307"/>
        <v>-</v>
      </c>
      <c r="EX66" s="22" t="str">
        <f t="shared" ca="1" si="307"/>
        <v>-</v>
      </c>
      <c r="EY66" s="5">
        <f t="shared" si="309"/>
        <v>0</v>
      </c>
      <c r="EZ66" s="22" t="str">
        <f t="shared" ca="1" si="344"/>
        <v>-</v>
      </c>
      <c r="FA66" s="22" t="str">
        <f t="shared" ca="1" si="344"/>
        <v>-</v>
      </c>
      <c r="FB66" s="22" t="str">
        <f t="shared" ca="1" si="344"/>
        <v>-</v>
      </c>
      <c r="FC66" s="22" t="str">
        <f t="shared" ref="FC66:FR69" ca="1" si="355">OFFSET(FC$5,$B66,0)</f>
        <v>-</v>
      </c>
      <c r="FD66" s="5" t="b">
        <f t="shared" si="310"/>
        <v>0</v>
      </c>
      <c r="FE66" s="22" t="str">
        <f t="shared" ca="1" si="355"/>
        <v>-</v>
      </c>
      <c r="FF66" s="22">
        <f t="shared" ca="1" si="355"/>
        <v>0</v>
      </c>
      <c r="FG66" s="22" t="str">
        <f t="shared" ca="1" si="355"/>
        <v>-</v>
      </c>
      <c r="FH66" s="22">
        <f t="shared" ca="1" si="355"/>
        <v>1</v>
      </c>
      <c r="FI66" s="22">
        <f t="shared" ca="1" si="355"/>
        <v>0</v>
      </c>
      <c r="FJ66" s="22">
        <f t="shared" ca="1" si="355"/>
        <v>1</v>
      </c>
      <c r="FK66" s="22">
        <f t="shared" ca="1" si="355"/>
        <v>1</v>
      </c>
      <c r="FL66" s="22">
        <f t="shared" ca="1" si="355"/>
        <v>1</v>
      </c>
      <c r="FM66" s="22">
        <f t="shared" ca="1" si="355"/>
        <v>0</v>
      </c>
      <c r="FN66" s="22">
        <f t="shared" ca="1" si="355"/>
        <v>0</v>
      </c>
      <c r="FO66" s="22">
        <f t="shared" ca="1" si="355"/>
        <v>0</v>
      </c>
      <c r="FP66" s="22">
        <f t="shared" ca="1" si="355"/>
        <v>0</v>
      </c>
      <c r="FQ66" s="22">
        <f t="shared" ca="1" si="355"/>
        <v>1</v>
      </c>
      <c r="FR66" s="22">
        <f t="shared" ca="1" si="355"/>
        <v>0</v>
      </c>
      <c r="FS66" s="22">
        <f t="shared" ref="FS66:GH69" ca="1" si="356">OFFSET(FS$5,$B66,0)</f>
        <v>0</v>
      </c>
      <c r="FT66" s="22">
        <f t="shared" ca="1" si="356"/>
        <v>0</v>
      </c>
      <c r="FU66" s="22">
        <f t="shared" ca="1" si="356"/>
        <v>0</v>
      </c>
      <c r="FV66" s="22">
        <f t="shared" ca="1" si="356"/>
        <v>0</v>
      </c>
      <c r="FW66" s="22">
        <f t="shared" ca="1" si="356"/>
        <v>0</v>
      </c>
      <c r="FX66" s="22">
        <f t="shared" ca="1" si="356"/>
        <v>0</v>
      </c>
      <c r="FY66" s="22">
        <f t="shared" ca="1" si="356"/>
        <v>1</v>
      </c>
      <c r="FZ66" s="22">
        <f t="shared" ca="1" si="356"/>
        <v>0</v>
      </c>
      <c r="GA66" s="5">
        <f t="shared" si="311"/>
        <v>0</v>
      </c>
      <c r="GB66" s="5">
        <f t="shared" si="311"/>
        <v>0</v>
      </c>
      <c r="GC66" s="5">
        <f t="shared" si="311"/>
        <v>0</v>
      </c>
      <c r="GD66" s="5">
        <f t="shared" si="312"/>
        <v>0</v>
      </c>
      <c r="GE66" s="5">
        <f t="shared" si="312"/>
        <v>0</v>
      </c>
      <c r="GF66" s="5">
        <f t="shared" si="312"/>
        <v>0</v>
      </c>
      <c r="GG66" s="22">
        <f t="shared" ca="1" si="356"/>
        <v>0</v>
      </c>
      <c r="GH66" s="22">
        <f t="shared" ca="1" si="356"/>
        <v>0</v>
      </c>
      <c r="GI66" s="22" t="str">
        <f t="shared" ref="GI66:GX69" ca="1" si="357">OFFSET(GI$5,$B66,0)</f>
        <v>-</v>
      </c>
      <c r="GJ66" s="22" t="str">
        <f t="shared" ca="1" si="357"/>
        <v>-</v>
      </c>
      <c r="GK66" s="22" t="str">
        <f t="shared" ca="1" si="357"/>
        <v>-</v>
      </c>
      <c r="GL66" s="22" t="str">
        <f t="shared" ca="1" si="357"/>
        <v>-</v>
      </c>
      <c r="GM66" s="5" t="b">
        <f t="shared" si="313"/>
        <v>0</v>
      </c>
      <c r="GN66" s="5" t="b">
        <f t="shared" si="313"/>
        <v>0</v>
      </c>
      <c r="GO66" s="5" t="b">
        <f t="shared" si="313"/>
        <v>1</v>
      </c>
      <c r="GP66" s="5">
        <f t="shared" si="314"/>
        <v>0</v>
      </c>
      <c r="GQ66" s="22">
        <f t="shared" ca="1" si="357"/>
        <v>1</v>
      </c>
      <c r="GR66" s="22">
        <f t="shared" ca="1" si="357"/>
        <v>2</v>
      </c>
      <c r="GS66" s="5" t="str">
        <f t="shared" si="315"/>
        <v>-</v>
      </c>
      <c r="GT66" s="5" t="str">
        <f t="shared" si="315"/>
        <v>-</v>
      </c>
      <c r="GU66" s="5" t="str">
        <f t="shared" si="316"/>
        <v>-</v>
      </c>
      <c r="GV66" s="5" t="str">
        <f t="shared" si="316"/>
        <v>-</v>
      </c>
      <c r="GW66" s="5">
        <f t="shared" si="317"/>
        <v>1</v>
      </c>
      <c r="GX66" s="22" t="str">
        <f t="shared" ca="1" si="357"/>
        <v>-</v>
      </c>
      <c r="GY66" s="22" t="str">
        <f t="shared" ref="GY66:GY69" ca="1" si="358">OFFSET(GY$5,$B66,0)</f>
        <v>-</v>
      </c>
      <c r="GZ66" s="295" t="str">
        <f t="array" ref="GZ66">IF(OR(HA66:HN66&lt;&gt;"-"),TRUE,"-")</f>
        <v>-</v>
      </c>
      <c r="HA66" s="5" t="str">
        <f>IF($Z66=0,"-",IFERROR(INDEX(CHOOSE($G66,DataAutumn!i.GI, DataWinter!i.GI, DataSpring!i.GI),$H66,7*($Z66-1)+HA$19)*INDEX(GI.LowerScalar,1,HA$19),"-"))</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b">
        <f t="array" aca="1" ref="HO66" ca="1">IF(OR(HP66:ID66&lt;&gt;"-"),TRUE,"-")</f>
        <v>1</v>
      </c>
      <c r="HP66" s="22">
        <f t="shared" ca="1" si="339"/>
        <v>0</v>
      </c>
      <c r="HQ66" s="5" t="str">
        <f>IF($Z66=0,"-",IFERROR(INDEX(CHOOSE($G66,DataAutumn!i.GI, DataWinter!i.GI, DataSpring!i.GI),$H66,7*($Z66-1)+HQ$19)*INDEX(GI.UpperScalar,1,HQ$19),"-"))</f>
        <v>-</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22" t="str">
        <f t="shared" ca="1" si="134"/>
        <v>-</v>
      </c>
      <c r="IF66" s="22" t="str">
        <f t="shared" ca="1" si="134"/>
        <v>-</v>
      </c>
      <c r="IG66" s="22" t="b">
        <f t="shared" ca="1" si="135"/>
        <v>1</v>
      </c>
      <c r="IH66" s="22">
        <f t="shared" ca="1" si="135"/>
        <v>0</v>
      </c>
      <c r="II66" s="5" t="str">
        <f t="shared" si="318"/>
        <v>-</v>
      </c>
      <c r="IJ66" s="5" t="str">
        <f t="shared" si="318"/>
        <v>-</v>
      </c>
      <c r="IK66" s="5" t="str">
        <f t="shared" si="318"/>
        <v>-</v>
      </c>
      <c r="IL66" s="5" t="str">
        <f t="shared" si="318"/>
        <v>-</v>
      </c>
      <c r="IM66" s="22" t="str">
        <f t="shared" ca="1" si="345"/>
        <v>-</v>
      </c>
      <c r="IN66" s="5">
        <f t="shared" si="319"/>
        <v>0</v>
      </c>
      <c r="IO66" s="22" t="str">
        <f t="shared" ca="1" si="345"/>
        <v>-</v>
      </c>
      <c r="IP66" s="5">
        <f t="shared" si="320"/>
        <v>0</v>
      </c>
      <c r="IQ66" s="5" t="str">
        <f t="shared" si="321"/>
        <v>-</v>
      </c>
      <c r="IR66" s="5">
        <f t="shared" si="321"/>
        <v>500</v>
      </c>
      <c r="IS66" s="5">
        <f t="shared" si="321"/>
        <v>500</v>
      </c>
      <c r="IT66" s="5" t="str">
        <f t="shared" si="321"/>
        <v>-</v>
      </c>
      <c r="IU66" s="5" t="str">
        <f t="shared" si="322"/>
        <v>-</v>
      </c>
      <c r="IV66" s="22">
        <f t="shared" ca="1" si="345"/>
        <v>1</v>
      </c>
      <c r="IW66" s="22">
        <f t="shared" ca="1" si="345"/>
        <v>0</v>
      </c>
      <c r="IX66" s="22">
        <f t="shared" ca="1" si="345"/>
        <v>1</v>
      </c>
      <c r="IY66" s="22">
        <f t="shared" ca="1" si="345"/>
        <v>1</v>
      </c>
      <c r="IZ66" s="22">
        <f t="shared" ca="1" si="345"/>
        <v>0</v>
      </c>
      <c r="JA66" s="22">
        <f t="shared" ca="1" si="345"/>
        <v>70</v>
      </c>
      <c r="JB66" s="22">
        <f t="shared" ca="1" si="345"/>
        <v>50</v>
      </c>
      <c r="JC66" s="22">
        <f t="shared" ca="1" si="345"/>
        <v>70</v>
      </c>
      <c r="JD66" s="22">
        <f t="shared" ca="1" si="345"/>
        <v>50</v>
      </c>
      <c r="JE66" s="5">
        <f t="shared" si="323"/>
        <v>1</v>
      </c>
      <c r="JF66" s="5">
        <f t="shared" si="324"/>
        <v>1</v>
      </c>
      <c r="JG66" s="5">
        <f t="shared" si="325"/>
        <v>1</v>
      </c>
      <c r="JH66" s="22">
        <f t="shared" ca="1" si="345"/>
        <v>1</v>
      </c>
      <c r="JI66" s="22">
        <f t="shared" ca="1" si="345"/>
        <v>1</v>
      </c>
      <c r="JJ66" s="22">
        <f t="shared" ca="1" si="345"/>
        <v>1</v>
      </c>
      <c r="JK66" s="22">
        <f t="shared" ca="1" si="345"/>
        <v>1</v>
      </c>
      <c r="JL66" s="22">
        <f t="shared" ca="1" si="345"/>
        <v>1</v>
      </c>
      <c r="JM66" s="22">
        <f t="shared" ca="1" si="345"/>
        <v>1</v>
      </c>
      <c r="JN66" s="22">
        <f t="shared" ca="1" si="345"/>
        <v>1</v>
      </c>
      <c r="JO66" s="173" t="b">
        <f t="shared" si="348"/>
        <v>0</v>
      </c>
      <c r="JP66" s="173" t="str">
        <f t="shared" si="326"/>
        <v>-</v>
      </c>
      <c r="JQ66" s="173" t="str">
        <f t="shared" si="326"/>
        <v>-</v>
      </c>
      <c r="JR66" s="173" t="str">
        <f t="shared" si="326"/>
        <v>-</v>
      </c>
      <c r="JS66" s="173" t="str">
        <f t="shared" si="326"/>
        <v>-</v>
      </c>
      <c r="JT66" s="173" t="str">
        <f t="shared" si="326"/>
        <v>-</v>
      </c>
      <c r="JU66" s="173" t="str">
        <f t="shared" si="326"/>
        <v>-</v>
      </c>
      <c r="JV66" s="173" t="str">
        <f t="shared" si="326"/>
        <v>-</v>
      </c>
      <c r="JW66" s="173" t="str">
        <f t="shared" si="326"/>
        <v>-</v>
      </c>
      <c r="JX66" s="173" t="str">
        <f t="shared" si="326"/>
        <v>-</v>
      </c>
      <c r="JY66" s="173" t="str">
        <f t="shared" si="326"/>
        <v>-</v>
      </c>
      <c r="JZ66" s="173" t="str">
        <f t="shared" si="326"/>
        <v>-</v>
      </c>
      <c r="KA66" s="173" t="str">
        <f t="shared" si="326"/>
        <v>-</v>
      </c>
      <c r="KB66" s="173" t="str">
        <f t="shared" si="326"/>
        <v>-</v>
      </c>
      <c r="KC66" s="173" t="str">
        <f t="shared" si="326"/>
        <v>-</v>
      </c>
      <c r="KD66" s="173" t="str">
        <f t="shared" si="326"/>
        <v>-</v>
      </c>
      <c r="KE66" s="173" t="str">
        <f t="shared" si="326"/>
        <v>-</v>
      </c>
      <c r="KF66" s="173" t="str">
        <f t="shared" si="327"/>
        <v>-</v>
      </c>
      <c r="KG66" s="173" t="str">
        <f t="shared" si="327"/>
        <v>-</v>
      </c>
      <c r="KH66" s="173" t="str">
        <f t="shared" si="327"/>
        <v>-</v>
      </c>
      <c r="KI66" s="173" t="str">
        <f t="shared" si="327"/>
        <v>-</v>
      </c>
      <c r="KJ66" s="173" t="str">
        <f t="shared" si="327"/>
        <v>-</v>
      </c>
      <c r="KK66" s="173" t="str">
        <f t="shared" si="327"/>
        <v>-</v>
      </c>
      <c r="KL66" s="173" t="str">
        <f t="shared" si="327"/>
        <v>-</v>
      </c>
      <c r="KM66" s="173" t="str">
        <f t="shared" si="327"/>
        <v>-</v>
      </c>
      <c r="KN66" s="173" t="str">
        <f t="shared" si="327"/>
        <v>-</v>
      </c>
      <c r="KO66" s="173" t="str">
        <f t="shared" si="327"/>
        <v>-</v>
      </c>
      <c r="KP66" s="173" t="str">
        <f t="shared" si="327"/>
        <v>-</v>
      </c>
      <c r="KQ66" s="173" t="str">
        <f t="shared" si="327"/>
        <v>-</v>
      </c>
      <c r="KR66" s="173" t="str">
        <f t="shared" si="327"/>
        <v>-</v>
      </c>
      <c r="KS66" s="173" t="str">
        <f t="shared" si="327"/>
        <v>-</v>
      </c>
      <c r="KT66" s="173" t="str">
        <f t="shared" si="327"/>
        <v>-</v>
      </c>
      <c r="KU66" s="173" t="str">
        <f t="shared" si="327"/>
        <v>-</v>
      </c>
      <c r="KV66" s="173" t="str">
        <f t="shared" si="328"/>
        <v>-</v>
      </c>
      <c r="KW66" s="173" t="str">
        <f t="shared" si="328"/>
        <v>-</v>
      </c>
      <c r="KX66" s="173" t="str">
        <f t="shared" si="328"/>
        <v>-</v>
      </c>
      <c r="KY66" s="173" t="str">
        <f t="shared" si="328"/>
        <v>-</v>
      </c>
      <c r="KZ66" s="173" t="str">
        <f t="shared" si="328"/>
        <v>-</v>
      </c>
      <c r="LA66" s="173" t="str">
        <f t="shared" si="328"/>
        <v>-</v>
      </c>
      <c r="LB66" s="173" t="str">
        <f t="shared" si="328"/>
        <v>-</v>
      </c>
      <c r="LC66" s="173" t="str">
        <f t="shared" si="328"/>
        <v>-</v>
      </c>
      <c r="LD66" s="173" t="str">
        <f t="shared" si="328"/>
        <v>-</v>
      </c>
      <c r="LE66" s="173" t="str">
        <f t="shared" si="328"/>
        <v>-</v>
      </c>
      <c r="LF66" s="173" t="str">
        <f t="shared" si="328"/>
        <v>-</v>
      </c>
      <c r="LG66" s="173" t="str">
        <f t="shared" si="328"/>
        <v>-</v>
      </c>
      <c r="LH66" s="173" t="str">
        <f t="shared" si="328"/>
        <v>-</v>
      </c>
      <c r="LI66" s="173" t="str">
        <f t="shared" si="328"/>
        <v>-</v>
      </c>
      <c r="LJ66" s="173" t="str">
        <f t="shared" si="328"/>
        <v>-</v>
      </c>
      <c r="LK66" s="173" t="str">
        <f t="shared" si="328"/>
        <v>-</v>
      </c>
      <c r="LL66" s="173" t="str">
        <f t="shared" si="329"/>
        <v>-</v>
      </c>
      <c r="LM66" s="173" t="str">
        <f t="shared" si="329"/>
        <v>-</v>
      </c>
      <c r="LN66" s="173" t="str">
        <f t="shared" si="329"/>
        <v>-</v>
      </c>
      <c r="LO66" s="173" t="str">
        <f t="shared" si="329"/>
        <v>-</v>
      </c>
      <c r="LP66" s="173" t="str">
        <f t="shared" si="329"/>
        <v>-</v>
      </c>
      <c r="LQ66" s="173" t="str">
        <f t="shared" si="329"/>
        <v>-</v>
      </c>
      <c r="LR66" s="173" t="str">
        <f t="shared" si="329"/>
        <v>-</v>
      </c>
      <c r="LS66" s="173" t="str">
        <f t="shared" si="329"/>
        <v>-</v>
      </c>
      <c r="LT66" s="173" t="str">
        <f t="shared" si="329"/>
        <v>-</v>
      </c>
      <c r="LU66" s="173" t="str">
        <f t="shared" si="329"/>
        <v>-</v>
      </c>
      <c r="LV66" s="173" t="str">
        <f t="shared" si="329"/>
        <v>-</v>
      </c>
      <c r="LW66" s="173" t="str">
        <f t="shared" si="329"/>
        <v>-</v>
      </c>
      <c r="LX66" s="173" t="str">
        <f t="shared" si="329"/>
        <v>-</v>
      </c>
      <c r="LY66" s="173" t="str">
        <f t="shared" si="329"/>
        <v>-</v>
      </c>
      <c r="LZ66" s="173" t="str">
        <f t="shared" si="329"/>
        <v>-</v>
      </c>
      <c r="MA66" s="173" t="str">
        <f t="shared" si="329"/>
        <v>-</v>
      </c>
      <c r="MB66" s="173" t="str">
        <f t="shared" si="330"/>
        <v>-</v>
      </c>
      <c r="MC66" s="173" t="str">
        <f t="shared" si="330"/>
        <v>-</v>
      </c>
      <c r="MD66" s="173" t="str">
        <f t="shared" si="330"/>
        <v>-</v>
      </c>
      <c r="ME66" s="173" t="str">
        <f t="shared" si="330"/>
        <v>-</v>
      </c>
      <c r="MF66" s="173" t="str">
        <f t="shared" si="330"/>
        <v>-</v>
      </c>
      <c r="MG66" s="173" t="str">
        <f t="shared" si="330"/>
        <v>-</v>
      </c>
      <c r="MH66" s="173" t="str">
        <f t="shared" si="330"/>
        <v>-</v>
      </c>
      <c r="MI66" s="173" t="str">
        <f t="shared" si="330"/>
        <v>-</v>
      </c>
      <c r="MJ66" s="173" t="str">
        <f t="shared" si="330"/>
        <v>-</v>
      </c>
      <c r="MK66" s="173" t="str">
        <f t="shared" si="330"/>
        <v>-</v>
      </c>
      <c r="ML66" s="173" t="str">
        <f t="shared" si="330"/>
        <v>-</v>
      </c>
      <c r="MM66" s="173" t="str">
        <f t="shared" si="330"/>
        <v>-</v>
      </c>
      <c r="MN66" s="173" t="str">
        <f t="shared" si="330"/>
        <v>-</v>
      </c>
      <c r="MO66" s="173" t="str">
        <f t="shared" si="330"/>
        <v>-</v>
      </c>
      <c r="MP66" s="173" t="str">
        <f t="shared" si="330"/>
        <v>-</v>
      </c>
      <c r="MQ66" s="173" t="str">
        <f t="shared" si="330"/>
        <v>-</v>
      </c>
      <c r="MR66" s="173" t="str">
        <f t="shared" si="331"/>
        <v>-</v>
      </c>
      <c r="MS66" s="173" t="str">
        <f t="shared" si="331"/>
        <v>-</v>
      </c>
      <c r="MT66" s="173" t="str">
        <f t="shared" si="331"/>
        <v>-</v>
      </c>
      <c r="MU66" s="173" t="str">
        <f t="shared" si="331"/>
        <v>-</v>
      </c>
      <c r="MV66" s="173" t="str">
        <f t="shared" si="331"/>
        <v>-</v>
      </c>
      <c r="MW66" s="173" t="str">
        <f t="shared" si="331"/>
        <v>-</v>
      </c>
      <c r="MX66" s="173" t="str">
        <f t="shared" si="331"/>
        <v>-</v>
      </c>
      <c r="MY66" s="173" t="str">
        <f t="shared" si="331"/>
        <v>-</v>
      </c>
      <c r="MZ66" s="173" t="str">
        <f t="shared" si="331"/>
        <v>-</v>
      </c>
      <c r="NA66" s="173" t="str">
        <f t="shared" si="331"/>
        <v>-</v>
      </c>
      <c r="NB66" s="173" t="str">
        <f t="shared" si="331"/>
        <v>-</v>
      </c>
      <c r="NC66" s="173" t="str">
        <f t="shared" si="331"/>
        <v>-</v>
      </c>
      <c r="ND66" s="173" t="str">
        <f t="shared" si="331"/>
        <v>-</v>
      </c>
      <c r="NE66" s="173" t="str">
        <f t="shared" si="331"/>
        <v>-</v>
      </c>
      <c r="NF66" s="173" t="str">
        <f t="shared" si="331"/>
        <v>-</v>
      </c>
      <c r="NG66" s="173" t="str">
        <f t="shared" si="331"/>
        <v>-</v>
      </c>
      <c r="NH66" s="173" t="str">
        <f t="shared" si="332"/>
        <v>-</v>
      </c>
      <c r="NI66" s="173" t="str">
        <f t="shared" si="332"/>
        <v>-</v>
      </c>
      <c r="NJ66" s="173" t="str">
        <f t="shared" si="332"/>
        <v>-</v>
      </c>
      <c r="NK66" s="173" t="str">
        <f t="shared" si="332"/>
        <v>-</v>
      </c>
      <c r="NL66" s="173" t="str">
        <f t="shared" si="332"/>
        <v>-</v>
      </c>
      <c r="NM66" s="173" t="str">
        <f t="shared" si="332"/>
        <v>-</v>
      </c>
      <c r="NN66" s="173" t="str">
        <f t="shared" si="332"/>
        <v>-</v>
      </c>
      <c r="NO66" s="173" t="str">
        <f t="shared" si="332"/>
        <v>-</v>
      </c>
      <c r="NP66" s="173" t="str">
        <f t="shared" si="332"/>
        <v>-</v>
      </c>
      <c r="NQ66" s="173" t="str">
        <f t="shared" si="332"/>
        <v>-</v>
      </c>
      <c r="NR66" s="173" t="str">
        <f t="shared" si="332"/>
        <v>-</v>
      </c>
      <c r="NS66" s="173" t="str">
        <f t="shared" si="332"/>
        <v>-</v>
      </c>
      <c r="NT66" s="173" t="str">
        <f t="shared" si="332"/>
        <v>-</v>
      </c>
      <c r="NU66" s="173" t="str">
        <f t="shared" si="332"/>
        <v>-</v>
      </c>
      <c r="NV66" s="173" t="str">
        <f t="shared" si="332"/>
        <v>-</v>
      </c>
      <c r="NW66" s="173" t="str">
        <f t="shared" si="332"/>
        <v>-</v>
      </c>
      <c r="NX66" s="173" t="str">
        <f t="shared" si="333"/>
        <v>-</v>
      </c>
      <c r="NY66" s="173" t="str">
        <f t="shared" si="333"/>
        <v>-</v>
      </c>
      <c r="NZ66" s="173" t="str">
        <f t="shared" si="333"/>
        <v>-</v>
      </c>
      <c r="OA66" s="173" t="str">
        <f t="shared" si="333"/>
        <v>-</v>
      </c>
      <c r="OB66" s="173" t="str">
        <f t="shared" si="333"/>
        <v>-</v>
      </c>
      <c r="OC66" s="173" t="str">
        <f t="shared" si="333"/>
        <v>-</v>
      </c>
      <c r="OD66" s="173" t="str">
        <f t="shared" si="333"/>
        <v>-</v>
      </c>
      <c r="OE66" s="173" t="str">
        <f t="shared" si="333"/>
        <v>-</v>
      </c>
      <c r="OF66" s="22">
        <f t="shared" ca="1" si="345"/>
        <v>0</v>
      </c>
      <c r="OG66" s="22" t="str">
        <f t="shared" ca="1" si="345"/>
        <v>-</v>
      </c>
      <c r="OH66" s="22">
        <f t="shared" ca="1" si="345"/>
        <v>0</v>
      </c>
      <c r="OI66" s="22">
        <f t="shared" ca="1" si="345"/>
        <v>0</v>
      </c>
      <c r="OJ66" s="27">
        <v>0</v>
      </c>
    </row>
    <row r="67" spans="1:400" s="303" customFormat="1" outlineLevel="1">
      <c r="A67" s="302">
        <f t="shared" si="346"/>
        <v>62</v>
      </c>
      <c r="B67" s="302">
        <f t="shared" si="342"/>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2"/>
        <v>2</v>
      </c>
      <c r="AE67" s="5">
        <f t="shared" si="292"/>
        <v>0</v>
      </c>
      <c r="AF67" s="5">
        <f t="shared" si="292"/>
        <v>2</v>
      </c>
      <c r="AG67" s="5">
        <f t="shared" si="292"/>
        <v>0</v>
      </c>
      <c r="AJ67" s="328" t="str">
        <f t="shared" ca="1" si="335"/>
        <v>00010 Landuse GSM Day204 MWM     NLB000% GI1 WP100% MP100% GP100% EL000% Age213 FlkSt_Hgt_Opt _Opt (F33N11)</v>
      </c>
      <c r="AK67" s="10" t="str">
        <f ca="1">IF(COUNTIF(AJ$5:AJ67,AJ67)=1,"-","Dup")</f>
        <v>-</v>
      </c>
      <c r="AL67" s="22" t="b">
        <f t="shared" ca="1" si="354"/>
        <v>1</v>
      </c>
      <c r="AM67" s="22" t="b">
        <f t="shared" ca="1" si="354"/>
        <v>0</v>
      </c>
      <c r="AN67" s="22" t="str">
        <f t="shared" ca="1" si="354"/>
        <v>-</v>
      </c>
      <c r="AO67" s="22" t="str">
        <f t="shared" ca="1" si="294"/>
        <v>-</v>
      </c>
      <c r="AP67" s="22" t="str">
        <f t="shared" ca="1" si="294"/>
        <v>-</v>
      </c>
      <c r="AQ67" s="22" t="str">
        <f t="shared" ca="1" si="354"/>
        <v>-</v>
      </c>
      <c r="AR67" s="374" t="str">
        <f t="shared" ca="1" si="354"/>
        <v>-</v>
      </c>
      <c r="AS67" s="22" t="str">
        <f t="shared" ca="1" si="354"/>
        <v>-</v>
      </c>
      <c r="AT67" s="22" t="str">
        <f t="shared" ca="1" si="354"/>
        <v>-</v>
      </c>
      <c r="AU67" s="22">
        <f t="shared" ca="1" si="354"/>
        <v>1</v>
      </c>
      <c r="AV67" s="22" t="str">
        <f t="shared" ca="1" si="354"/>
        <v>-</v>
      </c>
      <c r="AW67" s="22" t="str">
        <f t="shared" ca="1" si="354"/>
        <v>-</v>
      </c>
      <c r="AX67" s="22" t="str">
        <f t="shared" ca="1" si="354"/>
        <v>-</v>
      </c>
      <c r="AY67" s="22" t="str">
        <f t="shared" ca="1" si="354"/>
        <v>-</v>
      </c>
      <c r="AZ67" s="22" t="str">
        <f t="shared" ca="1" si="354"/>
        <v>-</v>
      </c>
      <c r="BA67" s="22">
        <f t="shared" ca="1" si="354"/>
        <v>1</v>
      </c>
      <c r="BB67" s="22">
        <f t="shared" ca="1" si="354"/>
        <v>1</v>
      </c>
      <c r="BC67" s="22" t="str">
        <f t="shared" ca="1" si="354"/>
        <v>-</v>
      </c>
      <c r="BD67" s="22" t="str">
        <f t="shared" ca="1" si="354"/>
        <v>-</v>
      </c>
      <c r="BE67" s="22" t="str">
        <f t="shared" ca="1" si="354"/>
        <v>-</v>
      </c>
      <c r="BF67" s="22" t="str">
        <f t="shared" ca="1" si="350"/>
        <v>-</v>
      </c>
      <c r="BG67" s="22" t="str">
        <f t="shared" ca="1" si="350"/>
        <v>-</v>
      </c>
      <c r="BH67" s="22" t="str">
        <f t="shared" ca="1" si="350"/>
        <v>-</v>
      </c>
      <c r="BI67" s="22" t="str">
        <f t="shared" ca="1" si="350"/>
        <v>-</v>
      </c>
      <c r="BJ67" s="22" t="str">
        <f t="shared" ca="1" si="350"/>
        <v>-</v>
      </c>
      <c r="BK67" s="22" t="str">
        <f t="shared" ca="1" si="350"/>
        <v>-</v>
      </c>
      <c r="BL67" s="22" t="str">
        <f t="shared" ca="1" si="350"/>
        <v>-</v>
      </c>
      <c r="BM67" s="22" t="str">
        <f t="shared" ca="1" si="351"/>
        <v>-</v>
      </c>
      <c r="BN67" s="22" t="str">
        <f t="shared" ca="1" si="351"/>
        <v>-</v>
      </c>
      <c r="BO67" s="22" t="str">
        <f t="shared" ca="1" si="351"/>
        <v>-</v>
      </c>
      <c r="BP67" s="22" t="str">
        <f t="shared" ca="1" si="351"/>
        <v>-</v>
      </c>
      <c r="BQ67" s="22" t="str">
        <f t="shared" ca="1" si="351"/>
        <v>-</v>
      </c>
      <c r="BR67" s="22" t="str">
        <f t="shared" ca="1" si="351"/>
        <v>-</v>
      </c>
      <c r="BS67" s="22" t="str">
        <f t="shared" ca="1" si="351"/>
        <v>-</v>
      </c>
      <c r="BT67" s="22" t="str">
        <f t="shared" ca="1" si="351"/>
        <v>-</v>
      </c>
      <c r="BU67" s="22" t="str">
        <f t="shared" ca="1" si="351"/>
        <v>-</v>
      </c>
      <c r="BV67" s="22" t="str">
        <f t="shared" ca="1" si="351"/>
        <v>-</v>
      </c>
      <c r="BW67" s="22" t="str">
        <f t="shared" ca="1" si="351"/>
        <v>-</v>
      </c>
      <c r="BX67" s="22" t="str">
        <f t="shared" ca="1" si="351"/>
        <v>-</v>
      </c>
      <c r="BY67" s="22" t="str">
        <f t="shared" ca="1" si="351"/>
        <v>-</v>
      </c>
      <c r="BZ67" s="5">
        <f t="shared" si="295"/>
        <v>0</v>
      </c>
      <c r="CA67" s="22" t="str">
        <f t="shared" ca="1" si="351"/>
        <v>-</v>
      </c>
      <c r="CB67" s="22" t="str">
        <f t="shared" ca="1" si="351"/>
        <v>-</v>
      </c>
      <c r="CC67" s="22" t="str">
        <f t="shared" ca="1" si="352"/>
        <v>-</v>
      </c>
      <c r="CD67" s="22" t="str">
        <f t="shared" ca="1" si="352"/>
        <v>-</v>
      </c>
      <c r="CE67" s="22" t="str">
        <f t="shared" ca="1" si="352"/>
        <v>-</v>
      </c>
      <c r="CF67" s="22" t="str">
        <f t="shared" ca="1" si="352"/>
        <v>-</v>
      </c>
      <c r="CG67" s="22" t="str">
        <f t="shared" ca="1" si="352"/>
        <v>-</v>
      </c>
      <c r="CH67" s="22" t="str">
        <f t="shared" ca="1" si="352"/>
        <v>-</v>
      </c>
      <c r="CI67" s="22">
        <f t="shared" ca="1" si="352"/>
        <v>1</v>
      </c>
      <c r="CJ67" s="22">
        <f t="shared" ca="1" si="352"/>
        <v>1</v>
      </c>
      <c r="CK67" s="22" t="str">
        <f t="shared" ca="1" si="352"/>
        <v>-</v>
      </c>
      <c r="CL67" s="22" t="str">
        <f t="shared" ca="1" si="352"/>
        <v>-</v>
      </c>
      <c r="CM67" s="22" t="str">
        <f t="shared" ca="1" si="352"/>
        <v>-</v>
      </c>
      <c r="CN67" s="22" t="str">
        <f t="shared" ca="1" si="352"/>
        <v>-</v>
      </c>
      <c r="CO67" s="22" t="str">
        <f t="shared" ca="1" si="352"/>
        <v>-</v>
      </c>
      <c r="CP67" s="22" t="str">
        <f t="shared" ca="1" si="352"/>
        <v>-</v>
      </c>
      <c r="CQ67" s="22" t="str">
        <f t="shared" ca="1" si="352"/>
        <v>-</v>
      </c>
      <c r="CR67" s="22" t="str">
        <f t="shared" ca="1" si="352"/>
        <v>-</v>
      </c>
      <c r="CS67" s="22">
        <f t="shared" ca="1" si="353"/>
        <v>0</v>
      </c>
      <c r="CT67" s="22" t="str">
        <f t="shared" ca="1" si="353"/>
        <v>-</v>
      </c>
      <c r="CU67" s="22" t="str">
        <f t="shared" ca="1" si="353"/>
        <v>-</v>
      </c>
      <c r="CV67" s="22" t="str">
        <f t="shared" ca="1" si="353"/>
        <v>-</v>
      </c>
      <c r="CW67" s="22" t="str">
        <f t="shared" ca="1" si="353"/>
        <v>-</v>
      </c>
      <c r="CX67" s="22" t="str">
        <f t="shared" ca="1" si="353"/>
        <v>-</v>
      </c>
      <c r="CY67" s="22">
        <f t="shared" ca="1" si="353"/>
        <v>0</v>
      </c>
      <c r="CZ67" s="195">
        <f t="shared" si="298"/>
        <v>-1</v>
      </c>
      <c r="DA67" s="195">
        <f t="shared" si="298"/>
        <v>-0.5</v>
      </c>
      <c r="DB67" s="195">
        <f t="shared" si="298"/>
        <v>-0.5</v>
      </c>
      <c r="DC67" s="195">
        <f t="shared" si="298"/>
        <v>-0.5</v>
      </c>
      <c r="DD67" s="194">
        <f t="shared" si="299"/>
        <v>0</v>
      </c>
      <c r="DE67" s="194">
        <f t="shared" si="299"/>
        <v>0</v>
      </c>
      <c r="DF67" s="194">
        <f t="shared" si="299"/>
        <v>0</v>
      </c>
      <c r="DG67" s="194">
        <f t="shared" si="299"/>
        <v>0</v>
      </c>
      <c r="DH67" s="196">
        <f t="shared" si="300"/>
        <v>0</v>
      </c>
      <c r="DI67" s="196">
        <f t="shared" si="300"/>
        <v>0</v>
      </c>
      <c r="DJ67" s="196">
        <f t="shared" si="300"/>
        <v>0</v>
      </c>
      <c r="DK67" s="196">
        <f t="shared" si="300"/>
        <v>0</v>
      </c>
      <c r="DL67" s="195">
        <f t="shared" si="301"/>
        <v>-1</v>
      </c>
      <c r="DM67" s="195">
        <f t="shared" si="301"/>
        <v>-0.5</v>
      </c>
      <c r="DN67" s="195">
        <f t="shared" si="301"/>
        <v>-0.5</v>
      </c>
      <c r="DO67" s="195">
        <f t="shared" si="301"/>
        <v>-0.5</v>
      </c>
      <c r="DP67" s="194">
        <f t="shared" si="302"/>
        <v>0</v>
      </c>
      <c r="DQ67" s="194">
        <f t="shared" si="302"/>
        <v>0</v>
      </c>
      <c r="DR67" s="194">
        <f t="shared" si="302"/>
        <v>0</v>
      </c>
      <c r="DS67" s="194">
        <f t="shared" si="302"/>
        <v>0</v>
      </c>
      <c r="DT67" s="196">
        <f t="shared" si="303"/>
        <v>0</v>
      </c>
      <c r="DU67" s="196">
        <f t="shared" si="303"/>
        <v>0</v>
      </c>
      <c r="DV67" s="196">
        <f t="shared" si="303"/>
        <v>0</v>
      </c>
      <c r="DW67" s="196">
        <f t="shared" si="303"/>
        <v>0</v>
      </c>
      <c r="DX67" s="195">
        <f t="shared" si="304"/>
        <v>-1</v>
      </c>
      <c r="DY67" s="195">
        <f t="shared" si="304"/>
        <v>-0.5</v>
      </c>
      <c r="DZ67" s="195">
        <f t="shared" si="304"/>
        <v>-0.5</v>
      </c>
      <c r="EA67" s="195">
        <f t="shared" si="304"/>
        <v>-0.5</v>
      </c>
      <c r="EB67" s="194">
        <f t="shared" si="305"/>
        <v>0</v>
      </c>
      <c r="EC67" s="194">
        <f t="shared" si="305"/>
        <v>0</v>
      </c>
      <c r="ED67" s="194">
        <f t="shared" si="305"/>
        <v>0</v>
      </c>
      <c r="EE67" s="194">
        <f t="shared" si="305"/>
        <v>0</v>
      </c>
      <c r="EF67" s="196">
        <f t="shared" si="306"/>
        <v>0</v>
      </c>
      <c r="EG67" s="196">
        <f t="shared" si="306"/>
        <v>0</v>
      </c>
      <c r="EH67" s="196">
        <f t="shared" si="306"/>
        <v>0</v>
      </c>
      <c r="EI67" s="196">
        <f t="shared" si="306"/>
        <v>0</v>
      </c>
      <c r="EJ67" s="22">
        <f t="shared" ca="1" si="307"/>
        <v>0</v>
      </c>
      <c r="EK67" s="22">
        <f t="shared" ca="1" si="307"/>
        <v>0</v>
      </c>
      <c r="EL67" s="22">
        <f t="shared" ca="1" si="307"/>
        <v>0</v>
      </c>
      <c r="EM67" s="22">
        <f t="shared" ca="1" si="307"/>
        <v>0</v>
      </c>
      <c r="EN67" s="22" t="str">
        <f t="shared" ca="1" si="307"/>
        <v>-</v>
      </c>
      <c r="EO67" s="22" t="str">
        <f t="shared" ca="1" si="307"/>
        <v>-</v>
      </c>
      <c r="EP67" s="5">
        <f t="shared" si="308"/>
        <v>67</v>
      </c>
      <c r="EQ67" s="5">
        <f t="shared" si="308"/>
        <v>67</v>
      </c>
      <c r="ER67" s="22" t="str">
        <f t="shared" ca="1" si="307"/>
        <v>-</v>
      </c>
      <c r="ES67" s="22" t="str">
        <f t="shared" ca="1" si="307"/>
        <v>-</v>
      </c>
      <c r="ET67" s="22" t="str">
        <f t="shared" ca="1" si="307"/>
        <v>-</v>
      </c>
      <c r="EU67" s="22" t="str">
        <f t="shared" ca="1" si="307"/>
        <v>-</v>
      </c>
      <c r="EV67" s="22" t="str">
        <f t="shared" ca="1" si="307"/>
        <v>-</v>
      </c>
      <c r="EW67" s="22" t="str">
        <f t="shared" ca="1" si="307"/>
        <v>-</v>
      </c>
      <c r="EX67" s="22" t="str">
        <f t="shared" ca="1" si="307"/>
        <v>-</v>
      </c>
      <c r="EY67" s="5">
        <f t="shared" si="309"/>
        <v>1</v>
      </c>
      <c r="EZ67" s="22" t="str">
        <f t="shared" ref="EZ67:FO69" ca="1" si="359">OFFSET(EZ$5,$B67,0)</f>
        <v>-</v>
      </c>
      <c r="FA67" s="22" t="str">
        <f t="shared" ca="1" si="359"/>
        <v>-</v>
      </c>
      <c r="FB67" s="22" t="str">
        <f t="shared" ca="1" si="359"/>
        <v>-</v>
      </c>
      <c r="FC67" s="22" t="str">
        <f t="shared" ca="1" si="359"/>
        <v>-</v>
      </c>
      <c r="FD67" s="5" t="b">
        <f t="shared" si="310"/>
        <v>0</v>
      </c>
      <c r="FE67" s="22" t="str">
        <f t="shared" ca="1" si="359"/>
        <v>-</v>
      </c>
      <c r="FF67" s="22">
        <f t="shared" ca="1" si="359"/>
        <v>0</v>
      </c>
      <c r="FG67" s="22" t="str">
        <f t="shared" ca="1" si="359"/>
        <v>-</v>
      </c>
      <c r="FH67" s="22">
        <f t="shared" ca="1" si="359"/>
        <v>1</v>
      </c>
      <c r="FI67" s="22">
        <f t="shared" ca="1" si="359"/>
        <v>0</v>
      </c>
      <c r="FJ67" s="22">
        <f t="shared" ca="1" si="359"/>
        <v>1</v>
      </c>
      <c r="FK67" s="22">
        <f t="shared" ca="1" si="359"/>
        <v>1</v>
      </c>
      <c r="FL67" s="22">
        <f t="shared" ca="1" si="359"/>
        <v>1</v>
      </c>
      <c r="FM67" s="22">
        <f t="shared" ca="1" si="359"/>
        <v>0</v>
      </c>
      <c r="FN67" s="22">
        <f t="shared" ca="1" si="359"/>
        <v>0</v>
      </c>
      <c r="FO67" s="22">
        <f t="shared" ca="1" si="359"/>
        <v>0</v>
      </c>
      <c r="FP67" s="22">
        <f t="shared" ca="1" si="355"/>
        <v>0</v>
      </c>
      <c r="FQ67" s="22">
        <f t="shared" ca="1" si="355"/>
        <v>1</v>
      </c>
      <c r="FR67" s="22">
        <f t="shared" ca="1" si="355"/>
        <v>0</v>
      </c>
      <c r="FS67" s="22">
        <f t="shared" ca="1" si="356"/>
        <v>0</v>
      </c>
      <c r="FT67" s="22">
        <f t="shared" ca="1" si="356"/>
        <v>0</v>
      </c>
      <c r="FU67" s="22">
        <f t="shared" ca="1" si="356"/>
        <v>0</v>
      </c>
      <c r="FV67" s="22">
        <f t="shared" ca="1" si="356"/>
        <v>0</v>
      </c>
      <c r="FW67" s="22">
        <f t="shared" ca="1" si="356"/>
        <v>0</v>
      </c>
      <c r="FX67" s="22">
        <f t="shared" ca="1" si="356"/>
        <v>0</v>
      </c>
      <c r="FY67" s="22">
        <f t="shared" ca="1" si="356"/>
        <v>1</v>
      </c>
      <c r="FZ67" s="22">
        <f t="shared" ca="1" si="356"/>
        <v>0</v>
      </c>
      <c r="GA67" s="5">
        <f t="shared" si="311"/>
        <v>0</v>
      </c>
      <c r="GB67" s="5">
        <f t="shared" si="311"/>
        <v>0</v>
      </c>
      <c r="GC67" s="5">
        <f t="shared" si="311"/>
        <v>0</v>
      </c>
      <c r="GD67" s="5">
        <f t="shared" si="312"/>
        <v>0</v>
      </c>
      <c r="GE67" s="5">
        <f t="shared" si="312"/>
        <v>0</v>
      </c>
      <c r="GF67" s="5">
        <f t="shared" si="312"/>
        <v>0</v>
      </c>
      <c r="GG67" s="22">
        <f t="shared" ca="1" si="356"/>
        <v>0</v>
      </c>
      <c r="GH67" s="22">
        <f t="shared" ca="1" si="356"/>
        <v>0</v>
      </c>
      <c r="GI67" s="22" t="str">
        <f t="shared" ca="1" si="357"/>
        <v>-</v>
      </c>
      <c r="GJ67" s="22" t="str">
        <f t="shared" ca="1" si="357"/>
        <v>-</v>
      </c>
      <c r="GK67" s="22" t="str">
        <f t="shared" ca="1" si="357"/>
        <v>-</v>
      </c>
      <c r="GL67" s="22" t="str">
        <f t="shared" ca="1" si="357"/>
        <v>-</v>
      </c>
      <c r="GM67" s="5" t="b">
        <f t="shared" si="313"/>
        <v>0</v>
      </c>
      <c r="GN67" s="5" t="b">
        <f t="shared" si="313"/>
        <v>0</v>
      </c>
      <c r="GO67" s="5" t="b">
        <f t="shared" si="313"/>
        <v>1</v>
      </c>
      <c r="GP67" s="5">
        <f t="shared" si="314"/>
        <v>0</v>
      </c>
      <c r="GQ67" s="22">
        <f t="shared" ca="1" si="357"/>
        <v>1</v>
      </c>
      <c r="GR67" s="22">
        <f t="shared" ca="1" si="357"/>
        <v>2</v>
      </c>
      <c r="GS67" s="5" t="str">
        <f t="shared" si="315"/>
        <v>-</v>
      </c>
      <c r="GT67" s="5" t="str">
        <f t="shared" si="315"/>
        <v>-</v>
      </c>
      <c r="GU67" s="5" t="str">
        <f t="shared" si="316"/>
        <v>-</v>
      </c>
      <c r="GV67" s="5" t="str">
        <f t="shared" si="316"/>
        <v>-</v>
      </c>
      <c r="GW67" s="5">
        <f t="shared" si="317"/>
        <v>1</v>
      </c>
      <c r="GX67" s="22" t="str">
        <f t="shared" ca="1" si="357"/>
        <v>-</v>
      </c>
      <c r="GY67" s="22" t="str">
        <f t="shared" ca="1" si="358"/>
        <v>-</v>
      </c>
      <c r="GZ67" s="295" t="str">
        <f t="array" ref="GZ67">IF(OR(HA67:HN67&lt;&gt;"-"),TRUE,"-")</f>
        <v>-</v>
      </c>
      <c r="HA67" s="5" t="str">
        <f>IF($Z67=0,"-",IFERROR(INDEX(CHOOSE($G67,DataAutumn!i.GI, DataWinter!i.GI, DataSpring!i.GI),$H67,7*($Z67-1)+HA$19)*INDEX(GI.LowerScalar,1,HA$19),"-"))</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b">
        <f t="array" aca="1" ref="HO67" ca="1">IF(OR(HP67:ID67&lt;&gt;"-"),TRUE,"-")</f>
        <v>1</v>
      </c>
      <c r="HP67" s="22">
        <f t="shared" ca="1" si="339"/>
        <v>0</v>
      </c>
      <c r="HQ67" s="5" t="str">
        <f>IF($Z67=0,"-",IFERROR(INDEX(CHOOSE($G67,DataAutumn!i.GI, DataWinter!i.GI, DataSpring!i.GI),$H67,7*($Z67-1)+HQ$19)*INDEX(GI.UpperScalar,1,HQ$19),"-"))</f>
        <v>-</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22" t="str">
        <f t="shared" ca="1" si="134"/>
        <v>-</v>
      </c>
      <c r="IF67" s="22" t="str">
        <f t="shared" ca="1" si="134"/>
        <v>-</v>
      </c>
      <c r="IG67" s="22" t="b">
        <f t="shared" ca="1" si="135"/>
        <v>1</v>
      </c>
      <c r="IH67" s="22">
        <f t="shared" ca="1" si="135"/>
        <v>0</v>
      </c>
      <c r="II67" s="5" t="str">
        <f t="shared" si="318"/>
        <v>-</v>
      </c>
      <c r="IJ67" s="5" t="str">
        <f t="shared" si="318"/>
        <v>-</v>
      </c>
      <c r="IK67" s="5" t="str">
        <f t="shared" si="318"/>
        <v>-</v>
      </c>
      <c r="IL67" s="5" t="str">
        <f t="shared" si="318"/>
        <v>-</v>
      </c>
      <c r="IM67" s="22" t="str">
        <f t="shared" ca="1" si="345"/>
        <v>-</v>
      </c>
      <c r="IN67" s="5">
        <f t="shared" si="319"/>
        <v>0</v>
      </c>
      <c r="IO67" s="22" t="str">
        <f t="shared" ca="1" si="345"/>
        <v>-</v>
      </c>
      <c r="IP67" s="5">
        <f t="shared" si="320"/>
        <v>0</v>
      </c>
      <c r="IQ67" s="5" t="str">
        <f t="shared" si="321"/>
        <v>-</v>
      </c>
      <c r="IR67" s="5">
        <f t="shared" si="321"/>
        <v>500</v>
      </c>
      <c r="IS67" s="5">
        <f t="shared" si="321"/>
        <v>500</v>
      </c>
      <c r="IT67" s="5" t="str">
        <f t="shared" si="321"/>
        <v>-</v>
      </c>
      <c r="IU67" s="5" t="str">
        <f t="shared" si="322"/>
        <v>-</v>
      </c>
      <c r="IV67" s="22">
        <f t="shared" ca="1" si="345"/>
        <v>1</v>
      </c>
      <c r="IW67" s="22">
        <f t="shared" ca="1" si="345"/>
        <v>0</v>
      </c>
      <c r="IX67" s="22">
        <f t="shared" ca="1" si="345"/>
        <v>1</v>
      </c>
      <c r="IY67" s="22">
        <f t="shared" ca="1" si="345"/>
        <v>1</v>
      </c>
      <c r="IZ67" s="22">
        <f t="shared" ca="1" si="345"/>
        <v>0</v>
      </c>
      <c r="JA67" s="22">
        <f t="shared" ca="1" si="345"/>
        <v>70</v>
      </c>
      <c r="JB67" s="22">
        <f t="shared" ca="1" si="345"/>
        <v>50</v>
      </c>
      <c r="JC67" s="22">
        <f t="shared" ca="1" si="345"/>
        <v>70</v>
      </c>
      <c r="JD67" s="22">
        <f t="shared" ca="1" si="345"/>
        <v>50</v>
      </c>
      <c r="JE67" s="5">
        <f t="shared" si="323"/>
        <v>1</v>
      </c>
      <c r="JF67" s="5">
        <f t="shared" si="324"/>
        <v>1</v>
      </c>
      <c r="JG67" s="5">
        <f t="shared" si="325"/>
        <v>1</v>
      </c>
      <c r="JH67" s="22">
        <f t="shared" ca="1" si="345"/>
        <v>1</v>
      </c>
      <c r="JI67" s="22">
        <f t="shared" ca="1" si="345"/>
        <v>1</v>
      </c>
      <c r="JJ67" s="22">
        <f t="shared" ca="1" si="345"/>
        <v>1</v>
      </c>
      <c r="JK67" s="22">
        <f t="shared" ca="1" si="345"/>
        <v>1</v>
      </c>
      <c r="JL67" s="22">
        <f t="shared" ca="1" si="345"/>
        <v>1</v>
      </c>
      <c r="JM67" s="22">
        <f t="shared" ca="1" si="345"/>
        <v>1</v>
      </c>
      <c r="JN67" s="22">
        <f t="shared" ca="1" si="345"/>
        <v>1</v>
      </c>
      <c r="JO67" s="173" t="b">
        <f t="shared" si="348"/>
        <v>0</v>
      </c>
      <c r="JP67" s="173" t="str">
        <f t="shared" si="326"/>
        <v>-</v>
      </c>
      <c r="JQ67" s="173" t="str">
        <f t="shared" si="326"/>
        <v>-</v>
      </c>
      <c r="JR67" s="173" t="str">
        <f t="shared" si="326"/>
        <v>-</v>
      </c>
      <c r="JS67" s="173" t="str">
        <f t="shared" si="326"/>
        <v>-</v>
      </c>
      <c r="JT67" s="173" t="str">
        <f t="shared" si="326"/>
        <v>-</v>
      </c>
      <c r="JU67" s="173" t="str">
        <f t="shared" si="326"/>
        <v>-</v>
      </c>
      <c r="JV67" s="173" t="str">
        <f t="shared" si="326"/>
        <v>-</v>
      </c>
      <c r="JW67" s="173" t="str">
        <f t="shared" si="326"/>
        <v>-</v>
      </c>
      <c r="JX67" s="173" t="str">
        <f t="shared" si="326"/>
        <v>-</v>
      </c>
      <c r="JY67" s="173" t="str">
        <f t="shared" si="326"/>
        <v>-</v>
      </c>
      <c r="JZ67" s="173" t="str">
        <f t="shared" si="326"/>
        <v>-</v>
      </c>
      <c r="KA67" s="173" t="str">
        <f t="shared" si="326"/>
        <v>-</v>
      </c>
      <c r="KB67" s="173" t="str">
        <f t="shared" si="326"/>
        <v>-</v>
      </c>
      <c r="KC67" s="173" t="str">
        <f t="shared" si="326"/>
        <v>-</v>
      </c>
      <c r="KD67" s="173" t="str">
        <f t="shared" si="326"/>
        <v>-</v>
      </c>
      <c r="KE67" s="173" t="str">
        <f t="shared" si="326"/>
        <v>-</v>
      </c>
      <c r="KF67" s="173" t="str">
        <f t="shared" si="327"/>
        <v>-</v>
      </c>
      <c r="KG67" s="173" t="str">
        <f t="shared" si="327"/>
        <v>-</v>
      </c>
      <c r="KH67" s="173" t="str">
        <f t="shared" si="327"/>
        <v>-</v>
      </c>
      <c r="KI67" s="173" t="str">
        <f t="shared" si="327"/>
        <v>-</v>
      </c>
      <c r="KJ67" s="173" t="str">
        <f t="shared" si="327"/>
        <v>-</v>
      </c>
      <c r="KK67" s="173" t="str">
        <f t="shared" si="327"/>
        <v>-</v>
      </c>
      <c r="KL67" s="173" t="str">
        <f t="shared" si="327"/>
        <v>-</v>
      </c>
      <c r="KM67" s="173" t="str">
        <f t="shared" si="327"/>
        <v>-</v>
      </c>
      <c r="KN67" s="173" t="str">
        <f t="shared" si="327"/>
        <v>-</v>
      </c>
      <c r="KO67" s="173" t="str">
        <f t="shared" si="327"/>
        <v>-</v>
      </c>
      <c r="KP67" s="173" t="str">
        <f t="shared" si="327"/>
        <v>-</v>
      </c>
      <c r="KQ67" s="173" t="str">
        <f t="shared" si="327"/>
        <v>-</v>
      </c>
      <c r="KR67" s="173" t="str">
        <f t="shared" si="327"/>
        <v>-</v>
      </c>
      <c r="KS67" s="173" t="str">
        <f t="shared" si="327"/>
        <v>-</v>
      </c>
      <c r="KT67" s="173" t="str">
        <f t="shared" si="327"/>
        <v>-</v>
      </c>
      <c r="KU67" s="173" t="str">
        <f t="shared" si="327"/>
        <v>-</v>
      </c>
      <c r="KV67" s="173" t="str">
        <f t="shared" si="328"/>
        <v>-</v>
      </c>
      <c r="KW67" s="173" t="str">
        <f t="shared" si="328"/>
        <v>-</v>
      </c>
      <c r="KX67" s="173" t="str">
        <f t="shared" si="328"/>
        <v>-</v>
      </c>
      <c r="KY67" s="173" t="str">
        <f t="shared" si="328"/>
        <v>-</v>
      </c>
      <c r="KZ67" s="173" t="str">
        <f t="shared" si="328"/>
        <v>-</v>
      </c>
      <c r="LA67" s="173" t="str">
        <f t="shared" si="328"/>
        <v>-</v>
      </c>
      <c r="LB67" s="173" t="str">
        <f t="shared" si="328"/>
        <v>-</v>
      </c>
      <c r="LC67" s="173" t="str">
        <f t="shared" si="328"/>
        <v>-</v>
      </c>
      <c r="LD67" s="173" t="str">
        <f t="shared" si="328"/>
        <v>-</v>
      </c>
      <c r="LE67" s="173" t="str">
        <f t="shared" si="328"/>
        <v>-</v>
      </c>
      <c r="LF67" s="173" t="str">
        <f t="shared" si="328"/>
        <v>-</v>
      </c>
      <c r="LG67" s="173" t="str">
        <f t="shared" si="328"/>
        <v>-</v>
      </c>
      <c r="LH67" s="173" t="str">
        <f t="shared" si="328"/>
        <v>-</v>
      </c>
      <c r="LI67" s="173" t="str">
        <f t="shared" si="328"/>
        <v>-</v>
      </c>
      <c r="LJ67" s="173" t="str">
        <f t="shared" si="328"/>
        <v>-</v>
      </c>
      <c r="LK67" s="173" t="str">
        <f t="shared" si="328"/>
        <v>-</v>
      </c>
      <c r="LL67" s="173" t="str">
        <f t="shared" si="329"/>
        <v>-</v>
      </c>
      <c r="LM67" s="173" t="str">
        <f t="shared" si="329"/>
        <v>-</v>
      </c>
      <c r="LN67" s="173" t="str">
        <f t="shared" si="329"/>
        <v>-</v>
      </c>
      <c r="LO67" s="173" t="str">
        <f t="shared" si="329"/>
        <v>-</v>
      </c>
      <c r="LP67" s="173" t="str">
        <f t="shared" si="329"/>
        <v>-</v>
      </c>
      <c r="LQ67" s="173" t="str">
        <f t="shared" si="329"/>
        <v>-</v>
      </c>
      <c r="LR67" s="173" t="str">
        <f t="shared" si="329"/>
        <v>-</v>
      </c>
      <c r="LS67" s="173" t="str">
        <f t="shared" si="329"/>
        <v>-</v>
      </c>
      <c r="LT67" s="173" t="str">
        <f t="shared" si="329"/>
        <v>-</v>
      </c>
      <c r="LU67" s="173" t="str">
        <f t="shared" si="329"/>
        <v>-</v>
      </c>
      <c r="LV67" s="173" t="str">
        <f t="shared" si="329"/>
        <v>-</v>
      </c>
      <c r="LW67" s="173" t="str">
        <f t="shared" si="329"/>
        <v>-</v>
      </c>
      <c r="LX67" s="173" t="str">
        <f t="shared" si="329"/>
        <v>-</v>
      </c>
      <c r="LY67" s="173" t="str">
        <f t="shared" si="329"/>
        <v>-</v>
      </c>
      <c r="LZ67" s="173" t="str">
        <f t="shared" si="329"/>
        <v>-</v>
      </c>
      <c r="MA67" s="173" t="str">
        <f t="shared" si="329"/>
        <v>-</v>
      </c>
      <c r="MB67" s="173" t="str">
        <f t="shared" si="330"/>
        <v>-</v>
      </c>
      <c r="MC67" s="173" t="str">
        <f t="shared" si="330"/>
        <v>-</v>
      </c>
      <c r="MD67" s="173" t="str">
        <f t="shared" si="330"/>
        <v>-</v>
      </c>
      <c r="ME67" s="173" t="str">
        <f t="shared" si="330"/>
        <v>-</v>
      </c>
      <c r="MF67" s="173" t="str">
        <f t="shared" si="330"/>
        <v>-</v>
      </c>
      <c r="MG67" s="173" t="str">
        <f t="shared" si="330"/>
        <v>-</v>
      </c>
      <c r="MH67" s="173" t="str">
        <f t="shared" si="330"/>
        <v>-</v>
      </c>
      <c r="MI67" s="173" t="str">
        <f t="shared" si="330"/>
        <v>-</v>
      </c>
      <c r="MJ67" s="173" t="str">
        <f t="shared" si="330"/>
        <v>-</v>
      </c>
      <c r="MK67" s="173" t="str">
        <f t="shared" si="330"/>
        <v>-</v>
      </c>
      <c r="ML67" s="173" t="str">
        <f t="shared" si="330"/>
        <v>-</v>
      </c>
      <c r="MM67" s="173" t="str">
        <f t="shared" si="330"/>
        <v>-</v>
      </c>
      <c r="MN67" s="173" t="str">
        <f t="shared" si="330"/>
        <v>-</v>
      </c>
      <c r="MO67" s="173" t="str">
        <f t="shared" si="330"/>
        <v>-</v>
      </c>
      <c r="MP67" s="173" t="str">
        <f t="shared" si="330"/>
        <v>-</v>
      </c>
      <c r="MQ67" s="173" t="str">
        <f t="shared" si="330"/>
        <v>-</v>
      </c>
      <c r="MR67" s="173" t="str">
        <f t="shared" si="331"/>
        <v>-</v>
      </c>
      <c r="MS67" s="173" t="str">
        <f t="shared" si="331"/>
        <v>-</v>
      </c>
      <c r="MT67" s="173" t="str">
        <f t="shared" si="331"/>
        <v>-</v>
      </c>
      <c r="MU67" s="173" t="str">
        <f t="shared" si="331"/>
        <v>-</v>
      </c>
      <c r="MV67" s="173" t="str">
        <f t="shared" si="331"/>
        <v>-</v>
      </c>
      <c r="MW67" s="173" t="str">
        <f t="shared" si="331"/>
        <v>-</v>
      </c>
      <c r="MX67" s="173" t="str">
        <f t="shared" si="331"/>
        <v>-</v>
      </c>
      <c r="MY67" s="173" t="str">
        <f t="shared" si="331"/>
        <v>-</v>
      </c>
      <c r="MZ67" s="173" t="str">
        <f t="shared" si="331"/>
        <v>-</v>
      </c>
      <c r="NA67" s="173" t="str">
        <f t="shared" si="331"/>
        <v>-</v>
      </c>
      <c r="NB67" s="173" t="str">
        <f t="shared" si="331"/>
        <v>-</v>
      </c>
      <c r="NC67" s="173" t="str">
        <f t="shared" si="331"/>
        <v>-</v>
      </c>
      <c r="ND67" s="173" t="str">
        <f t="shared" si="331"/>
        <v>-</v>
      </c>
      <c r="NE67" s="173" t="str">
        <f t="shared" si="331"/>
        <v>-</v>
      </c>
      <c r="NF67" s="173" t="str">
        <f t="shared" si="331"/>
        <v>-</v>
      </c>
      <c r="NG67" s="173" t="str">
        <f t="shared" si="331"/>
        <v>-</v>
      </c>
      <c r="NH67" s="173" t="str">
        <f t="shared" si="332"/>
        <v>-</v>
      </c>
      <c r="NI67" s="173" t="str">
        <f t="shared" si="332"/>
        <v>-</v>
      </c>
      <c r="NJ67" s="173" t="str">
        <f t="shared" si="332"/>
        <v>-</v>
      </c>
      <c r="NK67" s="173" t="str">
        <f t="shared" si="332"/>
        <v>-</v>
      </c>
      <c r="NL67" s="173" t="str">
        <f t="shared" si="332"/>
        <v>-</v>
      </c>
      <c r="NM67" s="173" t="str">
        <f t="shared" si="332"/>
        <v>-</v>
      </c>
      <c r="NN67" s="173" t="str">
        <f t="shared" si="332"/>
        <v>-</v>
      </c>
      <c r="NO67" s="173" t="str">
        <f t="shared" si="332"/>
        <v>-</v>
      </c>
      <c r="NP67" s="173" t="str">
        <f t="shared" si="332"/>
        <v>-</v>
      </c>
      <c r="NQ67" s="173" t="str">
        <f t="shared" si="332"/>
        <v>-</v>
      </c>
      <c r="NR67" s="173" t="str">
        <f t="shared" si="332"/>
        <v>-</v>
      </c>
      <c r="NS67" s="173" t="str">
        <f t="shared" si="332"/>
        <v>-</v>
      </c>
      <c r="NT67" s="173" t="str">
        <f t="shared" si="332"/>
        <v>-</v>
      </c>
      <c r="NU67" s="173" t="str">
        <f t="shared" si="332"/>
        <v>-</v>
      </c>
      <c r="NV67" s="173" t="str">
        <f t="shared" si="332"/>
        <v>-</v>
      </c>
      <c r="NW67" s="173" t="str">
        <f t="shared" si="332"/>
        <v>-</v>
      </c>
      <c r="NX67" s="173" t="str">
        <f t="shared" si="333"/>
        <v>-</v>
      </c>
      <c r="NY67" s="173" t="str">
        <f t="shared" si="333"/>
        <v>-</v>
      </c>
      <c r="NZ67" s="173" t="str">
        <f t="shared" si="333"/>
        <v>-</v>
      </c>
      <c r="OA67" s="173" t="str">
        <f t="shared" si="333"/>
        <v>-</v>
      </c>
      <c r="OB67" s="173" t="str">
        <f t="shared" si="333"/>
        <v>-</v>
      </c>
      <c r="OC67" s="173" t="str">
        <f t="shared" si="333"/>
        <v>-</v>
      </c>
      <c r="OD67" s="173" t="str">
        <f t="shared" si="333"/>
        <v>-</v>
      </c>
      <c r="OE67" s="173" t="str">
        <f t="shared" si="333"/>
        <v>-</v>
      </c>
      <c r="OF67" s="22">
        <f t="shared" ca="1" si="345"/>
        <v>0</v>
      </c>
      <c r="OG67" s="22" t="str">
        <f t="shared" ca="1" si="345"/>
        <v>-</v>
      </c>
      <c r="OH67" s="22">
        <f t="shared" ca="1" si="345"/>
        <v>0</v>
      </c>
      <c r="OI67" s="22">
        <f t="shared" ca="1" si="345"/>
        <v>0</v>
      </c>
      <c r="OJ67" s="27">
        <v>0</v>
      </c>
    </row>
    <row r="68" spans="1:400" s="303" customFormat="1" outlineLevel="1">
      <c r="A68" s="302">
        <f t="shared" si="346"/>
        <v>63</v>
      </c>
      <c r="B68" s="302">
        <f t="shared" si="342"/>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2"/>
        <v>3</v>
      </c>
      <c r="AE68" s="5">
        <f t="shared" si="292"/>
        <v>0</v>
      </c>
      <c r="AF68" s="5">
        <f t="shared" si="292"/>
        <v>1</v>
      </c>
      <c r="AG68" s="5">
        <f t="shared" si="292"/>
        <v>1</v>
      </c>
      <c r="AJ68" s="328" t="str">
        <f t="shared" ca="1" si="335"/>
        <v>00011 Landuse GSM Day204 MWM&amp;BBT NLB000% GI1 WP100% MP100% GP100% EL000% Age213 FlkSt_Lmb_6.5y_Opt (F33N11)</v>
      </c>
      <c r="AK68" s="10" t="str">
        <f ca="1">IF(COUNTIF(AJ$5:AJ68,AJ68)=1,"-","Dup")</f>
        <v>-</v>
      </c>
      <c r="AL68" s="22" t="b">
        <f t="shared" ca="1" si="354"/>
        <v>1</v>
      </c>
      <c r="AM68" s="22" t="b">
        <f t="shared" ca="1" si="354"/>
        <v>0</v>
      </c>
      <c r="AN68" s="22" t="str">
        <f t="shared" ca="1" si="354"/>
        <v>-</v>
      </c>
      <c r="AO68" s="22" t="str">
        <f t="shared" ca="1" si="294"/>
        <v>-</v>
      </c>
      <c r="AP68" s="22" t="str">
        <f t="shared" ca="1" si="294"/>
        <v>-</v>
      </c>
      <c r="AQ68" s="22" t="str">
        <f t="shared" ca="1" si="354"/>
        <v>-</v>
      </c>
      <c r="AR68" s="374" t="str">
        <f t="shared" ca="1" si="354"/>
        <v>-</v>
      </c>
      <c r="AS68" s="22" t="str">
        <f t="shared" ca="1" si="354"/>
        <v>-</v>
      </c>
      <c r="AT68" s="22" t="str">
        <f t="shared" ca="1" si="354"/>
        <v>-</v>
      </c>
      <c r="AU68" s="22">
        <f t="shared" ca="1" si="354"/>
        <v>1</v>
      </c>
      <c r="AV68" s="22" t="str">
        <f t="shared" ca="1" si="354"/>
        <v>-</v>
      </c>
      <c r="AW68" s="22" t="str">
        <f t="shared" ca="1" si="354"/>
        <v>-</v>
      </c>
      <c r="AX68" s="22" t="str">
        <f t="shared" ca="1" si="354"/>
        <v>-</v>
      </c>
      <c r="AY68" s="22" t="str">
        <f t="shared" ca="1" si="354"/>
        <v>-</v>
      </c>
      <c r="AZ68" s="22" t="str">
        <f t="shared" ca="1" si="354"/>
        <v>-</v>
      </c>
      <c r="BA68" s="22">
        <f t="shared" ca="1" si="354"/>
        <v>1</v>
      </c>
      <c r="BB68" s="22">
        <f t="shared" ca="1" si="354"/>
        <v>1</v>
      </c>
      <c r="BC68" s="22" t="str">
        <f t="shared" ca="1" si="354"/>
        <v>-</v>
      </c>
      <c r="BD68" s="22" t="str">
        <f t="shared" ca="1" si="354"/>
        <v>-</v>
      </c>
      <c r="BE68" s="22" t="str">
        <f t="shared" ca="1" si="354"/>
        <v>-</v>
      </c>
      <c r="BF68" s="22" t="str">
        <f t="shared" ca="1" si="350"/>
        <v>-</v>
      </c>
      <c r="BG68" s="22" t="str">
        <f t="shared" ca="1" si="350"/>
        <v>-</v>
      </c>
      <c r="BH68" s="22" t="str">
        <f t="shared" ca="1" si="350"/>
        <v>-</v>
      </c>
      <c r="BI68" s="22" t="str">
        <f t="shared" ca="1" si="350"/>
        <v>-</v>
      </c>
      <c r="BJ68" s="22" t="str">
        <f t="shared" ca="1" si="350"/>
        <v>-</v>
      </c>
      <c r="BK68" s="22" t="str">
        <f t="shared" ca="1" si="350"/>
        <v>-</v>
      </c>
      <c r="BL68" s="22" t="str">
        <f t="shared" ca="1" si="350"/>
        <v>-</v>
      </c>
      <c r="BM68" s="22" t="str">
        <f t="shared" ca="1" si="351"/>
        <v>-</v>
      </c>
      <c r="BN68" s="22" t="str">
        <f t="shared" ca="1" si="351"/>
        <v>-</v>
      </c>
      <c r="BO68" s="22" t="str">
        <f t="shared" ca="1" si="351"/>
        <v>-</v>
      </c>
      <c r="BP68" s="22" t="str">
        <f t="shared" ca="1" si="351"/>
        <v>-</v>
      </c>
      <c r="BQ68" s="22" t="str">
        <f t="shared" ca="1" si="351"/>
        <v>-</v>
      </c>
      <c r="BR68" s="22" t="str">
        <f t="shared" ca="1" si="351"/>
        <v>-</v>
      </c>
      <c r="BS68" s="22" t="str">
        <f t="shared" ca="1" si="351"/>
        <v>-</v>
      </c>
      <c r="BT68" s="22" t="str">
        <f t="shared" ca="1" si="351"/>
        <v>-</v>
      </c>
      <c r="BU68" s="22" t="str">
        <f t="shared" ca="1" si="351"/>
        <v>-</v>
      </c>
      <c r="BV68" s="22" t="str">
        <f t="shared" ca="1" si="351"/>
        <v>-</v>
      </c>
      <c r="BW68" s="22" t="str">
        <f t="shared" ca="1" si="351"/>
        <v>-</v>
      </c>
      <c r="BX68" s="22" t="str">
        <f t="shared" ca="1" si="351"/>
        <v>-</v>
      </c>
      <c r="BY68" s="22" t="str">
        <f t="shared" ca="1" si="351"/>
        <v>-</v>
      </c>
      <c r="BZ68" s="5">
        <f t="shared" si="295"/>
        <v>0</v>
      </c>
      <c r="CA68" s="22" t="str">
        <f t="shared" ca="1" si="351"/>
        <v>-</v>
      </c>
      <c r="CB68" s="22" t="str">
        <f t="shared" ca="1" si="351"/>
        <v>-</v>
      </c>
      <c r="CC68" s="22" t="str">
        <f t="shared" ca="1" si="352"/>
        <v>-</v>
      </c>
      <c r="CD68" s="22" t="str">
        <f t="shared" ca="1" si="352"/>
        <v>-</v>
      </c>
      <c r="CE68" s="22" t="str">
        <f t="shared" ca="1" si="352"/>
        <v>-</v>
      </c>
      <c r="CF68" s="22" t="str">
        <f t="shared" ca="1" si="352"/>
        <v>-</v>
      </c>
      <c r="CG68" s="22" t="str">
        <f t="shared" ca="1" si="352"/>
        <v>-</v>
      </c>
      <c r="CH68" s="22" t="str">
        <f t="shared" ca="1" si="352"/>
        <v>-</v>
      </c>
      <c r="CI68" s="22">
        <f t="shared" ca="1" si="352"/>
        <v>1</v>
      </c>
      <c r="CJ68" s="22">
        <f t="shared" ca="1" si="352"/>
        <v>1</v>
      </c>
      <c r="CK68" s="22" t="str">
        <f t="shared" ca="1" si="352"/>
        <v>-</v>
      </c>
      <c r="CL68" s="22" t="str">
        <f t="shared" ca="1" si="352"/>
        <v>-</v>
      </c>
      <c r="CM68" s="22" t="str">
        <f t="shared" ca="1" si="352"/>
        <v>-</v>
      </c>
      <c r="CN68" s="22" t="str">
        <f t="shared" ca="1" si="352"/>
        <v>-</v>
      </c>
      <c r="CO68" s="22" t="str">
        <f t="shared" ca="1" si="352"/>
        <v>-</v>
      </c>
      <c r="CP68" s="22" t="str">
        <f t="shared" ca="1" si="352"/>
        <v>-</v>
      </c>
      <c r="CQ68" s="22" t="str">
        <f t="shared" ca="1" si="352"/>
        <v>-</v>
      </c>
      <c r="CR68" s="22" t="str">
        <f t="shared" ca="1" si="352"/>
        <v>-</v>
      </c>
      <c r="CS68" s="22">
        <f t="shared" ca="1" si="353"/>
        <v>0</v>
      </c>
      <c r="CT68" s="22" t="str">
        <f t="shared" ca="1" si="353"/>
        <v>-</v>
      </c>
      <c r="CU68" s="22" t="str">
        <f t="shared" ca="1" si="353"/>
        <v>-</v>
      </c>
      <c r="CV68" s="22" t="str">
        <f t="shared" ca="1" si="353"/>
        <v>-</v>
      </c>
      <c r="CW68" s="22" t="str">
        <f t="shared" ca="1" si="353"/>
        <v>-</v>
      </c>
      <c r="CX68" s="22" t="str">
        <f t="shared" ca="1" si="353"/>
        <v>-</v>
      </c>
      <c r="CY68" s="22">
        <f t="shared" ca="1" si="353"/>
        <v>0</v>
      </c>
      <c r="CZ68" s="195">
        <f t="shared" si="298"/>
        <v>-1</v>
      </c>
      <c r="DA68" s="195">
        <f t="shared" si="298"/>
        <v>-0.5</v>
      </c>
      <c r="DB68" s="195">
        <f t="shared" si="298"/>
        <v>-0.5</v>
      </c>
      <c r="DC68" s="195">
        <f t="shared" si="298"/>
        <v>-0.5</v>
      </c>
      <c r="DD68" s="194">
        <f t="shared" si="299"/>
        <v>0</v>
      </c>
      <c r="DE68" s="194">
        <f t="shared" si="299"/>
        <v>0</v>
      </c>
      <c r="DF68" s="194">
        <f t="shared" si="299"/>
        <v>0</v>
      </c>
      <c r="DG68" s="194">
        <f t="shared" si="299"/>
        <v>0</v>
      </c>
      <c r="DH68" s="196">
        <f t="shared" si="300"/>
        <v>0</v>
      </c>
      <c r="DI68" s="196">
        <f t="shared" si="300"/>
        <v>0</v>
      </c>
      <c r="DJ68" s="196">
        <f t="shared" si="300"/>
        <v>0</v>
      </c>
      <c r="DK68" s="196">
        <f t="shared" si="300"/>
        <v>0</v>
      </c>
      <c r="DL68" s="195">
        <f t="shared" si="301"/>
        <v>-1</v>
      </c>
      <c r="DM68" s="195">
        <f t="shared" si="301"/>
        <v>-0.5</v>
      </c>
      <c r="DN68" s="195">
        <f t="shared" si="301"/>
        <v>-0.5</v>
      </c>
      <c r="DO68" s="195">
        <f t="shared" si="301"/>
        <v>-0.5</v>
      </c>
      <c r="DP68" s="194">
        <f t="shared" si="302"/>
        <v>0</v>
      </c>
      <c r="DQ68" s="194">
        <f t="shared" si="302"/>
        <v>0</v>
      </c>
      <c r="DR68" s="194">
        <f t="shared" si="302"/>
        <v>0</v>
      </c>
      <c r="DS68" s="194">
        <f t="shared" si="302"/>
        <v>0</v>
      </c>
      <c r="DT68" s="196">
        <f t="shared" si="303"/>
        <v>0</v>
      </c>
      <c r="DU68" s="196">
        <f t="shared" si="303"/>
        <v>0</v>
      </c>
      <c r="DV68" s="196">
        <f t="shared" si="303"/>
        <v>0</v>
      </c>
      <c r="DW68" s="196">
        <f t="shared" si="303"/>
        <v>0</v>
      </c>
      <c r="DX68" s="195">
        <f t="shared" si="304"/>
        <v>-1</v>
      </c>
      <c r="DY68" s="195">
        <f t="shared" si="304"/>
        <v>-0.5</v>
      </c>
      <c r="DZ68" s="195">
        <f t="shared" si="304"/>
        <v>-0.5</v>
      </c>
      <c r="EA68" s="195">
        <f t="shared" si="304"/>
        <v>-0.5</v>
      </c>
      <c r="EB68" s="194">
        <f t="shared" si="305"/>
        <v>0</v>
      </c>
      <c r="EC68" s="194">
        <f t="shared" si="305"/>
        <v>0</v>
      </c>
      <c r="ED68" s="194">
        <f t="shared" si="305"/>
        <v>0</v>
      </c>
      <c r="EE68" s="194">
        <f t="shared" si="305"/>
        <v>0</v>
      </c>
      <c r="EF68" s="196">
        <f t="shared" si="306"/>
        <v>0</v>
      </c>
      <c r="EG68" s="196">
        <f t="shared" si="306"/>
        <v>0</v>
      </c>
      <c r="EH68" s="196">
        <f t="shared" si="306"/>
        <v>0</v>
      </c>
      <c r="EI68" s="196">
        <f t="shared" si="306"/>
        <v>0</v>
      </c>
      <c r="EJ68" s="22">
        <f t="shared" ca="1" si="307"/>
        <v>0</v>
      </c>
      <c r="EK68" s="22">
        <f t="shared" ca="1" si="307"/>
        <v>0</v>
      </c>
      <c r="EL68" s="22">
        <f t="shared" ca="1" si="307"/>
        <v>0</v>
      </c>
      <c r="EM68" s="22">
        <f t="shared" ca="1" si="307"/>
        <v>0</v>
      </c>
      <c r="EN68" s="22" t="str">
        <f t="shared" ca="1" si="307"/>
        <v>-</v>
      </c>
      <c r="EO68" s="22" t="str">
        <f t="shared" ca="1" si="307"/>
        <v>-</v>
      </c>
      <c r="EP68" s="5">
        <f t="shared" si="308"/>
        <v>67</v>
      </c>
      <c r="EQ68" s="5">
        <f t="shared" si="308"/>
        <v>67</v>
      </c>
      <c r="ER68" s="22" t="str">
        <f t="shared" ca="1" si="307"/>
        <v>-</v>
      </c>
      <c r="ES68" s="22" t="str">
        <f t="shared" ca="1" si="307"/>
        <v>-</v>
      </c>
      <c r="ET68" s="22" t="str">
        <f t="shared" ca="1" si="307"/>
        <v>-</v>
      </c>
      <c r="EU68" s="22" t="str">
        <f t="shared" ca="1" si="307"/>
        <v>-</v>
      </c>
      <c r="EV68" s="22" t="str">
        <f t="shared" ca="1" si="307"/>
        <v>-</v>
      </c>
      <c r="EW68" s="22" t="str">
        <f t="shared" ca="1" si="307"/>
        <v>-</v>
      </c>
      <c r="EX68" s="22" t="str">
        <f t="shared" ca="1" si="307"/>
        <v>-</v>
      </c>
      <c r="EY68" s="5">
        <f t="shared" si="309"/>
        <v>1</v>
      </c>
      <c r="EZ68" s="22" t="str">
        <f t="shared" ca="1" si="359"/>
        <v>-</v>
      </c>
      <c r="FA68" s="22" t="str">
        <f t="shared" ca="1" si="359"/>
        <v>-</v>
      </c>
      <c r="FB68" s="22" t="str">
        <f t="shared" ca="1" si="359"/>
        <v>-</v>
      </c>
      <c r="FC68" s="22" t="str">
        <f t="shared" ca="1" si="359"/>
        <v>-</v>
      </c>
      <c r="FD68" s="5" t="b">
        <f t="shared" si="310"/>
        <v>1</v>
      </c>
      <c r="FE68" s="22" t="str">
        <f t="shared" ca="1" si="359"/>
        <v>-</v>
      </c>
      <c r="FF68" s="22">
        <f t="shared" ca="1" si="359"/>
        <v>0</v>
      </c>
      <c r="FG68" s="22" t="str">
        <f t="shared" ca="1" si="359"/>
        <v>-</v>
      </c>
      <c r="FH68" s="22">
        <f t="shared" ca="1" si="359"/>
        <v>1</v>
      </c>
      <c r="FI68" s="22">
        <f t="shared" ca="1" si="359"/>
        <v>0</v>
      </c>
      <c r="FJ68" s="22">
        <f t="shared" ca="1" si="359"/>
        <v>1</v>
      </c>
      <c r="FK68" s="22">
        <f t="shared" ca="1" si="359"/>
        <v>1</v>
      </c>
      <c r="FL68" s="22">
        <f t="shared" ca="1" si="359"/>
        <v>1</v>
      </c>
      <c r="FM68" s="22">
        <f t="shared" ca="1" si="359"/>
        <v>0</v>
      </c>
      <c r="FN68" s="22">
        <f t="shared" ca="1" si="359"/>
        <v>0</v>
      </c>
      <c r="FO68" s="22">
        <f t="shared" ca="1" si="359"/>
        <v>0</v>
      </c>
      <c r="FP68" s="22">
        <f t="shared" ca="1" si="355"/>
        <v>0</v>
      </c>
      <c r="FQ68" s="22">
        <f t="shared" ca="1" si="355"/>
        <v>1</v>
      </c>
      <c r="FR68" s="22">
        <f t="shared" ca="1" si="355"/>
        <v>0</v>
      </c>
      <c r="FS68" s="22">
        <f t="shared" ca="1" si="356"/>
        <v>0</v>
      </c>
      <c r="FT68" s="22">
        <f t="shared" ca="1" si="356"/>
        <v>0</v>
      </c>
      <c r="FU68" s="22">
        <f t="shared" ca="1" si="356"/>
        <v>0</v>
      </c>
      <c r="FV68" s="22">
        <f t="shared" ca="1" si="356"/>
        <v>0</v>
      </c>
      <c r="FW68" s="22">
        <f t="shared" ca="1" si="356"/>
        <v>0</v>
      </c>
      <c r="FX68" s="22">
        <f t="shared" ca="1" si="356"/>
        <v>0</v>
      </c>
      <c r="FY68" s="22">
        <f t="shared" ca="1" si="356"/>
        <v>1</v>
      </c>
      <c r="FZ68" s="22">
        <f t="shared" ca="1" si="356"/>
        <v>0</v>
      </c>
      <c r="GA68" s="5">
        <f t="shared" si="311"/>
        <v>0</v>
      </c>
      <c r="GB68" s="5">
        <f t="shared" si="311"/>
        <v>0</v>
      </c>
      <c r="GC68" s="5">
        <f t="shared" si="311"/>
        <v>0</v>
      </c>
      <c r="GD68" s="5">
        <f t="shared" si="312"/>
        <v>0</v>
      </c>
      <c r="GE68" s="5">
        <f t="shared" si="312"/>
        <v>0</v>
      </c>
      <c r="GF68" s="5">
        <f t="shared" si="312"/>
        <v>0</v>
      </c>
      <c r="GG68" s="22">
        <f t="shared" ca="1" si="356"/>
        <v>0</v>
      </c>
      <c r="GH68" s="22">
        <f t="shared" ca="1" si="356"/>
        <v>0</v>
      </c>
      <c r="GI68" s="22" t="str">
        <f t="shared" ca="1" si="357"/>
        <v>-</v>
      </c>
      <c r="GJ68" s="22" t="str">
        <f t="shared" ca="1" si="357"/>
        <v>-</v>
      </c>
      <c r="GK68" s="22" t="str">
        <f t="shared" ca="1" si="357"/>
        <v>-</v>
      </c>
      <c r="GL68" s="22" t="str">
        <f t="shared" ca="1" si="357"/>
        <v>-</v>
      </c>
      <c r="GM68" s="5" t="b">
        <f t="shared" si="313"/>
        <v>0</v>
      </c>
      <c r="GN68" s="5" t="b">
        <f t="shared" si="313"/>
        <v>0</v>
      </c>
      <c r="GO68" s="5" t="b">
        <f t="shared" si="313"/>
        <v>1</v>
      </c>
      <c r="GP68" s="5">
        <f t="shared" si="314"/>
        <v>0</v>
      </c>
      <c r="GQ68" s="22">
        <f t="shared" ca="1" si="357"/>
        <v>1</v>
      </c>
      <c r="GR68" s="22">
        <f t="shared" ca="1" si="357"/>
        <v>2</v>
      </c>
      <c r="GS68" s="5" t="str">
        <f t="shared" si="315"/>
        <v>-</v>
      </c>
      <c r="GT68" s="5" t="str">
        <f t="shared" si="315"/>
        <v>-</v>
      </c>
      <c r="GU68" s="5" t="str">
        <f t="shared" si="316"/>
        <v>-</v>
      </c>
      <c r="GV68" s="5" t="str">
        <f t="shared" si="316"/>
        <v>-</v>
      </c>
      <c r="GW68" s="5">
        <f t="shared" si="317"/>
        <v>1</v>
      </c>
      <c r="GX68" s="22" t="str">
        <f t="shared" ca="1" si="357"/>
        <v>-</v>
      </c>
      <c r="GY68" s="22" t="str">
        <f t="shared" ca="1" si="358"/>
        <v>-</v>
      </c>
      <c r="GZ68" s="295" t="str">
        <f t="array" ref="GZ68">IF(OR(HA68:HN68&lt;&gt;"-"),TRUE,"-")</f>
        <v>-</v>
      </c>
      <c r="HA68" s="5" t="str">
        <f>IF($Z68=0,"-",IFERROR(INDEX(CHOOSE($G68,DataAutumn!i.GI, DataWinter!i.GI, DataSpring!i.GI),$H68,7*($Z68-1)+HA$19)*INDEX(GI.LowerScalar,1,HA$19),"-"))</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b">
        <f t="array" aca="1" ref="HO68" ca="1">IF(OR(HP68:ID68&lt;&gt;"-"),TRUE,"-")</f>
        <v>1</v>
      </c>
      <c r="HP68" s="22">
        <f t="shared" ca="1" si="339"/>
        <v>0</v>
      </c>
      <c r="HQ68" s="5" t="str">
        <f>IF($Z68=0,"-",IFERROR(INDEX(CHOOSE($G68,DataAutumn!i.GI, DataWinter!i.GI, DataSpring!i.GI),$H68,7*($Z68-1)+HQ$19)*INDEX(GI.UpperScalar,1,HQ$19),"-"))</f>
        <v>-</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22" t="str">
        <f t="shared" ca="1" si="134"/>
        <v>-</v>
      </c>
      <c r="IF68" s="22" t="str">
        <f t="shared" ca="1" si="134"/>
        <v>-</v>
      </c>
      <c r="IG68" s="22" t="b">
        <f t="shared" ca="1" si="135"/>
        <v>1</v>
      </c>
      <c r="IH68" s="22">
        <f t="shared" ca="1" si="135"/>
        <v>0</v>
      </c>
      <c r="II68" s="5" t="str">
        <f t="shared" si="318"/>
        <v>-</v>
      </c>
      <c r="IJ68" s="5" t="str">
        <f t="shared" si="318"/>
        <v>-</v>
      </c>
      <c r="IK68" s="5" t="str">
        <f t="shared" si="318"/>
        <v>-</v>
      </c>
      <c r="IL68" s="5" t="str">
        <f t="shared" si="318"/>
        <v>-</v>
      </c>
      <c r="IM68" s="22" t="str">
        <f t="shared" ca="1" si="345"/>
        <v>-</v>
      </c>
      <c r="IN68" s="5">
        <f t="shared" si="319"/>
        <v>0</v>
      </c>
      <c r="IO68" s="22" t="str">
        <f t="shared" ca="1" si="345"/>
        <v>-</v>
      </c>
      <c r="IP68" s="5">
        <f t="shared" si="320"/>
        <v>0</v>
      </c>
      <c r="IQ68" s="5">
        <f t="shared" si="321"/>
        <v>0.9</v>
      </c>
      <c r="IR68" s="5">
        <f t="shared" si="321"/>
        <v>0</v>
      </c>
      <c r="IS68" s="5">
        <f t="shared" si="321"/>
        <v>0</v>
      </c>
      <c r="IT68" s="5" t="str">
        <f t="shared" si="321"/>
        <v>-</v>
      </c>
      <c r="IU68" s="5" t="str">
        <f t="shared" si="322"/>
        <v>-</v>
      </c>
      <c r="IV68" s="22">
        <f t="shared" ca="1" si="345"/>
        <v>1</v>
      </c>
      <c r="IW68" s="22">
        <f t="shared" ca="1" si="345"/>
        <v>0</v>
      </c>
      <c r="IX68" s="22">
        <f t="shared" ca="1" si="345"/>
        <v>1</v>
      </c>
      <c r="IY68" s="22">
        <f t="shared" ca="1" si="345"/>
        <v>1</v>
      </c>
      <c r="IZ68" s="22">
        <f t="shared" ca="1" si="345"/>
        <v>0</v>
      </c>
      <c r="JA68" s="22">
        <f t="shared" ca="1" si="345"/>
        <v>70</v>
      </c>
      <c r="JB68" s="22">
        <f t="shared" ca="1" si="345"/>
        <v>50</v>
      </c>
      <c r="JC68" s="22">
        <f t="shared" ca="1" si="345"/>
        <v>70</v>
      </c>
      <c r="JD68" s="22">
        <f t="shared" ca="1" si="345"/>
        <v>50</v>
      </c>
      <c r="JE68" s="5">
        <f t="shared" si="323"/>
        <v>1</v>
      </c>
      <c r="JF68" s="5">
        <f t="shared" si="324"/>
        <v>1</v>
      </c>
      <c r="JG68" s="5">
        <f t="shared" si="325"/>
        <v>1</v>
      </c>
      <c r="JH68" s="22">
        <f t="shared" ca="1" si="345"/>
        <v>1</v>
      </c>
      <c r="JI68" s="22">
        <f t="shared" ca="1" si="345"/>
        <v>1</v>
      </c>
      <c r="JJ68" s="22">
        <f t="shared" ca="1" si="345"/>
        <v>1</v>
      </c>
      <c r="JK68" s="22">
        <f t="shared" ca="1" si="345"/>
        <v>1</v>
      </c>
      <c r="JL68" s="22">
        <f t="shared" ca="1" si="345"/>
        <v>1</v>
      </c>
      <c r="JM68" s="22">
        <f t="shared" ca="1" si="345"/>
        <v>1</v>
      </c>
      <c r="JN68" s="22">
        <f t="shared" ca="1" si="345"/>
        <v>1</v>
      </c>
      <c r="JO68" s="173" t="b">
        <f t="shared" si="348"/>
        <v>0</v>
      </c>
      <c r="JP68" s="173" t="str">
        <f t="shared" si="326"/>
        <v>-</v>
      </c>
      <c r="JQ68" s="173" t="str">
        <f t="shared" si="326"/>
        <v>-</v>
      </c>
      <c r="JR68" s="173" t="str">
        <f t="shared" si="326"/>
        <v>-</v>
      </c>
      <c r="JS68" s="173" t="str">
        <f t="shared" si="326"/>
        <v>-</v>
      </c>
      <c r="JT68" s="173" t="str">
        <f t="shared" si="326"/>
        <v>-</v>
      </c>
      <c r="JU68" s="173" t="str">
        <f t="shared" si="326"/>
        <v>-</v>
      </c>
      <c r="JV68" s="173" t="str">
        <f t="shared" si="326"/>
        <v>-</v>
      </c>
      <c r="JW68" s="173" t="str">
        <f t="shared" si="326"/>
        <v>-</v>
      </c>
      <c r="JX68" s="173" t="str">
        <f t="shared" si="326"/>
        <v>-</v>
      </c>
      <c r="JY68" s="173" t="str">
        <f t="shared" si="326"/>
        <v>-</v>
      </c>
      <c r="JZ68" s="173" t="str">
        <f t="shared" si="326"/>
        <v>-</v>
      </c>
      <c r="KA68" s="173" t="str">
        <f t="shared" si="326"/>
        <v>-</v>
      </c>
      <c r="KB68" s="173" t="str">
        <f t="shared" si="326"/>
        <v>-</v>
      </c>
      <c r="KC68" s="173" t="str">
        <f t="shared" si="326"/>
        <v>-</v>
      </c>
      <c r="KD68" s="173" t="str">
        <f t="shared" si="326"/>
        <v>-</v>
      </c>
      <c r="KE68" s="173" t="str">
        <f t="shared" si="326"/>
        <v>-</v>
      </c>
      <c r="KF68" s="173" t="str">
        <f t="shared" si="327"/>
        <v>-</v>
      </c>
      <c r="KG68" s="173" t="str">
        <f t="shared" si="327"/>
        <v>-</v>
      </c>
      <c r="KH68" s="173" t="str">
        <f t="shared" si="327"/>
        <v>-</v>
      </c>
      <c r="KI68" s="173" t="str">
        <f t="shared" si="327"/>
        <v>-</v>
      </c>
      <c r="KJ68" s="173" t="str">
        <f t="shared" si="327"/>
        <v>-</v>
      </c>
      <c r="KK68" s="173" t="str">
        <f t="shared" si="327"/>
        <v>-</v>
      </c>
      <c r="KL68" s="173" t="str">
        <f t="shared" si="327"/>
        <v>-</v>
      </c>
      <c r="KM68" s="173" t="str">
        <f t="shared" si="327"/>
        <v>-</v>
      </c>
      <c r="KN68" s="173" t="str">
        <f t="shared" si="327"/>
        <v>-</v>
      </c>
      <c r="KO68" s="173" t="str">
        <f t="shared" si="327"/>
        <v>-</v>
      </c>
      <c r="KP68" s="173" t="str">
        <f t="shared" si="327"/>
        <v>-</v>
      </c>
      <c r="KQ68" s="173" t="str">
        <f t="shared" si="327"/>
        <v>-</v>
      </c>
      <c r="KR68" s="173" t="str">
        <f t="shared" si="327"/>
        <v>-</v>
      </c>
      <c r="KS68" s="173" t="str">
        <f t="shared" si="327"/>
        <v>-</v>
      </c>
      <c r="KT68" s="173" t="str">
        <f t="shared" si="327"/>
        <v>-</v>
      </c>
      <c r="KU68" s="173" t="str">
        <f t="shared" si="327"/>
        <v>-</v>
      </c>
      <c r="KV68" s="173" t="str">
        <f t="shared" si="328"/>
        <v>-</v>
      </c>
      <c r="KW68" s="173" t="str">
        <f t="shared" si="328"/>
        <v>-</v>
      </c>
      <c r="KX68" s="173" t="str">
        <f t="shared" si="328"/>
        <v>-</v>
      </c>
      <c r="KY68" s="173" t="str">
        <f t="shared" si="328"/>
        <v>-</v>
      </c>
      <c r="KZ68" s="173" t="str">
        <f t="shared" si="328"/>
        <v>-</v>
      </c>
      <c r="LA68" s="173" t="str">
        <f t="shared" si="328"/>
        <v>-</v>
      </c>
      <c r="LB68" s="173" t="str">
        <f t="shared" si="328"/>
        <v>-</v>
      </c>
      <c r="LC68" s="173" t="str">
        <f t="shared" si="328"/>
        <v>-</v>
      </c>
      <c r="LD68" s="173" t="str">
        <f t="shared" si="328"/>
        <v>-</v>
      </c>
      <c r="LE68" s="173" t="str">
        <f t="shared" si="328"/>
        <v>-</v>
      </c>
      <c r="LF68" s="173" t="str">
        <f t="shared" si="328"/>
        <v>-</v>
      </c>
      <c r="LG68" s="173" t="str">
        <f t="shared" si="328"/>
        <v>-</v>
      </c>
      <c r="LH68" s="173" t="str">
        <f t="shared" si="328"/>
        <v>-</v>
      </c>
      <c r="LI68" s="173" t="str">
        <f t="shared" si="328"/>
        <v>-</v>
      </c>
      <c r="LJ68" s="173" t="str">
        <f t="shared" si="328"/>
        <v>-</v>
      </c>
      <c r="LK68" s="173" t="str">
        <f t="shared" si="328"/>
        <v>-</v>
      </c>
      <c r="LL68" s="173" t="str">
        <f t="shared" si="329"/>
        <v>-</v>
      </c>
      <c r="LM68" s="173" t="str">
        <f t="shared" si="329"/>
        <v>-</v>
      </c>
      <c r="LN68" s="173" t="str">
        <f t="shared" si="329"/>
        <v>-</v>
      </c>
      <c r="LO68" s="173" t="str">
        <f t="shared" si="329"/>
        <v>-</v>
      </c>
      <c r="LP68" s="173" t="str">
        <f t="shared" si="329"/>
        <v>-</v>
      </c>
      <c r="LQ68" s="173" t="str">
        <f t="shared" si="329"/>
        <v>-</v>
      </c>
      <c r="LR68" s="173" t="str">
        <f t="shared" si="329"/>
        <v>-</v>
      </c>
      <c r="LS68" s="173" t="str">
        <f t="shared" si="329"/>
        <v>-</v>
      </c>
      <c r="LT68" s="173" t="str">
        <f t="shared" si="329"/>
        <v>-</v>
      </c>
      <c r="LU68" s="173" t="str">
        <f t="shared" si="329"/>
        <v>-</v>
      </c>
      <c r="LV68" s="173" t="str">
        <f t="shared" si="329"/>
        <v>-</v>
      </c>
      <c r="LW68" s="173" t="str">
        <f t="shared" si="329"/>
        <v>-</v>
      </c>
      <c r="LX68" s="173" t="str">
        <f t="shared" si="329"/>
        <v>-</v>
      </c>
      <c r="LY68" s="173" t="str">
        <f t="shared" si="329"/>
        <v>-</v>
      </c>
      <c r="LZ68" s="173" t="str">
        <f t="shared" si="329"/>
        <v>-</v>
      </c>
      <c r="MA68" s="173" t="str">
        <f t="shared" si="329"/>
        <v>-</v>
      </c>
      <c r="MB68" s="173" t="str">
        <f t="shared" si="330"/>
        <v>-</v>
      </c>
      <c r="MC68" s="173" t="str">
        <f t="shared" si="330"/>
        <v>-</v>
      </c>
      <c r="MD68" s="173" t="str">
        <f t="shared" si="330"/>
        <v>-</v>
      </c>
      <c r="ME68" s="173" t="str">
        <f t="shared" si="330"/>
        <v>-</v>
      </c>
      <c r="MF68" s="173" t="str">
        <f t="shared" si="330"/>
        <v>-</v>
      </c>
      <c r="MG68" s="173" t="str">
        <f t="shared" si="330"/>
        <v>-</v>
      </c>
      <c r="MH68" s="173" t="str">
        <f t="shared" si="330"/>
        <v>-</v>
      </c>
      <c r="MI68" s="173" t="str">
        <f t="shared" si="330"/>
        <v>-</v>
      </c>
      <c r="MJ68" s="173" t="str">
        <f t="shared" si="330"/>
        <v>-</v>
      </c>
      <c r="MK68" s="173" t="str">
        <f t="shared" si="330"/>
        <v>-</v>
      </c>
      <c r="ML68" s="173" t="str">
        <f t="shared" si="330"/>
        <v>-</v>
      </c>
      <c r="MM68" s="173" t="str">
        <f t="shared" si="330"/>
        <v>-</v>
      </c>
      <c r="MN68" s="173" t="str">
        <f t="shared" si="330"/>
        <v>-</v>
      </c>
      <c r="MO68" s="173" t="str">
        <f t="shared" si="330"/>
        <v>-</v>
      </c>
      <c r="MP68" s="173" t="str">
        <f t="shared" si="330"/>
        <v>-</v>
      </c>
      <c r="MQ68" s="173" t="str">
        <f t="shared" si="330"/>
        <v>-</v>
      </c>
      <c r="MR68" s="173" t="str">
        <f t="shared" si="331"/>
        <v>-</v>
      </c>
      <c r="MS68" s="173" t="str">
        <f t="shared" si="331"/>
        <v>-</v>
      </c>
      <c r="MT68" s="173" t="str">
        <f t="shared" si="331"/>
        <v>-</v>
      </c>
      <c r="MU68" s="173" t="str">
        <f t="shared" si="331"/>
        <v>-</v>
      </c>
      <c r="MV68" s="173" t="str">
        <f t="shared" si="331"/>
        <v>-</v>
      </c>
      <c r="MW68" s="173" t="str">
        <f t="shared" si="331"/>
        <v>-</v>
      </c>
      <c r="MX68" s="173" t="str">
        <f t="shared" si="331"/>
        <v>-</v>
      </c>
      <c r="MY68" s="173" t="str">
        <f t="shared" si="331"/>
        <v>-</v>
      </c>
      <c r="MZ68" s="173" t="str">
        <f t="shared" si="331"/>
        <v>-</v>
      </c>
      <c r="NA68" s="173" t="str">
        <f t="shared" si="331"/>
        <v>-</v>
      </c>
      <c r="NB68" s="173" t="str">
        <f t="shared" si="331"/>
        <v>-</v>
      </c>
      <c r="NC68" s="173" t="str">
        <f t="shared" si="331"/>
        <v>-</v>
      </c>
      <c r="ND68" s="173" t="str">
        <f t="shared" si="331"/>
        <v>-</v>
      </c>
      <c r="NE68" s="173" t="str">
        <f t="shared" si="331"/>
        <v>-</v>
      </c>
      <c r="NF68" s="173" t="str">
        <f t="shared" si="331"/>
        <v>-</v>
      </c>
      <c r="NG68" s="173" t="str">
        <f t="shared" si="331"/>
        <v>-</v>
      </c>
      <c r="NH68" s="173" t="str">
        <f t="shared" si="332"/>
        <v>-</v>
      </c>
      <c r="NI68" s="173" t="str">
        <f t="shared" si="332"/>
        <v>-</v>
      </c>
      <c r="NJ68" s="173" t="str">
        <f t="shared" si="332"/>
        <v>-</v>
      </c>
      <c r="NK68" s="173" t="str">
        <f t="shared" si="332"/>
        <v>-</v>
      </c>
      <c r="NL68" s="173" t="str">
        <f t="shared" si="332"/>
        <v>-</v>
      </c>
      <c r="NM68" s="173" t="str">
        <f t="shared" si="332"/>
        <v>-</v>
      </c>
      <c r="NN68" s="173" t="str">
        <f t="shared" si="332"/>
        <v>-</v>
      </c>
      <c r="NO68" s="173" t="str">
        <f t="shared" si="332"/>
        <v>-</v>
      </c>
      <c r="NP68" s="173" t="str">
        <f t="shared" si="332"/>
        <v>-</v>
      </c>
      <c r="NQ68" s="173" t="str">
        <f t="shared" si="332"/>
        <v>-</v>
      </c>
      <c r="NR68" s="173" t="str">
        <f t="shared" si="332"/>
        <v>-</v>
      </c>
      <c r="NS68" s="173" t="str">
        <f t="shared" si="332"/>
        <v>-</v>
      </c>
      <c r="NT68" s="173" t="str">
        <f t="shared" si="332"/>
        <v>-</v>
      </c>
      <c r="NU68" s="173" t="str">
        <f t="shared" si="332"/>
        <v>-</v>
      </c>
      <c r="NV68" s="173" t="str">
        <f t="shared" si="332"/>
        <v>-</v>
      </c>
      <c r="NW68" s="173" t="str">
        <f t="shared" si="332"/>
        <v>-</v>
      </c>
      <c r="NX68" s="173" t="str">
        <f t="shared" si="333"/>
        <v>-</v>
      </c>
      <c r="NY68" s="173" t="str">
        <f t="shared" si="333"/>
        <v>-</v>
      </c>
      <c r="NZ68" s="173" t="str">
        <f t="shared" si="333"/>
        <v>-</v>
      </c>
      <c r="OA68" s="173" t="str">
        <f t="shared" si="333"/>
        <v>-</v>
      </c>
      <c r="OB68" s="173" t="str">
        <f t="shared" si="333"/>
        <v>-</v>
      </c>
      <c r="OC68" s="173" t="str">
        <f t="shared" si="333"/>
        <v>-</v>
      </c>
      <c r="OD68" s="173" t="str">
        <f t="shared" si="333"/>
        <v>-</v>
      </c>
      <c r="OE68" s="173" t="str">
        <f t="shared" si="333"/>
        <v>-</v>
      </c>
      <c r="OF68" s="22">
        <f t="shared" ca="1" si="345"/>
        <v>0</v>
      </c>
      <c r="OG68" s="22" t="str">
        <f t="shared" ca="1" si="345"/>
        <v>-</v>
      </c>
      <c r="OH68" s="22">
        <f t="shared" ca="1" si="345"/>
        <v>0</v>
      </c>
      <c r="OI68" s="22">
        <f t="shared" ca="1" si="345"/>
        <v>0</v>
      </c>
      <c r="OJ68" s="27">
        <v>0</v>
      </c>
    </row>
    <row r="69" spans="1:400" s="303" customFormat="1" outlineLevel="1">
      <c r="A69" s="293">
        <f t="shared" si="346"/>
        <v>64</v>
      </c>
      <c r="B69" s="293">
        <f t="shared" si="342"/>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2"/>
        <v>4</v>
      </c>
      <c r="AE69" s="5">
        <f t="shared" si="292"/>
        <v>0</v>
      </c>
      <c r="AF69" s="5">
        <f t="shared" si="292"/>
        <v>1</v>
      </c>
      <c r="AG69" s="5">
        <f t="shared" si="292"/>
        <v>1</v>
      </c>
      <c r="AH69" s="294"/>
      <c r="AI69" s="294"/>
      <c r="AJ69" s="334" t="str">
        <f t="shared" ca="1" si="335"/>
        <v>00012 Landuse GSM Day204 Mat     NLB000% GI1 WP100% MP100% GP100% EL000% Age213 FlkSt_Lmb_6.5y_Opt (F33N11)</v>
      </c>
      <c r="AK69" s="296" t="str">
        <f ca="1">IF(COUNTIF(AJ$5:AJ69,AJ69)=1,"-","Dup")</f>
        <v>-</v>
      </c>
      <c r="AL69" s="297" t="b">
        <f t="shared" ca="1" si="354"/>
        <v>1</v>
      </c>
      <c r="AM69" s="297" t="b">
        <f t="shared" ca="1" si="354"/>
        <v>0</v>
      </c>
      <c r="AN69" s="297" t="str">
        <f t="shared" ca="1" si="354"/>
        <v>-</v>
      </c>
      <c r="AO69" s="297" t="str">
        <f t="shared" ca="1" si="294"/>
        <v>-</v>
      </c>
      <c r="AP69" s="297" t="str">
        <f t="shared" ca="1" si="294"/>
        <v>-</v>
      </c>
      <c r="AQ69" s="297" t="str">
        <f t="shared" ca="1" si="354"/>
        <v>-</v>
      </c>
      <c r="AR69" s="380" t="str">
        <f t="shared" ca="1" si="354"/>
        <v>-</v>
      </c>
      <c r="AS69" s="297" t="str">
        <f t="shared" ca="1" si="354"/>
        <v>-</v>
      </c>
      <c r="AT69" s="297" t="str">
        <f t="shared" ca="1" si="354"/>
        <v>-</v>
      </c>
      <c r="AU69" s="297">
        <f t="shared" ca="1" si="354"/>
        <v>1</v>
      </c>
      <c r="AV69" s="297" t="str">
        <f t="shared" ca="1" si="354"/>
        <v>-</v>
      </c>
      <c r="AW69" s="297" t="str">
        <f t="shared" ca="1" si="354"/>
        <v>-</v>
      </c>
      <c r="AX69" s="297" t="str">
        <f t="shared" ca="1" si="354"/>
        <v>-</v>
      </c>
      <c r="AY69" s="297" t="str">
        <f t="shared" ca="1" si="354"/>
        <v>-</v>
      </c>
      <c r="AZ69" s="297" t="str">
        <f t="shared" ca="1" si="354"/>
        <v>-</v>
      </c>
      <c r="BA69" s="297">
        <f t="shared" ca="1" si="354"/>
        <v>1</v>
      </c>
      <c r="BB69" s="297">
        <f t="shared" ca="1" si="354"/>
        <v>1</v>
      </c>
      <c r="BC69" s="297" t="str">
        <f t="shared" ca="1" si="354"/>
        <v>-</v>
      </c>
      <c r="BD69" s="297" t="str">
        <f t="shared" ca="1" si="354"/>
        <v>-</v>
      </c>
      <c r="BE69" s="297" t="str">
        <f t="shared" ca="1" si="354"/>
        <v>-</v>
      </c>
      <c r="BF69" s="297" t="str">
        <f t="shared" ca="1" si="350"/>
        <v>-</v>
      </c>
      <c r="BG69" s="297" t="str">
        <f t="shared" ca="1" si="350"/>
        <v>-</v>
      </c>
      <c r="BH69" s="297" t="str">
        <f t="shared" ca="1" si="350"/>
        <v>-</v>
      </c>
      <c r="BI69" s="297" t="str">
        <f t="shared" ca="1" si="350"/>
        <v>-</v>
      </c>
      <c r="BJ69" s="297" t="str">
        <f t="shared" ca="1" si="350"/>
        <v>-</v>
      </c>
      <c r="BK69" s="297" t="str">
        <f t="shared" ca="1" si="350"/>
        <v>-</v>
      </c>
      <c r="BL69" s="297" t="str">
        <f t="shared" ca="1" si="350"/>
        <v>-</v>
      </c>
      <c r="BM69" s="297" t="str">
        <f t="shared" ca="1" si="351"/>
        <v>-</v>
      </c>
      <c r="BN69" s="297" t="str">
        <f t="shared" ca="1" si="351"/>
        <v>-</v>
      </c>
      <c r="BO69" s="297" t="str">
        <f t="shared" ca="1" si="351"/>
        <v>-</v>
      </c>
      <c r="BP69" s="297" t="str">
        <f t="shared" ca="1" si="351"/>
        <v>-</v>
      </c>
      <c r="BQ69" s="297" t="str">
        <f t="shared" ca="1" si="351"/>
        <v>-</v>
      </c>
      <c r="BR69" s="297" t="str">
        <f t="shared" ca="1" si="351"/>
        <v>-</v>
      </c>
      <c r="BS69" s="297" t="str">
        <f t="shared" ca="1" si="351"/>
        <v>-</v>
      </c>
      <c r="BT69" s="297" t="str">
        <f t="shared" ca="1" si="351"/>
        <v>-</v>
      </c>
      <c r="BU69" s="297" t="str">
        <f t="shared" ca="1" si="351"/>
        <v>-</v>
      </c>
      <c r="BV69" s="297" t="str">
        <f t="shared" ca="1" si="351"/>
        <v>-</v>
      </c>
      <c r="BW69" s="297" t="str">
        <f t="shared" ca="1" si="351"/>
        <v>-</v>
      </c>
      <c r="BX69" s="297" t="str">
        <f t="shared" ca="1" si="351"/>
        <v>-</v>
      </c>
      <c r="BY69" s="297" t="str">
        <f t="shared" ca="1" si="351"/>
        <v>-</v>
      </c>
      <c r="BZ69" s="5">
        <f t="shared" si="295"/>
        <v>0</v>
      </c>
      <c r="CA69" s="297" t="str">
        <f t="shared" ca="1" si="351"/>
        <v>-</v>
      </c>
      <c r="CB69" s="297" t="str">
        <f t="shared" ca="1" si="351"/>
        <v>-</v>
      </c>
      <c r="CC69" s="297" t="str">
        <f t="shared" ca="1" si="352"/>
        <v>-</v>
      </c>
      <c r="CD69" s="297" t="str">
        <f t="shared" ca="1" si="352"/>
        <v>-</v>
      </c>
      <c r="CE69" s="297" t="str">
        <f t="shared" ca="1" si="352"/>
        <v>-</v>
      </c>
      <c r="CF69" s="297" t="str">
        <f t="shared" ca="1" si="352"/>
        <v>-</v>
      </c>
      <c r="CG69" s="297" t="str">
        <f t="shared" ca="1" si="352"/>
        <v>-</v>
      </c>
      <c r="CH69" s="297" t="str">
        <f t="shared" ca="1" si="352"/>
        <v>-</v>
      </c>
      <c r="CI69" s="297">
        <f t="shared" ca="1" si="352"/>
        <v>1</v>
      </c>
      <c r="CJ69" s="297">
        <f t="shared" ca="1" si="352"/>
        <v>1</v>
      </c>
      <c r="CK69" s="297" t="str">
        <f t="shared" ca="1" si="352"/>
        <v>-</v>
      </c>
      <c r="CL69" s="297" t="str">
        <f t="shared" ca="1" si="352"/>
        <v>-</v>
      </c>
      <c r="CM69" s="297" t="str">
        <f t="shared" ca="1" si="352"/>
        <v>-</v>
      </c>
      <c r="CN69" s="297" t="str">
        <f t="shared" ca="1" si="352"/>
        <v>-</v>
      </c>
      <c r="CO69" s="297" t="str">
        <f t="shared" ca="1" si="352"/>
        <v>-</v>
      </c>
      <c r="CP69" s="297" t="str">
        <f t="shared" ca="1" si="352"/>
        <v>-</v>
      </c>
      <c r="CQ69" s="297" t="str">
        <f t="shared" ca="1" si="352"/>
        <v>-</v>
      </c>
      <c r="CR69" s="297" t="str">
        <f t="shared" ca="1" si="352"/>
        <v>-</v>
      </c>
      <c r="CS69" s="297">
        <f t="shared" ca="1" si="353"/>
        <v>0</v>
      </c>
      <c r="CT69" s="297" t="str">
        <f t="shared" ca="1" si="353"/>
        <v>-</v>
      </c>
      <c r="CU69" s="297" t="str">
        <f t="shared" ca="1" si="353"/>
        <v>-</v>
      </c>
      <c r="CV69" s="297" t="str">
        <f t="shared" ca="1" si="353"/>
        <v>-</v>
      </c>
      <c r="CW69" s="297" t="str">
        <f t="shared" ca="1" si="353"/>
        <v>-</v>
      </c>
      <c r="CX69" s="297" t="str">
        <f t="shared" ca="1" si="353"/>
        <v>-</v>
      </c>
      <c r="CY69" s="297">
        <f t="shared" ca="1" si="353"/>
        <v>0</v>
      </c>
      <c r="CZ69" s="298">
        <f t="shared" si="298"/>
        <v>-1</v>
      </c>
      <c r="DA69" s="298">
        <f t="shared" si="298"/>
        <v>-0.5</v>
      </c>
      <c r="DB69" s="298">
        <f t="shared" si="298"/>
        <v>-0.5</v>
      </c>
      <c r="DC69" s="298">
        <f t="shared" si="298"/>
        <v>-0.5</v>
      </c>
      <c r="DD69" s="299">
        <f t="shared" si="299"/>
        <v>0</v>
      </c>
      <c r="DE69" s="299">
        <f t="shared" si="299"/>
        <v>0</v>
      </c>
      <c r="DF69" s="299">
        <f t="shared" si="299"/>
        <v>0</v>
      </c>
      <c r="DG69" s="299">
        <f t="shared" si="299"/>
        <v>0</v>
      </c>
      <c r="DH69" s="300">
        <f t="shared" si="300"/>
        <v>0</v>
      </c>
      <c r="DI69" s="300">
        <f t="shared" si="300"/>
        <v>0</v>
      </c>
      <c r="DJ69" s="300">
        <f t="shared" si="300"/>
        <v>0</v>
      </c>
      <c r="DK69" s="300">
        <f t="shared" si="300"/>
        <v>0</v>
      </c>
      <c r="DL69" s="298">
        <f t="shared" si="301"/>
        <v>-1</v>
      </c>
      <c r="DM69" s="298">
        <f t="shared" si="301"/>
        <v>-0.5</v>
      </c>
      <c r="DN69" s="298">
        <f t="shared" si="301"/>
        <v>-0.5</v>
      </c>
      <c r="DO69" s="298">
        <f t="shared" si="301"/>
        <v>-0.5</v>
      </c>
      <c r="DP69" s="299">
        <f t="shared" si="302"/>
        <v>0</v>
      </c>
      <c r="DQ69" s="299">
        <f t="shared" si="302"/>
        <v>0</v>
      </c>
      <c r="DR69" s="299">
        <f t="shared" si="302"/>
        <v>0</v>
      </c>
      <c r="DS69" s="299">
        <f t="shared" si="302"/>
        <v>0</v>
      </c>
      <c r="DT69" s="300">
        <f t="shared" si="303"/>
        <v>0</v>
      </c>
      <c r="DU69" s="300">
        <f t="shared" si="303"/>
        <v>0</v>
      </c>
      <c r="DV69" s="300">
        <f t="shared" si="303"/>
        <v>0</v>
      </c>
      <c r="DW69" s="300">
        <f t="shared" si="303"/>
        <v>0</v>
      </c>
      <c r="DX69" s="298">
        <f t="shared" si="304"/>
        <v>-1</v>
      </c>
      <c r="DY69" s="298">
        <f t="shared" si="304"/>
        <v>-0.5</v>
      </c>
      <c r="DZ69" s="298">
        <f t="shared" si="304"/>
        <v>-0.5</v>
      </c>
      <c r="EA69" s="298">
        <f t="shared" si="304"/>
        <v>-0.5</v>
      </c>
      <c r="EB69" s="299">
        <f t="shared" si="305"/>
        <v>0</v>
      </c>
      <c r="EC69" s="299">
        <f t="shared" si="305"/>
        <v>0</v>
      </c>
      <c r="ED69" s="299">
        <f t="shared" si="305"/>
        <v>0</v>
      </c>
      <c r="EE69" s="299">
        <f t="shared" si="305"/>
        <v>0</v>
      </c>
      <c r="EF69" s="300">
        <f t="shared" si="306"/>
        <v>0</v>
      </c>
      <c r="EG69" s="300">
        <f t="shared" si="306"/>
        <v>0</v>
      </c>
      <c r="EH69" s="300">
        <f t="shared" si="306"/>
        <v>0</v>
      </c>
      <c r="EI69" s="300">
        <f t="shared" si="306"/>
        <v>0</v>
      </c>
      <c r="EJ69" s="297">
        <f t="shared" ca="1" si="307"/>
        <v>0</v>
      </c>
      <c r="EK69" s="297">
        <f t="shared" ca="1" si="307"/>
        <v>0</v>
      </c>
      <c r="EL69" s="297">
        <f t="shared" ca="1" si="307"/>
        <v>0</v>
      </c>
      <c r="EM69" s="297">
        <f t="shared" ca="1" si="307"/>
        <v>0</v>
      </c>
      <c r="EN69" s="297" t="str">
        <f t="shared" ca="1" si="307"/>
        <v>-</v>
      </c>
      <c r="EO69" s="297" t="str">
        <f t="shared" ca="1" si="307"/>
        <v>-</v>
      </c>
      <c r="EP69" s="295">
        <f t="shared" si="308"/>
        <v>67</v>
      </c>
      <c r="EQ69" s="295">
        <f t="shared" si="308"/>
        <v>67</v>
      </c>
      <c r="ER69" s="297" t="str">
        <f t="shared" ca="1" si="307"/>
        <v>-</v>
      </c>
      <c r="ES69" s="297" t="str">
        <f t="shared" ca="1" si="307"/>
        <v>-</v>
      </c>
      <c r="ET69" s="297" t="str">
        <f t="shared" ca="1" si="307"/>
        <v>-</v>
      </c>
      <c r="EU69" s="297" t="str">
        <f t="shared" ca="1" si="307"/>
        <v>-</v>
      </c>
      <c r="EV69" s="297" t="str">
        <f t="shared" ca="1" si="307"/>
        <v>-</v>
      </c>
      <c r="EW69" s="297" t="str">
        <f t="shared" ca="1" si="307"/>
        <v>-</v>
      </c>
      <c r="EX69" s="297" t="str">
        <f t="shared" ca="1" si="307"/>
        <v>-</v>
      </c>
      <c r="EY69" s="295">
        <f t="shared" si="309"/>
        <v>5</v>
      </c>
      <c r="EZ69" s="297" t="str">
        <f t="shared" ca="1" si="359"/>
        <v>-</v>
      </c>
      <c r="FA69" s="297" t="str">
        <f t="shared" ca="1" si="359"/>
        <v>-</v>
      </c>
      <c r="FB69" s="297" t="str">
        <f t="shared" ca="1" si="359"/>
        <v>-</v>
      </c>
      <c r="FC69" s="297" t="str">
        <f t="shared" ca="1" si="359"/>
        <v>-</v>
      </c>
      <c r="FD69" s="295" t="b">
        <f t="shared" si="310"/>
        <v>0</v>
      </c>
      <c r="FE69" s="297" t="str">
        <f t="shared" ca="1" si="359"/>
        <v>-</v>
      </c>
      <c r="FF69" s="297">
        <f t="shared" ca="1" si="359"/>
        <v>0</v>
      </c>
      <c r="FG69" s="297" t="str">
        <f t="shared" ca="1" si="359"/>
        <v>-</v>
      </c>
      <c r="FH69" s="297">
        <f t="shared" ca="1" si="359"/>
        <v>1</v>
      </c>
      <c r="FI69" s="297">
        <f t="shared" ca="1" si="359"/>
        <v>0</v>
      </c>
      <c r="FJ69" s="297">
        <f t="shared" ca="1" si="359"/>
        <v>1</v>
      </c>
      <c r="FK69" s="297">
        <f t="shared" ca="1" si="359"/>
        <v>1</v>
      </c>
      <c r="FL69" s="297">
        <f t="shared" ca="1" si="359"/>
        <v>1</v>
      </c>
      <c r="FM69" s="297">
        <f t="shared" ca="1" si="359"/>
        <v>0</v>
      </c>
      <c r="FN69" s="297">
        <f t="shared" ca="1" si="359"/>
        <v>0</v>
      </c>
      <c r="FO69" s="297">
        <f t="shared" ca="1" si="359"/>
        <v>0</v>
      </c>
      <c r="FP69" s="297">
        <f t="shared" ca="1" si="355"/>
        <v>0</v>
      </c>
      <c r="FQ69" s="297">
        <f t="shared" ca="1" si="355"/>
        <v>1</v>
      </c>
      <c r="FR69" s="297">
        <f t="shared" ca="1" si="355"/>
        <v>0</v>
      </c>
      <c r="FS69" s="297">
        <f t="shared" ca="1" si="356"/>
        <v>0</v>
      </c>
      <c r="FT69" s="297">
        <f t="shared" ca="1" si="356"/>
        <v>0</v>
      </c>
      <c r="FU69" s="297">
        <f t="shared" ca="1" si="356"/>
        <v>0</v>
      </c>
      <c r="FV69" s="297">
        <f t="shared" ca="1" si="356"/>
        <v>0</v>
      </c>
      <c r="FW69" s="297">
        <f t="shared" ca="1" si="356"/>
        <v>0</v>
      </c>
      <c r="FX69" s="297">
        <f t="shared" ca="1" si="356"/>
        <v>0</v>
      </c>
      <c r="FY69" s="297">
        <f t="shared" ca="1" si="356"/>
        <v>1</v>
      </c>
      <c r="FZ69" s="297">
        <f t="shared" ca="1" si="356"/>
        <v>0</v>
      </c>
      <c r="GA69" s="295">
        <f t="shared" si="311"/>
        <v>0</v>
      </c>
      <c r="GB69" s="295">
        <f t="shared" si="311"/>
        <v>0</v>
      </c>
      <c r="GC69" s="295">
        <f t="shared" si="311"/>
        <v>0</v>
      </c>
      <c r="GD69" s="295">
        <f t="shared" si="312"/>
        <v>0</v>
      </c>
      <c r="GE69" s="295">
        <f t="shared" si="312"/>
        <v>0</v>
      </c>
      <c r="GF69" s="295">
        <f t="shared" si="312"/>
        <v>0</v>
      </c>
      <c r="GG69" s="297">
        <f t="shared" ca="1" si="356"/>
        <v>0</v>
      </c>
      <c r="GH69" s="297">
        <f t="shared" ca="1" si="356"/>
        <v>0</v>
      </c>
      <c r="GI69" s="297" t="str">
        <f t="shared" ca="1" si="357"/>
        <v>-</v>
      </c>
      <c r="GJ69" s="297" t="str">
        <f t="shared" ca="1" si="357"/>
        <v>-</v>
      </c>
      <c r="GK69" s="297" t="str">
        <f t="shared" ca="1" si="357"/>
        <v>-</v>
      </c>
      <c r="GL69" s="297" t="str">
        <f t="shared" ca="1" si="357"/>
        <v>-</v>
      </c>
      <c r="GM69" s="295" t="b">
        <f t="shared" si="313"/>
        <v>0</v>
      </c>
      <c r="GN69" s="295" t="b">
        <f t="shared" si="313"/>
        <v>0</v>
      </c>
      <c r="GO69" s="295" t="b">
        <f t="shared" si="313"/>
        <v>1</v>
      </c>
      <c r="GP69" s="295">
        <f t="shared" si="314"/>
        <v>0</v>
      </c>
      <c r="GQ69" s="297">
        <f t="shared" ca="1" si="357"/>
        <v>1</v>
      </c>
      <c r="GR69" s="297">
        <f t="shared" ca="1" si="357"/>
        <v>2</v>
      </c>
      <c r="GS69" s="295" t="str">
        <f t="shared" si="315"/>
        <v>-</v>
      </c>
      <c r="GT69" s="295" t="str">
        <f t="shared" si="315"/>
        <v>-</v>
      </c>
      <c r="GU69" s="295" t="str">
        <f t="shared" si="316"/>
        <v>-</v>
      </c>
      <c r="GV69" s="295" t="str">
        <f t="shared" si="316"/>
        <v>-</v>
      </c>
      <c r="GW69" s="295">
        <f t="shared" si="317"/>
        <v>0</v>
      </c>
      <c r="GX69" s="297" t="str">
        <f t="shared" ca="1" si="357"/>
        <v>-</v>
      </c>
      <c r="GY69" s="297" t="str">
        <f t="shared" ca="1" si="358"/>
        <v>-</v>
      </c>
      <c r="GZ69" s="295" t="str">
        <f t="array" ref="GZ69">IF(OR(HA69:HN69&lt;&gt;"-"),TRUE,"-")</f>
        <v>-</v>
      </c>
      <c r="HA69" s="5" t="str">
        <f>IF($Z69=0,"-",IFERROR(INDEX(CHOOSE($G69,DataAutumn!i.GI, DataWinter!i.GI, DataSpring!i.GI),$H69,7*($Z69-1)+HA$19)*INDEX(GI.LowerScalar,1,HA$19),"-"))</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b">
        <f t="array" aca="1" ref="HO69" ca="1">IF(OR(HP69:ID69&lt;&gt;"-"),TRUE,"-")</f>
        <v>1</v>
      </c>
      <c r="HP69" s="22">
        <f t="shared" ca="1" si="339"/>
        <v>0</v>
      </c>
      <c r="HQ69" s="5" t="str">
        <f>IF($Z69=0,"-",IFERROR(INDEX(CHOOSE($G69,DataAutumn!i.GI, DataWinter!i.GI, DataSpring!i.GI),$H69,7*($Z69-1)+HQ$19)*INDEX(GI.UpperScalar,1,HQ$19),"-"))</f>
        <v>-</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22" t="str">
        <f t="shared" ca="1" si="134"/>
        <v>-</v>
      </c>
      <c r="IF69" s="22" t="str">
        <f t="shared" ca="1" si="134"/>
        <v>-</v>
      </c>
      <c r="IG69" s="22" t="b">
        <f t="shared" ca="1" si="135"/>
        <v>1</v>
      </c>
      <c r="IH69" s="22">
        <f t="shared" ca="1" si="135"/>
        <v>0</v>
      </c>
      <c r="II69" s="5" t="str">
        <f t="shared" si="318"/>
        <v>-</v>
      </c>
      <c r="IJ69" s="5" t="str">
        <f t="shared" si="318"/>
        <v>-</v>
      </c>
      <c r="IK69" s="5" t="str">
        <f t="shared" si="318"/>
        <v>-</v>
      </c>
      <c r="IL69" s="5" t="str">
        <f t="shared" si="318"/>
        <v>-</v>
      </c>
      <c r="IM69" s="22" t="str">
        <f t="shared" ca="1" si="345"/>
        <v>-</v>
      </c>
      <c r="IN69" s="5">
        <f t="shared" si="319"/>
        <v>0</v>
      </c>
      <c r="IO69" s="22" t="str">
        <f t="shared" ca="1" si="345"/>
        <v>-</v>
      </c>
      <c r="IP69" s="5">
        <f t="shared" si="320"/>
        <v>0</v>
      </c>
      <c r="IQ69" s="5">
        <f t="shared" si="321"/>
        <v>0.9</v>
      </c>
      <c r="IR69" s="5">
        <f t="shared" si="321"/>
        <v>0</v>
      </c>
      <c r="IS69" s="5">
        <f t="shared" si="321"/>
        <v>0</v>
      </c>
      <c r="IT69" s="5" t="str">
        <f t="shared" si="321"/>
        <v>-</v>
      </c>
      <c r="IU69" s="5" t="str">
        <f t="shared" si="322"/>
        <v>-</v>
      </c>
      <c r="IV69" s="22">
        <f t="shared" ca="1" si="345"/>
        <v>1</v>
      </c>
      <c r="IW69" s="22">
        <f t="shared" ca="1" si="345"/>
        <v>0</v>
      </c>
      <c r="IX69" s="22">
        <f t="shared" ca="1" si="345"/>
        <v>1</v>
      </c>
      <c r="IY69" s="22">
        <f t="shared" ca="1" si="345"/>
        <v>1</v>
      </c>
      <c r="IZ69" s="22">
        <f t="shared" ca="1" si="345"/>
        <v>0</v>
      </c>
      <c r="JA69" s="22">
        <f t="shared" ca="1" si="345"/>
        <v>70</v>
      </c>
      <c r="JB69" s="22">
        <f t="shared" ca="1" si="345"/>
        <v>50</v>
      </c>
      <c r="JC69" s="22">
        <f t="shared" ca="1" si="345"/>
        <v>70</v>
      </c>
      <c r="JD69" s="22">
        <f t="shared" ca="1" si="345"/>
        <v>50</v>
      </c>
      <c r="JE69" s="5">
        <f t="shared" si="323"/>
        <v>1</v>
      </c>
      <c r="JF69" s="5">
        <f t="shared" si="324"/>
        <v>1</v>
      </c>
      <c r="JG69" s="5">
        <f t="shared" si="325"/>
        <v>1</v>
      </c>
      <c r="JH69" s="22">
        <f t="shared" ca="1" si="345"/>
        <v>1</v>
      </c>
      <c r="JI69" s="22">
        <f t="shared" ca="1" si="345"/>
        <v>1</v>
      </c>
      <c r="JJ69" s="22">
        <f t="shared" ca="1" si="345"/>
        <v>1</v>
      </c>
      <c r="JK69" s="22">
        <f t="shared" ca="1" si="345"/>
        <v>1</v>
      </c>
      <c r="JL69" s="22">
        <f t="shared" ca="1" si="345"/>
        <v>1</v>
      </c>
      <c r="JM69" s="22">
        <f t="shared" ca="1" si="345"/>
        <v>1</v>
      </c>
      <c r="JN69" s="22">
        <f t="shared" ca="1" si="345"/>
        <v>1</v>
      </c>
      <c r="JO69" s="173" t="b">
        <f t="shared" si="348"/>
        <v>0</v>
      </c>
      <c r="JP69" s="173" t="str">
        <f t="shared" si="326"/>
        <v>-</v>
      </c>
      <c r="JQ69" s="173" t="str">
        <f t="shared" si="326"/>
        <v>-</v>
      </c>
      <c r="JR69" s="173" t="str">
        <f t="shared" si="326"/>
        <v>-</v>
      </c>
      <c r="JS69" s="173" t="str">
        <f t="shared" si="326"/>
        <v>-</v>
      </c>
      <c r="JT69" s="173" t="str">
        <f t="shared" si="326"/>
        <v>-</v>
      </c>
      <c r="JU69" s="173" t="str">
        <f t="shared" si="326"/>
        <v>-</v>
      </c>
      <c r="JV69" s="173" t="str">
        <f t="shared" si="326"/>
        <v>-</v>
      </c>
      <c r="JW69" s="173" t="str">
        <f t="shared" si="326"/>
        <v>-</v>
      </c>
      <c r="JX69" s="173" t="str">
        <f t="shared" si="326"/>
        <v>-</v>
      </c>
      <c r="JY69" s="173" t="str">
        <f t="shared" si="326"/>
        <v>-</v>
      </c>
      <c r="JZ69" s="173" t="str">
        <f t="shared" si="326"/>
        <v>-</v>
      </c>
      <c r="KA69" s="173" t="str">
        <f t="shared" si="326"/>
        <v>-</v>
      </c>
      <c r="KB69" s="173" t="str">
        <f t="shared" si="326"/>
        <v>-</v>
      </c>
      <c r="KC69" s="173" t="str">
        <f t="shared" si="326"/>
        <v>-</v>
      </c>
      <c r="KD69" s="173" t="str">
        <f t="shared" si="326"/>
        <v>-</v>
      </c>
      <c r="KE69" s="173" t="str">
        <f t="shared" si="326"/>
        <v>-</v>
      </c>
      <c r="KF69" s="173" t="str">
        <f t="shared" si="327"/>
        <v>-</v>
      </c>
      <c r="KG69" s="173" t="str">
        <f t="shared" si="327"/>
        <v>-</v>
      </c>
      <c r="KH69" s="173" t="str">
        <f t="shared" si="327"/>
        <v>-</v>
      </c>
      <c r="KI69" s="173" t="str">
        <f t="shared" si="327"/>
        <v>-</v>
      </c>
      <c r="KJ69" s="173" t="str">
        <f t="shared" si="327"/>
        <v>-</v>
      </c>
      <c r="KK69" s="173" t="str">
        <f t="shared" si="327"/>
        <v>-</v>
      </c>
      <c r="KL69" s="173" t="str">
        <f t="shared" si="327"/>
        <v>-</v>
      </c>
      <c r="KM69" s="173" t="str">
        <f t="shared" si="327"/>
        <v>-</v>
      </c>
      <c r="KN69" s="173" t="str">
        <f t="shared" si="327"/>
        <v>-</v>
      </c>
      <c r="KO69" s="173" t="str">
        <f t="shared" si="327"/>
        <v>-</v>
      </c>
      <c r="KP69" s="173" t="str">
        <f t="shared" si="327"/>
        <v>-</v>
      </c>
      <c r="KQ69" s="173" t="str">
        <f t="shared" si="327"/>
        <v>-</v>
      </c>
      <c r="KR69" s="173" t="str">
        <f t="shared" si="327"/>
        <v>-</v>
      </c>
      <c r="KS69" s="173" t="str">
        <f t="shared" si="327"/>
        <v>-</v>
      </c>
      <c r="KT69" s="173" t="str">
        <f t="shared" si="327"/>
        <v>-</v>
      </c>
      <c r="KU69" s="173" t="str">
        <f t="shared" si="327"/>
        <v>-</v>
      </c>
      <c r="KV69" s="173" t="str">
        <f t="shared" si="328"/>
        <v>-</v>
      </c>
      <c r="KW69" s="173" t="str">
        <f t="shared" si="328"/>
        <v>-</v>
      </c>
      <c r="KX69" s="173" t="str">
        <f t="shared" si="328"/>
        <v>-</v>
      </c>
      <c r="KY69" s="173" t="str">
        <f t="shared" si="328"/>
        <v>-</v>
      </c>
      <c r="KZ69" s="173" t="str">
        <f t="shared" si="328"/>
        <v>-</v>
      </c>
      <c r="LA69" s="173" t="str">
        <f t="shared" si="328"/>
        <v>-</v>
      </c>
      <c r="LB69" s="173" t="str">
        <f t="shared" si="328"/>
        <v>-</v>
      </c>
      <c r="LC69" s="173" t="str">
        <f t="shared" si="328"/>
        <v>-</v>
      </c>
      <c r="LD69" s="173" t="str">
        <f t="shared" si="328"/>
        <v>-</v>
      </c>
      <c r="LE69" s="173" t="str">
        <f t="shared" si="328"/>
        <v>-</v>
      </c>
      <c r="LF69" s="173" t="str">
        <f t="shared" si="328"/>
        <v>-</v>
      </c>
      <c r="LG69" s="173" t="str">
        <f t="shared" si="328"/>
        <v>-</v>
      </c>
      <c r="LH69" s="173" t="str">
        <f t="shared" si="328"/>
        <v>-</v>
      </c>
      <c r="LI69" s="173" t="str">
        <f t="shared" si="328"/>
        <v>-</v>
      </c>
      <c r="LJ69" s="173" t="str">
        <f t="shared" si="328"/>
        <v>-</v>
      </c>
      <c r="LK69" s="173" t="str">
        <f t="shared" si="328"/>
        <v>-</v>
      </c>
      <c r="LL69" s="173" t="str">
        <f t="shared" si="329"/>
        <v>-</v>
      </c>
      <c r="LM69" s="173" t="str">
        <f t="shared" si="329"/>
        <v>-</v>
      </c>
      <c r="LN69" s="173" t="str">
        <f t="shared" si="329"/>
        <v>-</v>
      </c>
      <c r="LO69" s="173" t="str">
        <f t="shared" si="329"/>
        <v>-</v>
      </c>
      <c r="LP69" s="173" t="str">
        <f t="shared" si="329"/>
        <v>-</v>
      </c>
      <c r="LQ69" s="173" t="str">
        <f t="shared" si="329"/>
        <v>-</v>
      </c>
      <c r="LR69" s="173" t="str">
        <f t="shared" si="329"/>
        <v>-</v>
      </c>
      <c r="LS69" s="173" t="str">
        <f t="shared" si="329"/>
        <v>-</v>
      </c>
      <c r="LT69" s="173" t="str">
        <f t="shared" si="329"/>
        <v>-</v>
      </c>
      <c r="LU69" s="173" t="str">
        <f t="shared" si="329"/>
        <v>-</v>
      </c>
      <c r="LV69" s="173" t="str">
        <f t="shared" si="329"/>
        <v>-</v>
      </c>
      <c r="LW69" s="173" t="str">
        <f t="shared" si="329"/>
        <v>-</v>
      </c>
      <c r="LX69" s="173" t="str">
        <f t="shared" si="329"/>
        <v>-</v>
      </c>
      <c r="LY69" s="173" t="str">
        <f t="shared" si="329"/>
        <v>-</v>
      </c>
      <c r="LZ69" s="173" t="str">
        <f t="shared" si="329"/>
        <v>-</v>
      </c>
      <c r="MA69" s="173" t="str">
        <f t="shared" si="329"/>
        <v>-</v>
      </c>
      <c r="MB69" s="173" t="str">
        <f t="shared" si="330"/>
        <v>-</v>
      </c>
      <c r="MC69" s="173" t="str">
        <f t="shared" si="330"/>
        <v>-</v>
      </c>
      <c r="MD69" s="173" t="str">
        <f t="shared" si="330"/>
        <v>-</v>
      </c>
      <c r="ME69" s="173" t="str">
        <f t="shared" si="330"/>
        <v>-</v>
      </c>
      <c r="MF69" s="173" t="str">
        <f t="shared" si="330"/>
        <v>-</v>
      </c>
      <c r="MG69" s="173" t="str">
        <f t="shared" si="330"/>
        <v>-</v>
      </c>
      <c r="MH69" s="173" t="str">
        <f t="shared" si="330"/>
        <v>-</v>
      </c>
      <c r="MI69" s="173" t="str">
        <f t="shared" si="330"/>
        <v>-</v>
      </c>
      <c r="MJ69" s="173" t="str">
        <f t="shared" si="330"/>
        <v>-</v>
      </c>
      <c r="MK69" s="173" t="str">
        <f t="shared" si="330"/>
        <v>-</v>
      </c>
      <c r="ML69" s="173" t="str">
        <f t="shared" si="330"/>
        <v>-</v>
      </c>
      <c r="MM69" s="173" t="str">
        <f t="shared" si="330"/>
        <v>-</v>
      </c>
      <c r="MN69" s="173" t="str">
        <f t="shared" si="330"/>
        <v>-</v>
      </c>
      <c r="MO69" s="173" t="str">
        <f t="shared" si="330"/>
        <v>-</v>
      </c>
      <c r="MP69" s="173" t="str">
        <f t="shared" si="330"/>
        <v>-</v>
      </c>
      <c r="MQ69" s="173" t="str">
        <f t="shared" si="330"/>
        <v>-</v>
      </c>
      <c r="MR69" s="173" t="str">
        <f t="shared" si="331"/>
        <v>-</v>
      </c>
      <c r="MS69" s="173" t="str">
        <f t="shared" si="331"/>
        <v>-</v>
      </c>
      <c r="MT69" s="173" t="str">
        <f t="shared" si="331"/>
        <v>-</v>
      </c>
      <c r="MU69" s="173" t="str">
        <f t="shared" si="331"/>
        <v>-</v>
      </c>
      <c r="MV69" s="173" t="str">
        <f t="shared" si="331"/>
        <v>-</v>
      </c>
      <c r="MW69" s="173" t="str">
        <f t="shared" si="331"/>
        <v>-</v>
      </c>
      <c r="MX69" s="173" t="str">
        <f t="shared" si="331"/>
        <v>-</v>
      </c>
      <c r="MY69" s="173" t="str">
        <f t="shared" si="331"/>
        <v>-</v>
      </c>
      <c r="MZ69" s="173" t="str">
        <f t="shared" si="331"/>
        <v>-</v>
      </c>
      <c r="NA69" s="173" t="str">
        <f t="shared" si="331"/>
        <v>-</v>
      </c>
      <c r="NB69" s="173" t="str">
        <f t="shared" si="331"/>
        <v>-</v>
      </c>
      <c r="NC69" s="173" t="str">
        <f t="shared" si="331"/>
        <v>-</v>
      </c>
      <c r="ND69" s="173" t="str">
        <f t="shared" si="331"/>
        <v>-</v>
      </c>
      <c r="NE69" s="173" t="str">
        <f t="shared" si="331"/>
        <v>-</v>
      </c>
      <c r="NF69" s="173" t="str">
        <f t="shared" si="331"/>
        <v>-</v>
      </c>
      <c r="NG69" s="173" t="str">
        <f t="shared" si="331"/>
        <v>-</v>
      </c>
      <c r="NH69" s="173" t="str">
        <f t="shared" si="332"/>
        <v>-</v>
      </c>
      <c r="NI69" s="173" t="str">
        <f t="shared" si="332"/>
        <v>-</v>
      </c>
      <c r="NJ69" s="173" t="str">
        <f t="shared" si="332"/>
        <v>-</v>
      </c>
      <c r="NK69" s="173" t="str">
        <f t="shared" si="332"/>
        <v>-</v>
      </c>
      <c r="NL69" s="173" t="str">
        <f t="shared" si="332"/>
        <v>-</v>
      </c>
      <c r="NM69" s="173" t="str">
        <f t="shared" si="332"/>
        <v>-</v>
      </c>
      <c r="NN69" s="173" t="str">
        <f t="shared" si="332"/>
        <v>-</v>
      </c>
      <c r="NO69" s="173" t="str">
        <f t="shared" si="332"/>
        <v>-</v>
      </c>
      <c r="NP69" s="173" t="str">
        <f t="shared" si="332"/>
        <v>-</v>
      </c>
      <c r="NQ69" s="173" t="str">
        <f t="shared" si="332"/>
        <v>-</v>
      </c>
      <c r="NR69" s="173" t="str">
        <f t="shared" si="332"/>
        <v>-</v>
      </c>
      <c r="NS69" s="173" t="str">
        <f t="shared" si="332"/>
        <v>-</v>
      </c>
      <c r="NT69" s="173" t="str">
        <f t="shared" si="332"/>
        <v>-</v>
      </c>
      <c r="NU69" s="173" t="str">
        <f t="shared" si="332"/>
        <v>-</v>
      </c>
      <c r="NV69" s="173" t="str">
        <f t="shared" si="332"/>
        <v>-</v>
      </c>
      <c r="NW69" s="173" t="str">
        <f t="shared" si="332"/>
        <v>-</v>
      </c>
      <c r="NX69" s="173" t="str">
        <f t="shared" si="333"/>
        <v>-</v>
      </c>
      <c r="NY69" s="173" t="str">
        <f t="shared" si="333"/>
        <v>-</v>
      </c>
      <c r="NZ69" s="173" t="str">
        <f t="shared" si="333"/>
        <v>-</v>
      </c>
      <c r="OA69" s="173" t="str">
        <f t="shared" si="333"/>
        <v>-</v>
      </c>
      <c r="OB69" s="173" t="str">
        <f t="shared" si="333"/>
        <v>-</v>
      </c>
      <c r="OC69" s="173" t="str">
        <f t="shared" si="333"/>
        <v>-</v>
      </c>
      <c r="OD69" s="173" t="str">
        <f t="shared" si="333"/>
        <v>-</v>
      </c>
      <c r="OE69" s="173" t="str">
        <f t="shared" si="333"/>
        <v>-</v>
      </c>
      <c r="OF69" s="22">
        <f t="shared" ca="1" si="345"/>
        <v>0</v>
      </c>
      <c r="OG69" s="22" t="str">
        <f t="shared" ca="1" si="345"/>
        <v>-</v>
      </c>
      <c r="OH69" s="22">
        <f t="shared" ca="1" si="345"/>
        <v>0</v>
      </c>
      <c r="OI69" s="22">
        <f t="shared" ca="1" si="345"/>
        <v>0</v>
      </c>
      <c r="OJ69" s="27">
        <v>0</v>
      </c>
    </row>
    <row r="70" spans="1:400" s="303" customFormat="1" outlineLevel="1">
      <c r="A70" s="302">
        <f t="shared" si="346"/>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0.224</v>
      </c>
      <c r="AK70" s="10" t="str">
        <f ca="1">IF(COUNTIF(AJ$5:AJ70,AJ70)=1,"-","Dup")</f>
        <v>-</v>
      </c>
      <c r="AL70" s="16"/>
      <c r="AM70" s="16"/>
      <c r="AN70" s="16"/>
      <c r="AO70" s="16"/>
      <c r="AP70" s="16"/>
      <c r="AQ70" s="16"/>
      <c r="AR70" s="372"/>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27">
        <v>0</v>
      </c>
    </row>
    <row r="71" spans="1:400"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21">
        <v>1</v>
      </c>
      <c r="JB71" s="21">
        <v>2</v>
      </c>
      <c r="JC71" s="21">
        <v>3</v>
      </c>
      <c r="JD71" s="21">
        <v>4</v>
      </c>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27">
        <v>0</v>
      </c>
    </row>
    <row r="72" spans="1:400"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21">
        <v>6</v>
      </c>
      <c r="GA72" s="16"/>
      <c r="GB72" s="16"/>
      <c r="GC72" s="21">
        <v>7</v>
      </c>
      <c r="GD72" s="21">
        <v>7</v>
      </c>
      <c r="GE72" s="21">
        <v>8</v>
      </c>
      <c r="GF72" s="21">
        <v>9</v>
      </c>
      <c r="GG72" s="16"/>
      <c r="GH72" s="16"/>
      <c r="GI72" s="16"/>
      <c r="GJ72" s="16"/>
      <c r="GK72" s="16"/>
      <c r="GL72" s="16"/>
      <c r="GM72" s="16"/>
      <c r="GN72" s="16"/>
      <c r="GO72" s="16"/>
      <c r="GP72" s="21">
        <v>7</v>
      </c>
      <c r="GQ72" s="16"/>
      <c r="GR72" s="16"/>
      <c r="GS72" s="21">
        <v>1</v>
      </c>
      <c r="GT72" s="21">
        <v>2</v>
      </c>
      <c r="GU72" s="21">
        <v>1</v>
      </c>
      <c r="GV72" s="21">
        <v>2</v>
      </c>
      <c r="GW72" s="21">
        <v>2</v>
      </c>
      <c r="GX72" s="21">
        <v>3</v>
      </c>
      <c r="GY72" s="21">
        <v>4</v>
      </c>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21">
        <v>5</v>
      </c>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27">
        <v>0</v>
      </c>
    </row>
    <row r="73" spans="1:400"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16"/>
      <c r="BB73" s="16"/>
      <c r="BC73" s="21">
        <v>3</v>
      </c>
      <c r="BD73" s="21">
        <v>4</v>
      </c>
      <c r="BE73" s="16"/>
      <c r="BF73" s="16"/>
      <c r="BG73" s="16"/>
      <c r="BH73" s="16"/>
      <c r="BI73" s="21">
        <v>1</v>
      </c>
      <c r="BJ73" s="16"/>
      <c r="BK73" s="21">
        <v>2</v>
      </c>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21">
        <v>1</v>
      </c>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27">
        <v>0</v>
      </c>
    </row>
    <row r="74" spans="1:400"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16"/>
      <c r="BB74" s="16"/>
      <c r="BC74" s="16"/>
      <c r="BD74" s="16"/>
      <c r="BE74" s="16"/>
      <c r="BF74" s="16"/>
      <c r="BG74" s="16"/>
      <c r="BH74" s="16"/>
      <c r="BI74" s="16"/>
      <c r="BJ74" s="16"/>
      <c r="BK74" s="16"/>
      <c r="BL74" s="21">
        <v>1</v>
      </c>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27">
        <v>0</v>
      </c>
    </row>
    <row r="75" spans="1:400"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6" t="s">
        <v>742</v>
      </c>
      <c r="BB75" s="35"/>
      <c r="BC75" s="36" t="s">
        <v>743</v>
      </c>
      <c r="BD75" s="35"/>
      <c r="BE75" s="16"/>
      <c r="BF75" s="16"/>
      <c r="BG75" s="16"/>
      <c r="BH75" s="16"/>
      <c r="BI75" s="36" t="s">
        <v>743</v>
      </c>
      <c r="BJ75" s="16"/>
      <c r="BK75" s="35"/>
      <c r="BL75" s="37" t="s">
        <v>744</v>
      </c>
      <c r="BM75" s="16"/>
      <c r="BN75" s="16"/>
      <c r="BO75" s="16"/>
      <c r="BP75" s="36" t="s">
        <v>742</v>
      </c>
      <c r="BQ75" s="35"/>
      <c r="BR75" s="35"/>
      <c r="BS75" s="35"/>
      <c r="BT75" s="16"/>
      <c r="BU75" s="16"/>
      <c r="BV75" s="36" t="s">
        <v>742</v>
      </c>
      <c r="BW75" s="35"/>
      <c r="BX75" s="35"/>
      <c r="BY75" s="35"/>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36" t="s">
        <v>745</v>
      </c>
      <c r="CZ75" s="36"/>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16"/>
      <c r="EK75" s="16"/>
      <c r="EL75" s="16"/>
      <c r="EM75" s="16"/>
      <c r="EN75" s="16"/>
      <c r="EO75" s="16"/>
      <c r="EP75" s="16"/>
      <c r="EQ75" s="16"/>
      <c r="ER75" s="36" t="s">
        <v>746</v>
      </c>
      <c r="ES75" s="35"/>
      <c r="ET75" s="35"/>
      <c r="EU75" s="35"/>
      <c r="EV75" s="35"/>
      <c r="EW75" s="35"/>
      <c r="EX75" s="35"/>
      <c r="EY75" s="16"/>
      <c r="EZ75" s="16"/>
      <c r="FA75" s="16"/>
      <c r="FB75" s="16"/>
      <c r="FC75" s="16"/>
      <c r="FD75" s="16"/>
      <c r="FE75" s="16"/>
      <c r="FF75" s="16"/>
      <c r="FG75" s="16"/>
      <c r="FH75" s="16"/>
      <c r="FI75" s="16"/>
      <c r="FJ75" s="16"/>
      <c r="FK75" s="16"/>
      <c r="FL75" s="16"/>
      <c r="FM75" s="16"/>
      <c r="FN75" s="16"/>
      <c r="FO75" s="16"/>
      <c r="FP75" s="16">
        <v>1</v>
      </c>
      <c r="FQ75" s="16">
        <v>2</v>
      </c>
      <c r="FR75" s="16">
        <v>3</v>
      </c>
      <c r="FS75" s="16">
        <v>4</v>
      </c>
      <c r="FT75" s="16">
        <v>5</v>
      </c>
      <c r="FU75" s="16">
        <v>6</v>
      </c>
      <c r="FV75" s="16">
        <v>7</v>
      </c>
      <c r="FW75" s="16">
        <v>8</v>
      </c>
      <c r="FX75" s="16"/>
      <c r="FY75" s="37" t="s">
        <v>747</v>
      </c>
      <c r="FZ75" s="36" t="s">
        <v>748</v>
      </c>
      <c r="GA75" s="35"/>
      <c r="GB75" s="35"/>
      <c r="GC75" s="35"/>
      <c r="GD75" s="35"/>
      <c r="GE75" s="35"/>
      <c r="GF75" s="35"/>
      <c r="GG75" s="36" t="s">
        <v>749</v>
      </c>
      <c r="GH75" s="35"/>
      <c r="GI75" s="16"/>
      <c r="GJ75" s="16"/>
      <c r="GK75" s="16"/>
      <c r="GL75" s="16"/>
      <c r="GM75" s="21">
        <v>1</v>
      </c>
      <c r="GN75" s="21">
        <v>2</v>
      </c>
      <c r="GO75" s="21">
        <v>3</v>
      </c>
      <c r="GP75" s="35"/>
      <c r="GQ75" s="36" t="s">
        <v>748</v>
      </c>
      <c r="GR75" s="36" t="s">
        <v>748</v>
      </c>
      <c r="GS75" s="35"/>
      <c r="GT75" s="35"/>
      <c r="GU75" s="35"/>
      <c r="GV75" s="35"/>
      <c r="GW75" s="35"/>
      <c r="GX75" s="35"/>
      <c r="GY75" s="35"/>
      <c r="GZ75" s="16"/>
      <c r="HA75" s="16" t="s">
        <v>750</v>
      </c>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c r="HP75" s="16" t="s">
        <v>750</v>
      </c>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c r="IF75" s="16" t="s">
        <v>750</v>
      </c>
      <c r="IG75" s="16"/>
      <c r="IH75" s="16" t="s">
        <v>750</v>
      </c>
      <c r="II75" s="16" t="s">
        <v>750</v>
      </c>
      <c r="IJ75" s="16" t="s">
        <v>750</v>
      </c>
      <c r="IK75" s="16" t="s">
        <v>750</v>
      </c>
      <c r="IL75" s="16" t="s">
        <v>750</v>
      </c>
      <c r="IM75" s="36" t="s">
        <v>750</v>
      </c>
      <c r="IN75" s="16"/>
      <c r="IO75" s="16"/>
      <c r="IP75" s="16"/>
      <c r="IQ75" s="62" t="s">
        <v>748</v>
      </c>
      <c r="IR75" s="16"/>
      <c r="IS75" s="16"/>
      <c r="IT75" s="16"/>
      <c r="IU75" s="16"/>
      <c r="IV75" s="36" t="s">
        <v>746</v>
      </c>
      <c r="IW75" s="36"/>
      <c r="IX75" s="36"/>
      <c r="IY75" s="36"/>
      <c r="IZ75" s="36"/>
      <c r="JA75" s="36" t="s">
        <v>751</v>
      </c>
      <c r="JB75" s="35"/>
      <c r="JC75" s="35"/>
      <c r="JD75" s="35"/>
      <c r="JE75" s="16"/>
      <c r="JF75" s="16"/>
      <c r="JG75" s="16"/>
      <c r="JH75" s="63" t="s">
        <v>752</v>
      </c>
      <c r="JI75" s="37" t="s">
        <v>743</v>
      </c>
      <c r="JJ75" s="36" t="s">
        <v>750</v>
      </c>
      <c r="JK75" s="36"/>
      <c r="JL75" s="36"/>
      <c r="JM75" s="3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27">
        <v>0</v>
      </c>
    </row>
    <row r="76" spans="1:400" ht="6.75" customHeight="1">
      <c r="A76" s="24">
        <f t="shared" ref="A76" si="360">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D76" si="361">AL$5</f>
        <v>-</v>
      </c>
      <c r="AM76" s="9" t="str">
        <f t="shared" si="361"/>
        <v>-</v>
      </c>
      <c r="AN76" s="9" t="str">
        <f t="shared" si="361"/>
        <v>-</v>
      </c>
      <c r="AO76" s="9" t="str">
        <f>AO$5</f>
        <v>-</v>
      </c>
      <c r="AP76" s="9" t="str">
        <f>AP$5</f>
        <v>-</v>
      </c>
      <c r="AQ76" s="9" t="str">
        <f t="shared" si="361"/>
        <v>-</v>
      </c>
      <c r="AR76" s="369" t="str">
        <f>AR$5</f>
        <v>-</v>
      </c>
      <c r="AS76" s="9" t="str">
        <f t="shared" si="361"/>
        <v>-</v>
      </c>
      <c r="AT76" s="9" t="str">
        <f t="shared" si="361"/>
        <v>-</v>
      </c>
      <c r="AU76" s="9" t="str">
        <f t="shared" si="361"/>
        <v>-</v>
      </c>
      <c r="AV76" s="9" t="str">
        <f t="shared" si="361"/>
        <v>-</v>
      </c>
      <c r="AW76" s="9" t="str">
        <f t="shared" si="361"/>
        <v>-</v>
      </c>
      <c r="AX76" s="9" t="str">
        <f t="shared" si="361"/>
        <v>-</v>
      </c>
      <c r="AY76" s="9" t="str">
        <f t="shared" si="361"/>
        <v>-</v>
      </c>
      <c r="AZ76" s="9" t="str">
        <f t="shared" si="361"/>
        <v>-</v>
      </c>
      <c r="BA76" s="9">
        <f t="shared" si="361"/>
        <v>1</v>
      </c>
      <c r="BB76" s="9">
        <f t="shared" si="361"/>
        <v>1</v>
      </c>
      <c r="BC76" s="9" t="str">
        <f t="shared" si="361"/>
        <v>-</v>
      </c>
      <c r="BD76" s="9" t="str">
        <f t="shared" si="361"/>
        <v>-</v>
      </c>
      <c r="BE76" s="9" t="str">
        <f t="shared" ref="BE76:BR76" si="362">BE$5</f>
        <v>-</v>
      </c>
      <c r="BF76" s="9" t="str">
        <f t="shared" si="362"/>
        <v>-</v>
      </c>
      <c r="BG76" s="9" t="str">
        <f t="shared" si="362"/>
        <v>-</v>
      </c>
      <c r="BH76" s="9" t="str">
        <f t="shared" si="362"/>
        <v>-</v>
      </c>
      <c r="BI76" s="9" t="str">
        <f t="shared" si="362"/>
        <v>-</v>
      </c>
      <c r="BJ76" s="9" t="str">
        <f t="shared" si="362"/>
        <v>-</v>
      </c>
      <c r="BK76" s="9" t="str">
        <f t="shared" si="362"/>
        <v>-</v>
      </c>
      <c r="BL76" s="9" t="str">
        <f t="shared" si="362"/>
        <v>-</v>
      </c>
      <c r="BM76" s="9" t="str">
        <f t="shared" si="362"/>
        <v>-</v>
      </c>
      <c r="BN76" s="9" t="str">
        <f t="shared" si="362"/>
        <v>-</v>
      </c>
      <c r="BO76" s="9" t="str">
        <f t="shared" si="362"/>
        <v>-</v>
      </c>
      <c r="BP76" s="9" t="str">
        <f t="shared" si="362"/>
        <v>-</v>
      </c>
      <c r="BQ76" s="9" t="str">
        <f t="shared" si="362"/>
        <v>-</v>
      </c>
      <c r="BR76" s="9" t="str">
        <f t="shared" si="362"/>
        <v>-</v>
      </c>
      <c r="BS76" s="9" t="str">
        <f t="shared" ref="BS76:BZ76" si="363">BS$5</f>
        <v>-</v>
      </c>
      <c r="BT76" s="9" t="str">
        <f t="shared" si="363"/>
        <v>-</v>
      </c>
      <c r="BU76" s="9" t="str">
        <f t="shared" si="363"/>
        <v>-</v>
      </c>
      <c r="BV76" s="9" t="str">
        <f t="shared" si="363"/>
        <v>-</v>
      </c>
      <c r="BW76" s="9" t="str">
        <f t="shared" si="363"/>
        <v>-</v>
      </c>
      <c r="BX76" s="9" t="str">
        <f t="shared" si="363"/>
        <v>-</v>
      </c>
      <c r="BY76" s="9" t="str">
        <f t="shared" si="363"/>
        <v>-</v>
      </c>
      <c r="BZ76" s="9" t="str">
        <f t="shared" si="363"/>
        <v>-</v>
      </c>
      <c r="CA76" s="9" t="str">
        <f t="shared" ref="CA76:CJ76" si="364">CA$5</f>
        <v>-</v>
      </c>
      <c r="CB76" s="9" t="str">
        <f t="shared" si="364"/>
        <v>-</v>
      </c>
      <c r="CC76" s="9" t="str">
        <f t="shared" si="364"/>
        <v>-</v>
      </c>
      <c r="CD76" s="9" t="str">
        <f t="shared" si="364"/>
        <v>-</v>
      </c>
      <c r="CE76" s="9" t="str">
        <f t="shared" si="364"/>
        <v>-</v>
      </c>
      <c r="CF76" s="9" t="str">
        <f t="shared" si="364"/>
        <v>-</v>
      </c>
      <c r="CG76" s="9" t="str">
        <f t="shared" si="364"/>
        <v>-</v>
      </c>
      <c r="CH76" s="9" t="str">
        <f t="shared" si="364"/>
        <v>-</v>
      </c>
      <c r="CI76" s="9" t="str">
        <f t="shared" si="364"/>
        <v>-</v>
      </c>
      <c r="CJ76" s="9" t="str">
        <f t="shared" si="364"/>
        <v>-</v>
      </c>
      <c r="CK76" s="9" t="str">
        <f t="shared" ref="CK76:CR76" si="365">CK$5</f>
        <v>-</v>
      </c>
      <c r="CL76" s="9" t="str">
        <f t="shared" si="365"/>
        <v>-</v>
      </c>
      <c r="CM76" s="9" t="str">
        <f t="shared" si="365"/>
        <v>-</v>
      </c>
      <c r="CN76" s="9" t="str">
        <f t="shared" si="365"/>
        <v>-</v>
      </c>
      <c r="CO76" s="9" t="str">
        <f t="shared" si="365"/>
        <v>-</v>
      </c>
      <c r="CP76" s="9" t="str">
        <f t="shared" si="365"/>
        <v>-</v>
      </c>
      <c r="CQ76" s="9" t="str">
        <f t="shared" si="365"/>
        <v>-</v>
      </c>
      <c r="CR76" s="9" t="str">
        <f t="shared" si="365"/>
        <v>-</v>
      </c>
      <c r="CS76" s="7" t="s">
        <v>37</v>
      </c>
      <c r="CT76" s="7" t="s">
        <v>37</v>
      </c>
      <c r="CU76" s="7" t="s">
        <v>37</v>
      </c>
      <c r="CV76" s="7" t="s">
        <v>37</v>
      </c>
      <c r="CW76" s="7" t="s">
        <v>37</v>
      </c>
      <c r="CX76" s="7" t="s">
        <v>37</v>
      </c>
      <c r="CY76" s="9">
        <f>CY$5</f>
        <v>0</v>
      </c>
      <c r="CZ76" s="9">
        <f>CZ$5</f>
        <v>0</v>
      </c>
      <c r="DA76" s="9">
        <f t="shared" ref="DA76:DK76" si="366">DA$5</f>
        <v>0</v>
      </c>
      <c r="DB76" s="9">
        <f t="shared" si="366"/>
        <v>0</v>
      </c>
      <c r="DC76" s="9">
        <f t="shared" si="366"/>
        <v>0</v>
      </c>
      <c r="DD76" s="9">
        <f t="shared" si="366"/>
        <v>0</v>
      </c>
      <c r="DE76" s="9">
        <f t="shared" si="366"/>
        <v>0</v>
      </c>
      <c r="DF76" s="9">
        <f t="shared" si="366"/>
        <v>0</v>
      </c>
      <c r="DG76" s="9">
        <f t="shared" si="366"/>
        <v>0</v>
      </c>
      <c r="DH76" s="9">
        <f t="shared" si="366"/>
        <v>0</v>
      </c>
      <c r="DI76" s="9">
        <f t="shared" si="366"/>
        <v>0</v>
      </c>
      <c r="DJ76" s="9">
        <f t="shared" si="366"/>
        <v>0</v>
      </c>
      <c r="DK76" s="9">
        <f t="shared" si="366"/>
        <v>0</v>
      </c>
      <c r="DL76" s="9">
        <f>DL$5</f>
        <v>0</v>
      </c>
      <c r="DM76" s="9">
        <f t="shared" ref="DM76:DW76" si="367">DM$5</f>
        <v>0</v>
      </c>
      <c r="DN76" s="9">
        <f t="shared" si="367"/>
        <v>0</v>
      </c>
      <c r="DO76" s="9">
        <f t="shared" si="367"/>
        <v>0</v>
      </c>
      <c r="DP76" s="9">
        <f t="shared" si="367"/>
        <v>0</v>
      </c>
      <c r="DQ76" s="9">
        <f t="shared" si="367"/>
        <v>0</v>
      </c>
      <c r="DR76" s="9">
        <f t="shared" si="367"/>
        <v>0</v>
      </c>
      <c r="DS76" s="9">
        <f t="shared" si="367"/>
        <v>0</v>
      </c>
      <c r="DT76" s="9">
        <f t="shared" si="367"/>
        <v>0</v>
      </c>
      <c r="DU76" s="9">
        <f t="shared" si="367"/>
        <v>0</v>
      </c>
      <c r="DV76" s="9">
        <f t="shared" si="367"/>
        <v>0</v>
      </c>
      <c r="DW76" s="9">
        <f t="shared" si="367"/>
        <v>0</v>
      </c>
      <c r="DX76" s="9">
        <f>DX$5</f>
        <v>0</v>
      </c>
      <c r="DY76" s="9">
        <f t="shared" ref="DY76:EI76" si="368">DY$5</f>
        <v>0</v>
      </c>
      <c r="DZ76" s="9">
        <f t="shared" si="368"/>
        <v>0</v>
      </c>
      <c r="EA76" s="9">
        <f t="shared" si="368"/>
        <v>0</v>
      </c>
      <c r="EB76" s="9">
        <f t="shared" si="368"/>
        <v>0</v>
      </c>
      <c r="EC76" s="9">
        <f t="shared" si="368"/>
        <v>0</v>
      </c>
      <c r="ED76" s="9">
        <f t="shared" si="368"/>
        <v>0</v>
      </c>
      <c r="EE76" s="9">
        <f t="shared" si="368"/>
        <v>0</v>
      </c>
      <c r="EF76" s="9">
        <f t="shared" si="368"/>
        <v>0</v>
      </c>
      <c r="EG76" s="9">
        <f t="shared" si="368"/>
        <v>0</v>
      </c>
      <c r="EH76" s="9">
        <f t="shared" si="368"/>
        <v>0</v>
      </c>
      <c r="EI76" s="9">
        <f t="shared" si="368"/>
        <v>0</v>
      </c>
      <c r="EJ76" s="9">
        <f t="shared" ref="EJ76:FJ76" si="369">EJ$5</f>
        <v>0</v>
      </c>
      <c r="EK76" s="9">
        <f t="shared" si="369"/>
        <v>0</v>
      </c>
      <c r="EL76" s="9">
        <f t="shared" si="369"/>
        <v>0</v>
      </c>
      <c r="EM76" s="9">
        <f t="shared" si="369"/>
        <v>0</v>
      </c>
      <c r="EN76" s="9" t="str">
        <f t="shared" si="369"/>
        <v>-</v>
      </c>
      <c r="EO76" s="9" t="str">
        <f t="shared" si="369"/>
        <v>-</v>
      </c>
      <c r="EP76" s="9" t="str">
        <f t="shared" si="369"/>
        <v>-</v>
      </c>
      <c r="EQ76" s="9" t="str">
        <f t="shared" si="369"/>
        <v>-</v>
      </c>
      <c r="ER76" s="9" t="str">
        <f t="shared" si="369"/>
        <v>-</v>
      </c>
      <c r="ES76" s="9" t="str">
        <f t="shared" si="369"/>
        <v>-</v>
      </c>
      <c r="ET76" s="9" t="str">
        <f t="shared" si="369"/>
        <v>-</v>
      </c>
      <c r="EU76" s="9" t="str">
        <f t="shared" si="369"/>
        <v>-</v>
      </c>
      <c r="EV76" s="9" t="str">
        <f t="shared" si="369"/>
        <v>-</v>
      </c>
      <c r="EW76" s="9" t="str">
        <f t="shared" si="369"/>
        <v>-</v>
      </c>
      <c r="EX76" s="9" t="str">
        <f t="shared" si="369"/>
        <v>-</v>
      </c>
      <c r="EY76" s="9" t="str">
        <f t="shared" si="369"/>
        <v>-</v>
      </c>
      <c r="EZ76" s="9" t="str">
        <f t="shared" si="369"/>
        <v>-</v>
      </c>
      <c r="FA76" s="9" t="str">
        <f t="shared" si="369"/>
        <v>-</v>
      </c>
      <c r="FB76" s="9" t="str">
        <f t="shared" si="369"/>
        <v>-</v>
      </c>
      <c r="FC76" s="9" t="str">
        <f t="shared" si="369"/>
        <v>-</v>
      </c>
      <c r="FD76" s="9" t="str">
        <f t="shared" si="369"/>
        <v>-</v>
      </c>
      <c r="FE76" s="9" t="str">
        <f t="shared" si="369"/>
        <v>-</v>
      </c>
      <c r="FF76" s="9">
        <f t="shared" si="369"/>
        <v>0</v>
      </c>
      <c r="FG76" s="9" t="str">
        <f t="shared" si="369"/>
        <v>-</v>
      </c>
      <c r="FH76" s="9">
        <f t="shared" si="369"/>
        <v>1</v>
      </c>
      <c r="FI76" s="9">
        <f t="shared" si="369"/>
        <v>0</v>
      </c>
      <c r="FJ76" s="9">
        <f t="shared" si="369"/>
        <v>1</v>
      </c>
      <c r="FK76" s="9">
        <v>1</v>
      </c>
      <c r="FL76" s="9">
        <f>FL$5</f>
        <v>1</v>
      </c>
      <c r="FM76" s="9">
        <f>FM$5</f>
        <v>0</v>
      </c>
      <c r="FN76" s="9">
        <v>1</v>
      </c>
      <c r="FO76" s="9">
        <f t="shared" ref="FO76:GH76" si="370">FO$5</f>
        <v>0</v>
      </c>
      <c r="FP76" s="9">
        <f t="shared" si="370"/>
        <v>0</v>
      </c>
      <c r="FQ76" s="9">
        <f t="shared" si="370"/>
        <v>1</v>
      </c>
      <c r="FR76" s="9">
        <f t="shared" si="370"/>
        <v>0</v>
      </c>
      <c r="FS76" s="9">
        <f t="shared" si="370"/>
        <v>0</v>
      </c>
      <c r="FT76" s="9">
        <f t="shared" si="370"/>
        <v>0</v>
      </c>
      <c r="FU76" s="9">
        <f t="shared" si="370"/>
        <v>0</v>
      </c>
      <c r="FV76" s="9">
        <f t="shared" si="370"/>
        <v>0</v>
      </c>
      <c r="FW76" s="9">
        <f t="shared" si="370"/>
        <v>0</v>
      </c>
      <c r="FX76" s="9">
        <f t="shared" si="370"/>
        <v>0</v>
      </c>
      <c r="FY76" s="9">
        <f t="shared" si="370"/>
        <v>1</v>
      </c>
      <c r="FZ76" s="9">
        <f t="shared" si="370"/>
        <v>0</v>
      </c>
      <c r="GA76" s="9">
        <f t="shared" si="370"/>
        <v>0</v>
      </c>
      <c r="GB76" s="9">
        <f t="shared" si="370"/>
        <v>0</v>
      </c>
      <c r="GC76" s="9">
        <f t="shared" si="370"/>
        <v>0</v>
      </c>
      <c r="GD76" s="9">
        <f t="shared" si="370"/>
        <v>0</v>
      </c>
      <c r="GE76" s="9">
        <f t="shared" si="370"/>
        <v>0</v>
      </c>
      <c r="GF76" s="9">
        <f t="shared" si="370"/>
        <v>0</v>
      </c>
      <c r="GG76" s="9">
        <f t="shared" si="370"/>
        <v>0</v>
      </c>
      <c r="GH76" s="9">
        <f t="shared" si="370"/>
        <v>0</v>
      </c>
      <c r="GI76" s="9" t="str">
        <f t="shared" ref="GI76:GL76" si="371">GI$5</f>
        <v>-</v>
      </c>
      <c r="GJ76" s="9" t="str">
        <f t="shared" si="371"/>
        <v>-</v>
      </c>
      <c r="GK76" s="9" t="str">
        <f t="shared" si="371"/>
        <v>-</v>
      </c>
      <c r="GL76" s="9" t="str">
        <f t="shared" si="371"/>
        <v>-</v>
      </c>
      <c r="GM76" s="9" t="str">
        <f t="shared" ref="GM76:OI76" si="372">GM$5</f>
        <v>-</v>
      </c>
      <c r="GN76" s="9" t="str">
        <f t="shared" si="372"/>
        <v>-</v>
      </c>
      <c r="GO76" s="9" t="str">
        <f t="shared" si="372"/>
        <v>-</v>
      </c>
      <c r="GP76" s="9">
        <f t="shared" si="372"/>
        <v>0</v>
      </c>
      <c r="GQ76" s="9" t="str">
        <f t="shared" si="372"/>
        <v>-</v>
      </c>
      <c r="GR76" s="9" t="str">
        <f t="shared" si="372"/>
        <v>-</v>
      </c>
      <c r="GS76" s="9" t="str">
        <f t="shared" si="372"/>
        <v>-</v>
      </c>
      <c r="GT76" s="9" t="str">
        <f>GT$5</f>
        <v>-</v>
      </c>
      <c r="GU76" s="9" t="str">
        <f t="shared" si="372"/>
        <v>-</v>
      </c>
      <c r="GV76" s="9" t="str">
        <f t="shared" si="372"/>
        <v>-</v>
      </c>
      <c r="GW76" s="9" t="str">
        <f t="shared" si="372"/>
        <v>-</v>
      </c>
      <c r="GX76" s="9" t="str">
        <f t="shared" si="372"/>
        <v>-</v>
      </c>
      <c r="GY76" s="9" t="str">
        <f t="shared" si="372"/>
        <v>-</v>
      </c>
      <c r="GZ76" s="9" t="str">
        <f t="shared" si="372"/>
        <v>-</v>
      </c>
      <c r="HA76" s="9" t="str">
        <f t="shared" si="372"/>
        <v>-</v>
      </c>
      <c r="HB76" s="9" t="str">
        <f t="shared" si="372"/>
        <v>-</v>
      </c>
      <c r="HC76" s="9" t="str">
        <f t="shared" si="372"/>
        <v>-</v>
      </c>
      <c r="HD76" s="9" t="str">
        <f t="shared" si="372"/>
        <v>-</v>
      </c>
      <c r="HE76" s="9" t="str">
        <f t="shared" si="372"/>
        <v>-</v>
      </c>
      <c r="HF76" s="9" t="str">
        <f t="shared" si="372"/>
        <v>-</v>
      </c>
      <c r="HG76" s="9" t="str">
        <f t="shared" si="372"/>
        <v>-</v>
      </c>
      <c r="HH76" s="9" t="str">
        <f t="shared" si="372"/>
        <v>-</v>
      </c>
      <c r="HI76" s="9" t="str">
        <f t="shared" si="372"/>
        <v>-</v>
      </c>
      <c r="HJ76" s="9" t="str">
        <f t="shared" si="372"/>
        <v>-</v>
      </c>
      <c r="HK76" s="9" t="str">
        <f t="shared" si="372"/>
        <v>-</v>
      </c>
      <c r="HL76" s="9" t="str">
        <f t="shared" si="372"/>
        <v>-</v>
      </c>
      <c r="HM76" s="9" t="str">
        <f t="shared" si="372"/>
        <v>-</v>
      </c>
      <c r="HN76" s="9" t="str">
        <f t="shared" si="372"/>
        <v>-</v>
      </c>
      <c r="HO76" s="9" t="str">
        <f t="shared" si="372"/>
        <v>-</v>
      </c>
      <c r="HP76" s="9" t="str">
        <f t="shared" si="372"/>
        <v>-</v>
      </c>
      <c r="HQ76" s="9" t="str">
        <f t="shared" si="372"/>
        <v>-</v>
      </c>
      <c r="HR76" s="9" t="str">
        <f t="shared" si="372"/>
        <v>-</v>
      </c>
      <c r="HS76" s="9" t="str">
        <f t="shared" si="372"/>
        <v>-</v>
      </c>
      <c r="HT76" s="9" t="str">
        <f t="shared" si="372"/>
        <v>-</v>
      </c>
      <c r="HU76" s="9" t="str">
        <f t="shared" si="372"/>
        <v>-</v>
      </c>
      <c r="HV76" s="9" t="str">
        <f t="shared" si="372"/>
        <v>-</v>
      </c>
      <c r="HW76" s="9" t="str">
        <f t="shared" si="372"/>
        <v>-</v>
      </c>
      <c r="HX76" s="9" t="str">
        <f t="shared" si="372"/>
        <v>-</v>
      </c>
      <c r="HY76" s="9" t="str">
        <f t="shared" si="372"/>
        <v>-</v>
      </c>
      <c r="HZ76" s="9" t="str">
        <f t="shared" si="372"/>
        <v>-</v>
      </c>
      <c r="IA76" s="9" t="str">
        <f t="shared" si="372"/>
        <v>-</v>
      </c>
      <c r="IB76" s="9" t="str">
        <f t="shared" si="372"/>
        <v>-</v>
      </c>
      <c r="IC76" s="9" t="str">
        <f t="shared" si="372"/>
        <v>-</v>
      </c>
      <c r="ID76" s="9" t="str">
        <f t="shared" si="372"/>
        <v>-</v>
      </c>
      <c r="IE76" s="9" t="str">
        <f>IE$5</f>
        <v>-</v>
      </c>
      <c r="IF76" s="9" t="str">
        <f>IF$5</f>
        <v>-</v>
      </c>
      <c r="IG76" s="9" t="str">
        <f>IG$5</f>
        <v>-</v>
      </c>
      <c r="IH76" s="9" t="str">
        <f>IH$5</f>
        <v>-</v>
      </c>
      <c r="II76" s="9" t="str">
        <f>II$5</f>
        <v>-</v>
      </c>
      <c r="IJ76" s="9" t="str">
        <f t="shared" ref="IJ76:IL76" si="373">IJ$5</f>
        <v>-</v>
      </c>
      <c r="IK76" s="9" t="str">
        <f t="shared" si="373"/>
        <v>-</v>
      </c>
      <c r="IL76" s="9" t="str">
        <f t="shared" si="373"/>
        <v>-</v>
      </c>
      <c r="IM76" s="9" t="str">
        <f t="shared" si="372"/>
        <v>-</v>
      </c>
      <c r="IN76" s="9" t="str">
        <f t="shared" si="372"/>
        <v>-</v>
      </c>
      <c r="IO76" s="9" t="str">
        <f t="shared" si="372"/>
        <v>-</v>
      </c>
      <c r="IP76" s="9" t="str">
        <f t="shared" si="372"/>
        <v>-</v>
      </c>
      <c r="IQ76" s="9" t="str">
        <f t="shared" si="372"/>
        <v>-</v>
      </c>
      <c r="IR76" s="9" t="str">
        <f t="shared" si="372"/>
        <v>-</v>
      </c>
      <c r="IS76" s="9" t="str">
        <f t="shared" si="372"/>
        <v>-</v>
      </c>
      <c r="IT76" s="9" t="str">
        <f>IT$5</f>
        <v>-</v>
      </c>
      <c r="IU76" s="9" t="str">
        <f>IU$5</f>
        <v>-</v>
      </c>
      <c r="IV76" s="9">
        <f t="shared" si="372"/>
        <v>1</v>
      </c>
      <c r="IW76" s="9">
        <f t="shared" si="372"/>
        <v>0</v>
      </c>
      <c r="IX76" s="9">
        <f t="shared" si="372"/>
        <v>1</v>
      </c>
      <c r="IY76" s="9">
        <f t="shared" si="372"/>
        <v>1</v>
      </c>
      <c r="IZ76" s="9">
        <f t="shared" si="372"/>
        <v>0</v>
      </c>
      <c r="JA76" s="9" t="str">
        <f t="shared" si="372"/>
        <v>-</v>
      </c>
      <c r="JB76" s="9" t="str">
        <f t="shared" si="372"/>
        <v>-</v>
      </c>
      <c r="JC76" s="9" t="str">
        <f t="shared" si="372"/>
        <v>-</v>
      </c>
      <c r="JD76" s="9" t="str">
        <f t="shared" si="372"/>
        <v>-</v>
      </c>
      <c r="JE76" s="9">
        <f t="shared" si="372"/>
        <v>1</v>
      </c>
      <c r="JF76" s="9">
        <f t="shared" si="372"/>
        <v>1</v>
      </c>
      <c r="JG76" s="9">
        <f t="shared" si="372"/>
        <v>1</v>
      </c>
      <c r="JH76" s="9">
        <f t="shared" si="372"/>
        <v>1</v>
      </c>
      <c r="JI76" s="9">
        <f t="shared" si="372"/>
        <v>1</v>
      </c>
      <c r="JJ76" s="9">
        <f t="shared" si="372"/>
        <v>1</v>
      </c>
      <c r="JK76" s="9">
        <f t="shared" si="372"/>
        <v>1</v>
      </c>
      <c r="JL76" s="9">
        <f t="shared" si="372"/>
        <v>1</v>
      </c>
      <c r="JM76" s="9">
        <f t="shared" si="372"/>
        <v>1</v>
      </c>
      <c r="JN76" s="9">
        <f t="shared" si="372"/>
        <v>1</v>
      </c>
      <c r="JO76" s="9" t="str">
        <f t="shared" si="372"/>
        <v>-</v>
      </c>
      <c r="JP76" s="9" t="str">
        <f t="shared" si="372"/>
        <v>-</v>
      </c>
      <c r="JQ76" s="9" t="str">
        <f t="shared" si="372"/>
        <v>-</v>
      </c>
      <c r="JR76" s="9" t="str">
        <f t="shared" si="372"/>
        <v>-</v>
      </c>
      <c r="JS76" s="9" t="str">
        <f t="shared" si="372"/>
        <v>-</v>
      </c>
      <c r="JT76" s="9" t="str">
        <f t="shared" si="372"/>
        <v>-</v>
      </c>
      <c r="JU76" s="9" t="str">
        <f t="shared" si="372"/>
        <v>-</v>
      </c>
      <c r="JV76" s="9" t="str">
        <f t="shared" si="372"/>
        <v>-</v>
      </c>
      <c r="JW76" s="9" t="str">
        <f t="shared" si="372"/>
        <v>-</v>
      </c>
      <c r="JX76" s="9" t="str">
        <f t="shared" si="372"/>
        <v>-</v>
      </c>
      <c r="JY76" s="9" t="str">
        <f t="shared" si="372"/>
        <v>-</v>
      </c>
      <c r="JZ76" s="9" t="str">
        <f t="shared" si="372"/>
        <v>-</v>
      </c>
      <c r="KA76" s="9" t="str">
        <f t="shared" si="372"/>
        <v>-</v>
      </c>
      <c r="KB76" s="9" t="str">
        <f t="shared" si="372"/>
        <v>-</v>
      </c>
      <c r="KC76" s="9" t="str">
        <f t="shared" si="372"/>
        <v>-</v>
      </c>
      <c r="KD76" s="9" t="str">
        <f t="shared" si="372"/>
        <v>-</v>
      </c>
      <c r="KE76" s="9" t="str">
        <f t="shared" si="372"/>
        <v>-</v>
      </c>
      <c r="KF76" s="9" t="str">
        <f t="shared" si="372"/>
        <v>-</v>
      </c>
      <c r="KG76" s="9" t="str">
        <f t="shared" si="372"/>
        <v>-</v>
      </c>
      <c r="KH76" s="9" t="str">
        <f t="shared" si="372"/>
        <v>-</v>
      </c>
      <c r="KI76" s="9" t="str">
        <f t="shared" si="372"/>
        <v>-</v>
      </c>
      <c r="KJ76" s="9" t="str">
        <f t="shared" si="372"/>
        <v>-</v>
      </c>
      <c r="KK76" s="9" t="str">
        <f t="shared" si="372"/>
        <v>-</v>
      </c>
      <c r="KL76" s="9" t="str">
        <f t="shared" si="372"/>
        <v>-</v>
      </c>
      <c r="KM76" s="9" t="str">
        <f t="shared" si="372"/>
        <v>-</v>
      </c>
      <c r="KN76" s="9" t="str">
        <f t="shared" si="372"/>
        <v>-</v>
      </c>
      <c r="KO76" s="9" t="str">
        <f t="shared" si="372"/>
        <v>-</v>
      </c>
      <c r="KP76" s="9" t="str">
        <f t="shared" si="372"/>
        <v>-</v>
      </c>
      <c r="KQ76" s="9" t="str">
        <f t="shared" si="372"/>
        <v>-</v>
      </c>
      <c r="KR76" s="9" t="str">
        <f t="shared" si="372"/>
        <v>-</v>
      </c>
      <c r="KS76" s="9" t="str">
        <f t="shared" si="372"/>
        <v>-</v>
      </c>
      <c r="KT76" s="9" t="str">
        <f t="shared" si="372"/>
        <v>-</v>
      </c>
      <c r="KU76" s="9" t="str">
        <f t="shared" si="372"/>
        <v>-</v>
      </c>
      <c r="KV76" s="9" t="str">
        <f t="shared" si="372"/>
        <v>-</v>
      </c>
      <c r="KW76" s="9" t="str">
        <f t="shared" si="372"/>
        <v>-</v>
      </c>
      <c r="KX76" s="9" t="str">
        <f t="shared" si="372"/>
        <v>-</v>
      </c>
      <c r="KY76" s="9" t="str">
        <f t="shared" si="372"/>
        <v>-</v>
      </c>
      <c r="KZ76" s="9" t="str">
        <f t="shared" si="372"/>
        <v>-</v>
      </c>
      <c r="LA76" s="9" t="str">
        <f t="shared" si="372"/>
        <v>-</v>
      </c>
      <c r="LB76" s="9" t="str">
        <f t="shared" si="372"/>
        <v>-</v>
      </c>
      <c r="LC76" s="9" t="str">
        <f t="shared" si="372"/>
        <v>-</v>
      </c>
      <c r="LD76" s="9" t="str">
        <f t="shared" si="372"/>
        <v>-</v>
      </c>
      <c r="LE76" s="9" t="str">
        <f t="shared" si="372"/>
        <v>-</v>
      </c>
      <c r="LF76" s="9" t="str">
        <f t="shared" si="372"/>
        <v>-</v>
      </c>
      <c r="LG76" s="9" t="str">
        <f t="shared" si="372"/>
        <v>-</v>
      </c>
      <c r="LH76" s="9" t="str">
        <f t="shared" si="372"/>
        <v>-</v>
      </c>
      <c r="LI76" s="9" t="str">
        <f t="shared" si="372"/>
        <v>-</v>
      </c>
      <c r="LJ76" s="9" t="str">
        <f t="shared" si="372"/>
        <v>-</v>
      </c>
      <c r="LK76" s="9" t="str">
        <f t="shared" si="372"/>
        <v>-</v>
      </c>
      <c r="LL76" s="9" t="str">
        <f t="shared" si="372"/>
        <v>-</v>
      </c>
      <c r="LM76" s="9" t="str">
        <f t="shared" si="372"/>
        <v>-</v>
      </c>
      <c r="LN76" s="9" t="str">
        <f t="shared" si="372"/>
        <v>-</v>
      </c>
      <c r="LO76" s="9" t="str">
        <f t="shared" si="372"/>
        <v>-</v>
      </c>
      <c r="LP76" s="9" t="str">
        <f t="shared" si="372"/>
        <v>-</v>
      </c>
      <c r="LQ76" s="9" t="str">
        <f t="shared" si="372"/>
        <v>-</v>
      </c>
      <c r="LR76" s="9" t="str">
        <f t="shared" si="372"/>
        <v>-</v>
      </c>
      <c r="LS76" s="9" t="str">
        <f t="shared" si="372"/>
        <v>-</v>
      </c>
      <c r="LT76" s="9" t="str">
        <f t="shared" si="372"/>
        <v>-</v>
      </c>
      <c r="LU76" s="9" t="str">
        <f t="shared" si="372"/>
        <v>-</v>
      </c>
      <c r="LV76" s="9" t="str">
        <f t="shared" si="372"/>
        <v>-</v>
      </c>
      <c r="LW76" s="9" t="str">
        <f t="shared" si="372"/>
        <v>-</v>
      </c>
      <c r="LX76" s="9" t="str">
        <f t="shared" si="372"/>
        <v>-</v>
      </c>
      <c r="LY76" s="9" t="str">
        <f t="shared" si="372"/>
        <v>-</v>
      </c>
      <c r="LZ76" s="9" t="str">
        <f t="shared" si="372"/>
        <v>-</v>
      </c>
      <c r="MA76" s="9" t="str">
        <f t="shared" si="372"/>
        <v>-</v>
      </c>
      <c r="MB76" s="9" t="str">
        <f t="shared" si="372"/>
        <v>-</v>
      </c>
      <c r="MC76" s="9" t="str">
        <f t="shared" si="372"/>
        <v>-</v>
      </c>
      <c r="MD76" s="9" t="str">
        <f t="shared" si="372"/>
        <v>-</v>
      </c>
      <c r="ME76" s="9" t="str">
        <f t="shared" si="372"/>
        <v>-</v>
      </c>
      <c r="MF76" s="9" t="str">
        <f t="shared" si="372"/>
        <v>-</v>
      </c>
      <c r="MG76" s="9" t="str">
        <f t="shared" si="372"/>
        <v>-</v>
      </c>
      <c r="MH76" s="9" t="str">
        <f t="shared" si="372"/>
        <v>-</v>
      </c>
      <c r="MI76" s="9" t="str">
        <f t="shared" si="372"/>
        <v>-</v>
      </c>
      <c r="MJ76" s="9" t="str">
        <f t="shared" si="372"/>
        <v>-</v>
      </c>
      <c r="MK76" s="9" t="str">
        <f t="shared" si="372"/>
        <v>-</v>
      </c>
      <c r="ML76" s="9" t="str">
        <f t="shared" si="372"/>
        <v>-</v>
      </c>
      <c r="MM76" s="9" t="str">
        <f t="shared" si="372"/>
        <v>-</v>
      </c>
      <c r="MN76" s="9" t="str">
        <f t="shared" si="372"/>
        <v>-</v>
      </c>
      <c r="MO76" s="9" t="str">
        <f t="shared" si="372"/>
        <v>-</v>
      </c>
      <c r="MP76" s="9" t="str">
        <f t="shared" si="372"/>
        <v>-</v>
      </c>
      <c r="MQ76" s="9" t="str">
        <f t="shared" si="372"/>
        <v>-</v>
      </c>
      <c r="MR76" s="9" t="str">
        <f t="shared" si="372"/>
        <v>-</v>
      </c>
      <c r="MS76" s="9" t="str">
        <f t="shared" si="372"/>
        <v>-</v>
      </c>
      <c r="MT76" s="9" t="str">
        <f t="shared" si="372"/>
        <v>-</v>
      </c>
      <c r="MU76" s="9" t="str">
        <f t="shared" si="372"/>
        <v>-</v>
      </c>
      <c r="MV76" s="9" t="str">
        <f t="shared" si="372"/>
        <v>-</v>
      </c>
      <c r="MW76" s="9" t="str">
        <f t="shared" si="372"/>
        <v>-</v>
      </c>
      <c r="MX76" s="9" t="str">
        <f t="shared" si="372"/>
        <v>-</v>
      </c>
      <c r="MY76" s="9" t="str">
        <f t="shared" si="372"/>
        <v>-</v>
      </c>
      <c r="MZ76" s="9" t="str">
        <f t="shared" si="372"/>
        <v>-</v>
      </c>
      <c r="NA76" s="9" t="str">
        <f t="shared" si="372"/>
        <v>-</v>
      </c>
      <c r="NB76" s="9" t="str">
        <f t="shared" si="372"/>
        <v>-</v>
      </c>
      <c r="NC76" s="9" t="str">
        <f t="shared" si="372"/>
        <v>-</v>
      </c>
      <c r="ND76" s="9" t="str">
        <f t="shared" si="372"/>
        <v>-</v>
      </c>
      <c r="NE76" s="9" t="str">
        <f t="shared" si="372"/>
        <v>-</v>
      </c>
      <c r="NF76" s="9" t="str">
        <f t="shared" si="372"/>
        <v>-</v>
      </c>
      <c r="NG76" s="9" t="str">
        <f t="shared" si="372"/>
        <v>-</v>
      </c>
      <c r="NH76" s="9" t="str">
        <f t="shared" si="372"/>
        <v>-</v>
      </c>
      <c r="NI76" s="9" t="str">
        <f t="shared" si="372"/>
        <v>-</v>
      </c>
      <c r="NJ76" s="9" t="str">
        <f t="shared" si="372"/>
        <v>-</v>
      </c>
      <c r="NK76" s="9" t="str">
        <f t="shared" si="372"/>
        <v>-</v>
      </c>
      <c r="NL76" s="9" t="str">
        <f t="shared" si="372"/>
        <v>-</v>
      </c>
      <c r="NM76" s="9" t="str">
        <f t="shared" si="372"/>
        <v>-</v>
      </c>
      <c r="NN76" s="9" t="str">
        <f t="shared" si="372"/>
        <v>-</v>
      </c>
      <c r="NO76" s="9" t="str">
        <f t="shared" si="372"/>
        <v>-</v>
      </c>
      <c r="NP76" s="9" t="str">
        <f t="shared" si="372"/>
        <v>-</v>
      </c>
      <c r="NQ76" s="9" t="str">
        <f t="shared" si="372"/>
        <v>-</v>
      </c>
      <c r="NR76" s="9" t="str">
        <f t="shared" si="372"/>
        <v>-</v>
      </c>
      <c r="NS76" s="9" t="str">
        <f t="shared" si="372"/>
        <v>-</v>
      </c>
      <c r="NT76" s="9" t="str">
        <f t="shared" si="372"/>
        <v>-</v>
      </c>
      <c r="NU76" s="9" t="str">
        <f t="shared" si="372"/>
        <v>-</v>
      </c>
      <c r="NV76" s="9" t="str">
        <f t="shared" si="372"/>
        <v>-</v>
      </c>
      <c r="NW76" s="9" t="str">
        <f t="shared" si="372"/>
        <v>-</v>
      </c>
      <c r="NX76" s="9" t="str">
        <f t="shared" si="372"/>
        <v>-</v>
      </c>
      <c r="NY76" s="9" t="str">
        <f t="shared" si="372"/>
        <v>-</v>
      </c>
      <c r="NZ76" s="9" t="str">
        <f t="shared" si="372"/>
        <v>-</v>
      </c>
      <c r="OA76" s="9" t="str">
        <f t="shared" si="372"/>
        <v>-</v>
      </c>
      <c r="OB76" s="9" t="str">
        <f t="shared" si="372"/>
        <v>-</v>
      </c>
      <c r="OC76" s="9" t="str">
        <f t="shared" si="372"/>
        <v>-</v>
      </c>
      <c r="OD76" s="9" t="str">
        <f t="shared" si="372"/>
        <v>-</v>
      </c>
      <c r="OE76" s="9" t="str">
        <f t="shared" si="372"/>
        <v>-</v>
      </c>
      <c r="OF76" s="9">
        <f t="shared" si="372"/>
        <v>1</v>
      </c>
      <c r="OG76" s="9" t="str">
        <f t="shared" si="372"/>
        <v>-</v>
      </c>
      <c r="OH76" s="9">
        <f t="shared" si="372"/>
        <v>0</v>
      </c>
      <c r="OI76" s="9">
        <f t="shared" si="372"/>
        <v>0</v>
      </c>
      <c r="OJ76" s="27">
        <v>0</v>
      </c>
    </row>
    <row r="77" spans="1:400">
      <c r="AJ77" s="328"/>
    </row>
    <row r="78" spans="1:400">
      <c r="H78" s="119">
        <f ca="1">INT(RAND()*H$21)+1</f>
        <v>1</v>
      </c>
      <c r="K78" s="119">
        <f ca="1">INT(RAND()*K$21)+1</f>
        <v>2</v>
      </c>
      <c r="L78" s="119">
        <f ca="1">INT(RAND()*L$21)+1</f>
        <v>3</v>
      </c>
      <c r="M78" s="119">
        <f ca="1">INT(RAND()*M$21)+1</f>
        <v>1</v>
      </c>
      <c r="AJ78" s="328" t="s">
        <v>959</v>
      </c>
    </row>
    <row r="79" spans="1:400">
      <c r="AJ79" s="333" t="str">
        <f>"000 Template"&amp;" "&amp;d.RegionName&amp;IF($EY79&lt;3," M-M"," Mat")&amp;IF($FD79=TRUE,"&amp;BBT","")&amp;IF($IN79&lt;&gt;0,"-mate EL","")&amp;IF($GM79," Aut","")&amp;IF($GN79," Win","")&amp;IF($GO79," Spr","")&amp;" Scan "&amp;$GR79&amp;" (F"&amp;3+IFERROR(1*$CA79,0)+IFERROR(1*$CB79,0)&amp;3-IFERROR(1*NOT($CD79),0)&amp;"N"&amp;$CI79&amp;$CJ79&amp;")"</f>
        <v>000 Template GSM M-M Scan  (F32N)</v>
      </c>
    </row>
    <row r="80" spans="1:400">
      <c r="AJ80" s="328" t="str">
        <f>TEXT(LEFT(AJ79,3)+1,"000")&amp;MID(AJ79,4,FIND(" ",AJ79,5)-3)&amp;d.RegionName&amp;IF($EY80&lt;3," M-M"," Mat")&amp;IF($FD80=TRUE,"&amp;BBT","")&amp;IF($IN80&lt;&gt;0,"-mate EL","")&amp;IF($GM80," Aut","")&amp;IF($GN80," Win","")&amp;IF($GO80," Spr","")&amp;" Scan "&amp;$GR80&amp;" (F"&amp;3+IFERROR(1*$CA80,0)+IFERROR(1*$CB80,0)&amp;3-IFERROR(1*NOT($CD80),0)&amp;"N"&amp;$CI80&amp;$CJ80&amp;")"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4">INDEX(i.FlkStrctr,$H82,AC$19)</f>
        <v>1</v>
      </c>
      <c r="AD82" s="5">
        <f t="shared" si="374"/>
        <v>1</v>
      </c>
      <c r="AE82" s="5">
        <f t="shared" si="374"/>
        <v>0</v>
      </c>
      <c r="AF82" s="5">
        <f t="shared" si="374"/>
        <v>2</v>
      </c>
      <c r="AG82" s="5">
        <f t="shared" si="374"/>
        <v>0</v>
      </c>
      <c r="AJ82" s="328" t="s">
        <v>1148</v>
      </c>
    </row>
  </sheetData>
  <autoFilter ref="A4:OJ80" xr:uid="{A5DE918E-332D-4563-9BCB-E13ECBAD8AE1}"/>
  <phoneticPr fontId="4" type="noConversion"/>
  <conditionalFormatting sqref="D71:F76 D5:F12 D23:F25 D18:F21">
    <cfRule type="cellIs" dxfId="173" priority="143" stopIfTrue="1" operator="equal">
      <formula>TRUE</formula>
    </cfRule>
  </conditionalFormatting>
  <conditionalFormatting sqref="GE1:II1 A1:Z1 IV1:XFD1 AV1:GC1 AB1:AP1 AS1 IM1:IT1">
    <cfRule type="containsText" dxfId="172" priority="144" stopIfTrue="1" operator="containsText" text="sam">
      <formula>NOT(ISERROR(SEARCH("sam",A1)))</formula>
    </cfRule>
    <cfRule type="containsText" dxfId="171" priority="145" stopIfTrue="1" operator="containsText" text="sap">
      <formula>NOT(ISERROR(SEARCH("sap",A1)))</formula>
    </cfRule>
    <cfRule type="containsText" dxfId="170" priority="146" stopIfTrue="1" operator="containsText" text="saa">
      <formula>NOT(ISERROR(SEARCH("saa",A1)))</formula>
    </cfRule>
    <cfRule type="cellIs" dxfId="169" priority="147" stopIfTrue="1" operator="equal">
      <formula>"sar"</formula>
    </cfRule>
    <cfRule type="cellIs" dxfId="168" priority="148" stopIfTrue="1" operator="equal">
      <formula>"sat"</formula>
    </cfRule>
    <cfRule type="cellIs" dxfId="167" priority="149" stopIfTrue="1" operator="equal">
      <formula>"sav"</formula>
    </cfRule>
  </conditionalFormatting>
  <conditionalFormatting sqref="IJ1:IL1">
    <cfRule type="containsText" dxfId="166" priority="137" stopIfTrue="1" operator="containsText" text="sam">
      <formula>NOT(ISERROR(SEARCH("sam",IJ1)))</formula>
    </cfRule>
    <cfRule type="containsText" dxfId="165" priority="138" stopIfTrue="1" operator="containsText" text="sap">
      <formula>NOT(ISERROR(SEARCH("sap",IJ1)))</formula>
    </cfRule>
    <cfRule type="containsText" dxfId="164" priority="139" stopIfTrue="1" operator="containsText" text="saa">
      <formula>NOT(ISERROR(SEARCH("saa",IJ1)))</formula>
    </cfRule>
    <cfRule type="cellIs" dxfId="163" priority="140" stopIfTrue="1" operator="equal">
      <formula>"sar"</formula>
    </cfRule>
    <cfRule type="cellIs" dxfId="162" priority="141" stopIfTrue="1" operator="equal">
      <formula>"sat"</formula>
    </cfRule>
    <cfRule type="cellIs" dxfId="161" priority="142" stopIfTrue="1" operator="equal">
      <formula>"sav"</formula>
    </cfRule>
  </conditionalFormatting>
  <conditionalFormatting sqref="G21:Y21">
    <cfRule type="expression" dxfId="160" priority="131">
      <formula>(G21&lt;&gt;G$19)</formula>
    </cfRule>
  </conditionalFormatting>
  <conditionalFormatting sqref="AA1">
    <cfRule type="containsText" dxfId="159" priority="122" stopIfTrue="1" operator="containsText" text="sam">
      <formula>NOT(ISERROR(SEARCH("sam",AA1)))</formula>
    </cfRule>
    <cfRule type="containsText" dxfId="158" priority="123" stopIfTrue="1" operator="containsText" text="sap">
      <formula>NOT(ISERROR(SEARCH("sap",AA1)))</formula>
    </cfRule>
    <cfRule type="containsText" dxfId="157" priority="124" stopIfTrue="1" operator="containsText" text="saa">
      <formula>NOT(ISERROR(SEARCH("saa",AA1)))</formula>
    </cfRule>
    <cfRule type="cellIs" dxfId="156" priority="125" stopIfTrue="1" operator="equal">
      <formula>"sar"</formula>
    </cfRule>
    <cfRule type="cellIs" dxfId="155" priority="126" stopIfTrue="1" operator="equal">
      <formula>"sat"</formula>
    </cfRule>
    <cfRule type="cellIs" dxfId="154" priority="127" stopIfTrue="1" operator="equal">
      <formula>"sav"</formula>
    </cfRule>
  </conditionalFormatting>
  <conditionalFormatting sqref="Z21:AA21">
    <cfRule type="expression" dxfId="153" priority="119">
      <formula>(Z21&lt;&gt;Z$19)</formula>
    </cfRule>
  </conditionalFormatting>
  <conditionalFormatting sqref="GD1">
    <cfRule type="containsText" dxfId="152" priority="107" stopIfTrue="1" operator="containsText" text="sam">
      <formula>NOT(ISERROR(SEARCH("sam",GD1)))</formula>
    </cfRule>
    <cfRule type="containsText" dxfId="151" priority="108" stopIfTrue="1" operator="containsText" text="sap">
      <formula>NOT(ISERROR(SEARCH("sap",GD1)))</formula>
    </cfRule>
    <cfRule type="containsText" dxfId="150" priority="109" stopIfTrue="1" operator="containsText" text="saa">
      <formula>NOT(ISERROR(SEARCH("saa",GD1)))</formula>
    </cfRule>
    <cfRule type="cellIs" dxfId="149" priority="110" stopIfTrue="1" operator="equal">
      <formula>"sar"</formula>
    </cfRule>
    <cfRule type="cellIs" dxfId="148" priority="111" stopIfTrue="1" operator="equal">
      <formula>"sat"</formula>
    </cfRule>
    <cfRule type="cellIs" dxfId="147" priority="112" stopIfTrue="1" operator="equal">
      <formula>"sav"</formula>
    </cfRule>
  </conditionalFormatting>
  <conditionalFormatting sqref="E26:F26">
    <cfRule type="cellIs" dxfId="146" priority="81" stopIfTrue="1" operator="equal">
      <formula>TRUE</formula>
    </cfRule>
  </conditionalFormatting>
  <conditionalFormatting sqref="D26">
    <cfRule type="cellIs" dxfId="145" priority="80" stopIfTrue="1" operator="equal">
      <formula>TRUE</formula>
    </cfRule>
  </conditionalFormatting>
  <conditionalFormatting sqref="D55:F68">
    <cfRule type="cellIs" dxfId="144" priority="77" stopIfTrue="1" operator="equal">
      <formula>TRUE</formula>
    </cfRule>
  </conditionalFormatting>
  <conditionalFormatting sqref="G56:Y56">
    <cfRule type="expression" dxfId="143" priority="76">
      <formula>(G56&lt;&gt;G$19)</formula>
    </cfRule>
  </conditionalFormatting>
  <conditionalFormatting sqref="Z56:AA56">
    <cfRule type="expression" dxfId="142" priority="75">
      <formula>(Z56&lt;&gt;Z$19)</formula>
    </cfRule>
  </conditionalFormatting>
  <conditionalFormatting sqref="E70:F70">
    <cfRule type="cellIs" dxfId="141" priority="74" stopIfTrue="1" operator="equal">
      <formula>TRUE</formula>
    </cfRule>
  </conditionalFormatting>
  <conditionalFormatting sqref="D70">
    <cfRule type="cellIs" dxfId="140" priority="73" stopIfTrue="1" operator="equal">
      <formula>TRUE</formula>
    </cfRule>
  </conditionalFormatting>
  <conditionalFormatting sqref="D61:F69">
    <cfRule type="cellIs" dxfId="139" priority="72" stopIfTrue="1" operator="equal">
      <formula>TRUE</formula>
    </cfRule>
  </conditionalFormatting>
  <conditionalFormatting sqref="D22:F22">
    <cfRule type="cellIs" dxfId="138" priority="66" stopIfTrue="1" operator="equal">
      <formula>TRUE</formula>
    </cfRule>
  </conditionalFormatting>
  <conditionalFormatting sqref="IU1">
    <cfRule type="containsText" dxfId="137" priority="36" stopIfTrue="1" operator="containsText" text="sam">
      <formula>NOT(ISERROR(SEARCH("sam",IU1)))</formula>
    </cfRule>
    <cfRule type="containsText" dxfId="136" priority="37" stopIfTrue="1" operator="containsText" text="sap">
      <formula>NOT(ISERROR(SEARCH("sap",IU1)))</formula>
    </cfRule>
    <cfRule type="containsText" dxfId="135" priority="38" stopIfTrue="1" operator="containsText" text="saa">
      <formula>NOT(ISERROR(SEARCH("saa",IU1)))</formula>
    </cfRule>
    <cfRule type="cellIs" dxfId="134" priority="39" stopIfTrue="1" operator="equal">
      <formula>"sar"</formula>
    </cfRule>
    <cfRule type="cellIs" dxfId="133" priority="40" stopIfTrue="1" operator="equal">
      <formula>"sat"</formula>
    </cfRule>
    <cfRule type="cellIs" dxfId="132" priority="41" stopIfTrue="1" operator="equal">
      <formula>"sav"</formula>
    </cfRule>
  </conditionalFormatting>
  <conditionalFormatting sqref="D27:F28 D30:F30 D51:F51 E52:F52">
    <cfRule type="cellIs" dxfId="131" priority="35" stopIfTrue="1" operator="equal">
      <formula>TRUE</formula>
    </cfRule>
  </conditionalFormatting>
  <conditionalFormatting sqref="G28:X28">
    <cfRule type="expression" dxfId="130" priority="34">
      <formula>(G28&lt;&gt;G$19)</formula>
    </cfRule>
  </conditionalFormatting>
  <conditionalFormatting sqref="Z28:AA28">
    <cfRule type="expression" dxfId="129" priority="33">
      <formula>(Z28&lt;&gt;Z$19)</formula>
    </cfRule>
  </conditionalFormatting>
  <conditionalFormatting sqref="E54:F54">
    <cfRule type="cellIs" dxfId="128" priority="32" stopIfTrue="1" operator="equal">
      <formula>TRUE</formula>
    </cfRule>
  </conditionalFormatting>
  <conditionalFormatting sqref="D54">
    <cfRule type="cellIs" dxfId="127" priority="31" stopIfTrue="1" operator="equal">
      <formula>TRUE</formula>
    </cfRule>
  </conditionalFormatting>
  <conditionalFormatting sqref="D29:F29">
    <cfRule type="cellIs" dxfId="126" priority="30" stopIfTrue="1" operator="equal">
      <formula>TRUE</formula>
    </cfRule>
  </conditionalFormatting>
  <conditionalFormatting sqref="Y28">
    <cfRule type="expression" dxfId="125" priority="29">
      <formula>(Y28&lt;&gt;Y$19)</formula>
    </cfRule>
  </conditionalFormatting>
  <conditionalFormatting sqref="D31:F50">
    <cfRule type="cellIs" dxfId="124" priority="28" stopIfTrue="1" operator="equal">
      <formula>TRUE</formula>
    </cfRule>
  </conditionalFormatting>
  <conditionalFormatting sqref="AT1">
    <cfRule type="containsText" dxfId="123" priority="22" stopIfTrue="1" operator="containsText" text="sam">
      <formula>NOT(ISERROR(SEARCH("sam",AT1)))</formula>
    </cfRule>
    <cfRule type="containsText" dxfId="122" priority="23" stopIfTrue="1" operator="containsText" text="sap">
      <formula>NOT(ISERROR(SEARCH("sap",AT1)))</formula>
    </cfRule>
    <cfRule type="containsText" dxfId="121" priority="24" stopIfTrue="1" operator="containsText" text="saa">
      <formula>NOT(ISERROR(SEARCH("saa",AT1)))</formula>
    </cfRule>
    <cfRule type="cellIs" dxfId="120" priority="25" stopIfTrue="1" operator="equal">
      <formula>"sar"</formula>
    </cfRule>
    <cfRule type="cellIs" dxfId="119" priority="26" stopIfTrue="1" operator="equal">
      <formula>"sat"</formula>
    </cfRule>
    <cfRule type="cellIs" dxfId="118" priority="27" stopIfTrue="1" operator="equal">
      <formula>"sav"</formula>
    </cfRule>
  </conditionalFormatting>
  <conditionalFormatting sqref="E53:F53">
    <cfRule type="cellIs" dxfId="117" priority="21" stopIfTrue="1" operator="equal">
      <formula>TRUE</formula>
    </cfRule>
  </conditionalFormatting>
  <conditionalFormatting sqref="D52:D53">
    <cfRule type="cellIs" dxfId="116" priority="20" stopIfTrue="1" operator="equal">
      <formula>TRUE</formula>
    </cfRule>
  </conditionalFormatting>
  <conditionalFormatting sqref="AU1">
    <cfRule type="containsText" dxfId="115" priority="14" stopIfTrue="1" operator="containsText" text="sam">
      <formula>NOT(ISERROR(SEARCH("sam",AU1)))</formula>
    </cfRule>
    <cfRule type="containsText" dxfId="114" priority="15" stopIfTrue="1" operator="containsText" text="sap">
      <formula>NOT(ISERROR(SEARCH("sap",AU1)))</formula>
    </cfRule>
    <cfRule type="containsText" dxfId="113" priority="16" stopIfTrue="1" operator="containsText" text="saa">
      <formula>NOT(ISERROR(SEARCH("saa",AU1)))</formula>
    </cfRule>
    <cfRule type="cellIs" dxfId="112" priority="17" stopIfTrue="1" operator="equal">
      <formula>"sar"</formula>
    </cfRule>
    <cfRule type="cellIs" dxfId="111" priority="18" stopIfTrue="1" operator="equal">
      <formula>"sat"</formula>
    </cfRule>
    <cfRule type="cellIs" dxfId="110" priority="19" stopIfTrue="1" operator="equal">
      <formula>"sav"</formula>
    </cfRule>
  </conditionalFormatting>
  <conditionalFormatting sqref="AQ1">
    <cfRule type="containsText" dxfId="109" priority="8" stopIfTrue="1" operator="containsText" text="sam">
      <formula>NOT(ISERROR(SEARCH("sam",AQ1)))</formula>
    </cfRule>
    <cfRule type="containsText" dxfId="108" priority="9" stopIfTrue="1" operator="containsText" text="sap">
      <formula>NOT(ISERROR(SEARCH("sap",AQ1)))</formula>
    </cfRule>
    <cfRule type="containsText" dxfId="107" priority="10" stopIfTrue="1" operator="containsText" text="saa">
      <formula>NOT(ISERROR(SEARCH("saa",AQ1)))</formula>
    </cfRule>
    <cfRule type="cellIs" dxfId="106" priority="11" stopIfTrue="1" operator="equal">
      <formula>"sar"</formula>
    </cfRule>
    <cfRule type="cellIs" dxfId="105" priority="12" stopIfTrue="1" operator="equal">
      <formula>"sat"</formula>
    </cfRule>
    <cfRule type="cellIs" dxfId="104" priority="13" stopIfTrue="1" operator="equal">
      <formula>"sav"</formula>
    </cfRule>
  </conditionalFormatting>
  <conditionalFormatting sqref="AR1">
    <cfRule type="containsText" dxfId="103" priority="2" stopIfTrue="1" operator="containsText" text="sam">
      <formula>NOT(ISERROR(SEARCH("sam",AR1)))</formula>
    </cfRule>
    <cfRule type="containsText" dxfId="102" priority="3" stopIfTrue="1" operator="containsText" text="sap">
      <formula>NOT(ISERROR(SEARCH("sap",AR1)))</formula>
    </cfRule>
    <cfRule type="containsText" dxfId="101" priority="4" stopIfTrue="1" operator="containsText" text="saa">
      <formula>NOT(ISERROR(SEARCH("saa",AR1)))</formula>
    </cfRule>
    <cfRule type="cellIs" dxfId="100" priority="5" stopIfTrue="1" operator="equal">
      <formula>"sar"</formula>
    </cfRule>
    <cfRule type="cellIs" dxfId="99" priority="6" stopIfTrue="1" operator="equal">
      <formula>"sat"</formula>
    </cfRule>
    <cfRule type="cellIs" dxfId="98" priority="7" stopIfTrue="1" operator="equal">
      <formula>"sav"</formula>
    </cfRule>
  </conditionalFormatting>
  <conditionalFormatting sqref="D13:F17">
    <cfRule type="cellIs" dxfId="97"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4.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7"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3.7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1.2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7.2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5.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5.25">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5.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6"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106"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7"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7.2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8"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7"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7.2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4"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72" workbookViewId="0">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4.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7"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3.7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1.2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7.2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3"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1239</v>
      </c>
    </row>
    <row r="609" spans="1:2">
      <c r="A609" s="76"/>
      <c r="B609" t="s">
        <v>1240</v>
      </c>
    </row>
    <row r="610" spans="1:2">
      <c r="A610" s="76"/>
      <c r="B610" t="s">
        <v>1241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4"/>
  <sheetViews>
    <sheetView workbookViewId="0">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row r="64" spans="1:9" s="366" customFormat="1">
      <c r="A64" s="17" t="s">
        <v>1242</v>
      </c>
      <c r="B64" s="373" t="b">
        <v>1</v>
      </c>
      <c r="C64" s="373" t="b">
        <v>1</v>
      </c>
      <c r="D64" s="373" t="b">
        <v>1</v>
      </c>
      <c r="E64" s="373" t="b">
        <v>0</v>
      </c>
      <c r="F64" s="373" t="b">
        <v>1</v>
      </c>
      <c r="G64" s="373" t="b">
        <v>0</v>
      </c>
      <c r="H64" s="373" t="b">
        <v>1</v>
      </c>
      <c r="I64" s="20" t="s">
        <v>1243</v>
      </c>
    </row>
  </sheetData>
  <autoFilter ref="A2:H63" xr:uid="{7A02DDC9-E0E8-48BF-8BE6-D6DD57F6C67D}"/>
  <conditionalFormatting sqref="B3:H23 B25:H63">
    <cfRule type="cellIs" dxfId="92" priority="4" operator="equal">
      <formula>FALSE</formula>
    </cfRule>
  </conditionalFormatting>
  <conditionalFormatting sqref="B24:H24">
    <cfRule type="cellIs" dxfId="91" priority="2" operator="equal">
      <formula>FALSE</formula>
    </cfRule>
  </conditionalFormatting>
  <conditionalFormatting sqref="B64:H64">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cp:lastPrinted>2022-03-01T06:37:48Z</cp:lastPrinted>
  <dcterms:created xsi:type="dcterms:W3CDTF">2019-11-05T07:30:33Z</dcterms:created>
  <dcterms:modified xsi:type="dcterms:W3CDTF">2022-03-31T03:31:28Z</dcterms:modified>
</cp:coreProperties>
</file>