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D9BE80A-1082-44CA-BC7A-C85E206CEA3B}" xr6:coauthVersionLast="47" xr6:coauthVersionMax="47" xr10:uidLastSave="{00000000-0000-0000-0000-000000000000}"/>
  <bookViews>
    <workbookView xWindow="30" yWindow="600" windowWidth="27705" windowHeight="1563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6" i="3" l="1"/>
  <c r="E45" i="3"/>
  <c r="E44" i="3"/>
  <c r="E30" i="3"/>
  <c r="E29" i="3"/>
  <c r="E28" i="3"/>
  <c r="E26" i="3"/>
  <c r="OI11" i="1"/>
  <c r="OH11" i="1"/>
  <c r="OG11" i="1"/>
  <c r="OF11" i="1"/>
  <c r="OE11" i="1"/>
  <c r="OD11" i="1"/>
  <c r="OC11" i="1"/>
  <c r="OB11" i="1"/>
  <c r="OA11" i="1"/>
  <c r="NZ11" i="1"/>
  <c r="NY11" i="1"/>
  <c r="NX11" i="1"/>
  <c r="NW11" i="1"/>
  <c r="NV11" i="1"/>
  <c r="NU11" i="1"/>
  <c r="NT11" i="1"/>
  <c r="NS11" i="1"/>
  <c r="NR11" i="1"/>
  <c r="NQ11" i="1"/>
  <c r="NP11" i="1"/>
  <c r="NO11" i="1"/>
  <c r="NN11" i="1"/>
  <c r="NM11" i="1"/>
  <c r="NL11" i="1"/>
  <c r="NK11" i="1"/>
  <c r="NJ11" i="1"/>
  <c r="NI11" i="1"/>
  <c r="NH11" i="1"/>
  <c r="NG11" i="1"/>
  <c r="NF11" i="1"/>
  <c r="NE11" i="1"/>
  <c r="ND11" i="1"/>
  <c r="NC11" i="1"/>
  <c r="NB11" i="1"/>
  <c r="NA11" i="1"/>
  <c r="MZ11" i="1"/>
  <c r="MY11" i="1"/>
  <c r="MX11" i="1"/>
  <c r="MW11" i="1"/>
  <c r="MV11" i="1"/>
  <c r="MU11" i="1"/>
  <c r="MT11" i="1"/>
  <c r="MS11" i="1"/>
  <c r="MR11" i="1"/>
  <c r="MQ11" i="1"/>
  <c r="MP11" i="1"/>
  <c r="MO11" i="1"/>
  <c r="MN11" i="1"/>
  <c r="MM11" i="1"/>
  <c r="ML11" i="1"/>
  <c r="MK11" i="1"/>
  <c r="MJ11" i="1"/>
  <c r="MI11" i="1"/>
  <c r="MH11" i="1"/>
  <c r="MG11" i="1"/>
  <c r="MF11" i="1"/>
  <c r="ME11" i="1"/>
  <c r="MD11" i="1"/>
  <c r="MC11" i="1"/>
  <c r="MB11" i="1"/>
  <c r="MA11" i="1"/>
  <c r="LZ11" i="1"/>
  <c r="LY11" i="1"/>
  <c r="LX11" i="1"/>
  <c r="LW11" i="1"/>
  <c r="LV11" i="1"/>
  <c r="LU11" i="1"/>
  <c r="LT11" i="1"/>
  <c r="LS11" i="1"/>
  <c r="LR11" i="1"/>
  <c r="LQ11" i="1"/>
  <c r="LP11" i="1"/>
  <c r="LO11" i="1"/>
  <c r="LN11" i="1"/>
  <c r="LM11" i="1"/>
  <c r="LL11" i="1"/>
  <c r="LK11" i="1"/>
  <c r="LJ11" i="1"/>
  <c r="LI11" i="1"/>
  <c r="LH11" i="1"/>
  <c r="LG11" i="1"/>
  <c r="LF11" i="1"/>
  <c r="LE11" i="1"/>
  <c r="LD11" i="1"/>
  <c r="LC11" i="1"/>
  <c r="LB11" i="1"/>
  <c r="LA11" i="1"/>
  <c r="KZ11" i="1"/>
  <c r="KY11" i="1"/>
  <c r="KX11" i="1"/>
  <c r="KW11" i="1"/>
  <c r="KV11" i="1"/>
  <c r="KU11" i="1"/>
  <c r="KT11" i="1"/>
  <c r="KS11" i="1"/>
  <c r="KR11" i="1"/>
  <c r="KQ11" i="1"/>
  <c r="KP11" i="1"/>
  <c r="KO11" i="1"/>
  <c r="KN11" i="1"/>
  <c r="KM11" i="1"/>
  <c r="KL11" i="1"/>
  <c r="KK11" i="1"/>
  <c r="KJ11" i="1"/>
  <c r="KI11" i="1"/>
  <c r="KH11" i="1"/>
  <c r="KG11" i="1"/>
  <c r="KF11" i="1"/>
  <c r="KE11" i="1"/>
  <c r="KD11" i="1"/>
  <c r="KC11" i="1"/>
  <c r="KB11" i="1"/>
  <c r="KA11" i="1"/>
  <c r="JZ11" i="1"/>
  <c r="JY11" i="1"/>
  <c r="JX11" i="1"/>
  <c r="JW11" i="1"/>
  <c r="JV11" i="1"/>
  <c r="JU11" i="1"/>
  <c r="JT11" i="1"/>
  <c r="JS11" i="1"/>
  <c r="JR11" i="1"/>
  <c r="JQ11" i="1"/>
  <c r="JP11" i="1"/>
  <c r="JO11" i="1"/>
  <c r="JN11" i="1"/>
  <c r="JM11" i="1"/>
  <c r="JL11" i="1"/>
  <c r="JK11" i="1"/>
  <c r="JJ11" i="1"/>
  <c r="JI11" i="1"/>
  <c r="JH11" i="1"/>
  <c r="JG11" i="1"/>
  <c r="JF11" i="1"/>
  <c r="JE11" i="1"/>
  <c r="JD11" i="1"/>
  <c r="JC11" i="1"/>
  <c r="JB11" i="1"/>
  <c r="JA11" i="1"/>
  <c r="IZ11" i="1"/>
  <c r="IY11" i="1"/>
  <c r="IX11" i="1"/>
  <c r="IW11" i="1"/>
  <c r="IV11" i="1"/>
  <c r="IU11" i="1"/>
  <c r="IT11" i="1"/>
  <c r="IS11" i="1"/>
  <c r="IR11" i="1"/>
  <c r="IQ11" i="1"/>
  <c r="IP11" i="1"/>
  <c r="IO11" i="1"/>
  <c r="IN11" i="1"/>
  <c r="IM11" i="1"/>
  <c r="IL11" i="1"/>
  <c r="IK11" i="1"/>
  <c r="IJ11" i="1"/>
  <c r="II11" i="1"/>
  <c r="IH11" i="1"/>
  <c r="IG11" i="1"/>
  <c r="IF11" i="1"/>
  <c r="IE11" i="1"/>
  <c r="ID11" i="1"/>
  <c r="IC11" i="1"/>
  <c r="IB11" i="1"/>
  <c r="IA11" i="1"/>
  <c r="HZ11" i="1"/>
  <c r="HY11" i="1"/>
  <c r="HX11" i="1"/>
  <c r="HW11" i="1"/>
  <c r="HV11" i="1"/>
  <c r="HU11" i="1"/>
  <c r="HT11" i="1"/>
  <c r="HS11" i="1"/>
  <c r="HR11" i="1"/>
  <c r="HQ11" i="1"/>
  <c r="HP11" i="1"/>
  <c r="HO11" i="1"/>
  <c r="HN11" i="1"/>
  <c r="HM11" i="1"/>
  <c r="HL11" i="1"/>
  <c r="HK11" i="1"/>
  <c r="HJ11" i="1"/>
  <c r="HI11" i="1"/>
  <c r="HH11" i="1"/>
  <c r="HG11" i="1"/>
  <c r="HF11" i="1"/>
  <c r="HE11" i="1"/>
  <c r="HD11" i="1"/>
  <c r="HC11" i="1"/>
  <c r="HB11" i="1"/>
  <c r="HA11" i="1"/>
  <c r="GZ11" i="1"/>
  <c r="GY11" i="1"/>
  <c r="GX11" i="1"/>
  <c r="GW11" i="1"/>
  <c r="GV11" i="1"/>
  <c r="GU11" i="1"/>
  <c r="GT11" i="1"/>
  <c r="GS11" i="1"/>
  <c r="GR11" i="1"/>
  <c r="GQ11" i="1"/>
  <c r="GP11" i="1"/>
  <c r="GO11" i="1"/>
  <c r="GN11" i="1"/>
  <c r="GM11" i="1"/>
  <c r="GL11" i="1"/>
  <c r="GK11" i="1"/>
  <c r="GJ11" i="1"/>
  <c r="GI11" i="1"/>
  <c r="GH11" i="1"/>
  <c r="GG11" i="1"/>
  <c r="GF11" i="1"/>
  <c r="GE11" i="1"/>
  <c r="GD11" i="1"/>
  <c r="GC11" i="1"/>
  <c r="GB11" i="1"/>
  <c r="GA11" i="1"/>
  <c r="FZ11" i="1"/>
  <c r="FY11" i="1"/>
  <c r="FX11" i="1"/>
  <c r="FW11" i="1"/>
  <c r="FV11" i="1"/>
  <c r="FU11" i="1"/>
  <c r="FT11" i="1"/>
  <c r="FS11" i="1"/>
  <c r="FR11" i="1"/>
  <c r="FQ11" i="1"/>
  <c r="FP11" i="1"/>
  <c r="FO11" i="1"/>
  <c r="FN11" i="1"/>
  <c r="FM11" i="1"/>
  <c r="FL11" i="1"/>
  <c r="FK11" i="1"/>
  <c r="FJ11" i="1"/>
  <c r="FI11" i="1"/>
  <c r="FH11" i="1"/>
  <c r="FG11" i="1"/>
  <c r="FF11" i="1"/>
  <c r="FE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Z11" i="1"/>
  <c r="DY11" i="1"/>
  <c r="DX11" i="1"/>
  <c r="DW11" i="1"/>
  <c r="DV11" i="1"/>
  <c r="DU11" i="1"/>
  <c r="DT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L11" i="1"/>
  <c r="BK11" i="1"/>
  <c r="BJ11" i="1"/>
  <c r="BI11" i="1"/>
  <c r="BH11" i="1"/>
  <c r="BG11" i="1"/>
  <c r="BF11" i="1"/>
  <c r="BE11" i="1"/>
  <c r="BD11" i="1"/>
  <c r="BC11" i="1"/>
  <c r="BB11" i="1"/>
  <c r="BA11" i="1"/>
  <c r="OI10" i="1"/>
  <c r="OH10" i="1"/>
  <c r="OG10" i="1"/>
  <c r="OF10" i="1"/>
  <c r="OE10" i="1"/>
  <c r="OD10" i="1"/>
  <c r="OC10" i="1"/>
  <c r="OB10" i="1"/>
  <c r="OA10" i="1"/>
  <c r="NZ10" i="1"/>
  <c r="NY10" i="1"/>
  <c r="NX10" i="1"/>
  <c r="NW10" i="1"/>
  <c r="NV10" i="1"/>
  <c r="NU10" i="1"/>
  <c r="NT10" i="1"/>
  <c r="NS10" i="1"/>
  <c r="NR10" i="1"/>
  <c r="NQ10" i="1"/>
  <c r="NP10" i="1"/>
  <c r="NO10" i="1"/>
  <c r="NN10" i="1"/>
  <c r="NM10" i="1"/>
  <c r="NL10" i="1"/>
  <c r="NK10" i="1"/>
  <c r="NJ10" i="1"/>
  <c r="NI10" i="1"/>
  <c r="NH10" i="1"/>
  <c r="NG10" i="1"/>
  <c r="NF10" i="1"/>
  <c r="NE10" i="1"/>
  <c r="ND10" i="1"/>
  <c r="NC10" i="1"/>
  <c r="NB10" i="1"/>
  <c r="NA10" i="1"/>
  <c r="MZ10" i="1"/>
  <c r="MY10" i="1"/>
  <c r="MX10" i="1"/>
  <c r="MW10" i="1"/>
  <c r="MV10" i="1"/>
  <c r="MU10" i="1"/>
  <c r="MT10" i="1"/>
  <c r="MS10" i="1"/>
  <c r="MR10" i="1"/>
  <c r="MQ10" i="1"/>
  <c r="MP10" i="1"/>
  <c r="MO10" i="1"/>
  <c r="MN10" i="1"/>
  <c r="MM10" i="1"/>
  <c r="ML10" i="1"/>
  <c r="MK10" i="1"/>
  <c r="MJ10" i="1"/>
  <c r="MI10" i="1"/>
  <c r="MH10" i="1"/>
  <c r="MG10" i="1"/>
  <c r="MF10" i="1"/>
  <c r="ME10" i="1"/>
  <c r="MD10" i="1"/>
  <c r="MC10" i="1"/>
  <c r="MB10" i="1"/>
  <c r="MA10" i="1"/>
  <c r="LZ10" i="1"/>
  <c r="LY10" i="1"/>
  <c r="LX10" i="1"/>
  <c r="LW10" i="1"/>
  <c r="LV10" i="1"/>
  <c r="LU10" i="1"/>
  <c r="LT10" i="1"/>
  <c r="LS10" i="1"/>
  <c r="LR10" i="1"/>
  <c r="LQ10" i="1"/>
  <c r="LP10" i="1"/>
  <c r="LO10" i="1"/>
  <c r="LN10" i="1"/>
  <c r="LM10" i="1"/>
  <c r="LL10" i="1"/>
  <c r="LK10" i="1"/>
  <c r="LJ10" i="1"/>
  <c r="LI10" i="1"/>
  <c r="LH10" i="1"/>
  <c r="LG10" i="1"/>
  <c r="LF10" i="1"/>
  <c r="LE10" i="1"/>
  <c r="LD10" i="1"/>
  <c r="LC10" i="1"/>
  <c r="LB10" i="1"/>
  <c r="LA10" i="1"/>
  <c r="KZ10" i="1"/>
  <c r="KY10" i="1"/>
  <c r="KX10" i="1"/>
  <c r="KW10" i="1"/>
  <c r="KV10" i="1"/>
  <c r="KU10" i="1"/>
  <c r="KT10" i="1"/>
  <c r="KS10" i="1"/>
  <c r="KR10" i="1"/>
  <c r="KQ10" i="1"/>
  <c r="KP10" i="1"/>
  <c r="KO10" i="1"/>
  <c r="KN10" i="1"/>
  <c r="KM10" i="1"/>
  <c r="KL10" i="1"/>
  <c r="KK10" i="1"/>
  <c r="KJ10" i="1"/>
  <c r="KI10" i="1"/>
  <c r="KH10" i="1"/>
  <c r="KG10" i="1"/>
  <c r="KF10" i="1"/>
  <c r="KE10" i="1"/>
  <c r="KD10" i="1"/>
  <c r="KC10" i="1"/>
  <c r="KB10" i="1"/>
  <c r="KA10" i="1"/>
  <c r="JZ10" i="1"/>
  <c r="JY10" i="1"/>
  <c r="JX10" i="1"/>
  <c r="JW10" i="1"/>
  <c r="JV10" i="1"/>
  <c r="JU10" i="1"/>
  <c r="JT10" i="1"/>
  <c r="JS10" i="1"/>
  <c r="JR10" i="1"/>
  <c r="JQ10" i="1"/>
  <c r="JP10" i="1"/>
  <c r="JO10" i="1"/>
  <c r="JN10" i="1"/>
  <c r="JM10" i="1"/>
  <c r="JL10" i="1"/>
  <c r="JK10" i="1"/>
  <c r="JJ10" i="1"/>
  <c r="JI10" i="1"/>
  <c r="JH10" i="1"/>
  <c r="JG10" i="1"/>
  <c r="JF10" i="1"/>
  <c r="JE10" i="1"/>
  <c r="JD10" i="1"/>
  <c r="JC10" i="1"/>
  <c r="JB10" i="1"/>
  <c r="JA10" i="1"/>
  <c r="IZ10" i="1"/>
  <c r="IY10" i="1"/>
  <c r="IX10" i="1"/>
  <c r="IW10" i="1"/>
  <c r="IV10" i="1"/>
  <c r="IU10" i="1"/>
  <c r="IT10" i="1"/>
  <c r="IS10" i="1"/>
  <c r="IR10" i="1"/>
  <c r="IQ10" i="1"/>
  <c r="IP10" i="1"/>
  <c r="IO10" i="1"/>
  <c r="IN10" i="1"/>
  <c r="IM10" i="1"/>
  <c r="IL10" i="1"/>
  <c r="IK10" i="1"/>
  <c r="IJ10" i="1"/>
  <c r="II10" i="1"/>
  <c r="IH10" i="1"/>
  <c r="IG10" i="1"/>
  <c r="IF10" i="1"/>
  <c r="IE10" i="1"/>
  <c r="ID10" i="1"/>
  <c r="IC10" i="1"/>
  <c r="IB10" i="1"/>
  <c r="IA10" i="1"/>
  <c r="HZ10" i="1"/>
  <c r="HY10" i="1"/>
  <c r="HX10" i="1"/>
  <c r="HW10" i="1"/>
  <c r="HV10" i="1"/>
  <c r="HU10" i="1"/>
  <c r="HT10" i="1"/>
  <c r="HS10" i="1"/>
  <c r="HR10" i="1"/>
  <c r="HQ10" i="1"/>
  <c r="HP10" i="1"/>
  <c r="HO10" i="1"/>
  <c r="HN10" i="1"/>
  <c r="HM10" i="1"/>
  <c r="HL10" i="1"/>
  <c r="HK10" i="1"/>
  <c r="HJ10" i="1"/>
  <c r="HI10" i="1"/>
  <c r="HH10" i="1"/>
  <c r="HG10" i="1"/>
  <c r="HF10" i="1"/>
  <c r="HE10" i="1"/>
  <c r="HD10" i="1"/>
  <c r="HC10" i="1"/>
  <c r="HB10" i="1"/>
  <c r="HA10" i="1"/>
  <c r="GZ10" i="1"/>
  <c r="GY10" i="1"/>
  <c r="GX10" i="1"/>
  <c r="GW10" i="1"/>
  <c r="GV10" i="1"/>
  <c r="GU10" i="1"/>
  <c r="GT10" i="1"/>
  <c r="GS10" i="1"/>
  <c r="GR10" i="1"/>
  <c r="GQ10" i="1"/>
  <c r="GP10" i="1"/>
  <c r="GO10" i="1"/>
  <c r="GN10" i="1"/>
  <c r="GM10" i="1"/>
  <c r="GL10" i="1"/>
  <c r="GK10" i="1"/>
  <c r="GJ10" i="1"/>
  <c r="GI10" i="1"/>
  <c r="GH10" i="1"/>
  <c r="GG10" i="1"/>
  <c r="GF10" i="1"/>
  <c r="GE10" i="1"/>
  <c r="GD10" i="1"/>
  <c r="GC10" i="1"/>
  <c r="GB10" i="1"/>
  <c r="GA10" i="1"/>
  <c r="FZ10" i="1"/>
  <c r="FY10" i="1"/>
  <c r="FX10" i="1"/>
  <c r="FW10" i="1"/>
  <c r="FV10" i="1"/>
  <c r="FU10" i="1"/>
  <c r="FT10" i="1"/>
  <c r="FS10" i="1"/>
  <c r="FR10" i="1"/>
  <c r="FQ10" i="1"/>
  <c r="FP10" i="1"/>
  <c r="FO10" i="1"/>
  <c r="FN10" i="1"/>
  <c r="FM10" i="1"/>
  <c r="FL10" i="1"/>
  <c r="FK10" i="1"/>
  <c r="FJ10" i="1"/>
  <c r="FI10" i="1"/>
  <c r="FH10" i="1"/>
  <c r="FG10" i="1"/>
  <c r="FF10" i="1"/>
  <c r="FE10" i="1"/>
  <c r="FD10" i="1"/>
  <c r="FC10" i="1"/>
  <c r="FB10" i="1"/>
  <c r="FA10" i="1"/>
  <c r="EZ10" i="1"/>
  <c r="EX10" i="1"/>
  <c r="EW10" i="1"/>
  <c r="EV10" i="1"/>
  <c r="EU10" i="1"/>
  <c r="ET10" i="1"/>
  <c r="ES10" i="1"/>
  <c r="ER10" i="1"/>
  <c r="EQ10" i="1"/>
  <c r="EP10" i="1"/>
  <c r="EO10" i="1"/>
  <c r="EN10" i="1"/>
  <c r="EM10" i="1"/>
  <c r="EL10" i="1"/>
  <c r="EK10" i="1"/>
  <c r="EJ10" i="1"/>
  <c r="EI10" i="1"/>
  <c r="EH10" i="1"/>
  <c r="EG10" i="1"/>
  <c r="EF10" i="1"/>
  <c r="EE10" i="1"/>
  <c r="ED10" i="1"/>
  <c r="EC10" i="1"/>
  <c r="EB10" i="1"/>
  <c r="EA10" i="1"/>
  <c r="DZ10" i="1"/>
  <c r="DY10" i="1"/>
  <c r="DX10" i="1"/>
  <c r="DW10" i="1"/>
  <c r="DV10" i="1"/>
  <c r="DU10" i="1"/>
  <c r="DT10" i="1"/>
  <c r="DS10" i="1"/>
  <c r="DR10" i="1"/>
  <c r="DQ10" i="1"/>
  <c r="DP10" i="1"/>
  <c r="DO10" i="1"/>
  <c r="DN10" i="1"/>
  <c r="DM10" i="1"/>
  <c r="DL10" i="1"/>
  <c r="DK10" i="1"/>
  <c r="DJ10" i="1"/>
  <c r="DI10" i="1"/>
  <c r="DH10" i="1"/>
  <c r="DG10" i="1"/>
  <c r="DF10" i="1"/>
  <c r="DE10" i="1"/>
  <c r="DD10" i="1"/>
  <c r="DC10" i="1"/>
  <c r="DB10" i="1"/>
  <c r="DA10" i="1"/>
  <c r="CZ10" i="1"/>
  <c r="CY10" i="1"/>
  <c r="CX10" i="1"/>
  <c r="CW10" i="1"/>
  <c r="CV10" i="1"/>
  <c r="CU10" i="1"/>
  <c r="CT10" i="1"/>
  <c r="CS10" i="1"/>
  <c r="CR10" i="1"/>
  <c r="CQ10" i="1"/>
  <c r="CP10" i="1"/>
  <c r="CO10" i="1"/>
  <c r="CN10" i="1"/>
  <c r="CM10" i="1"/>
  <c r="CL10" i="1"/>
  <c r="CK10" i="1"/>
  <c r="CJ10" i="1"/>
  <c r="CI10" i="1"/>
  <c r="CH10" i="1"/>
  <c r="CG10" i="1"/>
  <c r="CF10" i="1"/>
  <c r="CE10" i="1"/>
  <c r="CD10" i="1"/>
  <c r="CC10" i="1"/>
  <c r="CB10" i="1"/>
  <c r="CA10" i="1"/>
  <c r="BZ10" i="1"/>
  <c r="BY10" i="1"/>
  <c r="BX10" i="1"/>
  <c r="BW10" i="1"/>
  <c r="BV10" i="1"/>
  <c r="BU10" i="1"/>
  <c r="BT10" i="1"/>
  <c r="BS10" i="1"/>
  <c r="BR10" i="1"/>
  <c r="BQ10" i="1"/>
  <c r="BP10" i="1"/>
  <c r="BN10" i="1"/>
  <c r="BM10" i="1"/>
  <c r="BL10" i="1"/>
  <c r="BK10" i="1"/>
  <c r="BJ10" i="1"/>
  <c r="BI10" i="1"/>
  <c r="BH10" i="1"/>
  <c r="BG10" i="1"/>
  <c r="BF10" i="1"/>
  <c r="BE10" i="1"/>
  <c r="BD10" i="1"/>
  <c r="BC10" i="1"/>
  <c r="BB10" i="1"/>
  <c r="BA10" i="1"/>
  <c r="AV11" i="1"/>
  <c r="AU11" i="1"/>
  <c r="AT11" i="1"/>
  <c r="AS11" i="1"/>
  <c r="AR11" i="1"/>
  <c r="AQ11" i="1"/>
  <c r="AP11" i="1"/>
  <c r="AO11" i="1"/>
  <c r="AV10" i="1"/>
  <c r="AU10" i="1"/>
  <c r="AT10" i="1"/>
  <c r="AS10" i="1"/>
  <c r="AR10" i="1"/>
  <c r="AQ10" i="1"/>
  <c r="AP10" i="1"/>
  <c r="AO10" i="1"/>
  <c r="CH9" i="1"/>
  <c r="D51" i="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CI258" i="4" s="1"/>
  <c r="BO257" i="4"/>
  <c r="CJ257" i="4" s="1"/>
  <c r="DE257" i="4" s="1"/>
  <c r="BP257" i="4"/>
  <c r="CK257" i="4" s="1"/>
  <c r="DF257" i="4" s="1"/>
  <c r="EA257" i="4" s="1"/>
  <c r="EV257" i="4" s="1"/>
  <c r="BU257" i="4"/>
  <c r="BV257" i="4"/>
  <c r="CQ257" i="4" s="1"/>
  <c r="BW257" i="4"/>
  <c r="CR257" i="4" s="1"/>
  <c r="DM257" i="4" s="1"/>
  <c r="EH257" i="4" s="1"/>
  <c r="FC257" i="4" s="1"/>
  <c r="CB257" i="4"/>
  <c r="CB258" i="4" s="1"/>
  <c r="CC257" i="4"/>
  <c r="CD257" i="4"/>
  <c r="CY257" i="4" s="1"/>
  <c r="DT257" i="4" s="1"/>
  <c r="EO257" i="4" s="1"/>
  <c r="FJ257" i="4" s="1"/>
  <c r="CL257" i="4"/>
  <c r="DG257" i="4" s="1"/>
  <c r="EB257" i="4" s="1"/>
  <c r="EW257" i="4" s="1"/>
  <c r="CM257" i="4"/>
  <c r="DH257" i="4" s="1"/>
  <c r="EC257" i="4" s="1"/>
  <c r="EX257" i="4" s="1"/>
  <c r="CN257" i="4"/>
  <c r="DI257" i="4" s="1"/>
  <c r="CO257" i="4"/>
  <c r="DJ257" i="4" s="1"/>
  <c r="EE257" i="4" s="1"/>
  <c r="EZ257" i="4" s="1"/>
  <c r="CS257" i="4"/>
  <c r="DN257" i="4" s="1"/>
  <c r="EI257" i="4" s="1"/>
  <c r="FD257" i="4" s="1"/>
  <c r="CT257" i="4"/>
  <c r="DO257" i="4" s="1"/>
  <c r="EJ257" i="4" s="1"/>
  <c r="FE257" i="4" s="1"/>
  <c r="CU257" i="4"/>
  <c r="DP257" i="4" s="1"/>
  <c r="EK257" i="4" s="1"/>
  <c r="CV257" i="4"/>
  <c r="DQ257" i="4" s="1"/>
  <c r="EL257" i="4" s="1"/>
  <c r="FG257" i="4" s="1"/>
  <c r="CZ257" i="4"/>
  <c r="DA257" i="4"/>
  <c r="DV257" i="4" s="1"/>
  <c r="EQ257" i="4" s="1"/>
  <c r="FL257" i="4" s="1"/>
  <c r="DB257" i="4"/>
  <c r="DW257" i="4" s="1"/>
  <c r="ER257" i="4" s="1"/>
  <c r="FM257" i="4" s="1"/>
  <c r="DC257" i="4"/>
  <c r="DX257" i="4" s="1"/>
  <c r="ES257" i="4" s="1"/>
  <c r="FN257" i="4" s="1"/>
  <c r="DU257" i="4"/>
  <c r="EP257" i="4" s="1"/>
  <c r="DZ257" i="4"/>
  <c r="ED257" i="4"/>
  <c r="EY257" i="4" s="1"/>
  <c r="FF257" i="4"/>
  <c r="FK257" i="4"/>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E260" i="4"/>
  <c r="AZ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T343" i="4"/>
  <c r="BU343" i="4"/>
  <c r="BV343" i="4"/>
  <c r="CB343" i="4"/>
  <c r="CC343" i="4"/>
  <c r="CG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BO485" i="4"/>
  <c r="BV485" i="4"/>
  <c r="CC485" i="4"/>
  <c r="C486" i="4"/>
  <c r="BN486" i="4" s="1"/>
  <c r="BO486" i="4"/>
  <c r="BV486" i="4"/>
  <c r="CC486" i="4"/>
  <c r="C487" i="4"/>
  <c r="BN487" i="4" s="1"/>
  <c r="BO487" i="4"/>
  <c r="BV487" i="4"/>
  <c r="CB487" i="4"/>
  <c r="CC487" i="4"/>
  <c r="BO488" i="4"/>
  <c r="BV488" i="4"/>
  <c r="CC488" i="4"/>
  <c r="C489" i="4"/>
  <c r="C889" i="4" s="1"/>
  <c r="BO489" i="4"/>
  <c r="BV489" i="4"/>
  <c r="CC489" i="4"/>
  <c r="C490" i="4"/>
  <c r="C554" i="4" s="1"/>
  <c r="BO490" i="4"/>
  <c r="BV490" i="4"/>
  <c r="CC490" i="4"/>
  <c r="C491" i="4"/>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C512" i="4"/>
  <c r="BN512" i="4" s="1"/>
  <c r="BO512" i="4"/>
  <c r="BV512" i="4"/>
  <c r="CC512" i="4"/>
  <c r="C513" i="4"/>
  <c r="CB513" i="4" s="1"/>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C519" i="4"/>
  <c r="BN519" i="4" s="1"/>
  <c r="BO519" i="4"/>
  <c r="BV519" i="4"/>
  <c r="CC519" i="4"/>
  <c r="BO520" i="4"/>
  <c r="BV520" i="4"/>
  <c r="CC520" i="4"/>
  <c r="C521" i="4"/>
  <c r="CB521" i="4" s="1"/>
  <c r="BO521" i="4"/>
  <c r="BV521" i="4"/>
  <c r="CC521" i="4"/>
  <c r="BO522" i="4"/>
  <c r="BV522" i="4"/>
  <c r="CC522" i="4"/>
  <c r="BO523" i="4"/>
  <c r="BV523" i="4"/>
  <c r="CC523" i="4"/>
  <c r="BO524" i="4"/>
  <c r="BV524" i="4"/>
  <c r="CC524" i="4"/>
  <c r="C525" i="4"/>
  <c r="CB525" i="4" s="1"/>
  <c r="BO525" i="4"/>
  <c r="BV525" i="4"/>
  <c r="CC525" i="4"/>
  <c r="BO526" i="4"/>
  <c r="BV526" i="4"/>
  <c r="CC526" i="4"/>
  <c r="C527" i="4"/>
  <c r="BU527" i="4" s="1"/>
  <c r="BO527" i="4"/>
  <c r="BV527" i="4"/>
  <c r="CC527" i="4"/>
  <c r="BO528" i="4"/>
  <c r="BV528" i="4"/>
  <c r="CC528" i="4"/>
  <c r="BO529" i="4"/>
  <c r="BV529" i="4"/>
  <c r="CC529" i="4"/>
  <c r="BO530" i="4"/>
  <c r="BV530" i="4"/>
  <c r="CC530" i="4"/>
  <c r="C531" i="4"/>
  <c r="C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C544" i="4"/>
  <c r="BN544" i="4" s="1"/>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C551" i="4"/>
  <c r="BN551" i="4" s="1"/>
  <c r="BO551" i="4"/>
  <c r="BV551" i="4"/>
  <c r="CC551" i="4"/>
  <c r="BO552" i="4"/>
  <c r="BV552" i="4"/>
  <c r="CC552" i="4"/>
  <c r="C553" i="4"/>
  <c r="BO553" i="4"/>
  <c r="BV553" i="4"/>
  <c r="CC553" i="4"/>
  <c r="BO554" i="4"/>
  <c r="BV554" i="4"/>
  <c r="CC554" i="4"/>
  <c r="C555" i="4"/>
  <c r="BO555" i="4"/>
  <c r="BV555" i="4"/>
  <c r="CC555" i="4"/>
  <c r="C556" i="4"/>
  <c r="BN556" i="4" s="1"/>
  <c r="BO556" i="4"/>
  <c r="BV556" i="4"/>
  <c r="CC556" i="4"/>
  <c r="BO557" i="4"/>
  <c r="BV557" i="4"/>
  <c r="CC557" i="4"/>
  <c r="BO558" i="4"/>
  <c r="BV558" i="4"/>
  <c r="CC558" i="4"/>
  <c r="BO559" i="4"/>
  <c r="BV559" i="4"/>
  <c r="CC559" i="4"/>
  <c r="C560" i="4"/>
  <c r="CB560" i="4" s="1"/>
  <c r="BO560" i="4"/>
  <c r="BV560" i="4"/>
  <c r="CC560" i="4"/>
  <c r="C561" i="4"/>
  <c r="BN561" i="4" s="1"/>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BO576" i="4"/>
  <c r="BV576" i="4"/>
  <c r="CC576" i="4"/>
  <c r="C577" i="4"/>
  <c r="C977" i="4" s="1"/>
  <c r="BO577" i="4"/>
  <c r="BV577" i="4"/>
  <c r="CC577" i="4"/>
  <c r="BO578" i="4"/>
  <c r="BV578" i="4"/>
  <c r="CC578" i="4"/>
  <c r="BO579" i="4"/>
  <c r="BV579" i="4"/>
  <c r="CC579" i="4"/>
  <c r="C580" i="4"/>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C591" i="4"/>
  <c r="BN591" i="4" s="1"/>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L657" i="4"/>
  <c r="BW657" i="4" s="1"/>
  <c r="EH657" i="4" s="1"/>
  <c r="Q657" i="4"/>
  <c r="R657" i="4"/>
  <c r="CC657" i="4" s="1"/>
  <c r="S657" i="4"/>
  <c r="CD657" i="4" s="1"/>
  <c r="EO657" i="4" s="1"/>
  <c r="X657" i="4"/>
  <c r="CI657" i="4" s="1"/>
  <c r="Y657" i="4"/>
  <c r="Z657" i="4"/>
  <c r="AE657" i="4"/>
  <c r="CP657" i="4" s="1"/>
  <c r="AF657" i="4"/>
  <c r="CQ657" i="4" s="1"/>
  <c r="AG657" i="4"/>
  <c r="CR657" i="4" s="1"/>
  <c r="FC657" i="4" s="1"/>
  <c r="AL657" i="4"/>
  <c r="CW657" i="4" s="1"/>
  <c r="FH657" i="4" s="1"/>
  <c r="AM657" i="4"/>
  <c r="CX657" i="4" s="1"/>
  <c r="FI657" i="4" s="1"/>
  <c r="AN657" i="4"/>
  <c r="CY657" i="4" s="1"/>
  <c r="FJ657" i="4" s="1"/>
  <c r="AS657" i="4"/>
  <c r="DD657" i="4" s="1"/>
  <c r="AT657" i="4"/>
  <c r="DE657" i="4" s="1"/>
  <c r="AU657" i="4"/>
  <c r="DF657" i="4" s="1"/>
  <c r="AZ657" i="4"/>
  <c r="DK657" i="4" s="1"/>
  <c r="BA657" i="4"/>
  <c r="DL657" i="4" s="1"/>
  <c r="BB657" i="4"/>
  <c r="DM657" i="4" s="1"/>
  <c r="BG657" i="4"/>
  <c r="DR657" i="4" s="1"/>
  <c r="DR658" i="4" s="1"/>
  <c r="BH657" i="4"/>
  <c r="DS657" i="4" s="1"/>
  <c r="BI657" i="4"/>
  <c r="DT657" i="4" s="1"/>
  <c r="BN657" i="4"/>
  <c r="BP657" i="4"/>
  <c r="EA657" i="4" s="1"/>
  <c r="BV657" i="4"/>
  <c r="EG657" i="4" s="1"/>
  <c r="CB657" i="4"/>
  <c r="EM657" i="4" s="1"/>
  <c r="CJ657" i="4"/>
  <c r="CK657" i="4"/>
  <c r="EV657" i="4" s="1"/>
  <c r="EN657" i="4"/>
  <c r="EU657" i="4"/>
  <c r="DL658" i="4"/>
  <c r="DM658" i="4" s="1"/>
  <c r="DN658" i="4" s="1"/>
  <c r="DO658" i="4" s="1"/>
  <c r="DP658" i="4" s="1"/>
  <c r="DQ658" i="4" s="1"/>
  <c r="AZ660" i="4"/>
  <c r="DK660" i="4" s="1"/>
  <c r="C663" i="4"/>
  <c r="D663" i="4"/>
  <c r="E663" i="4"/>
  <c r="F663" i="4"/>
  <c r="G663" i="4"/>
  <c r="H663" i="4"/>
  <c r="I663" i="4"/>
  <c r="M663" i="4"/>
  <c r="N663" i="4"/>
  <c r="BO663" i="4" s="1"/>
  <c r="BQ663" i="4" s="1"/>
  <c r="O663" i="4"/>
  <c r="P663" i="4"/>
  <c r="Q663" i="4"/>
  <c r="C664" i="4"/>
  <c r="E664" i="4"/>
  <c r="F664" i="4"/>
  <c r="G664" i="4"/>
  <c r="H664" i="4"/>
  <c r="I664" i="4"/>
  <c r="M664" i="4"/>
  <c r="N664" i="4"/>
  <c r="O664" i="4"/>
  <c r="P664" i="4"/>
  <c r="Q664" i="4"/>
  <c r="C665" i="4"/>
  <c r="B665" i="4" s="1"/>
  <c r="E665" i="4"/>
  <c r="F665" i="4"/>
  <c r="G665" i="4"/>
  <c r="H665" i="4"/>
  <c r="I665" i="4"/>
  <c r="M665" i="4"/>
  <c r="N665" i="4"/>
  <c r="O665" i="4"/>
  <c r="P665" i="4"/>
  <c r="Q665" i="4"/>
  <c r="C666" i="4"/>
  <c r="B666" i="4" s="1"/>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B680" i="4"/>
  <c r="C680" i="4"/>
  <c r="D680" i="4"/>
  <c r="BO680" i="4" s="1"/>
  <c r="E680" i="4"/>
  <c r="BP680" i="4" s="1"/>
  <c r="G680" i="4"/>
  <c r="H680" i="4"/>
  <c r="I680" i="4"/>
  <c r="C681" i="4"/>
  <c r="D681" i="4"/>
  <c r="BO681" i="4" s="1"/>
  <c r="E681" i="4"/>
  <c r="BP681" i="4" s="1"/>
  <c r="G681" i="4"/>
  <c r="H681" i="4"/>
  <c r="I681" i="4"/>
  <c r="BN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G685" i="4"/>
  <c r="H685" i="4"/>
  <c r="I685" i="4"/>
  <c r="BO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BU694" i="4"/>
  <c r="C695" i="4"/>
  <c r="BN695" i="4" s="1"/>
  <c r="D695" i="4"/>
  <c r="BO695" i="4" s="1"/>
  <c r="G695" i="4"/>
  <c r="H695" i="4"/>
  <c r="I695" i="4"/>
  <c r="C696" i="4"/>
  <c r="BU696" i="4" s="1"/>
  <c r="D696" i="4"/>
  <c r="BO696" i="4" s="1"/>
  <c r="G696" i="4"/>
  <c r="H696" i="4"/>
  <c r="I696" i="4"/>
  <c r="C697" i="4"/>
  <c r="BN697" i="4" s="1"/>
  <c r="D697" i="4"/>
  <c r="BO697" i="4" s="1"/>
  <c r="G697" i="4"/>
  <c r="H697" i="4"/>
  <c r="I697" i="4"/>
  <c r="CB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C705" i="4"/>
  <c r="D705" i="4"/>
  <c r="CC705" i="4" s="1"/>
  <c r="G705" i="4"/>
  <c r="H705" i="4"/>
  <c r="I705" i="4"/>
  <c r="C706" i="4"/>
  <c r="BN706" i="4" s="1"/>
  <c r="D706" i="4"/>
  <c r="BO706" i="4" s="1"/>
  <c r="G706" i="4"/>
  <c r="H706" i="4"/>
  <c r="I706" i="4"/>
  <c r="C707" i="4"/>
  <c r="BN707" i="4" s="1"/>
  <c r="D707" i="4"/>
  <c r="BO707" i="4" s="1"/>
  <c r="G707" i="4"/>
  <c r="H707" i="4"/>
  <c r="I707" i="4"/>
  <c r="BU707" i="4"/>
  <c r="CB707" i="4"/>
  <c r="C708" i="4"/>
  <c r="BN708" i="4" s="1"/>
  <c r="D708" i="4"/>
  <c r="BO708" i="4" s="1"/>
  <c r="G708" i="4"/>
  <c r="H708" i="4"/>
  <c r="I708" i="4"/>
  <c r="C709" i="4"/>
  <c r="D709" i="4"/>
  <c r="BO709" i="4" s="1"/>
  <c r="G709" i="4"/>
  <c r="H709" i="4"/>
  <c r="I709" i="4"/>
  <c r="C710" i="4"/>
  <c r="CB710" i="4" s="1"/>
  <c r="D710" i="4"/>
  <c r="G710" i="4"/>
  <c r="H710" i="4"/>
  <c r="I710" i="4"/>
  <c r="CC710" i="4"/>
  <c r="C711" i="4"/>
  <c r="CB711" i="4" s="1"/>
  <c r="D711" i="4"/>
  <c r="BO711" i="4" s="1"/>
  <c r="G711" i="4"/>
  <c r="H711" i="4"/>
  <c r="I711" i="4"/>
  <c r="D712" i="4"/>
  <c r="BO712" i="4" s="1"/>
  <c r="G712" i="4"/>
  <c r="H712" i="4"/>
  <c r="I712" i="4"/>
  <c r="D713" i="4"/>
  <c r="BO713" i="4" s="1"/>
  <c r="G713" i="4"/>
  <c r="H713" i="4"/>
  <c r="I713" i="4"/>
  <c r="D714" i="4"/>
  <c r="CC714" i="4" s="1"/>
  <c r="G714" i="4"/>
  <c r="H714" i="4"/>
  <c r="I714" i="4"/>
  <c r="BO714" i="4"/>
  <c r="D715" i="4"/>
  <c r="CC715" i="4" s="1"/>
  <c r="G715" i="4"/>
  <c r="H715" i="4"/>
  <c r="I715" i="4"/>
  <c r="BO715" i="4"/>
  <c r="BV715" i="4"/>
  <c r="D716" i="4"/>
  <c r="CC716" i="4" s="1"/>
  <c r="G716" i="4"/>
  <c r="H716" i="4"/>
  <c r="I716" i="4"/>
  <c r="D717" i="4"/>
  <c r="CC717" i="4" s="1"/>
  <c r="G717" i="4"/>
  <c r="H717" i="4"/>
  <c r="I717" i="4"/>
  <c r="D718" i="4"/>
  <c r="BO718" i="4" s="1"/>
  <c r="G718" i="4"/>
  <c r="H718" i="4"/>
  <c r="I718" i="4"/>
  <c r="CC718" i="4"/>
  <c r="D719" i="4"/>
  <c r="BO719" i="4" s="1"/>
  <c r="G719" i="4"/>
  <c r="H719" i="4"/>
  <c r="I719" i="4"/>
  <c r="CC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CC728" i="4"/>
  <c r="D729" i="4"/>
  <c r="G729" i="4"/>
  <c r="H729" i="4"/>
  <c r="I729" i="4"/>
  <c r="BO729" i="4"/>
  <c r="BV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H743" i="4"/>
  <c r="BZ743" i="4" s="1"/>
  <c r="I743" i="4"/>
  <c r="BT743" i="4" s="1"/>
  <c r="CB743" i="4"/>
  <c r="CH743" i="4"/>
  <c r="C744" i="4"/>
  <c r="BN744" i="4" s="1"/>
  <c r="D744" i="4"/>
  <c r="BO744" i="4" s="1"/>
  <c r="C745" i="4"/>
  <c r="BU745" i="4" s="1"/>
  <c r="D745" i="4"/>
  <c r="BV745" i="4" s="1"/>
  <c r="C746" i="4"/>
  <c r="BU746" i="4" s="1"/>
  <c r="D746" i="4"/>
  <c r="BV746" i="4" s="1"/>
  <c r="C747" i="4"/>
  <c r="CB747" i="4" s="1"/>
  <c r="D747" i="4"/>
  <c r="CC747" i="4" s="1"/>
  <c r="C748" i="4"/>
  <c r="BN748" i="4" s="1"/>
  <c r="D748" i="4"/>
  <c r="CC748" i="4" s="1"/>
  <c r="CB748" i="4"/>
  <c r="C749" i="4"/>
  <c r="D749" i="4"/>
  <c r="BO749" i="4" s="1"/>
  <c r="BN749" i="4"/>
  <c r="BU749" i="4"/>
  <c r="BV749" i="4"/>
  <c r="CB749" i="4"/>
  <c r="C750" i="4"/>
  <c r="BN750" i="4" s="1"/>
  <c r="D750" i="4"/>
  <c r="BV750" i="4" s="1"/>
  <c r="BO750" i="4"/>
  <c r="CC750" i="4"/>
  <c r="C751" i="4"/>
  <c r="BU751" i="4" s="1"/>
  <c r="D751" i="4"/>
  <c r="CC751" i="4" s="1"/>
  <c r="BO751" i="4"/>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B760" i="4"/>
  <c r="CC760" i="4"/>
  <c r="C761" i="4"/>
  <c r="CB761" i="4" s="1"/>
  <c r="D761" i="4"/>
  <c r="BO761" i="4" s="1"/>
  <c r="BU761" i="4"/>
  <c r="CC761" i="4"/>
  <c r="C762" i="4"/>
  <c r="BU762" i="4" s="1"/>
  <c r="D762" i="4"/>
  <c r="BO762" i="4" s="1"/>
  <c r="BV762" i="4"/>
  <c r="CC762" i="4"/>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O769" i="4"/>
  <c r="BV769" i="4"/>
  <c r="C770" i="4"/>
  <c r="BN770" i="4" s="1"/>
  <c r="D770" i="4"/>
  <c r="CC770" i="4" s="1"/>
  <c r="BO770" i="4"/>
  <c r="CB770" i="4"/>
  <c r="C771" i="4"/>
  <c r="BU771" i="4" s="1"/>
  <c r="D771" i="4"/>
  <c r="BV771" i="4" s="1"/>
  <c r="C772" i="4"/>
  <c r="BN772" i="4" s="1"/>
  <c r="D772" i="4"/>
  <c r="BO772" i="4" s="1"/>
  <c r="BU772" i="4"/>
  <c r="CC772" i="4"/>
  <c r="C773" i="4"/>
  <c r="BU773" i="4" s="1"/>
  <c r="D773" i="4"/>
  <c r="BO773" i="4" s="1"/>
  <c r="BN773" i="4"/>
  <c r="BV773" i="4"/>
  <c r="CB773" i="4"/>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BN779" i="4"/>
  <c r="C780" i="4"/>
  <c r="CB780" i="4" s="1"/>
  <c r="D780" i="4"/>
  <c r="CC780" i="4" s="1"/>
  <c r="C781" i="4"/>
  <c r="D781" i="4"/>
  <c r="BO781" i="4" s="1"/>
  <c r="BN781" i="4"/>
  <c r="BU781" i="4"/>
  <c r="CB781" i="4"/>
  <c r="C782" i="4"/>
  <c r="BU782" i="4" s="1"/>
  <c r="D782" i="4"/>
  <c r="BO782" i="4" s="1"/>
  <c r="BN782" i="4"/>
  <c r="BV782" i="4"/>
  <c r="CB782" i="4"/>
  <c r="C783" i="4"/>
  <c r="CB783" i="4" s="1"/>
  <c r="D783" i="4"/>
  <c r="BV783" i="4" s="1"/>
  <c r="C784" i="4"/>
  <c r="BN784" i="4" s="1"/>
  <c r="D784" i="4"/>
  <c r="BO784" i="4" s="1"/>
  <c r="BU784" i="4"/>
  <c r="CC784" i="4"/>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BU791" i="4"/>
  <c r="C792" i="4"/>
  <c r="BN792" i="4" s="1"/>
  <c r="D792" i="4"/>
  <c r="BO792" i="4" s="1"/>
  <c r="BV792" i="4"/>
  <c r="CC792" i="4"/>
  <c r="C793" i="4"/>
  <c r="D793" i="4"/>
  <c r="BO793" i="4" s="1"/>
  <c r="BU793" i="4"/>
  <c r="BV793" i="4"/>
  <c r="CB793" i="4"/>
  <c r="CC793" i="4"/>
  <c r="C794" i="4"/>
  <c r="BN794" i="4" s="1"/>
  <c r="D794" i="4"/>
  <c r="BO794" i="4" s="1"/>
  <c r="CB794" i="4"/>
  <c r="C795" i="4"/>
  <c r="BN795" i="4" s="1"/>
  <c r="D795" i="4"/>
  <c r="BV795" i="4" s="1"/>
  <c r="C796" i="4"/>
  <c r="CB796" i="4" s="1"/>
  <c r="D796" i="4"/>
  <c r="CC796" i="4" s="1"/>
  <c r="C797" i="4"/>
  <c r="D797" i="4"/>
  <c r="C798" i="4"/>
  <c r="BN798" i="4" s="1"/>
  <c r="D798" i="4"/>
  <c r="BO798" i="4"/>
  <c r="C799" i="4"/>
  <c r="D799" i="4"/>
  <c r="BO799" i="4" s="1"/>
  <c r="BN799" i="4"/>
  <c r="C800" i="4"/>
  <c r="CB800" i="4" s="1"/>
  <c r="D800" i="4"/>
  <c r="BO800" i="4" s="1"/>
  <c r="C801" i="4"/>
  <c r="BN801" i="4" s="1"/>
  <c r="D801" i="4"/>
  <c r="CC801" i="4" s="1"/>
  <c r="C802" i="4"/>
  <c r="BN802" i="4" s="1"/>
  <c r="D802" i="4"/>
  <c r="CC802" i="4" s="1"/>
  <c r="BO802" i="4"/>
  <c r="CB802" i="4"/>
  <c r="C803" i="4"/>
  <c r="BN803" i="4" s="1"/>
  <c r="D803" i="4"/>
  <c r="BV803" i="4" s="1"/>
  <c r="BO803" i="4"/>
  <c r="CC803" i="4"/>
  <c r="C804" i="4"/>
  <c r="BU804" i="4" s="1"/>
  <c r="D804" i="4"/>
  <c r="BO804" i="4" s="1"/>
  <c r="BN804" i="4"/>
  <c r="BV804" i="4"/>
  <c r="CB804" i="4"/>
  <c r="CC804" i="4"/>
  <c r="C805" i="4"/>
  <c r="BN805" i="4" s="1"/>
  <c r="D805" i="4"/>
  <c r="CC805" i="4" s="1"/>
  <c r="BO805" i="4"/>
  <c r="BV805" i="4"/>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N813" i="4"/>
  <c r="BO813" i="4"/>
  <c r="BU813" i="4"/>
  <c r="BV813" i="4"/>
  <c r="CC813" i="4"/>
  <c r="C814" i="4"/>
  <c r="CB814" i="4" s="1"/>
  <c r="D814" i="4"/>
  <c r="CC814" i="4" s="1"/>
  <c r="BN814" i="4"/>
  <c r="BV814" i="4"/>
  <c r="C815" i="4"/>
  <c r="BU815" i="4" s="1"/>
  <c r="D815" i="4"/>
  <c r="BO815" i="4" s="1"/>
  <c r="CC815" i="4"/>
  <c r="C816" i="4"/>
  <c r="BN816" i="4" s="1"/>
  <c r="D816" i="4"/>
  <c r="BO816" i="4" s="1"/>
  <c r="BV816" i="4"/>
  <c r="CC816" i="4"/>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BV822" i="4"/>
  <c r="C823" i="4"/>
  <c r="D823" i="4"/>
  <c r="BO823" i="4"/>
  <c r="BV823" i="4"/>
  <c r="CC823" i="4"/>
  <c r="D824" i="4"/>
  <c r="BO824" i="4" s="1"/>
  <c r="C825" i="4"/>
  <c r="D825" i="4"/>
  <c r="BO825" i="4" s="1"/>
  <c r="BU825" i="4"/>
  <c r="CB825" i="4"/>
  <c r="C826" i="4"/>
  <c r="BN826" i="4" s="1"/>
  <c r="D826" i="4"/>
  <c r="BO826" i="4" s="1"/>
  <c r="BV826" i="4"/>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N834" i="4"/>
  <c r="BU834" i="4"/>
  <c r="BV834" i="4"/>
  <c r="D835" i="4"/>
  <c r="CC835" i="4" s="1"/>
  <c r="BO835" i="4"/>
  <c r="BV835" i="4"/>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C845" i="4"/>
  <c r="C846" i="4"/>
  <c r="CB846" i="4" s="1"/>
  <c r="D846" i="4"/>
  <c r="CC846" i="4" s="1"/>
  <c r="D847" i="4"/>
  <c r="BO847" i="4" s="1"/>
  <c r="CC847" i="4"/>
  <c r="D848" i="4"/>
  <c r="BO848" i="4" s="1"/>
  <c r="C849" i="4"/>
  <c r="CB849" i="4" s="1"/>
  <c r="D849" i="4"/>
  <c r="CC849" i="4"/>
  <c r="C850" i="4"/>
  <c r="CB850" i="4" s="1"/>
  <c r="D850" i="4"/>
  <c r="C851" i="4"/>
  <c r="BN851" i="4" s="1"/>
  <c r="D851" i="4"/>
  <c r="CC851" i="4" s="1"/>
  <c r="C852" i="4"/>
  <c r="BN852" i="4" s="1"/>
  <c r="D852" i="4"/>
  <c r="CC852" i="4" s="1"/>
  <c r="D853" i="4"/>
  <c r="BV853" i="4" s="1"/>
  <c r="BO853" i="4"/>
  <c r="D854" i="4"/>
  <c r="CC854" i="4" s="1"/>
  <c r="C855" i="4"/>
  <c r="D855" i="4"/>
  <c r="BO855" i="4"/>
  <c r="BV855" i="4"/>
  <c r="CC855" i="4"/>
  <c r="C856" i="4"/>
  <c r="BU856" i="4" s="1"/>
  <c r="D856" i="4"/>
  <c r="BN856" i="4"/>
  <c r="BO856" i="4"/>
  <c r="BV856" i="4"/>
  <c r="CC856" i="4"/>
  <c r="C857" i="4"/>
  <c r="CB857" i="4" s="1"/>
  <c r="D857" i="4"/>
  <c r="BO857" i="4" s="1"/>
  <c r="BU857" i="4"/>
  <c r="BV857" i="4"/>
  <c r="CC857" i="4"/>
  <c r="D858" i="4"/>
  <c r="BO858" i="4" s="1"/>
  <c r="D859" i="4"/>
  <c r="BO859" i="4" s="1"/>
  <c r="CC859" i="4"/>
  <c r="D860" i="4"/>
  <c r="C861" i="4"/>
  <c r="D861" i="4"/>
  <c r="CC861" i="4" s="1"/>
  <c r="D862" i="4"/>
  <c r="C863" i="4"/>
  <c r="BN863" i="4" s="1"/>
  <c r="D863" i="4"/>
  <c r="BO863" i="4" s="1"/>
  <c r="C864" i="4"/>
  <c r="CB864" i="4" s="1"/>
  <c r="D864" i="4"/>
  <c r="BV864" i="4" s="1"/>
  <c r="C865" i="4"/>
  <c r="BN865" i="4" s="1"/>
  <c r="D865" i="4"/>
  <c r="CC865" i="4" s="1"/>
  <c r="BU865" i="4"/>
  <c r="D866" i="4"/>
  <c r="CC866" i="4" s="1"/>
  <c r="C867" i="4"/>
  <c r="D867" i="4"/>
  <c r="BO867" i="4" s="1"/>
  <c r="D868" i="4"/>
  <c r="BO868" i="4" s="1"/>
  <c r="CC868" i="4"/>
  <c r="C869" i="4"/>
  <c r="BU869" i="4" s="1"/>
  <c r="D869" i="4"/>
  <c r="BO869" i="4" s="1"/>
  <c r="CC869" i="4"/>
  <c r="C870" i="4"/>
  <c r="D870" i="4"/>
  <c r="BO870" i="4" s="1"/>
  <c r="C871" i="4"/>
  <c r="CB871" i="4" s="1"/>
  <c r="D871" i="4"/>
  <c r="BV871" i="4" s="1"/>
  <c r="D872" i="4"/>
  <c r="BO872" i="4" s="1"/>
  <c r="D873" i="4"/>
  <c r="D874" i="4"/>
  <c r="CC874" i="4" s="1"/>
  <c r="BV874" i="4"/>
  <c r="C875" i="4"/>
  <c r="CB875" i="4" s="1"/>
  <c r="D875" i="4"/>
  <c r="CC875" i="4" s="1"/>
  <c r="D876" i="4"/>
  <c r="CC876" i="4" s="1"/>
  <c r="C877" i="4"/>
  <c r="BN877" i="4" s="1"/>
  <c r="D877" i="4"/>
  <c r="CC877" i="4" s="1"/>
  <c r="D878" i="4"/>
  <c r="CC878" i="4" s="1"/>
  <c r="BO878" i="4"/>
  <c r="D879" i="4"/>
  <c r="BO879" i="4" s="1"/>
  <c r="C880" i="4"/>
  <c r="D880" i="4"/>
  <c r="BO880" i="4" s="1"/>
  <c r="BN880" i="4"/>
  <c r="BU880" i="4"/>
  <c r="CB880" i="4"/>
  <c r="C881" i="4"/>
  <c r="D881" i="4"/>
  <c r="BV881" i="4" s="1"/>
  <c r="CB881" i="4"/>
  <c r="CC881" i="4"/>
  <c r="D882" i="4"/>
  <c r="C883" i="4"/>
  <c r="CB883" i="4" s="1"/>
  <c r="D883" i="4"/>
  <c r="BO883" i="4" s="1"/>
  <c r="BN883" i="4"/>
  <c r="D884" i="4"/>
  <c r="BO884" i="4" s="1"/>
  <c r="C885" i="4"/>
  <c r="BN885" i="4" s="1"/>
  <c r="D885" i="4"/>
  <c r="BO885" i="4" s="1"/>
  <c r="C886" i="4"/>
  <c r="BN886" i="4" s="1"/>
  <c r="D886" i="4"/>
  <c r="BO886" i="4" s="1"/>
  <c r="C887" i="4"/>
  <c r="BU887" i="4" s="1"/>
  <c r="D887" i="4"/>
  <c r="BO887" i="4" s="1"/>
  <c r="D888" i="4"/>
  <c r="BV888" i="4" s="1"/>
  <c r="D889" i="4"/>
  <c r="BV889" i="4" s="1"/>
  <c r="D890" i="4"/>
  <c r="CC890" i="4" s="1"/>
  <c r="C891" i="4"/>
  <c r="BN891" i="4" s="1"/>
  <c r="D891" i="4"/>
  <c r="CC891" i="4" s="1"/>
  <c r="BO891" i="4"/>
  <c r="CB891" i="4"/>
  <c r="C892" i="4"/>
  <c r="CB892" i="4" s="1"/>
  <c r="D892" i="4"/>
  <c r="BO892" i="4" s="1"/>
  <c r="BN892" i="4"/>
  <c r="BU892" i="4"/>
  <c r="BV892" i="4"/>
  <c r="CC892" i="4"/>
  <c r="D893" i="4"/>
  <c r="CC893" i="4" s="1"/>
  <c r="D894" i="4"/>
  <c r="BO894" i="4" s="1"/>
  <c r="D895" i="4"/>
  <c r="BO895" i="4" s="1"/>
  <c r="BV895" i="4"/>
  <c r="D896" i="4"/>
  <c r="C897" i="4"/>
  <c r="BN897" i="4" s="1"/>
  <c r="D897" i="4"/>
  <c r="BO897" i="4" s="1"/>
  <c r="D898" i="4"/>
  <c r="BV898" i="4" s="1"/>
  <c r="D899" i="4"/>
  <c r="BV899" i="4" s="1"/>
  <c r="C900" i="4"/>
  <c r="CB900" i="4" s="1"/>
  <c r="D900" i="4"/>
  <c r="BV900" i="4" s="1"/>
  <c r="BU900" i="4"/>
  <c r="C901" i="4"/>
  <c r="CB901" i="4" s="1"/>
  <c r="D901" i="4"/>
  <c r="CC901" i="4" s="1"/>
  <c r="BO901" i="4"/>
  <c r="D902" i="4"/>
  <c r="BV902" i="4" s="1"/>
  <c r="CC902" i="4"/>
  <c r="C903" i="4"/>
  <c r="CB903" i="4" s="1"/>
  <c r="D903" i="4"/>
  <c r="BO903" i="4" s="1"/>
  <c r="BN903" i="4"/>
  <c r="BU903" i="4"/>
  <c r="BV903" i="4"/>
  <c r="CC903" i="4"/>
  <c r="D904" i="4"/>
  <c r="BO904" i="4" s="1"/>
  <c r="D905" i="4"/>
  <c r="BO905" i="4" s="1"/>
  <c r="C906" i="4"/>
  <c r="D906" i="4"/>
  <c r="BO906" i="4" s="1"/>
  <c r="D907" i="4"/>
  <c r="BO907" i="4" s="1"/>
  <c r="C908" i="4"/>
  <c r="BN908" i="4" s="1"/>
  <c r="D908" i="4"/>
  <c r="BO908" i="4" s="1"/>
  <c r="C909" i="4"/>
  <c r="BU909" i="4" s="1"/>
  <c r="D909" i="4"/>
  <c r="BV909" i="4" s="1"/>
  <c r="D910" i="4"/>
  <c r="BV910" i="4" s="1"/>
  <c r="D911" i="4"/>
  <c r="CC911" i="4" s="1"/>
  <c r="BV911" i="4"/>
  <c r="C912" i="4"/>
  <c r="BN912" i="4" s="1"/>
  <c r="D912" i="4"/>
  <c r="CC912" i="4" s="1"/>
  <c r="C913" i="4"/>
  <c r="BN913" i="4" s="1"/>
  <c r="D913" i="4"/>
  <c r="CC913" i="4" s="1"/>
  <c r="C914" i="4"/>
  <c r="BN914" i="4" s="1"/>
  <c r="D914" i="4"/>
  <c r="BO914" i="4" s="1"/>
  <c r="BV914" i="4"/>
  <c r="D915" i="4"/>
  <c r="BO915" i="4" s="1"/>
  <c r="C916" i="4"/>
  <c r="BN916" i="4" s="1"/>
  <c r="D916" i="4"/>
  <c r="BO916" i="4" s="1"/>
  <c r="BV916" i="4"/>
  <c r="D917" i="4"/>
  <c r="C918" i="4"/>
  <c r="BN918" i="4" s="1"/>
  <c r="D918" i="4"/>
  <c r="BO918" i="4" s="1"/>
  <c r="D919" i="4"/>
  <c r="BO919" i="4" s="1"/>
  <c r="CC919" i="4"/>
  <c r="D920" i="4"/>
  <c r="BV920" i="4" s="1"/>
  <c r="D921" i="4"/>
  <c r="BV921" i="4" s="1"/>
  <c r="D922" i="4"/>
  <c r="CC922" i="4" s="1"/>
  <c r="D923" i="4"/>
  <c r="CC923" i="4" s="1"/>
  <c r="D924" i="4"/>
  <c r="BO924" i="4" s="1"/>
  <c r="BV924" i="4"/>
  <c r="C925" i="4"/>
  <c r="BU925" i="4" s="1"/>
  <c r="D925" i="4"/>
  <c r="BO925" i="4" s="1"/>
  <c r="CB925" i="4"/>
  <c r="D926" i="4"/>
  <c r="BO926" i="4" s="1"/>
  <c r="C927" i="4"/>
  <c r="BU927" i="4" s="1"/>
  <c r="D927" i="4"/>
  <c r="BV927" i="4" s="1"/>
  <c r="D928" i="4"/>
  <c r="D929" i="4"/>
  <c r="BO929" i="4" s="1"/>
  <c r="D930" i="4"/>
  <c r="BV930" i="4" s="1"/>
  <c r="D931" i="4"/>
  <c r="BO931" i="4"/>
  <c r="D932" i="4"/>
  <c r="BO932" i="4"/>
  <c r="D933" i="4"/>
  <c r="CC933" i="4" s="1"/>
  <c r="BO933" i="4"/>
  <c r="BV933" i="4"/>
  <c r="D934" i="4"/>
  <c r="CC934" i="4" s="1"/>
  <c r="BO934" i="4"/>
  <c r="BV934" i="4"/>
  <c r="D935" i="4"/>
  <c r="BV935" i="4" s="1"/>
  <c r="D936" i="4"/>
  <c r="BO936" i="4" s="1"/>
  <c r="D937" i="4"/>
  <c r="BO937" i="4" s="1"/>
  <c r="D938" i="4"/>
  <c r="BO938" i="4"/>
  <c r="BV938" i="4"/>
  <c r="CC938" i="4"/>
  <c r="C939" i="4"/>
  <c r="CB939" i="4" s="1"/>
  <c r="D939" i="4"/>
  <c r="CC939" i="4" s="1"/>
  <c r="D940" i="4"/>
  <c r="CC940" i="4" s="1"/>
  <c r="D941" i="4"/>
  <c r="BO941" i="4" s="1"/>
  <c r="D942" i="4"/>
  <c r="BO942" i="4" s="1"/>
  <c r="D943" i="4"/>
  <c r="CC943" i="4" s="1"/>
  <c r="C944" i="4"/>
  <c r="BU944" i="4" s="1"/>
  <c r="D944" i="4"/>
  <c r="CC944" i="4" s="1"/>
  <c r="D945" i="4"/>
  <c r="CC945" i="4" s="1"/>
  <c r="D946" i="4"/>
  <c r="BV946" i="4" s="1"/>
  <c r="CC946" i="4"/>
  <c r="D947" i="4"/>
  <c r="BO947" i="4" s="1"/>
  <c r="BV947" i="4"/>
  <c r="CC947" i="4"/>
  <c r="D948" i="4"/>
  <c r="BO948" i="4" s="1"/>
  <c r="D949" i="4"/>
  <c r="CC949" i="4" s="1"/>
  <c r="C950" i="4"/>
  <c r="CB950" i="4" s="1"/>
  <c r="D950" i="4"/>
  <c r="CC950" i="4" s="1"/>
  <c r="C951" i="4"/>
  <c r="D951" i="4"/>
  <c r="CC951" i="4" s="1"/>
  <c r="D952" i="4"/>
  <c r="BO952" i="4" s="1"/>
  <c r="C953" i="4"/>
  <c r="D953" i="4"/>
  <c r="D954" i="4"/>
  <c r="CC954" i="4" s="1"/>
  <c r="C955" i="4"/>
  <c r="BN955" i="4" s="1"/>
  <c r="D955" i="4"/>
  <c r="BO955" i="4" s="1"/>
  <c r="C956" i="4"/>
  <c r="BU956" i="4" s="1"/>
  <c r="D956" i="4"/>
  <c r="BV956" i="4" s="1"/>
  <c r="BO956" i="4"/>
  <c r="CC956" i="4"/>
  <c r="D957" i="4"/>
  <c r="BO957" i="4"/>
  <c r="BV957" i="4"/>
  <c r="CC957" i="4"/>
  <c r="D958" i="4"/>
  <c r="BO958" i="4" s="1"/>
  <c r="D959" i="4"/>
  <c r="BO959" i="4" s="1"/>
  <c r="D960" i="4"/>
  <c r="CC960" i="4" s="1"/>
  <c r="C961" i="4"/>
  <c r="CB961" i="4" s="1"/>
  <c r="D961" i="4"/>
  <c r="CC961" i="4" s="1"/>
  <c r="D962" i="4"/>
  <c r="D963" i="4"/>
  <c r="BO963" i="4" s="1"/>
  <c r="C964" i="4"/>
  <c r="CB964" i="4" s="1"/>
  <c r="D964" i="4"/>
  <c r="C965" i="4"/>
  <c r="D965" i="4"/>
  <c r="CC965" i="4" s="1"/>
  <c r="BN965" i="4"/>
  <c r="BU965" i="4"/>
  <c r="D966" i="4"/>
  <c r="CC966" i="4" s="1"/>
  <c r="C967" i="4"/>
  <c r="BN967" i="4" s="1"/>
  <c r="D967" i="4"/>
  <c r="BO967" i="4" s="1"/>
  <c r="CC967" i="4"/>
  <c r="D968" i="4"/>
  <c r="BO968" i="4" s="1"/>
  <c r="D969" i="4"/>
  <c r="BO969" i="4" s="1"/>
  <c r="C970" i="4"/>
  <c r="CB970" i="4" s="1"/>
  <c r="D970" i="4"/>
  <c r="BO970" i="4" s="1"/>
  <c r="CC970" i="4"/>
  <c r="C971" i="4"/>
  <c r="D971" i="4"/>
  <c r="C972" i="4"/>
  <c r="CB972" i="4" s="1"/>
  <c r="D972" i="4"/>
  <c r="CC972" i="4" s="1"/>
  <c r="D973" i="4"/>
  <c r="D974" i="4"/>
  <c r="BO974" i="4" s="1"/>
  <c r="D975" i="4"/>
  <c r="CC975" i="4" s="1"/>
  <c r="D976" i="4"/>
  <c r="CC976" i="4" s="1"/>
  <c r="D977" i="4"/>
  <c r="CC977" i="4" s="1"/>
  <c r="BO977" i="4"/>
  <c r="BV977" i="4"/>
  <c r="D978" i="4"/>
  <c r="BO978" i="4" s="1"/>
  <c r="D979" i="4"/>
  <c r="BO979" i="4" s="1"/>
  <c r="C980" i="4"/>
  <c r="BN980" i="4" s="1"/>
  <c r="D980" i="4"/>
  <c r="BO980" i="4" s="1"/>
  <c r="BV980" i="4"/>
  <c r="CC980" i="4"/>
  <c r="D981" i="4"/>
  <c r="CC981" i="4" s="1"/>
  <c r="D982" i="4"/>
  <c r="D983" i="4"/>
  <c r="CC983" i="4"/>
  <c r="D984" i="4"/>
  <c r="D985" i="4"/>
  <c r="BO985" i="4" s="1"/>
  <c r="D986" i="4"/>
  <c r="CC986" i="4" s="1"/>
  <c r="D987" i="4"/>
  <c r="BO987" i="4"/>
  <c r="BV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IS57" i="1" s="1"/>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H138" i="4"/>
  <c r="H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C189" i="7"/>
  <c r="AC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CB504" i="4" l="1"/>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991" i="4"/>
  <c r="CB956" i="4"/>
  <c r="CC936" i="4"/>
  <c r="CC880" i="4"/>
  <c r="CC721" i="4"/>
  <c r="CC711" i="4"/>
  <c r="BO694" i="4"/>
  <c r="EU658" i="4"/>
  <c r="EV658" i="4" s="1"/>
  <c r="EW658" i="4" s="1"/>
  <c r="EX658" i="4" s="1"/>
  <c r="EY658" i="4" s="1"/>
  <c r="EZ658" i="4" s="1"/>
  <c r="C585" i="4"/>
  <c r="C985" i="4" s="1"/>
  <c r="BN985" i="4" s="1"/>
  <c r="C583" i="4"/>
  <c r="C983" i="4" s="1"/>
  <c r="BN983" i="4" s="1"/>
  <c r="BN896" i="4"/>
  <c r="BN854" i="4"/>
  <c r="CB308" i="4"/>
  <c r="CE263" i="4"/>
  <c r="CG263" i="4" s="1"/>
  <c r="W260" i="4"/>
  <c r="AR260" i="4" s="1"/>
  <c r="BM2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C576" i="4"/>
  <c r="C976" i="4" s="1"/>
  <c r="BN931" i="4"/>
  <c r="C520" i="4"/>
  <c r="BU497" i="4"/>
  <c r="CB470" i="4"/>
  <c r="BU457" i="4"/>
  <c r="BN452" i="4"/>
  <c r="CB444" i="4"/>
  <c r="BU297" i="4"/>
  <c r="V260" i="4"/>
  <c r="AQ260" i="4" s="1"/>
  <c r="BL260" i="4" s="1"/>
  <c r="IR57" i="1"/>
  <c r="J137" i="4"/>
  <c r="C921" i="4"/>
  <c r="C919"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C524" i="4"/>
  <c r="CB524" i="4" s="1"/>
  <c r="BU495" i="4"/>
  <c r="BU889" i="4"/>
  <c r="BU476" i="4"/>
  <c r="CB436" i="4"/>
  <c r="BX263" i="4"/>
  <c r="CA263" i="4" s="1"/>
  <c r="T260" i="4"/>
  <c r="AO260" i="4" s="1"/>
  <c r="BJ2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502" i="4"/>
  <c r="BU434" i="4"/>
  <c r="CF343" i="4"/>
  <c r="X24" i="1" a="1"/>
  <c r="X24" i="1" s="1"/>
  <c r="W24" i="1" s="1" a="1"/>
  <c r="W24" i="1" s="1"/>
  <c r="V24" i="1" s="1" a="1"/>
  <c r="V24" i="1" s="1"/>
  <c r="U24" i="1" s="1" a="1"/>
  <c r="U24" i="1" s="1"/>
  <c r="T24" i="1" s="1" a="1"/>
  <c r="T24" i="1" s="1"/>
  <c r="Y25" i="1" a="1"/>
  <c r="Y25" i="1" s="1"/>
  <c r="AT31" i="1"/>
  <c r="AP32" i="1" s="1"/>
  <c r="AP31" i="1"/>
  <c r="B52" i="1"/>
  <c r="B53" i="1" s="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44" i="4"/>
  <c r="BO935" i="4"/>
  <c r="BO927" i="4"/>
  <c r="C907" i="4"/>
  <c r="BN907" i="4" s="1"/>
  <c r="C902" i="4"/>
  <c r="BV893" i="4"/>
  <c r="BV878" i="4"/>
  <c r="CC871" i="4"/>
  <c r="BN866"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BN927" i="4"/>
  <c r="CC906" i="4"/>
  <c r="CC886" i="4"/>
  <c r="BO871" i="4"/>
  <c r="BO852" i="4"/>
  <c r="BU846" i="4"/>
  <c r="BO795" i="4"/>
  <c r="BO783" i="4"/>
  <c r="BN777" i="4"/>
  <c r="BN771" i="4"/>
  <c r="BO758" i="4"/>
  <c r="BN527" i="4"/>
  <c r="CB507" i="4"/>
  <c r="BU477" i="4"/>
  <c r="CB454" i="4"/>
  <c r="BN432" i="4"/>
  <c r="BN258" i="4"/>
  <c r="BN261" i="4" s="1"/>
  <c r="CC979" i="4"/>
  <c r="BV966" i="4"/>
  <c r="CB913" i="4"/>
  <c r="BV906" i="4"/>
  <c r="BO893" i="4"/>
  <c r="CB886"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U978" i="4"/>
  <c r="BV905" i="4"/>
  <c r="BV884" i="4"/>
  <c r="BU833" i="4"/>
  <c r="CC825" i="4"/>
  <c r="BV806" i="4"/>
  <c r="BU591" i="4"/>
  <c r="BN559" i="4"/>
  <c r="CB506" i="4"/>
  <c r="BU324" i="4"/>
  <c r="BU298" i="4"/>
  <c r="CA279" i="4"/>
  <c r="BV925" i="4"/>
  <c r="CB912" i="4"/>
  <c r="BU845" i="4"/>
  <c r="BO788" i="4"/>
  <c r="BN525" i="4"/>
  <c r="BN489" i="4"/>
  <c r="BN476" i="4"/>
  <c r="BU453" i="4"/>
  <c r="CB435" i="4"/>
  <c r="BU424" i="4"/>
  <c r="BU304" i="4"/>
  <c r="BV970" i="4"/>
  <c r="BU912"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B550" i="4"/>
  <c r="C488" i="4"/>
  <c r="BU463" i="4"/>
  <c r="CB411" i="4"/>
  <c r="BN297" i="4"/>
  <c r="Q260" i="4"/>
  <c r="BN956" i="4"/>
  <c r="BU868" i="4"/>
  <c r="BU861" i="4"/>
  <c r="BV848" i="4"/>
  <c r="CC785" i="4"/>
  <c r="BN702" i="4"/>
  <c r="BU697" i="4"/>
  <c r="BU685" i="4"/>
  <c r="BS743" i="4"/>
  <c r="C499" i="4"/>
  <c r="CC989" i="4"/>
  <c r="BV937" i="4"/>
  <c r="BU916" i="4"/>
  <c r="C911" i="4"/>
  <c r="BO874" i="4"/>
  <c r="BV836" i="4"/>
  <c r="C830" i="4"/>
  <c r="BN830" i="4" s="1"/>
  <c r="CB816" i="4"/>
  <c r="CB812" i="4"/>
  <c r="BN767" i="4"/>
  <c r="BU748" i="4"/>
  <c r="CC742" i="4"/>
  <c r="BV709" i="4"/>
  <c r="BN701" i="4"/>
  <c r="C589" i="4"/>
  <c r="BU550" i="4"/>
  <c r="BU474" i="4"/>
  <c r="BN463" i="4"/>
  <c r="BU411" i="4"/>
  <c r="C322" i="4"/>
  <c r="BO930" i="4"/>
  <c r="BN874" i="4"/>
  <c r="BN861" i="4"/>
  <c r="BV811" i="4"/>
  <c r="BU760" i="4"/>
  <c r="BV742" i="4"/>
  <c r="BV738" i="4"/>
  <c r="B682" i="4"/>
  <c r="C523" i="4"/>
  <c r="CB516" i="4"/>
  <c r="C505" i="4"/>
  <c r="C493" i="4"/>
  <c r="CB456" i="4"/>
  <c r="BU308" i="4"/>
  <c r="DD257" i="4"/>
  <c r="BV989" i="4"/>
  <c r="BV976" i="4"/>
  <c r="CC955" i="4"/>
  <c r="C924" i="4"/>
  <c r="BU855" i="4"/>
  <c r="BU816" i="4"/>
  <c r="BU568" i="4"/>
  <c r="BU487" i="4"/>
  <c r="CB467" i="4"/>
  <c r="CB422" i="4"/>
  <c r="BV955" i="4"/>
  <c r="C930" i="4"/>
  <c r="BO909" i="4"/>
  <c r="CC867" i="4"/>
  <c r="BO811" i="4"/>
  <c r="BO738" i="4"/>
  <c r="C541" i="4"/>
  <c r="BU516" i="4"/>
  <c r="CB416" i="4"/>
  <c r="B343" i="4"/>
  <c r="BN296" i="4"/>
  <c r="BO976"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BV954" i="4"/>
  <c r="CC927" i="4"/>
  <c r="BV894" i="4"/>
  <c r="BV879" i="4"/>
  <c r="CB866" i="4"/>
  <c r="BV827" i="4"/>
  <c r="CC771" i="4"/>
  <c r="BN759" i="4"/>
  <c r="BV741" i="4"/>
  <c r="CC727" i="4"/>
  <c r="BV708" i="4"/>
  <c r="BV696" i="4"/>
  <c r="BV687" i="4"/>
  <c r="BU684" i="4"/>
  <c r="CB572" i="4"/>
  <c r="BU486" i="4"/>
  <c r="CB466" i="4"/>
  <c r="BU455" i="4"/>
  <c r="BU967" i="4"/>
  <c r="BV959" i="4"/>
  <c r="CB944" i="4"/>
  <c r="CB927"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U951" i="4"/>
  <c r="CB951" i="4"/>
  <c r="BO986" i="4"/>
  <c r="BO971" i="4"/>
  <c r="BV971"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V985" i="4"/>
  <c r="CC985" i="4"/>
  <c r="BV975" i="4"/>
  <c r="BV931" i="4"/>
  <c r="CC931" i="4"/>
  <c r="BN906" i="4"/>
  <c r="BU906" i="4"/>
  <c r="CB906" i="4"/>
  <c r="BV996" i="4"/>
  <c r="CC996" i="4"/>
  <c r="BU985" i="4"/>
  <c r="CB985" i="4"/>
  <c r="BU931" i="4"/>
  <c r="CB931" i="4"/>
  <c r="BO962" i="4"/>
  <c r="BN951" i="4"/>
  <c r="BO940" i="4"/>
  <c r="BV940" i="4"/>
  <c r="BV986" i="4"/>
  <c r="CC971"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DU660" i="4" s="1"/>
  <c r="BL660" i="4"/>
  <c r="DW660" i="4" s="1"/>
  <c r="AG660" i="4"/>
  <c r="BM660" i="4"/>
  <c r="AH660" i="4"/>
  <c r="AI660" i="4"/>
  <c r="AJ660" i="4"/>
  <c r="E660" i="4"/>
  <c r="AK660" i="4"/>
  <c r="CV660" i="4" s="1"/>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77" i="4"/>
  <c r="CB577" i="4"/>
  <c r="BU534" i="4"/>
  <c r="CB534" i="4"/>
  <c r="BN534" i="4"/>
  <c r="BN575" i="4"/>
  <c r="BU575" i="4"/>
  <c r="CB591" i="4"/>
  <c r="BU589" i="4"/>
  <c r="CB589" i="4"/>
  <c r="CB553" i="4"/>
  <c r="CB503" i="4"/>
  <c r="BN503" i="4"/>
  <c r="BU503" i="4"/>
  <c r="CB658" i="4"/>
  <c r="CB576" i="4"/>
  <c r="BN564" i="4"/>
  <c r="BU564" i="4"/>
  <c r="BV658" i="4"/>
  <c r="BW658" i="4" s="1"/>
  <c r="BX658" i="4" s="1"/>
  <c r="BY658" i="4" s="1"/>
  <c r="BZ658" i="4" s="1"/>
  <c r="CA658" i="4" s="1"/>
  <c r="DT660" i="4"/>
  <c r="EZ660" i="4"/>
  <c r="CO660" i="4"/>
  <c r="CP660" i="4"/>
  <c r="CR660" i="4"/>
  <c r="DX660" i="4"/>
  <c r="CS660" i="4"/>
  <c r="CS661" i="4" s="1"/>
  <c r="BN660" i="4"/>
  <c r="BN661" i="4" s="1"/>
  <c r="CT660" i="4"/>
  <c r="CT661" i="4" s="1"/>
  <c r="CU660" i="4"/>
  <c r="CU661" i="4" s="1"/>
  <c r="BP660" i="4"/>
  <c r="BP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CR261" i="4"/>
  <c r="BO261" i="4"/>
  <c r="CW258" i="4"/>
  <c r="DR257"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CV661" i="4" l="1"/>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BU991" i="4"/>
  <c r="BN991" i="4"/>
  <c r="CB991"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BN724" i="4" l="1"/>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5" i="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FJ661" i="4" l="1"/>
  <c r="FA258" i="4"/>
  <c r="FA661" i="4" s="1"/>
  <c r="BN994" i="4"/>
  <c r="BU994" i="4"/>
  <c r="CB994" i="4"/>
  <c r="CB966" i="4"/>
  <c r="BU966" i="4"/>
  <c r="BN966" i="4"/>
  <c r="FH258" i="4"/>
  <c r="FH661" i="4" s="1"/>
  <c r="BN984" i="4"/>
  <c r="CB984" i="4"/>
  <c r="BU984" i="4"/>
  <c r="CB735" i="4"/>
  <c r="BN735" i="4"/>
  <c r="BU735" i="4"/>
  <c r="BN740" i="4"/>
  <c r="BU740" i="4"/>
  <c r="CB740" i="4"/>
  <c r="IU25" i="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FM261" i="4" l="1"/>
  <c r="FA261" i="4"/>
  <c r="AT35" i="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J79" i="1" s="1"/>
  <c r="AJ80" i="1" s="1"/>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BT751" i="4" l="1"/>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T753" i="4" s="1"/>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O63" i="1" s="1" a="1"/>
  <c r="O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F147"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E153" i="6" l="1"/>
  <c r="BE150" i="6"/>
  <c r="B357" i="4"/>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BT757" i="4" l="1"/>
  <c r="AT46" i="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CA760" i="4" s="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BS677" i="4"/>
  <c r="BT677" i="4"/>
  <c r="CH361" i="4"/>
  <c r="I362" i="4"/>
  <c r="BT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BT760" i="4" l="1"/>
  <c r="CA361" i="4"/>
  <c r="CH760" i="4"/>
  <c r="ED66" i="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NX51" i="1"/>
  <c r="NH51" i="1"/>
  <c r="MR51" i="1"/>
  <c r="MB51" i="1"/>
  <c r="LL51" i="1"/>
  <c r="LD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KO51" i="1" l="1"/>
  <c r="AT52" i="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IX5" i="1"/>
  <c r="IX76" i="1" s="1"/>
  <c r="GE49" i="1" l="1"/>
  <c r="GE47" i="1"/>
  <c r="GE43" i="1"/>
  <c r="GE39" i="1"/>
  <c r="GE35" i="1"/>
  <c r="GE31" i="1"/>
  <c r="GE53" i="1"/>
  <c r="GE46" i="1"/>
  <c r="GE42" i="1"/>
  <c r="GE38" i="1"/>
  <c r="GE34" i="1"/>
  <c r="GE45" i="1"/>
  <c r="GE41" i="1"/>
  <c r="GE37" i="1"/>
  <c r="GE33" i="1"/>
  <c r="GE48" i="1"/>
  <c r="GE44" i="1"/>
  <c r="GE40" i="1"/>
  <c r="GE36" i="1"/>
  <c r="GE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J52" i="4"/>
  <c r="J56" i="4" s="1"/>
  <c r="K45" i="4"/>
  <c r="J53" i="4"/>
  <c r="J57" i="4" s="1"/>
  <c r="K55" i="4"/>
  <c r="K59" i="4" s="1"/>
  <c r="J54" i="4"/>
  <c r="J58" i="4" s="1"/>
  <c r="K46" i="4"/>
  <c r="IX6" i="1"/>
  <c r="GF49" i="1" l="1"/>
  <c r="GF47" i="1"/>
  <c r="GF43" i="1"/>
  <c r="GF39" i="1"/>
  <c r="GF35" i="1"/>
  <c r="GF31" i="1"/>
  <c r="GF53" i="1"/>
  <c r="GF46" i="1"/>
  <c r="GF42" i="1"/>
  <c r="GF38" i="1"/>
  <c r="GF34" i="1"/>
  <c r="GF45" i="1"/>
  <c r="GF41" i="1"/>
  <c r="GF37" i="1"/>
  <c r="GF33" i="1"/>
  <c r="GF48" i="1"/>
  <c r="GF44" i="1"/>
  <c r="GF40" i="1"/>
  <c r="GF36" i="1"/>
  <c r="GF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IO6" i="1"/>
  <c r="GB5" i="1"/>
  <c r="GB76"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GZ6" i="1"/>
  <c r="CB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B12" i="1"/>
  <c r="AR12" i="1" s="1"/>
  <c r="BK6" i="1"/>
  <c r="BI6" i="1"/>
  <c r="BM6" i="1"/>
  <c r="BF6" i="1"/>
  <c r="AR14" i="1" l="1"/>
  <c r="AR13" i="1"/>
  <c r="AR17" i="1"/>
  <c r="AR15" i="1"/>
  <c r="AR16" i="1"/>
  <c r="AU12" i="1"/>
  <c r="AU13" i="1" s="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2" i="1"/>
  <c r="IU13" i="1" s="1"/>
  <c r="AT12" i="1"/>
  <c r="AT13" i="1" s="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AL10" i="1"/>
  <c r="AN10" i="1"/>
  <c r="AM10" i="1"/>
  <c r="AN11" i="1"/>
  <c r="AM11" i="1"/>
  <c r="AL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K9" i="1"/>
  <c r="BM9" i="1"/>
  <c r="BF9" i="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7" i="1" l="1"/>
  <c r="AJ15" i="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12" i="1"/>
  <c r="FF6" i="1"/>
  <c r="FX6" i="1"/>
  <c r="B27" i="3"/>
  <c r="B46" i="3"/>
  <c r="B45" i="3"/>
  <c r="B44" i="3"/>
  <c r="B31" i="3"/>
  <c r="B29" i="3"/>
  <c r="B30" i="3"/>
  <c r="AZ76" i="1"/>
  <c r="AK20" i="1" l="1"/>
  <c r="AK23" i="1"/>
  <c r="AK18" i="1"/>
  <c r="AK19" i="1"/>
  <c r="AK21" i="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7"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charset val="1"/>
          </rPr>
          <t>John:</t>
        </r>
        <r>
          <rPr>
            <sz val="9"/>
            <color indexed="81"/>
            <rFont val="Tahoma"/>
            <charset val="1"/>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charset val="1"/>
          </rPr>
          <t>John:</t>
        </r>
        <r>
          <rPr>
            <sz val="9"/>
            <color indexed="81"/>
            <rFont val="Tahoma"/>
            <charset val="1"/>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94371A8-4ED2-4120-B0E6-7879408D6DC2}">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6F296EED-2A0F-4E73-8CC2-0CE1641880C4}">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<sst xmlns="http://schemas.openxmlformats.org/spreadsheetml/2006/main" count="17381" uniqueCount="1246">
  <si>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</si>
  <si>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</si>
  <si>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</si>
  <si>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</si>
  <si>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</si>
  <si>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</si>
  <si>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</si>
  <si>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</si>
  <si>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</si>
  <si>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</si>
  <si>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</si>
  <si>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</si>
  <si>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</si>
  <si>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</si>
  <si>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</si>
  <si>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</si>
  <si>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</si>
  <si>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</si>
  <si>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</si>
  <si>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</si>
  <si>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</si>
  <si>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</si>
  <si>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</si>
  <si>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</si>
  <si>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</si>
  <si>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</si>
  <si>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</si>
  <si>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</si>
  <si>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</si>
  <si>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</si>
  <si>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</si>
  <si>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</si>
  <si>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</si>
  <si>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</si>
  <si>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</si>
  <si>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</si>
  <si>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</si>
  <si>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</si>
  <si>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</si>
  <si>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</si>
  <si>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</si>
  <si>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</si>
  <si>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</si>
  <si>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</si>
  <si>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</si>
  <si>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</si>
  <si>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</si>
  <si>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</si>
  <si>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</si>
  <si>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</si>
  <si>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</si>
  <si>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</si>
  <si>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</si>
  <si>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</si>
  <si>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</si>
  <si>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</si>
  <si>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</si>
  <si>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</si>
  <si>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</si>
  <si>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</si>
  <si>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</si>
  <si>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</si>
  <si>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</si>
  <si>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</si>
  <si>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</si>
  <si>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</si>
  <si>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</si>
  <si>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</si>
  <si>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</si>
  <si>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</si>
  <si>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</si>
  <si>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</si>
  <si>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</si>
  <si>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</si>
  <si>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</si>
  <si>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</si>
  <si>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</si>
  <si>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</si>
  <si>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</si>
  <si>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</si>
  <si>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</si>
  <si>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</si>
  <si>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</si>
  <si>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</si>
  <si>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</si>
  <si>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</si>
  <si>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</si>
  <si>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</si>
  <si>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</si>
  <si>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</si>
  <si>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</si>
  <si>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</si>
  <si>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</si>
  <si>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</si>
  <si>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</si>
  <si>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</si>
  <si>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</si>
  <si>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</si>
  <si>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</si>
  <si>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</si>
  <si>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</si>
  <si>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</si>
  <si>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</si>
  <si>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</si>
  <si>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</si>
  <si>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</si>
  <si>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</si>
  <si>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</si>
  <si>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</si>
  <si>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</si>
  <si>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</si>
  <si>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</si>
  <si>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</si>
  <si>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</si>
  <si>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</si>
  <si>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</si>
  <si>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</si>
  <si>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</si>
  <si>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</si>
  <si>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</si>
  <si>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</si>
  <si>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</si>
  <si>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</si>
  <si>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</si>
  <si>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</si>
  <si>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</si>
  <si>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</si>
  <si>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</si>
  <si>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</si>
  <si>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</si>
  <si>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</si>
  <si>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</si>
  <si>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</si>
  <si>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</si>
  <si>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</si>
  <si>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</si>
  <si>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</si>
  <si>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</si>
  <si>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</si>
  <si>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</si>
  <si>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</si>
  <si>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</si>
  <si>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</si>
  <si>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</si>
  <si>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</si>
  <si>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</si>
  <si>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</si>
  <si>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</si>
  <si>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</si>
  <si>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</si>
  <si>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</si>
  <si>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</si>
  <si>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</si>
  <si>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</si>
  <si>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</si>
  <si>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</si>
  <si>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</si>
  <si>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</si>
  <si>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</si>
  <si>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</si>
  <si>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</si>
  <si>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</si>
  <si>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</si>
  <si>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</si>
  <si>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</si>
  <si>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</si>
  <si>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</si>
  <si>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</si>
  <si>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</si>
  <si>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</si>
  <si>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</si>
  <si>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</si>
  <si>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</si>
  <si>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</si>
  <si>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</si>
  <si>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</si>
  <si>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</si>
  <si>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</si>
  <si>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</si>
  <si>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</si>
  <si>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</si>
  <si>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</si>
  <si>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</si>
  <si>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</si>
  <si>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</si>
  <si>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</si>
  <si>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</si>
  <si>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</si>
  <si>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</si>
  <si>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</si>
  <si>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</si>
  <si>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</si>
  <si>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</si>
  <si>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</si>
  <si>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</si>
  <si>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</si>
  <si>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</si>
  <si>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</si>
  <si>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</si>
  <si>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</si>
  <si>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</si>
  <si>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</si>
  <si>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</si>
  <si>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</si>
  <si>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</si>
  <si>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</si>
  <si>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</si>
  <si>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</si>
  <si>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</si>
  <si>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</si>
  <si>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</si>
  <si>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</si>
  <si>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</si>
  <si>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</si>
  <si>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</si>
  <si>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</si>
  <si>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</si>
  <si>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</si>
  <si>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</si>
  <si>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</si>
  <si>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</si>
  <si>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</si>
  <si>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</si>
  <si>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</si>
  <si>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</si>
  <si>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</si>
  <si>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</si>
  <si>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</si>
  <si>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</si>
  <si>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</si>
  <si>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</si>
  <si>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</si>
  <si>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</si>
  <si>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</si>
  <si>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</si>
  <si>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</si>
  <si>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</si>
  <si>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</si>
  <si>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</si>
  <si>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</si>
  <si>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</si>
  <si>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</si>
  <si>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</si>
  <si>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</si>
  <si>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</si>
  <si>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</si>
  <si>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</si>
  <si>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</si>
  <si>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</si>
  <si>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</si>
  <si>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</si>
  <si>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</si>
  <si>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</si>
  <si>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</si>
  <si>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</si>
  <si>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</si>
  <si>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</si>
  <si>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</si>
  <si>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</si>
  <si>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</si>
  <si>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</si>
  <si>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</si>
  <si>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</si>
  <si>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</si>
  <si>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</si>
  <si>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</si>
  <si>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</si>
  <si>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</si>
  <si>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</si>
  <si>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</si>
  <si>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</si>
  <si>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</si>
  <si>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</si>
  <si>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</si>
  <si>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</si>
  <si>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</si>
  <si>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</si>
  <si>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</si>
  <si>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</si>
  <si>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</si>
  <si>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</si>
  <si>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</si>
  <si>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</si>
  <si>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</si>
  <si>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</si>
  <si>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</si>
  <si>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</si>
  <si>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</si>
  <si>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</si>
  <si>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</si>
  <si>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</si>
  <si>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</si>
  <si>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</si>
  <si>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</si>
  <si>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</si>
  <si>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</si>
  <si>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</si>
  <si>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</si>
  <si>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</si>
  <si>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</si>
  <si>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</si>
  <si>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</si>
  <si>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</si>
  <si>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</si>
  <si>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</si>
  <si>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</si>
  <si>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</si>
  <si>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</si>
  <si>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</si>
  <si>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</si>
  <si>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</si>
  <si>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</si>
  <si>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</si>
  <si>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</si>
  <si>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</si>
  <si>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</si>
  <si>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</si>
  <si>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</si>
  <si>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</si>
  <si>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</si>
  <si>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</si>
  <si>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</si>
  <si>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</si>
  <si>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</si>
  <si>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</si>
  <si>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</si>
  <si>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</si>
  <si>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</si>
  <si>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</si>
  <si>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</si>
  <si>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</si>
  <si>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</si>
  <si>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</si>
  <si>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</si>
  <si>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</si>
  <si>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</si>
  <si>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</si>
  <si>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</si>
  <si>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</si>
  <si>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</si>
  <si>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</si>
  <si>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</si>
  <si>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</si>
  <si>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</si>
  <si>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</si>
  <si>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</si>
  <si>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</si>
  <si>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</si>
  <si>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</si>
  <si>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</si>
  <si>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</si>
  <si>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</si>
  <si>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</si>
  <si>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</si>
  <si>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</si>
  <si>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</si>
  <si>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</si>
  <si>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</si>
  <si>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</si>
  <si>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</si>
  <si>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</si>
  <si>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</si>
  <si>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</si>
  <si>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</si>
  <si>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</si>
  <si>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</si>
  <si>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</si>
  <si>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</si>
  <si>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</si>
  <si>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</si>
  <si>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</si>
  <si>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</si>
  <si>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</si>
  <si>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</si>
  <si>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</si>
  <si>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</si>
  <si>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</si>
  <si>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</si>
  <si>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</si>
  <si>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</si>
  <si>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</si>
  <si>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</si>
  <si>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</si>
  <si>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</si>
  <si>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</si>
  <si>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</si>
  <si>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</si>
  <si>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</si>
  <si>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</si>
  <si>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</si>
  <si>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</si>
  <si>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</si>
  <si>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</si>
  <si>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</si>
  <si>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</si>
  <si>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</si>
  <si>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</si>
  <si>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</si>
  <si>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</si>
  <si>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</si>
  <si>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</si>
  <si>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</si>
  <si>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</si>
  <si>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</si>
  <si>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</si>
  <si>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</si>
  <si>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</si>
  <si>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</si>
  <si>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</si>
  <si>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</si>
  <si>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</si>
  <si>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</si>
  <si>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</si>
  <si>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</si>
  <si>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</si>
  <si>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</si>
  <si>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</si>
  <si>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</si>
  <si>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</si>
  <si>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</si>
  <si>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</si>
  <si>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</si>
  <si>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</si>
  <si>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</si>
  <si>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</si>
  <si>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</si>
  <si>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</si>
  <si>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</si>
  <si>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</si>
  <si>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</si>
  <si>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</si>
  <si>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</si>
  <si>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</si>
  <si>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</si>
  <si>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</si>
  <si>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</si>
  <si>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</si>
  <si>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</si>
  <si>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</si>
  <si>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</si>
  <si>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</si>
  <si>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</si>
  <si>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</si>
  <si>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</si>
  <si>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</si>
  <si>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</si>
  <si>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</si>
  <si>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</si>
  <si>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</si>
  <si>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</si>
  <si>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</si>
  <si>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</si>
  <si>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</si>
  <si>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</si>
  <si>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</si>
  <si>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</si>
  <si>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</si>
  <si>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</si>
  <si>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</si>
  <si>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</si>
  <si>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</si>
  <si>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</si>
  <si>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</si>
  <si>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</si>
  <si>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</si>
  <si>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</si>
  <si>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</si>
  <si>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</si>
  <si>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</si>
  <si>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</si>
  <si>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</si>
  <si>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</si>
  <si>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</si>
  <si>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</si>
  <si>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</si>
  <si>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</si>
  <si>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</si>
  <si>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</si>
  <si>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</si>
  <si>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</si>
  <si>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</si>
  <si>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</si>
  <si>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</si>
  <si>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</si>
  <si>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</si>
  <si>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</si>
  <si>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</si>
  <si>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</si>
  <si>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</si>
  <si>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</si>
  <si>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</si>
  <si>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</si>
  <si>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</si>
  <si>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</si>
  <si>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</si>
  <si>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</si>
  <si>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</si>
  <si>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</si>
  <si>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</si>
  <si>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</si>
  <si>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</si>
  <si>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</si>
  <si>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</si>
  <si>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</si>
  <si>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</si>
  <si>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</si>
  <si>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</si>
  <si>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</si>
  <si>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</si>
  <si>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</si>
  <si>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</si>
  <si>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</si>
  <si>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</si>
  <si>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</si>
  <si>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</si>
  <si>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</si>
  <si>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</si>
  <si>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</si>
  <si>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</si>
  <si>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</si>
  <si>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</si>
  <si>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</si>
  <si>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</si>
  <si>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</si>
  <si>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</si>
  <si>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</si>
  <si>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</si>
  <si>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</si>
  <si>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</si>
  <si>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</si>
  <si>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</si>
  <si>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</si>
  <si>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</si>
  <si>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</si>
  <si>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</si>
  <si>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</si>
  <si>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</si>
  <si>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</si>
  <si>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</si>
  <si>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</si>
  <si>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</si>
  <si>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</si>
  <si>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</si>
  <si>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</si>
  <si>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</si>
  <si>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</si>
  <si>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</si>
  <si>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</si>
  <si>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</si>
  <si>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</si>
  <si>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</si>
  <si>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</si>
  <si>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</si>
  <si>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</si>
  <si>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</si>
  <si>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</si>
  <si>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</si>
  <si>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</si>
  <si>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</si>
  <si>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</si>
  <si>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</si>
  <si>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</si>
  <si>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</si>
  <si>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</si>
  <si>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</si>
  <si>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</si>
  <si>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</si>
  <si>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</si>
  <si>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</si>
  <si>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</si>
  <si>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</si>
  <si>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</si>
  <si>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</si>
  <si>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</si>
  <si>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</si>
  <si>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</si>
  <si>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</si>
  <si>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</si>
  <si>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</si>
  <si>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</si>
  <si>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</si>
  <si>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</si>
  <si>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</si>
  <si>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</si>
  <si>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</si>
  <si>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</si>
  <si>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</si>
  <si>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</si>
  <si>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</si>
  <si>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</si>
  <si>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</si>
  <si>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</si>
  <si>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</si>
  <si>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</si>
  <si>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</si>
  <si>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</si>
  <si>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</si>
  <si>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</si>
  <si>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</si>
  <si>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</si>
  <si>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</si>
  <si>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</si>
  <si>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</si>
  <si>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</si>
  <si>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</si>
  <si>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</si>
  <si>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</si>
  <si>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</si>
  <si>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</si>
  <si>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</si>
  <si>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</si>
  <si>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</si>
  <si>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</si>
  <si>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</si>
  <si>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</si>
  <si>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</si>
  <si>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</si>
  <si>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</si>
  <si>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</si>
  <si>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</si>
  <si>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</si>
  <si>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</si>
  <si>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</si>
  <si>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</si>
  <si>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</si>
  <si>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</si>
  <si>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</si>
  <si>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</si>
  <si>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</si>
  <si>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</si>
  <si>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</si>
  <si>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</si>
  <si>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</si>
  <si>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</si>
  <si>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</si>
  <si>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</si>
  <si>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</si>
  <si>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</si>
  <si>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</si>
  <si>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</si>
  <si>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</si>
  <si>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</si>
  <si>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</si>
  <si>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</si>
  <si>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</si>
  <si>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</si>
  <si>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</si>
  <si>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</si>
  <si>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</si>
  <si>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</si>
  <si>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</si>
  <si>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</si>
  <si>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</si>
  <si>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</si>
  <si>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</si>
  <si>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</si>
  <si>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</si>
  <si>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</si>
  <si>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</si>
  <si>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</si>
  <si>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</si>
  <si>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</si>
  <si>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</si>
  <si>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</si>
  <si>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</si>
  <si>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</si>
  <si>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</si>
  <si>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</si>
  <si>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</si>
  <si>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</si>
  <si>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</si>
  <si>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</si>
  <si>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</si>
  <si>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</si>
  <si>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</si>
  <si>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</si>
  <si>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</si>
  <si>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</si>
  <si>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</si>
  <si>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</si>
  <si>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</si>
  <si>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</si>
  <si>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</si>
  <si>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</si>
  <si>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</si>
  <si>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</si>
  <si>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</si>
  <si>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</si>
  <si>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</si>
  <si>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</si>
  <si>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</si>
  <si>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</si>
  <si>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</si>
  <si>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</si>
  <si>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</si>
  <si>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</si>
  <si>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</si>
  <si>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</si>
  <si>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</si>
  <si>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</si>
  <si>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</si>
  <si>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</si>
  <si>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</si>
  <si>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</si>
  <si>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</si>
  <si>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</si>
  <si>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</si>
  <si>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</si>
  <si>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</si>
  <si>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</si>
  <si>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</si>
  <si>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</si>
  <si>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</si>
  <si>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</si>
  <si>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</si>
  <si>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</si>
  <si>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</si>
  <si>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</si>
  <si>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</si>
  <si>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</si>
  <si>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</si>
  <si>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</si>
  <si>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</si>
  <si>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</si>
  <si>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</si>
  <si>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</si>
  <si>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</si>
  <si>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</si>
  <si>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</si>
  <si>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</si>
  <si>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</si>
  <si>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</si>
  <si>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</si>
  <si>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</si>
  <si>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</si>
  <si>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</si>
  <si>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</si>
  <si>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</si>
  <si>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</si>
  <si>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</si>
  <si>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</si>
  <si>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</si>
  <si>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</si>
  <si>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</si>
  <si>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</si>
  <si>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</si>
  <si>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</si>
  <si>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</si>
  <si>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</si>
  <si>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</si>
  <si>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</si>
  <si>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</si>
  <si>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</si>
  <si>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</si>
  <si>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</si>
  <si>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</si>
  <si>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</si>
  <si>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</si>
  <si>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</si>
  <si>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</si>
  <si>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</si>
  <si>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</si>
  <si>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</si>
  <si>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</si>
  <si>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</si>
  <si>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</si>
  <si>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</si>
  <si>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</si>
  <si>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</si>
  <si>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</si>
  <si>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</si>
  <si>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</si>
  <si>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</si>
  <si>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</si>
  <si>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</si>
  <si>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</si>
  <si>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</si>
  <si>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</si>
  <si>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</si>
  <si>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</si>
  <si>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</si>
  <si>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</si>
  <si>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</si>
  <si>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</si>
  <si>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</si>
  <si>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</si>
  <si>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</si>
  <si>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</si>
  <si>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</si>
  <si>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</si>
  <si>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</si>
  <si>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</si>
  <si>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</si>
  <si>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</si>
  <si>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</si>
  <si>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</si>
  <si>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</si>
  <si>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</si>
  <si>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</si>
  <si>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</si>
  <si>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</si>
  <si>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</si>
  <si>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</si>
  <si>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</si>
  <si>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</si>
  <si>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</si>
  <si>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</si>
  <si>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</si>
  <si>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</si>
  <si>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</si>
  <si>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</si>
  <si>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</si>
  <si>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</si>
  <si>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</si>
  <si>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</si>
  <si>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</si>
  <si>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</si>
  <si>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</si>
  <si>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</si>
  <si>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</si>
  <si>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</si>
  <si>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</si>
  <si>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</si>
  <si>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</si>
  <si>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</si>
  <si>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</si>
  <si>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</si>
  <si>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</si>
  <si>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</si>
  <si>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</si>
  <si>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</si>
  <si>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</si>
  <si>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</si>
  <si>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</si>
  <si>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</si>
  <si>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</si>
  <si>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</si>
  <si>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</si>
  <si>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</si>
  <si>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</si>
  <si>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</si>
  <si>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</si>
  <si>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</si>
  <si>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</si>
  <si>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</si>
  <si>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</si>
  <si>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</si>
  <si>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</si>
  <si>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</si>
  <si>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</si>
  <si>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</si>
  <si>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</si>
  <si>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</si>
  <si>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</si>
  <si>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</si>
  <si>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</si>
  <si>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</si>
  <si>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</si>
  <si>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</si>
  <si>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</si>
  <si>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</si>
  <si>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</si>
  <si>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</si>
  <si>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</si>
  <si>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</si>
  <si>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</si>
  <si>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</si>
  <si>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</si>
  <si>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</si>
  <si>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</si>
  <si>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</si>
  <si>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</si>
  <si>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</si>
  <si>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</si>
  <si>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</si>
  <si>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</si>
  <si>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</si>
  <si>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</si>
  <si>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</si>
  <si>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</si>
  <si>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</si>
  <si>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</si>
  <si>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</si>
  <si>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</si>
  <si>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</si>
  <si>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</si>
  <si>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</si>
  <si>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</si>
  <si>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</si>
  <si>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</si>
  <si>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</si>
  <si>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</si>
  <si>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</si>
  <si>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</si>
  <si>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</si>
  <si>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</si>
  <si>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</si>
  <si>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</si>
  <si>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</si>
  <si>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</si>
  <si>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</si>
  <si>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</si>
  <si>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</si>
  <si>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</si>
  <si>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</si>
  <si>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</si>
  <si>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</si>
  <si>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</si>
  <si>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</si>
  <si>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</si>
  <si>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</si>
  <si>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</si>
  <si>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</si>
  <si>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</si>
  <si>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</si>
  <si>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</si>
  <si>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</si>
  <si>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</si>
  <si>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</si>
  <si>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</si>
  <si>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</si>
  <si>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</si>
  <si>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</si>
  <si>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</si>
  <si>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</si>
  <si>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</si>
  <si>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</si>
  <si>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</si>
  <si>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</si>
  <si>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</si>
  <si>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</si>
  <si>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</si>
  <si>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</si>
  <si>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</si>
  <si>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</si>
  <si>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</si>
  <si>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</si>
  <si>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</si>
  <si>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</si>
  <si>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</si>
  <si>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</si>
  <si>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</si>
  <si>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</si>
  <si>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</si>
  <si>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</si>
  <si>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</si>
  <si>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</si>
  <si>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</si>
  <si>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</si>
  <si>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</si>
  <si>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</si>
  <si>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</si>
  <si>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</si>
  <si>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</si>
  <si>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</si>
  <si>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</si>
  <si>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</si>
  <si>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</si>
  <si>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</si>
  <si>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</si>
  <si>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</si>
  <si>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</si>
  <si>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</si>
  <si>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</si>
  <si>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</si>
  <si>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</si>
  <si>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</si>
  <si>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</si>
  <si>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</si>
  <si>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</si>
  <si>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</si>
  <si>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</si>
  <si>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</si>
  <si>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</si>
  <si>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</si>
  <si>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</si>
  <si>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</si>
  <si>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</si>
  <si>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</si>
  <si>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</si>
  <si>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</si>
  <si>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</si>
  <si>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</si>
  <si>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</si>
  <si>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</si>
  <si>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</si>
  <si>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</si>
  <si>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</si>
  <si>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</si>
  <si>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</si>
  <si>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</si>
  <si>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</si>
  <si>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</si>
  <si>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</si>
  <si>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</si>
  <si>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</si>
  <si>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</si>
  <si>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</si>
  <si>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</si>
  <si>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</si>
  <si>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</si>
  <si>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</si>
  <si>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</si>
  <si>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</si>
  <si>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</si>
  <si>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</si>
  <si>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</si>
  <si>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</si>
  <si>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</si>
  <si>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</si>
  <si>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</si>
  <si>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</si>
  <si>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</si>
  <si>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</si>
  <si>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</si>
  <si>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</si>
  <si>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</si>
  <si>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</si>
  <si>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</si>
  <si>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</si>
  <si>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</si>
  <si>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</si>
  <si>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</si>
  <si>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</si>
  <si>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</si>
  <si>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</si>
  <si>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</si>
  <si>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</si>
  <si>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</si>
  <si>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</si>
  <si>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</si>
  <si>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</si>
  <si>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</si>
  <si>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</si>
  <si>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</si>
  <si>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</si>
  <si>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</si>
  <si>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</si>
  <si>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</si>
  <si>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</si>
  <si>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</si>
  <si>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</si>
  <si>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</si>
  <si>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</si>
  <si>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</si>
  <si>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</si>
  <si>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</si>
  <si>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</si>
  <si>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</si>
  <si>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</si>
  <si>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</si>
  <si>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</si>
  <si>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</si>
  <si>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</si>
  <si>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</si>
  <si>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</si>
  <si>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</si>
  <si>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</si>
  <si>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</si>
  <si>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</si>
  <si>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</si>
  <si>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</si>
  <si>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</si>
  <si>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</si>
  <si>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</si>
  <si>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</si>
  <si>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</si>
  <si>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</si>
  <si>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</si>
  <si>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</si>
  <si>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</si>
  <si>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</si>
  <si>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</si>
  <si>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</si>
  <si>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</si>
  <si>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</si>
  <si>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</si>
  <si>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</si>
  <si>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</si>
  <si>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</si>
  <si>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</si>
  <si>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</si>
  <si>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</si>
  <si>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</si>
  <si>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</si>
  <si>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</si>
  <si>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</si>
  <si>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</si>
  <si>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</si>
  <si>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</si>
  <si>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</si>
  <si>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</si>
  <si>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</si>
  <si>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</si>
  <si>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</si>
  <si>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</si>
  <si>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</si>
  <si>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</si>
  <si>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</si>
  <si>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</si>
  <si>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</si>
  <si>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</si>
  <si>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</si>
  <si>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</si>
  <si>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</si>
  <si>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</si>
  <si>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</si>
  <si>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</si>
  <si>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</si>
  <si>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</si>
  <si>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</si>
  <si>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</si>
  <si>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</si>
  <si>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</si>
  <si>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</si>
  <si>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</si>
  <si>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</si>
  <si>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</si>
  <si>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</si>
  <si>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</si>
  <si>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</si>
  <si>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</si>
  <si>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</si>
  <si>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</si>
  <si>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</si>
  <si>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</si>
  <si>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</si>
  <si>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</si>
  <si>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</si>
  <si>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</si>
  <si>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</si>
  <si>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</si>
  <si>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</si>
  <si>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</si>
  <si>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</si>
  <si>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</si>
  <si>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</si>
  <si>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</si>
  <si>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</si>
  <si>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</si>
  <si>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</si>
  <si>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</si>
  <si>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</si>
  <si>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</si>
  <si>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</si>
  <si>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</si>
  <si>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</si>
  <si>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</si>
  <si>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</si>
  <si>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</si>
  <si>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</si>
  <si>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</si>
  <si>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</si>
  <si>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</si>
  <si>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</si>
  <si>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</si>
  <si>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</si>
  <si>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</si>
  <si>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</si>
  <si>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</si>
  <si>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</si>
  <si>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</si>
  <si>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</si>
  <si>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</si>
  <si>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</si>
  <si>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</si>
  <si>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</si>
  <si>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</si>
  <si>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</si>
  <si>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</si>
  <si>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</si>
  <si>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</si>
  <si>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</si>
  <si>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</si>
  <si>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</si>
  <si>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</si>
  <si>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</si>
  <si>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</si>
  <si>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</si>
  <si>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</si>
  <si>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</si>
  <si>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</si>
  <si>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</si>
  <si>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</si>
  <si>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</si>
  <si>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</si>
  <si>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</si>
  <si>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</si>
  <si>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</si>
  <si>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</si>
  <si>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</si>
  <si>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</si>
  <si>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</si>
  <si>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</si>
  <si>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</si>
  <si>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</si>
  <si>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</si>
  <si>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</si>
  <si>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</si>
  <si>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</si>
  <si>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</si>
  <si>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</si>
  <si>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</si>
  <si>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</si>
  <si>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</si>
  <si>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</si>
  <si>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</si>
  <si>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</si>
  <si>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</si>
  <si>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</si>
  <si>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</si>
  <si>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</si>
  <si>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</si>
  <si>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</si>
  <si>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</si>
  <si>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</si>
  <si>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</si>
  <si>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</si>
  <si>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</si>
  <si>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</si>
  <si>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</si>
  <si>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</si>
  <si>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</si>
  <si>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</si>
  <si>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</si>
  <si>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</si>
  <si>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</si>
  <si>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</si>
  <si>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</si>
  <si>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</si>
  <si>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</si>
  <si>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</si>
  <si>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</si>
  <si>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</si>
  <si>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</si>
  <si>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</si>
  <si>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</si>
  <si>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</si>
  <si>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</si>
  <si>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</si>
  <si>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</si>
  <si>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</si>
  <si>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</si>
  <si>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</si>
  <si>
    <t>Quick test with Maternals no scalar</t>
  </si>
  <si>
    <t>Quick test with Maternals with scalar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</si>
</sst>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6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4">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70" topLeftCell="AS71" activePane="bottomRight" state="frozen"/>
      <selection pane="topRight" activeCell="AJ1" sqref="AJ1"/>
      <selection pane="bottomLeft" activeCell="A28" sqref="A28"/>
      <selection pane="bottomRight" activeCell="BO10" sqref="BO10"/>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1243</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(21%)</v>
      </c>
      <c r="F4" s="117" t="str">
        <f>"Report
("&amp;TEXT(COUNTIFS(F$5:F$76,TRUE)/(COUNTA(F$5:F$76)-1),"0.0%)")&amp;"
("&amp;TEXT(COUNTIFS(F$5:F$76,TRUE,$D$5:$D$76,TRUE)/COUNTIFS($D$5:$D$76,TRUE),"0%)")</f>
        <v>Report
(85.2%)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1236</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377" t="s">
        <v>1242</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 r="A9" s="24">
        <f t="shared" si="22"/>
        <v>4</v>
      </c>
      <c r="B9" s="24"/>
      <c r="C9">
        <v>1</v>
      </c>
      <c r="D9" t="b">
        <v>0</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371"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outlineLevel="1">
      <c r="A10" s="24">
        <f t="shared" si="22"/>
        <v>5</v>
      </c>
      <c r="B10" s="24">
        <f>$A$9</f>
        <v>4</v>
      </c>
      <c r="C10">
        <v>1</v>
      </c>
      <c r="D10" t="b">
        <v>1</v>
      </c>
      <c r="E10" t="b">
        <v>0</v>
      </c>
      <c r="F10" t="b">
        <v>1</v>
      </c>
      <c r="AJ10" s="381" t="s">
        <v>1244</v>
      </c>
      <c r="AK10" s="10" t="str">
        <f>IF(COUNTIF(AJ$5:AJ10,AJ10)=1,"-","Dup")</f>
        <v>-</v>
      </c>
      <c r="AL10" s="22" t="b">
        <f t="shared" ref="AL10:BE58" ca="1" si="49">OFFSET(AL$5,$B10,0)</f>
        <v>0</v>
      </c>
      <c r="AM10" s="22" t="b">
        <f t="shared" ca="1" si="49"/>
        <v>0</v>
      </c>
      <c r="AN10" s="22" t="b">
        <f t="shared" ca="1" si="49"/>
        <v>0</v>
      </c>
      <c r="AO10" s="374" t="b">
        <f t="shared" ca="1" si="49"/>
        <v>0</v>
      </c>
      <c r="AP10" s="374">
        <f t="shared" ca="1" si="49"/>
        <v>0</v>
      </c>
      <c r="AQ10" s="374" t="b">
        <f t="shared" ca="1" si="49"/>
        <v>1</v>
      </c>
      <c r="AR10" s="374" t="str">
        <f t="shared" ca="1" si="49"/>
        <v>-</v>
      </c>
      <c r="AS10" s="374" t="b">
        <f t="shared" ca="1" si="49"/>
        <v>1</v>
      </c>
      <c r="AT10" s="374">
        <f t="shared" ca="1" si="49"/>
        <v>0</v>
      </c>
      <c r="AU10" s="374">
        <f t="shared" ca="1" si="49"/>
        <v>2</v>
      </c>
      <c r="AV10" s="374" t="str">
        <f t="shared" ca="1" si="49"/>
        <v>-</v>
      </c>
      <c r="AW10" s="373" t="b">
        <v>1</v>
      </c>
      <c r="AX10" s="373" t="b">
        <v>1</v>
      </c>
      <c r="AY10" s="21" t="s">
        <v>37</v>
      </c>
      <c r="AZ10" s="21" t="s">
        <v>37</v>
      </c>
      <c r="BA10" s="374">
        <f t="shared" ca="1" si="49"/>
        <v>1</v>
      </c>
      <c r="BB10" s="374">
        <f t="shared" ca="1" si="49"/>
        <v>1</v>
      </c>
      <c r="BC10" s="374" t="str">
        <f t="shared" ca="1" si="49"/>
        <v>-</v>
      </c>
      <c r="BD10" s="374" t="str">
        <f t="shared" ca="1" si="49"/>
        <v>-</v>
      </c>
      <c r="BE10" s="374" t="str">
        <f t="shared" ca="1" si="49"/>
        <v>-</v>
      </c>
      <c r="BF10" s="374" t="str">
        <f t="shared" ref="BF10:DQ11" ca="1" si="50">OFFSET(BF$5,$B10,0)</f>
        <v>-</v>
      </c>
      <c r="BG10" s="374" t="str">
        <f t="shared" ca="1" si="50"/>
        <v>-</v>
      </c>
      <c r="BH10" s="374" t="str">
        <f t="shared" ca="1" si="50"/>
        <v>-</v>
      </c>
      <c r="BI10" s="374" t="str">
        <f t="shared" ca="1" si="50"/>
        <v>-</v>
      </c>
      <c r="BJ10" s="374" t="str">
        <f t="shared" ca="1" si="50"/>
        <v>-</v>
      </c>
      <c r="BK10" s="374" t="str">
        <f t="shared" ca="1" si="50"/>
        <v>-</v>
      </c>
      <c r="BL10" s="374" t="str">
        <f t="shared" ca="1" si="50"/>
        <v>-</v>
      </c>
      <c r="BM10" s="374" t="str">
        <f t="shared" ca="1" si="50"/>
        <v>-</v>
      </c>
      <c r="BN10" s="374" t="str">
        <f t="shared" ca="1" si="50"/>
        <v>-</v>
      </c>
      <c r="BO10" s="373" t="b">
        <v>1</v>
      </c>
      <c r="BP10" s="374" t="str">
        <f t="shared" ca="1" si="50"/>
        <v>-</v>
      </c>
      <c r="BQ10" s="374" t="str">
        <f t="shared" ca="1" si="50"/>
        <v>-</v>
      </c>
      <c r="BR10" s="374" t="str">
        <f t="shared" ca="1" si="50"/>
        <v>-</v>
      </c>
      <c r="BS10" s="374" t="str">
        <f t="shared" ca="1" si="50"/>
        <v>-</v>
      </c>
      <c r="BT10" s="374" t="str">
        <f t="shared" ca="1" si="50"/>
        <v>-</v>
      </c>
      <c r="BU10" s="374" t="str">
        <f t="shared" ca="1" si="50"/>
        <v>-</v>
      </c>
      <c r="BV10" s="374" t="str">
        <f t="shared" ca="1" si="50"/>
        <v>-</v>
      </c>
      <c r="BW10" s="374" t="str">
        <f t="shared" ca="1" si="50"/>
        <v>-</v>
      </c>
      <c r="BX10" s="374" t="str">
        <f t="shared" ca="1" si="50"/>
        <v>-</v>
      </c>
      <c r="BY10" s="374" t="str">
        <f t="shared" ca="1" si="50"/>
        <v>-</v>
      </c>
      <c r="BZ10" s="374" t="str">
        <f t="shared" ca="1" si="50"/>
        <v>-</v>
      </c>
      <c r="CA10" s="374" t="str">
        <f t="shared" ca="1" si="50"/>
        <v>-</v>
      </c>
      <c r="CB10" s="374" t="str">
        <f t="shared" ca="1" si="50"/>
        <v>-</v>
      </c>
      <c r="CC10" s="374" t="str">
        <f t="shared" ca="1" si="50"/>
        <v>-</v>
      </c>
      <c r="CD10" s="374" t="str">
        <f t="shared" ca="1" si="50"/>
        <v>-</v>
      </c>
      <c r="CE10" s="374" t="str">
        <f t="shared" ca="1" si="50"/>
        <v>-</v>
      </c>
      <c r="CF10" s="374" t="str">
        <f t="shared" ca="1" si="50"/>
        <v>-</v>
      </c>
      <c r="CG10" s="374" t="str">
        <f t="shared" ca="1" si="50"/>
        <v>-</v>
      </c>
      <c r="CH10" s="374" t="str">
        <f t="shared" ca="1" si="50"/>
        <v>-</v>
      </c>
      <c r="CI10" s="374">
        <f t="shared" ca="1" si="50"/>
        <v>1</v>
      </c>
      <c r="CJ10" s="374">
        <f t="shared" ca="1" si="50"/>
        <v>1</v>
      </c>
      <c r="CK10" s="374" t="str">
        <f t="shared" ca="1" si="50"/>
        <v>-</v>
      </c>
      <c r="CL10" s="374" t="str">
        <f t="shared" ca="1" si="50"/>
        <v>-</v>
      </c>
      <c r="CM10" s="374" t="str">
        <f t="shared" ca="1" si="50"/>
        <v>-</v>
      </c>
      <c r="CN10" s="374" t="str">
        <f t="shared" ca="1" si="50"/>
        <v>-</v>
      </c>
      <c r="CO10" s="374" t="str">
        <f t="shared" ca="1" si="50"/>
        <v>-</v>
      </c>
      <c r="CP10" s="374" t="str">
        <f t="shared" ca="1" si="50"/>
        <v>-</v>
      </c>
      <c r="CQ10" s="374" t="str">
        <f t="shared" ca="1" si="50"/>
        <v>-</v>
      </c>
      <c r="CR10" s="374" t="str">
        <f t="shared" ca="1" si="50"/>
        <v>-</v>
      </c>
      <c r="CS10" s="374">
        <f t="shared" ca="1" si="50"/>
        <v>0</v>
      </c>
      <c r="CT10" s="374" t="str">
        <f t="shared" ca="1" si="50"/>
        <v>-</v>
      </c>
      <c r="CU10" s="374" t="str">
        <f t="shared" ca="1" si="50"/>
        <v>-</v>
      </c>
      <c r="CV10" s="374" t="str">
        <f t="shared" ca="1" si="50"/>
        <v>-</v>
      </c>
      <c r="CW10" s="374" t="str">
        <f t="shared" ca="1" si="50"/>
        <v>-</v>
      </c>
      <c r="CX10" s="374" t="str">
        <f t="shared" ca="1" si="50"/>
        <v>-</v>
      </c>
      <c r="CY10" s="374">
        <f t="shared" ca="1" si="50"/>
        <v>0</v>
      </c>
      <c r="CZ10" s="374">
        <f t="shared" ca="1" si="50"/>
        <v>0</v>
      </c>
      <c r="DA10" s="374">
        <f t="shared" ca="1" si="50"/>
        <v>0</v>
      </c>
      <c r="DB10" s="374">
        <f t="shared" ca="1" si="50"/>
        <v>0</v>
      </c>
      <c r="DC10" s="374">
        <f t="shared" ca="1" si="50"/>
        <v>0</v>
      </c>
      <c r="DD10" s="374">
        <f t="shared" ca="1" si="50"/>
        <v>0</v>
      </c>
      <c r="DE10" s="374">
        <f t="shared" ca="1" si="50"/>
        <v>0</v>
      </c>
      <c r="DF10" s="374">
        <f t="shared" ca="1" si="50"/>
        <v>0</v>
      </c>
      <c r="DG10" s="374">
        <f t="shared" ca="1" si="50"/>
        <v>0</v>
      </c>
      <c r="DH10" s="374">
        <f t="shared" ca="1" si="50"/>
        <v>0</v>
      </c>
      <c r="DI10" s="374">
        <f t="shared" ca="1" si="50"/>
        <v>0</v>
      </c>
      <c r="DJ10" s="374">
        <f t="shared" ca="1" si="50"/>
        <v>0</v>
      </c>
      <c r="DK10" s="374">
        <f t="shared" ca="1" si="50"/>
        <v>0</v>
      </c>
      <c r="DL10" s="374">
        <f t="shared" ca="1" si="50"/>
        <v>0</v>
      </c>
      <c r="DM10" s="374">
        <f t="shared" ca="1" si="50"/>
        <v>0</v>
      </c>
      <c r="DN10" s="374">
        <f t="shared" ca="1" si="50"/>
        <v>0</v>
      </c>
      <c r="DO10" s="374">
        <f t="shared" ca="1" si="50"/>
        <v>0</v>
      </c>
      <c r="DP10" s="374">
        <f t="shared" ca="1" si="50"/>
        <v>0</v>
      </c>
      <c r="DQ10" s="374">
        <f t="shared" ca="1" si="50"/>
        <v>0</v>
      </c>
      <c r="DR10" s="374">
        <f t="shared" ref="DR10:GC11" ca="1" si="51">OFFSET(DR$5,$B10,0)</f>
        <v>0</v>
      </c>
      <c r="DS10" s="374">
        <f t="shared" ca="1" si="51"/>
        <v>0</v>
      </c>
      <c r="DT10" s="374">
        <f t="shared" ca="1" si="51"/>
        <v>0</v>
      </c>
      <c r="DU10" s="374">
        <f t="shared" ca="1" si="51"/>
        <v>0</v>
      </c>
      <c r="DV10" s="374">
        <f t="shared" ca="1" si="51"/>
        <v>0</v>
      </c>
      <c r="DW10" s="374">
        <f t="shared" ca="1" si="51"/>
        <v>0</v>
      </c>
      <c r="DX10" s="374">
        <f t="shared" ca="1" si="51"/>
        <v>0</v>
      </c>
      <c r="DY10" s="374">
        <f t="shared" ca="1" si="51"/>
        <v>0</v>
      </c>
      <c r="DZ10" s="374">
        <f t="shared" ca="1" si="51"/>
        <v>0</v>
      </c>
      <c r="EA10" s="374">
        <f t="shared" ca="1" si="51"/>
        <v>0</v>
      </c>
      <c r="EB10" s="374">
        <f t="shared" ca="1" si="51"/>
        <v>0</v>
      </c>
      <c r="EC10" s="374">
        <f t="shared" ca="1" si="51"/>
        <v>0</v>
      </c>
      <c r="ED10" s="374">
        <f t="shared" ca="1" si="51"/>
        <v>0</v>
      </c>
      <c r="EE10" s="374">
        <f t="shared" ca="1" si="51"/>
        <v>0</v>
      </c>
      <c r="EF10" s="374">
        <f t="shared" ca="1" si="51"/>
        <v>0</v>
      </c>
      <c r="EG10" s="374">
        <f t="shared" ca="1" si="51"/>
        <v>0</v>
      </c>
      <c r="EH10" s="374">
        <f t="shared" ca="1" si="51"/>
        <v>0</v>
      </c>
      <c r="EI10" s="374">
        <f t="shared" ca="1" si="51"/>
        <v>0</v>
      </c>
      <c r="EJ10" s="374">
        <f t="shared" ca="1" si="51"/>
        <v>0</v>
      </c>
      <c r="EK10" s="374">
        <f t="shared" ca="1" si="51"/>
        <v>0</v>
      </c>
      <c r="EL10" s="374">
        <f t="shared" ca="1" si="51"/>
        <v>0</v>
      </c>
      <c r="EM10" s="374">
        <f t="shared" ca="1" si="51"/>
        <v>0</v>
      </c>
      <c r="EN10" s="374" t="str">
        <f t="shared" ca="1" si="51"/>
        <v>-</v>
      </c>
      <c r="EO10" s="374" t="str">
        <f t="shared" ca="1" si="51"/>
        <v>-</v>
      </c>
      <c r="EP10" s="374" t="str">
        <f t="shared" ca="1" si="51"/>
        <v>-</v>
      </c>
      <c r="EQ10" s="374" t="str">
        <f t="shared" ca="1" si="51"/>
        <v>-</v>
      </c>
      <c r="ER10" s="374" t="str">
        <f t="shared" ca="1" si="51"/>
        <v>-</v>
      </c>
      <c r="ES10" s="374" t="str">
        <f t="shared" ca="1" si="51"/>
        <v>-</v>
      </c>
      <c r="ET10" s="374" t="str">
        <f t="shared" ca="1" si="51"/>
        <v>-</v>
      </c>
      <c r="EU10" s="374" t="str">
        <f t="shared" ca="1" si="51"/>
        <v>-</v>
      </c>
      <c r="EV10" s="374" t="str">
        <f t="shared" ca="1" si="51"/>
        <v>-</v>
      </c>
      <c r="EW10" s="374" t="str">
        <f t="shared" ca="1" si="51"/>
        <v>-</v>
      </c>
      <c r="EX10" s="374" t="str">
        <f t="shared" ca="1" si="51"/>
        <v>-</v>
      </c>
      <c r="EY10" s="373">
        <v>5</v>
      </c>
      <c r="EZ10" s="374" t="str">
        <f t="shared" ca="1" si="51"/>
        <v>-</v>
      </c>
      <c r="FA10" s="374" t="str">
        <f t="shared" ca="1" si="51"/>
        <v>-</v>
      </c>
      <c r="FB10" s="374" t="str">
        <f t="shared" ca="1" si="51"/>
        <v>-</v>
      </c>
      <c r="FC10" s="374" t="str">
        <f t="shared" ca="1" si="51"/>
        <v>-</v>
      </c>
      <c r="FD10" s="374" t="str">
        <f t="shared" ca="1" si="51"/>
        <v>-</v>
      </c>
      <c r="FE10" s="374" t="str">
        <f t="shared" ca="1" si="51"/>
        <v>-</v>
      </c>
      <c r="FF10" s="374">
        <f t="shared" ca="1" si="51"/>
        <v>0</v>
      </c>
      <c r="FG10" s="374" t="str">
        <f t="shared" ca="1" si="51"/>
        <v>-</v>
      </c>
      <c r="FH10" s="374">
        <f t="shared" ca="1" si="51"/>
        <v>1</v>
      </c>
      <c r="FI10" s="374">
        <f t="shared" ca="1" si="51"/>
        <v>0</v>
      </c>
      <c r="FJ10" s="374">
        <f t="shared" ca="1" si="51"/>
        <v>1</v>
      </c>
      <c r="FK10" s="374">
        <f t="shared" ca="1" si="51"/>
        <v>1</v>
      </c>
      <c r="FL10" s="374">
        <f t="shared" ca="1" si="51"/>
        <v>1</v>
      </c>
      <c r="FM10" s="374">
        <f t="shared" ca="1" si="51"/>
        <v>0</v>
      </c>
      <c r="FN10" s="374">
        <f t="shared" ca="1" si="51"/>
        <v>0</v>
      </c>
      <c r="FO10" s="374">
        <f t="shared" ca="1" si="51"/>
        <v>0</v>
      </c>
      <c r="FP10" s="374">
        <f t="shared" ca="1" si="51"/>
        <v>0</v>
      </c>
      <c r="FQ10" s="374">
        <f t="shared" ca="1" si="51"/>
        <v>1</v>
      </c>
      <c r="FR10" s="374">
        <f t="shared" ca="1" si="51"/>
        <v>0</v>
      </c>
      <c r="FS10" s="374">
        <f t="shared" ca="1" si="51"/>
        <v>0</v>
      </c>
      <c r="FT10" s="374">
        <f t="shared" ca="1" si="51"/>
        <v>0</v>
      </c>
      <c r="FU10" s="374">
        <f t="shared" ca="1" si="51"/>
        <v>0</v>
      </c>
      <c r="FV10" s="374">
        <f t="shared" ca="1" si="51"/>
        <v>0</v>
      </c>
      <c r="FW10" s="374">
        <f t="shared" ca="1" si="51"/>
        <v>0</v>
      </c>
      <c r="FX10" s="374">
        <f t="shared" ca="1" si="51"/>
        <v>0</v>
      </c>
      <c r="FY10" s="374">
        <f t="shared" ca="1" si="51"/>
        <v>1</v>
      </c>
      <c r="FZ10" s="374">
        <f t="shared" ca="1" si="51"/>
        <v>0</v>
      </c>
      <c r="GA10" s="374">
        <f t="shared" ca="1" si="51"/>
        <v>0</v>
      </c>
      <c r="GB10" s="374">
        <f t="shared" ca="1" si="51"/>
        <v>0</v>
      </c>
      <c r="GC10" s="374">
        <f t="shared" ca="1" si="51"/>
        <v>0</v>
      </c>
      <c r="GD10" s="374">
        <f t="shared" ref="GD10:IO11" ca="1" si="52">OFFSET(GD$5,$B10,0)</f>
        <v>0</v>
      </c>
      <c r="GE10" s="374">
        <f t="shared" ca="1" si="52"/>
        <v>0</v>
      </c>
      <c r="GF10" s="374">
        <f t="shared" ca="1" si="52"/>
        <v>0</v>
      </c>
      <c r="GG10" s="374">
        <f t="shared" ca="1" si="52"/>
        <v>0</v>
      </c>
      <c r="GH10" s="374">
        <f t="shared" ca="1" si="52"/>
        <v>0</v>
      </c>
      <c r="GI10" s="374" t="str">
        <f t="shared" ca="1" si="52"/>
        <v>-</v>
      </c>
      <c r="GJ10" s="374" t="str">
        <f t="shared" ca="1" si="52"/>
        <v>-</v>
      </c>
      <c r="GK10" s="374" t="str">
        <f t="shared" ca="1" si="52"/>
        <v>-</v>
      </c>
      <c r="GL10" s="374" t="str">
        <f t="shared" ca="1" si="52"/>
        <v>-</v>
      </c>
      <c r="GM10" s="374" t="b">
        <f t="shared" ca="1" si="52"/>
        <v>0</v>
      </c>
      <c r="GN10" s="374" t="b">
        <f t="shared" ca="1" si="52"/>
        <v>0</v>
      </c>
      <c r="GO10" s="374" t="b">
        <f t="shared" ca="1" si="52"/>
        <v>1</v>
      </c>
      <c r="GP10" s="374">
        <f t="shared" ca="1" si="52"/>
        <v>0</v>
      </c>
      <c r="GQ10" s="374">
        <f t="shared" ca="1" si="52"/>
        <v>1</v>
      </c>
      <c r="GR10" s="374">
        <f t="shared" ca="1" si="52"/>
        <v>1</v>
      </c>
      <c r="GS10" s="374" t="str">
        <f t="shared" ca="1" si="52"/>
        <v>-</v>
      </c>
      <c r="GT10" s="374" t="str">
        <f t="shared" ca="1" si="52"/>
        <v>-</v>
      </c>
      <c r="GU10" s="374" t="str">
        <f t="shared" ca="1" si="52"/>
        <v>-</v>
      </c>
      <c r="GV10" s="374" t="str">
        <f t="shared" ca="1" si="52"/>
        <v>-</v>
      </c>
      <c r="GW10" s="374">
        <f t="shared" ca="1" si="52"/>
        <v>1</v>
      </c>
      <c r="GX10" s="374" t="str">
        <f t="shared" ca="1" si="52"/>
        <v>-</v>
      </c>
      <c r="GY10" s="374" t="str">
        <f t="shared" ca="1" si="52"/>
        <v>-</v>
      </c>
      <c r="GZ10" s="374" t="str">
        <f t="shared" ca="1" si="52"/>
        <v>-</v>
      </c>
      <c r="HA10" s="374" t="str">
        <f t="shared" ca="1" si="52"/>
        <v>-</v>
      </c>
      <c r="HB10" s="374" t="str">
        <f t="shared" ca="1" si="52"/>
        <v>-</v>
      </c>
      <c r="HC10" s="374" t="str">
        <f t="shared" ca="1" si="52"/>
        <v>-</v>
      </c>
      <c r="HD10" s="374" t="str">
        <f t="shared" ca="1" si="52"/>
        <v>-</v>
      </c>
      <c r="HE10" s="374" t="str">
        <f t="shared" ca="1" si="52"/>
        <v>-</v>
      </c>
      <c r="HF10" s="374" t="str">
        <f t="shared" ca="1" si="52"/>
        <v>-</v>
      </c>
      <c r="HG10" s="374" t="str">
        <f t="shared" ca="1" si="52"/>
        <v>-</v>
      </c>
      <c r="HH10" s="374" t="str">
        <f t="shared" ca="1" si="52"/>
        <v>-</v>
      </c>
      <c r="HI10" s="374" t="str">
        <f t="shared" ca="1" si="52"/>
        <v>-</v>
      </c>
      <c r="HJ10" s="374" t="str">
        <f t="shared" ca="1" si="52"/>
        <v>-</v>
      </c>
      <c r="HK10" s="374" t="str">
        <f t="shared" ca="1" si="52"/>
        <v>-</v>
      </c>
      <c r="HL10" s="374" t="str">
        <f t="shared" ca="1" si="52"/>
        <v>-</v>
      </c>
      <c r="HM10" s="374" t="str">
        <f t="shared" ca="1" si="52"/>
        <v>-</v>
      </c>
      <c r="HN10" s="374" t="str">
        <f t="shared" ca="1" si="52"/>
        <v>-</v>
      </c>
      <c r="HO10" s="374" t="b">
        <f t="shared" ca="1" si="52"/>
        <v>1</v>
      </c>
      <c r="HP10" s="374">
        <f t="shared" ca="1" si="52"/>
        <v>0</v>
      </c>
      <c r="HQ10" s="374" t="str">
        <f t="shared" ca="1" si="52"/>
        <v>-</v>
      </c>
      <c r="HR10" s="374" t="str">
        <f t="shared" ca="1" si="52"/>
        <v>-</v>
      </c>
      <c r="HS10" s="374" t="str">
        <f t="shared" ca="1" si="52"/>
        <v>-</v>
      </c>
      <c r="HT10" s="374" t="str">
        <f t="shared" ca="1" si="52"/>
        <v>-</v>
      </c>
      <c r="HU10" s="374" t="str">
        <f t="shared" ca="1" si="52"/>
        <v>-</v>
      </c>
      <c r="HV10" s="374" t="str">
        <f t="shared" ca="1" si="52"/>
        <v>-</v>
      </c>
      <c r="HW10" s="374" t="str">
        <f t="shared" ca="1" si="52"/>
        <v>-</v>
      </c>
      <c r="HX10" s="374" t="str">
        <f t="shared" ca="1" si="52"/>
        <v>-</v>
      </c>
      <c r="HY10" s="374" t="str">
        <f t="shared" ca="1" si="52"/>
        <v>-</v>
      </c>
      <c r="HZ10" s="374" t="str">
        <f t="shared" ca="1" si="52"/>
        <v>-</v>
      </c>
      <c r="IA10" s="374" t="str">
        <f t="shared" ca="1" si="52"/>
        <v>-</v>
      </c>
      <c r="IB10" s="374" t="str">
        <f t="shared" ca="1" si="52"/>
        <v>-</v>
      </c>
      <c r="IC10" s="374" t="str">
        <f t="shared" ca="1" si="52"/>
        <v>-</v>
      </c>
      <c r="ID10" s="374" t="str">
        <f t="shared" ca="1" si="52"/>
        <v>-</v>
      </c>
      <c r="IE10" s="374" t="str">
        <f t="shared" ca="1" si="52"/>
        <v>-</v>
      </c>
      <c r="IF10" s="374" t="str">
        <f t="shared" ca="1" si="52"/>
        <v>-</v>
      </c>
      <c r="IG10" s="374" t="b">
        <f t="shared" ca="1" si="52"/>
        <v>1</v>
      </c>
      <c r="IH10" s="374">
        <f t="shared" ca="1" si="52"/>
        <v>0</v>
      </c>
      <c r="II10" s="374" t="str">
        <f t="shared" ca="1" si="52"/>
        <v>-</v>
      </c>
      <c r="IJ10" s="374" t="str">
        <f t="shared" ca="1" si="52"/>
        <v>-</v>
      </c>
      <c r="IK10" s="374" t="str">
        <f t="shared" ca="1" si="52"/>
        <v>-</v>
      </c>
      <c r="IL10" s="374" t="str">
        <f t="shared" ca="1" si="52"/>
        <v>-</v>
      </c>
      <c r="IM10" s="374" t="str">
        <f t="shared" ca="1" si="52"/>
        <v>-</v>
      </c>
      <c r="IN10" s="374" t="str">
        <f t="shared" ca="1" si="52"/>
        <v>-</v>
      </c>
      <c r="IO10" s="374" t="str">
        <f t="shared" ca="1" si="52"/>
        <v>-</v>
      </c>
      <c r="IP10" s="374" t="str">
        <f t="shared" ref="IP10:LA11" ca="1" si="53">OFFSET(IP$5,$B10,0)</f>
        <v>-</v>
      </c>
      <c r="IQ10" s="374" t="str">
        <f t="shared" ca="1" si="53"/>
        <v>-</v>
      </c>
      <c r="IR10" s="374">
        <f t="shared" ca="1" si="53"/>
        <v>500</v>
      </c>
      <c r="IS10" s="374">
        <f t="shared" ca="1" si="53"/>
        <v>500</v>
      </c>
      <c r="IT10" s="374" t="str">
        <f t="shared" ca="1" si="53"/>
        <v>-</v>
      </c>
      <c r="IU10" s="374" t="str">
        <f t="shared" ca="1" si="53"/>
        <v>-</v>
      </c>
      <c r="IV10" s="374">
        <f t="shared" ca="1" si="53"/>
        <v>1</v>
      </c>
      <c r="IW10" s="374">
        <f t="shared" ca="1" si="53"/>
        <v>0</v>
      </c>
      <c r="IX10" s="374">
        <f t="shared" ca="1" si="53"/>
        <v>1</v>
      </c>
      <c r="IY10" s="374">
        <f t="shared" ca="1" si="53"/>
        <v>1</v>
      </c>
      <c r="IZ10" s="374">
        <f t="shared" ca="1" si="53"/>
        <v>0</v>
      </c>
      <c r="JA10" s="374" t="str">
        <f t="shared" ca="1" si="53"/>
        <v>-</v>
      </c>
      <c r="JB10" s="374" t="str">
        <f t="shared" ca="1" si="53"/>
        <v>-</v>
      </c>
      <c r="JC10" s="374" t="str">
        <f t="shared" ca="1" si="53"/>
        <v>-</v>
      </c>
      <c r="JD10" s="374" t="str">
        <f t="shared" ca="1" si="53"/>
        <v>-</v>
      </c>
      <c r="JE10" s="374">
        <f t="shared" ca="1" si="53"/>
        <v>1</v>
      </c>
      <c r="JF10" s="374">
        <f t="shared" ca="1" si="53"/>
        <v>1</v>
      </c>
      <c r="JG10" s="374">
        <f t="shared" ca="1" si="53"/>
        <v>1</v>
      </c>
      <c r="JH10" s="374">
        <f t="shared" ca="1" si="53"/>
        <v>1</v>
      </c>
      <c r="JI10" s="374">
        <f t="shared" ca="1" si="53"/>
        <v>1</v>
      </c>
      <c r="JJ10" s="374">
        <f t="shared" ca="1" si="53"/>
        <v>1</v>
      </c>
      <c r="JK10" s="374">
        <f t="shared" ca="1" si="53"/>
        <v>1</v>
      </c>
      <c r="JL10" s="374">
        <f t="shared" ca="1" si="53"/>
        <v>1</v>
      </c>
      <c r="JM10" s="374">
        <f t="shared" ca="1" si="53"/>
        <v>1</v>
      </c>
      <c r="JN10" s="374">
        <f t="shared" ca="1" si="53"/>
        <v>1</v>
      </c>
      <c r="JO10" s="374" t="str">
        <f t="shared" ca="1" si="53"/>
        <v>-</v>
      </c>
      <c r="JP10" s="374" t="str">
        <f t="shared" ca="1" si="53"/>
        <v>-</v>
      </c>
      <c r="JQ10" s="374" t="str">
        <f t="shared" ca="1" si="53"/>
        <v>-</v>
      </c>
      <c r="JR10" s="374" t="str">
        <f t="shared" ca="1" si="53"/>
        <v>-</v>
      </c>
      <c r="JS10" s="374" t="str">
        <f t="shared" ca="1" si="53"/>
        <v>-</v>
      </c>
      <c r="JT10" s="374" t="str">
        <f t="shared" ca="1" si="53"/>
        <v>-</v>
      </c>
      <c r="JU10" s="374" t="str">
        <f t="shared" ca="1" si="53"/>
        <v>-</v>
      </c>
      <c r="JV10" s="374" t="str">
        <f t="shared" ca="1" si="53"/>
        <v>-</v>
      </c>
      <c r="JW10" s="374" t="str">
        <f t="shared" ca="1" si="53"/>
        <v>-</v>
      </c>
      <c r="JX10" s="374" t="str">
        <f t="shared" ca="1" si="53"/>
        <v>-</v>
      </c>
      <c r="JY10" s="374" t="str">
        <f t="shared" ca="1" si="53"/>
        <v>-</v>
      </c>
      <c r="JZ10" s="374" t="str">
        <f t="shared" ca="1" si="53"/>
        <v>-</v>
      </c>
      <c r="KA10" s="374" t="str">
        <f t="shared" ca="1" si="53"/>
        <v>-</v>
      </c>
      <c r="KB10" s="374" t="str">
        <f t="shared" ca="1" si="53"/>
        <v>-</v>
      </c>
      <c r="KC10" s="374" t="str">
        <f t="shared" ca="1" si="53"/>
        <v>-</v>
      </c>
      <c r="KD10" s="374" t="str">
        <f t="shared" ca="1" si="53"/>
        <v>-</v>
      </c>
      <c r="KE10" s="374" t="str">
        <f t="shared" ca="1" si="53"/>
        <v>-</v>
      </c>
      <c r="KF10" s="374" t="str">
        <f t="shared" ca="1" si="53"/>
        <v>-</v>
      </c>
      <c r="KG10" s="374" t="str">
        <f t="shared" ca="1" si="53"/>
        <v>-</v>
      </c>
      <c r="KH10" s="374" t="str">
        <f t="shared" ca="1" si="53"/>
        <v>-</v>
      </c>
      <c r="KI10" s="374" t="str">
        <f t="shared" ca="1" si="53"/>
        <v>-</v>
      </c>
      <c r="KJ10" s="374" t="str">
        <f t="shared" ca="1" si="53"/>
        <v>-</v>
      </c>
      <c r="KK10" s="374" t="str">
        <f t="shared" ca="1" si="53"/>
        <v>-</v>
      </c>
      <c r="KL10" s="374" t="str">
        <f t="shared" ca="1" si="53"/>
        <v>-</v>
      </c>
      <c r="KM10" s="374" t="str">
        <f t="shared" ca="1" si="53"/>
        <v>-</v>
      </c>
      <c r="KN10" s="374" t="str">
        <f t="shared" ca="1" si="53"/>
        <v>-</v>
      </c>
      <c r="KO10" s="374" t="str">
        <f t="shared" ca="1" si="53"/>
        <v>-</v>
      </c>
      <c r="KP10" s="374" t="str">
        <f t="shared" ca="1" si="53"/>
        <v>-</v>
      </c>
      <c r="KQ10" s="374" t="str">
        <f t="shared" ca="1" si="53"/>
        <v>-</v>
      </c>
      <c r="KR10" s="374" t="str">
        <f t="shared" ca="1" si="53"/>
        <v>-</v>
      </c>
      <c r="KS10" s="374" t="str">
        <f t="shared" ca="1" si="53"/>
        <v>-</v>
      </c>
      <c r="KT10" s="374" t="str">
        <f t="shared" ca="1" si="53"/>
        <v>-</v>
      </c>
      <c r="KU10" s="374" t="str">
        <f t="shared" ca="1" si="53"/>
        <v>-</v>
      </c>
      <c r="KV10" s="374" t="str">
        <f t="shared" ca="1" si="53"/>
        <v>-</v>
      </c>
      <c r="KW10" s="374" t="str">
        <f t="shared" ca="1" si="53"/>
        <v>-</v>
      </c>
      <c r="KX10" s="374" t="str">
        <f t="shared" ca="1" si="53"/>
        <v>-</v>
      </c>
      <c r="KY10" s="374" t="str">
        <f t="shared" ca="1" si="53"/>
        <v>-</v>
      </c>
      <c r="KZ10" s="374" t="str">
        <f t="shared" ca="1" si="53"/>
        <v>-</v>
      </c>
      <c r="LA10" s="374" t="str">
        <f t="shared" ca="1" si="53"/>
        <v>-</v>
      </c>
      <c r="LB10" s="374" t="str">
        <f t="shared" ref="LB10:NM11" ca="1" si="54">OFFSET(LB$5,$B10,0)</f>
        <v>-</v>
      </c>
      <c r="LC10" s="374" t="str">
        <f t="shared" ca="1" si="54"/>
        <v>-</v>
      </c>
      <c r="LD10" s="374" t="str">
        <f t="shared" ca="1" si="54"/>
        <v>-</v>
      </c>
      <c r="LE10" s="374" t="str">
        <f t="shared" ca="1" si="54"/>
        <v>-</v>
      </c>
      <c r="LF10" s="374" t="str">
        <f t="shared" ca="1" si="54"/>
        <v>-</v>
      </c>
      <c r="LG10" s="374" t="str">
        <f t="shared" ca="1" si="54"/>
        <v>-</v>
      </c>
      <c r="LH10" s="374" t="str">
        <f t="shared" ca="1" si="54"/>
        <v>-</v>
      </c>
      <c r="LI10" s="374" t="str">
        <f t="shared" ca="1" si="54"/>
        <v>-</v>
      </c>
      <c r="LJ10" s="374" t="str">
        <f t="shared" ca="1" si="54"/>
        <v>-</v>
      </c>
      <c r="LK10" s="374" t="str">
        <f t="shared" ca="1" si="54"/>
        <v>-</v>
      </c>
      <c r="LL10" s="374" t="str">
        <f t="shared" ca="1" si="54"/>
        <v>-</v>
      </c>
      <c r="LM10" s="374" t="str">
        <f t="shared" ca="1" si="54"/>
        <v>-</v>
      </c>
      <c r="LN10" s="374" t="str">
        <f t="shared" ca="1" si="54"/>
        <v>-</v>
      </c>
      <c r="LO10" s="374" t="str">
        <f t="shared" ca="1" si="54"/>
        <v>-</v>
      </c>
      <c r="LP10" s="374" t="str">
        <f t="shared" ca="1" si="54"/>
        <v>-</v>
      </c>
      <c r="LQ10" s="374" t="str">
        <f t="shared" ca="1" si="54"/>
        <v>-</v>
      </c>
      <c r="LR10" s="374" t="str">
        <f t="shared" ca="1" si="54"/>
        <v>-</v>
      </c>
      <c r="LS10" s="374" t="str">
        <f t="shared" ca="1" si="54"/>
        <v>-</v>
      </c>
      <c r="LT10" s="374" t="str">
        <f t="shared" ca="1" si="54"/>
        <v>-</v>
      </c>
      <c r="LU10" s="374" t="str">
        <f t="shared" ca="1" si="54"/>
        <v>-</v>
      </c>
      <c r="LV10" s="374" t="str">
        <f t="shared" ca="1" si="54"/>
        <v>-</v>
      </c>
      <c r="LW10" s="374" t="str">
        <f t="shared" ca="1" si="54"/>
        <v>-</v>
      </c>
      <c r="LX10" s="374" t="str">
        <f t="shared" ca="1" si="54"/>
        <v>-</v>
      </c>
      <c r="LY10" s="374" t="str">
        <f t="shared" ca="1" si="54"/>
        <v>-</v>
      </c>
      <c r="LZ10" s="374" t="str">
        <f t="shared" ca="1" si="54"/>
        <v>-</v>
      </c>
      <c r="MA10" s="374" t="str">
        <f t="shared" ca="1" si="54"/>
        <v>-</v>
      </c>
      <c r="MB10" s="374" t="str">
        <f t="shared" ca="1" si="54"/>
        <v>-</v>
      </c>
      <c r="MC10" s="374" t="str">
        <f t="shared" ca="1" si="54"/>
        <v>-</v>
      </c>
      <c r="MD10" s="374" t="str">
        <f t="shared" ca="1" si="54"/>
        <v>-</v>
      </c>
      <c r="ME10" s="374" t="str">
        <f t="shared" ca="1" si="54"/>
        <v>-</v>
      </c>
      <c r="MF10" s="374" t="str">
        <f t="shared" ca="1" si="54"/>
        <v>-</v>
      </c>
      <c r="MG10" s="374" t="str">
        <f t="shared" ca="1" si="54"/>
        <v>-</v>
      </c>
      <c r="MH10" s="374" t="str">
        <f t="shared" ca="1" si="54"/>
        <v>-</v>
      </c>
      <c r="MI10" s="374" t="str">
        <f t="shared" ca="1" si="54"/>
        <v>-</v>
      </c>
      <c r="MJ10" s="374" t="str">
        <f t="shared" ca="1" si="54"/>
        <v>-</v>
      </c>
      <c r="MK10" s="374" t="str">
        <f t="shared" ca="1" si="54"/>
        <v>-</v>
      </c>
      <c r="ML10" s="374" t="str">
        <f t="shared" ca="1" si="54"/>
        <v>-</v>
      </c>
      <c r="MM10" s="374" t="str">
        <f t="shared" ca="1" si="54"/>
        <v>-</v>
      </c>
      <c r="MN10" s="374" t="str">
        <f t="shared" ca="1" si="54"/>
        <v>-</v>
      </c>
      <c r="MO10" s="374" t="str">
        <f t="shared" ca="1" si="54"/>
        <v>-</v>
      </c>
      <c r="MP10" s="374" t="str">
        <f t="shared" ca="1" si="54"/>
        <v>-</v>
      </c>
      <c r="MQ10" s="374" t="str">
        <f t="shared" ca="1" si="54"/>
        <v>-</v>
      </c>
      <c r="MR10" s="374" t="str">
        <f t="shared" ca="1" si="54"/>
        <v>-</v>
      </c>
      <c r="MS10" s="374" t="str">
        <f t="shared" ca="1" si="54"/>
        <v>-</v>
      </c>
      <c r="MT10" s="374" t="str">
        <f t="shared" ca="1" si="54"/>
        <v>-</v>
      </c>
      <c r="MU10" s="374" t="str">
        <f t="shared" ca="1" si="54"/>
        <v>-</v>
      </c>
      <c r="MV10" s="374" t="str">
        <f t="shared" ca="1" si="54"/>
        <v>-</v>
      </c>
      <c r="MW10" s="374" t="str">
        <f t="shared" ca="1" si="54"/>
        <v>-</v>
      </c>
      <c r="MX10" s="374" t="str">
        <f t="shared" ca="1" si="54"/>
        <v>-</v>
      </c>
      <c r="MY10" s="374" t="str">
        <f t="shared" ca="1" si="54"/>
        <v>-</v>
      </c>
      <c r="MZ10" s="374" t="str">
        <f t="shared" ca="1" si="54"/>
        <v>-</v>
      </c>
      <c r="NA10" s="374" t="str">
        <f t="shared" ca="1" si="54"/>
        <v>-</v>
      </c>
      <c r="NB10" s="374" t="str">
        <f t="shared" ca="1" si="54"/>
        <v>-</v>
      </c>
      <c r="NC10" s="374" t="str">
        <f t="shared" ca="1" si="54"/>
        <v>-</v>
      </c>
      <c r="ND10" s="374" t="str">
        <f t="shared" ca="1" si="54"/>
        <v>-</v>
      </c>
      <c r="NE10" s="374" t="str">
        <f t="shared" ca="1" si="54"/>
        <v>-</v>
      </c>
      <c r="NF10" s="374" t="str">
        <f t="shared" ca="1" si="54"/>
        <v>-</v>
      </c>
      <c r="NG10" s="374" t="str">
        <f t="shared" ca="1" si="54"/>
        <v>-</v>
      </c>
      <c r="NH10" s="374" t="str">
        <f t="shared" ca="1" si="54"/>
        <v>-</v>
      </c>
      <c r="NI10" s="374" t="str">
        <f t="shared" ca="1" si="54"/>
        <v>-</v>
      </c>
      <c r="NJ10" s="374" t="str">
        <f t="shared" ca="1" si="54"/>
        <v>-</v>
      </c>
      <c r="NK10" s="374" t="str">
        <f t="shared" ca="1" si="54"/>
        <v>-</v>
      </c>
      <c r="NL10" s="374" t="str">
        <f t="shared" ca="1" si="54"/>
        <v>-</v>
      </c>
      <c r="NM10" s="374" t="str">
        <f t="shared" ca="1" si="54"/>
        <v>-</v>
      </c>
      <c r="NN10" s="374" t="str">
        <f t="shared" ref="NN10:OI11" ca="1" si="55">OFFSET(NN$5,$B10,0)</f>
        <v>-</v>
      </c>
      <c r="NO10" s="374" t="str">
        <f t="shared" ca="1" si="55"/>
        <v>-</v>
      </c>
      <c r="NP10" s="374" t="str">
        <f t="shared" ca="1" si="55"/>
        <v>-</v>
      </c>
      <c r="NQ10" s="374" t="str">
        <f t="shared" ca="1" si="55"/>
        <v>-</v>
      </c>
      <c r="NR10" s="374" t="str">
        <f t="shared" ca="1" si="55"/>
        <v>-</v>
      </c>
      <c r="NS10" s="374" t="str">
        <f t="shared" ca="1" si="55"/>
        <v>-</v>
      </c>
      <c r="NT10" s="374" t="str">
        <f t="shared" ca="1" si="55"/>
        <v>-</v>
      </c>
      <c r="NU10" s="374" t="str">
        <f t="shared" ca="1" si="55"/>
        <v>-</v>
      </c>
      <c r="NV10" s="374" t="str">
        <f t="shared" ca="1" si="55"/>
        <v>-</v>
      </c>
      <c r="NW10" s="374" t="str">
        <f t="shared" ca="1" si="55"/>
        <v>-</v>
      </c>
      <c r="NX10" s="374" t="str">
        <f t="shared" ca="1" si="55"/>
        <v>-</v>
      </c>
      <c r="NY10" s="374" t="str">
        <f t="shared" ca="1" si="55"/>
        <v>-</v>
      </c>
      <c r="NZ10" s="374" t="str">
        <f t="shared" ca="1" si="55"/>
        <v>-</v>
      </c>
      <c r="OA10" s="374" t="str">
        <f t="shared" ca="1" si="55"/>
        <v>-</v>
      </c>
      <c r="OB10" s="374" t="str">
        <f t="shared" ca="1" si="55"/>
        <v>-</v>
      </c>
      <c r="OC10" s="374" t="str">
        <f t="shared" ca="1" si="55"/>
        <v>-</v>
      </c>
      <c r="OD10" s="374" t="str">
        <f t="shared" ca="1" si="55"/>
        <v>-</v>
      </c>
      <c r="OE10" s="374" t="str">
        <f t="shared" ca="1" si="55"/>
        <v>-</v>
      </c>
      <c r="OF10" s="374">
        <f t="shared" ca="1" si="55"/>
        <v>0</v>
      </c>
      <c r="OG10" s="374" t="str">
        <f t="shared" ca="1" si="55"/>
        <v>-</v>
      </c>
      <c r="OH10" s="374">
        <f t="shared" ca="1" si="55"/>
        <v>0</v>
      </c>
      <c r="OI10" s="374">
        <f t="shared" ca="1" si="55"/>
        <v>0</v>
      </c>
      <c r="OJ10" s="27">
        <v>0</v>
      </c>
    </row>
    <row r="11" spans="1:400" outlineLevel="1">
      <c r="A11" s="24">
        <f t="shared" si="22"/>
        <v>6</v>
      </c>
      <c r="B11" s="24">
        <f t="shared" ref="B11" si="56">$A$9</f>
        <v>4</v>
      </c>
      <c r="C11">
        <v>1</v>
      </c>
      <c r="D11" t="b">
        <v>0</v>
      </c>
      <c r="E11" t="b">
        <v>0</v>
      </c>
      <c r="F11" t="b">
        <v>0</v>
      </c>
      <c r="AJ11" s="381" t="s">
        <v>1245</v>
      </c>
      <c r="AK11" s="10" t="str">
        <f>IF(COUNTIF(AJ$5:AJ11,AJ11)=1,"-","Dup")</f>
        <v>-</v>
      </c>
      <c r="AL11" s="22" t="b">
        <f t="shared" ca="1" si="49"/>
        <v>0</v>
      </c>
      <c r="AM11" s="22" t="b">
        <f t="shared" ca="1" si="49"/>
        <v>0</v>
      </c>
      <c r="AN11" s="22" t="b">
        <f t="shared" ca="1" si="49"/>
        <v>0</v>
      </c>
      <c r="AO11" s="374" t="b">
        <f t="shared" ca="1" si="49"/>
        <v>0</v>
      </c>
      <c r="AP11" s="374">
        <f t="shared" ca="1" si="49"/>
        <v>0</v>
      </c>
      <c r="AQ11" s="374" t="b">
        <f t="shared" ca="1" si="49"/>
        <v>1</v>
      </c>
      <c r="AR11" s="374" t="str">
        <f t="shared" ca="1" si="49"/>
        <v>-</v>
      </c>
      <c r="AS11" s="374" t="b">
        <f t="shared" ca="1" si="49"/>
        <v>1</v>
      </c>
      <c r="AT11" s="374">
        <f t="shared" ca="1" si="49"/>
        <v>0</v>
      </c>
      <c r="AU11" s="374">
        <f t="shared" ca="1" si="49"/>
        <v>2</v>
      </c>
      <c r="AV11" s="374" t="str">
        <f t="shared" ca="1" si="49"/>
        <v>-</v>
      </c>
      <c r="AW11" s="373" t="b">
        <v>1</v>
      </c>
      <c r="AX11" s="373" t="b">
        <v>1</v>
      </c>
      <c r="AY11" s="21" t="s">
        <v>37</v>
      </c>
      <c r="AZ11" s="21" t="s">
        <v>37</v>
      </c>
      <c r="BA11" s="374">
        <f t="shared" ref="BA11:DL11" ca="1" si="57">OFFSET(BA$5,$B11,0)</f>
        <v>1</v>
      </c>
      <c r="BB11" s="374">
        <f t="shared" ca="1" si="57"/>
        <v>1</v>
      </c>
      <c r="BC11" s="374" t="str">
        <f t="shared" ca="1" si="57"/>
        <v>-</v>
      </c>
      <c r="BD11" s="374" t="str">
        <f t="shared" ca="1" si="57"/>
        <v>-</v>
      </c>
      <c r="BE11" s="374" t="str">
        <f t="shared" ca="1" si="57"/>
        <v>-</v>
      </c>
      <c r="BF11" s="374" t="str">
        <f t="shared" ca="1" si="57"/>
        <v>-</v>
      </c>
      <c r="BG11" s="374" t="str">
        <f t="shared" ca="1" si="57"/>
        <v>-</v>
      </c>
      <c r="BH11" s="374" t="str">
        <f t="shared" ca="1" si="57"/>
        <v>-</v>
      </c>
      <c r="BI11" s="374" t="str">
        <f t="shared" ca="1" si="57"/>
        <v>-</v>
      </c>
      <c r="BJ11" s="374" t="str">
        <f t="shared" ca="1" si="57"/>
        <v>-</v>
      </c>
      <c r="BK11" s="374" t="str">
        <f t="shared" ca="1" si="57"/>
        <v>-</v>
      </c>
      <c r="BL11" s="374" t="str">
        <f t="shared" ca="1" si="57"/>
        <v>-</v>
      </c>
      <c r="BM11" s="374" t="str">
        <f t="shared" ca="1" si="57"/>
        <v>-</v>
      </c>
      <c r="BN11" s="374" t="str">
        <f t="shared" ca="1" si="57"/>
        <v>-</v>
      </c>
      <c r="BO11" s="374" t="str">
        <f t="shared" ca="1" si="57"/>
        <v>-</v>
      </c>
      <c r="BP11" s="374" t="str">
        <f t="shared" ca="1" si="57"/>
        <v>-</v>
      </c>
      <c r="BQ11" s="374" t="str">
        <f t="shared" ca="1" si="57"/>
        <v>-</v>
      </c>
      <c r="BR11" s="374" t="str">
        <f t="shared" ca="1" si="57"/>
        <v>-</v>
      </c>
      <c r="BS11" s="374" t="str">
        <f t="shared" ca="1" si="57"/>
        <v>-</v>
      </c>
      <c r="BT11" s="374" t="str">
        <f t="shared" ca="1" si="57"/>
        <v>-</v>
      </c>
      <c r="BU11" s="374" t="str">
        <f t="shared" ca="1" si="57"/>
        <v>-</v>
      </c>
      <c r="BV11" s="374" t="str">
        <f t="shared" ca="1" si="57"/>
        <v>-</v>
      </c>
      <c r="BW11" s="374" t="str">
        <f t="shared" ca="1" si="57"/>
        <v>-</v>
      </c>
      <c r="BX11" s="374" t="str">
        <f t="shared" ca="1" si="57"/>
        <v>-</v>
      </c>
      <c r="BY11" s="374" t="str">
        <f t="shared" ca="1" si="57"/>
        <v>-</v>
      </c>
      <c r="BZ11" s="374" t="str">
        <f t="shared" ca="1" si="57"/>
        <v>-</v>
      </c>
      <c r="CA11" s="374" t="str">
        <f t="shared" ca="1" si="57"/>
        <v>-</v>
      </c>
      <c r="CB11" s="374" t="str">
        <f t="shared" ca="1" si="57"/>
        <v>-</v>
      </c>
      <c r="CC11" s="374" t="str">
        <f t="shared" ca="1" si="57"/>
        <v>-</v>
      </c>
      <c r="CD11" s="374" t="str">
        <f t="shared" ca="1" si="57"/>
        <v>-</v>
      </c>
      <c r="CE11" s="374" t="str">
        <f t="shared" ca="1" si="57"/>
        <v>-</v>
      </c>
      <c r="CF11" s="374" t="str">
        <f t="shared" ca="1" si="57"/>
        <v>-</v>
      </c>
      <c r="CG11" s="374" t="str">
        <f t="shared" ca="1" si="57"/>
        <v>-</v>
      </c>
      <c r="CH11" s="374" t="str">
        <f t="shared" ca="1" si="57"/>
        <v>-</v>
      </c>
      <c r="CI11" s="374">
        <f t="shared" ca="1" si="57"/>
        <v>1</v>
      </c>
      <c r="CJ11" s="374">
        <f t="shared" ca="1" si="57"/>
        <v>1</v>
      </c>
      <c r="CK11" s="374" t="str">
        <f t="shared" ca="1" si="57"/>
        <v>-</v>
      </c>
      <c r="CL11" s="374" t="str">
        <f t="shared" ca="1" si="57"/>
        <v>-</v>
      </c>
      <c r="CM11" s="374" t="str">
        <f t="shared" ca="1" si="57"/>
        <v>-</v>
      </c>
      <c r="CN11" s="374" t="str">
        <f t="shared" ca="1" si="57"/>
        <v>-</v>
      </c>
      <c r="CO11" s="374" t="str">
        <f t="shared" ca="1" si="57"/>
        <v>-</v>
      </c>
      <c r="CP11" s="374" t="str">
        <f t="shared" ca="1" si="57"/>
        <v>-</v>
      </c>
      <c r="CQ11" s="374" t="str">
        <f t="shared" ca="1" si="57"/>
        <v>-</v>
      </c>
      <c r="CR11" s="374" t="str">
        <f t="shared" ca="1" si="57"/>
        <v>-</v>
      </c>
      <c r="CS11" s="374">
        <f t="shared" ca="1" si="57"/>
        <v>0</v>
      </c>
      <c r="CT11" s="374" t="str">
        <f t="shared" ca="1" si="57"/>
        <v>-</v>
      </c>
      <c r="CU11" s="374" t="str">
        <f t="shared" ca="1" si="57"/>
        <v>-</v>
      </c>
      <c r="CV11" s="374" t="str">
        <f t="shared" ca="1" si="57"/>
        <v>-</v>
      </c>
      <c r="CW11" s="374" t="str">
        <f t="shared" ca="1" si="57"/>
        <v>-</v>
      </c>
      <c r="CX11" s="374" t="str">
        <f t="shared" ca="1" si="57"/>
        <v>-</v>
      </c>
      <c r="CY11" s="374">
        <f t="shared" ca="1" si="57"/>
        <v>0</v>
      </c>
      <c r="CZ11" s="374">
        <f t="shared" ca="1" si="57"/>
        <v>0</v>
      </c>
      <c r="DA11" s="374">
        <f t="shared" ca="1" si="57"/>
        <v>0</v>
      </c>
      <c r="DB11" s="374">
        <f t="shared" ca="1" si="57"/>
        <v>0</v>
      </c>
      <c r="DC11" s="374">
        <f t="shared" ca="1" si="57"/>
        <v>0</v>
      </c>
      <c r="DD11" s="374">
        <f t="shared" ca="1" si="57"/>
        <v>0</v>
      </c>
      <c r="DE11" s="374">
        <f t="shared" ca="1" si="57"/>
        <v>0</v>
      </c>
      <c r="DF11" s="374">
        <f t="shared" ca="1" si="57"/>
        <v>0</v>
      </c>
      <c r="DG11" s="374">
        <f t="shared" ca="1" si="57"/>
        <v>0</v>
      </c>
      <c r="DH11" s="374">
        <f t="shared" ca="1" si="57"/>
        <v>0</v>
      </c>
      <c r="DI11" s="374">
        <f t="shared" ca="1" si="57"/>
        <v>0</v>
      </c>
      <c r="DJ11" s="374">
        <f t="shared" ca="1" si="57"/>
        <v>0</v>
      </c>
      <c r="DK11" s="374">
        <f t="shared" ca="1" si="57"/>
        <v>0</v>
      </c>
      <c r="DL11" s="374">
        <f t="shared" ca="1" si="57"/>
        <v>0</v>
      </c>
      <c r="DM11" s="374">
        <f t="shared" ca="1" si="50"/>
        <v>0</v>
      </c>
      <c r="DN11" s="374">
        <f t="shared" ca="1" si="50"/>
        <v>0</v>
      </c>
      <c r="DO11" s="374">
        <f t="shared" ca="1" si="50"/>
        <v>0</v>
      </c>
      <c r="DP11" s="374">
        <f t="shared" ca="1" si="50"/>
        <v>0</v>
      </c>
      <c r="DQ11" s="374">
        <f t="shared" ca="1" si="50"/>
        <v>0</v>
      </c>
      <c r="DR11" s="374">
        <f t="shared" ca="1" si="51"/>
        <v>0</v>
      </c>
      <c r="DS11" s="374">
        <f t="shared" ca="1" si="51"/>
        <v>0</v>
      </c>
      <c r="DT11" s="374">
        <f t="shared" ca="1" si="51"/>
        <v>0</v>
      </c>
      <c r="DU11" s="374">
        <f t="shared" ca="1" si="51"/>
        <v>0</v>
      </c>
      <c r="DV11" s="374">
        <f t="shared" ca="1" si="51"/>
        <v>0</v>
      </c>
      <c r="DW11" s="374">
        <f t="shared" ca="1" si="51"/>
        <v>0</v>
      </c>
      <c r="DX11" s="374">
        <f t="shared" ca="1" si="51"/>
        <v>0</v>
      </c>
      <c r="DY11" s="374">
        <f t="shared" ca="1" si="51"/>
        <v>0</v>
      </c>
      <c r="DZ11" s="374">
        <f t="shared" ca="1" si="51"/>
        <v>0</v>
      </c>
      <c r="EA11" s="374">
        <f t="shared" ca="1" si="51"/>
        <v>0</v>
      </c>
      <c r="EB11" s="374">
        <f t="shared" ca="1" si="51"/>
        <v>0</v>
      </c>
      <c r="EC11" s="374">
        <f t="shared" ca="1" si="51"/>
        <v>0</v>
      </c>
      <c r="ED11" s="374">
        <f t="shared" ca="1" si="51"/>
        <v>0</v>
      </c>
      <c r="EE11" s="374">
        <f t="shared" ca="1" si="51"/>
        <v>0</v>
      </c>
      <c r="EF11" s="374">
        <f t="shared" ca="1" si="51"/>
        <v>0</v>
      </c>
      <c r="EG11" s="374">
        <f t="shared" ca="1" si="51"/>
        <v>0</v>
      </c>
      <c r="EH11" s="374">
        <f t="shared" ca="1" si="51"/>
        <v>0</v>
      </c>
      <c r="EI11" s="374">
        <f t="shared" ca="1" si="51"/>
        <v>0</v>
      </c>
      <c r="EJ11" s="374">
        <f t="shared" ca="1" si="51"/>
        <v>0</v>
      </c>
      <c r="EK11" s="374">
        <f t="shared" ca="1" si="51"/>
        <v>0</v>
      </c>
      <c r="EL11" s="374">
        <f t="shared" ca="1" si="51"/>
        <v>0</v>
      </c>
      <c r="EM11" s="374">
        <f t="shared" ca="1" si="51"/>
        <v>0</v>
      </c>
      <c r="EN11" s="374" t="str">
        <f t="shared" ca="1" si="51"/>
        <v>-</v>
      </c>
      <c r="EO11" s="374" t="str">
        <f t="shared" ca="1" si="51"/>
        <v>-</v>
      </c>
      <c r="EP11" s="374" t="str">
        <f t="shared" ca="1" si="51"/>
        <v>-</v>
      </c>
      <c r="EQ11" s="374" t="str">
        <f t="shared" ca="1" si="51"/>
        <v>-</v>
      </c>
      <c r="ER11" s="374" t="str">
        <f t="shared" ca="1" si="51"/>
        <v>-</v>
      </c>
      <c r="ES11" s="374" t="str">
        <f t="shared" ca="1" si="51"/>
        <v>-</v>
      </c>
      <c r="ET11" s="374" t="str">
        <f t="shared" ca="1" si="51"/>
        <v>-</v>
      </c>
      <c r="EU11" s="374" t="str">
        <f t="shared" ca="1" si="51"/>
        <v>-</v>
      </c>
      <c r="EV11" s="374" t="str">
        <f t="shared" ca="1" si="51"/>
        <v>-</v>
      </c>
      <c r="EW11" s="374" t="str">
        <f t="shared" ca="1" si="51"/>
        <v>-</v>
      </c>
      <c r="EX11" s="374" t="str">
        <f t="shared" ca="1" si="51"/>
        <v>-</v>
      </c>
      <c r="EY11" s="374">
        <f t="shared" ca="1" si="51"/>
        <v>1</v>
      </c>
      <c r="EZ11" s="374" t="str">
        <f t="shared" ca="1" si="51"/>
        <v>-</v>
      </c>
      <c r="FA11" s="374" t="str">
        <f t="shared" ca="1" si="51"/>
        <v>-</v>
      </c>
      <c r="FB11" s="374" t="str">
        <f t="shared" ca="1" si="51"/>
        <v>-</v>
      </c>
      <c r="FC11" s="374" t="str">
        <f t="shared" ca="1" si="51"/>
        <v>-</v>
      </c>
      <c r="FD11" s="374" t="str">
        <f t="shared" ca="1" si="51"/>
        <v>-</v>
      </c>
      <c r="FE11" s="374" t="str">
        <f t="shared" ca="1" si="51"/>
        <v>-</v>
      </c>
      <c r="FF11" s="374">
        <f t="shared" ca="1" si="51"/>
        <v>0</v>
      </c>
      <c r="FG11" s="374" t="str">
        <f t="shared" ca="1" si="51"/>
        <v>-</v>
      </c>
      <c r="FH11" s="374">
        <f t="shared" ca="1" si="51"/>
        <v>1</v>
      </c>
      <c r="FI11" s="374">
        <f t="shared" ca="1" si="51"/>
        <v>0</v>
      </c>
      <c r="FJ11" s="374">
        <f t="shared" ca="1" si="51"/>
        <v>1</v>
      </c>
      <c r="FK11" s="374">
        <f t="shared" ca="1" si="51"/>
        <v>1</v>
      </c>
      <c r="FL11" s="374">
        <f t="shared" ca="1" si="51"/>
        <v>1</v>
      </c>
      <c r="FM11" s="374">
        <f t="shared" ca="1" si="51"/>
        <v>0</v>
      </c>
      <c r="FN11" s="374">
        <f t="shared" ca="1" si="51"/>
        <v>0</v>
      </c>
      <c r="FO11" s="374">
        <f t="shared" ca="1" si="51"/>
        <v>0</v>
      </c>
      <c r="FP11" s="374">
        <f t="shared" ca="1" si="51"/>
        <v>0</v>
      </c>
      <c r="FQ11" s="374">
        <f t="shared" ca="1" si="51"/>
        <v>1</v>
      </c>
      <c r="FR11" s="374">
        <f t="shared" ca="1" si="51"/>
        <v>0</v>
      </c>
      <c r="FS11" s="374">
        <f t="shared" ca="1" si="51"/>
        <v>0</v>
      </c>
      <c r="FT11" s="374">
        <f t="shared" ca="1" si="51"/>
        <v>0</v>
      </c>
      <c r="FU11" s="374">
        <f t="shared" ca="1" si="51"/>
        <v>0</v>
      </c>
      <c r="FV11" s="374">
        <f t="shared" ca="1" si="51"/>
        <v>0</v>
      </c>
      <c r="FW11" s="374">
        <f t="shared" ca="1" si="51"/>
        <v>0</v>
      </c>
      <c r="FX11" s="374">
        <f t="shared" ca="1" si="51"/>
        <v>0</v>
      </c>
      <c r="FY11" s="374">
        <f t="shared" ca="1" si="51"/>
        <v>1</v>
      </c>
      <c r="FZ11" s="374">
        <f t="shared" ca="1" si="51"/>
        <v>0</v>
      </c>
      <c r="GA11" s="374">
        <f t="shared" ca="1" si="51"/>
        <v>0</v>
      </c>
      <c r="GB11" s="374">
        <f t="shared" ca="1" si="51"/>
        <v>0</v>
      </c>
      <c r="GC11" s="374">
        <f t="shared" ca="1" si="51"/>
        <v>0</v>
      </c>
      <c r="GD11" s="374">
        <f t="shared" ca="1" si="52"/>
        <v>0</v>
      </c>
      <c r="GE11" s="374">
        <f t="shared" ca="1" si="52"/>
        <v>0</v>
      </c>
      <c r="GF11" s="374">
        <f t="shared" ca="1" si="52"/>
        <v>0</v>
      </c>
      <c r="GG11" s="374">
        <f t="shared" ca="1" si="52"/>
        <v>0</v>
      </c>
      <c r="GH11" s="374">
        <f t="shared" ca="1" si="52"/>
        <v>0</v>
      </c>
      <c r="GI11" s="374" t="str">
        <f t="shared" ca="1" si="52"/>
        <v>-</v>
      </c>
      <c r="GJ11" s="374" t="str">
        <f t="shared" ca="1" si="52"/>
        <v>-</v>
      </c>
      <c r="GK11" s="374" t="str">
        <f t="shared" ca="1" si="52"/>
        <v>-</v>
      </c>
      <c r="GL11" s="374" t="str">
        <f t="shared" ca="1" si="52"/>
        <v>-</v>
      </c>
      <c r="GM11" s="374" t="b">
        <f t="shared" ca="1" si="52"/>
        <v>0</v>
      </c>
      <c r="GN11" s="374" t="b">
        <f t="shared" ca="1" si="52"/>
        <v>0</v>
      </c>
      <c r="GO11" s="374" t="b">
        <f t="shared" ca="1" si="52"/>
        <v>1</v>
      </c>
      <c r="GP11" s="374">
        <f t="shared" ca="1" si="52"/>
        <v>0</v>
      </c>
      <c r="GQ11" s="374">
        <f t="shared" ca="1" si="52"/>
        <v>1</v>
      </c>
      <c r="GR11" s="374">
        <f t="shared" ca="1" si="52"/>
        <v>1</v>
      </c>
      <c r="GS11" s="374" t="str">
        <f t="shared" ca="1" si="52"/>
        <v>-</v>
      </c>
      <c r="GT11" s="374" t="str">
        <f t="shared" ca="1" si="52"/>
        <v>-</v>
      </c>
      <c r="GU11" s="374" t="str">
        <f t="shared" ca="1" si="52"/>
        <v>-</v>
      </c>
      <c r="GV11" s="374" t="str">
        <f t="shared" ca="1" si="52"/>
        <v>-</v>
      </c>
      <c r="GW11" s="374">
        <f t="shared" ca="1" si="52"/>
        <v>1</v>
      </c>
      <c r="GX11" s="374" t="str">
        <f t="shared" ca="1" si="52"/>
        <v>-</v>
      </c>
      <c r="GY11" s="374" t="str">
        <f t="shared" ca="1" si="52"/>
        <v>-</v>
      </c>
      <c r="GZ11" s="374" t="str">
        <f t="shared" ca="1" si="52"/>
        <v>-</v>
      </c>
      <c r="HA11" s="374" t="str">
        <f t="shared" ca="1" si="52"/>
        <v>-</v>
      </c>
      <c r="HB11" s="374" t="str">
        <f t="shared" ca="1" si="52"/>
        <v>-</v>
      </c>
      <c r="HC11" s="374" t="str">
        <f t="shared" ca="1" si="52"/>
        <v>-</v>
      </c>
      <c r="HD11" s="374" t="str">
        <f t="shared" ca="1" si="52"/>
        <v>-</v>
      </c>
      <c r="HE11" s="374" t="str">
        <f t="shared" ca="1" si="52"/>
        <v>-</v>
      </c>
      <c r="HF11" s="374" t="str">
        <f t="shared" ca="1" si="52"/>
        <v>-</v>
      </c>
      <c r="HG11" s="374" t="str">
        <f t="shared" ca="1" si="52"/>
        <v>-</v>
      </c>
      <c r="HH11" s="374" t="str">
        <f t="shared" ca="1" si="52"/>
        <v>-</v>
      </c>
      <c r="HI11" s="374" t="str">
        <f t="shared" ca="1" si="52"/>
        <v>-</v>
      </c>
      <c r="HJ11" s="374" t="str">
        <f t="shared" ca="1" si="52"/>
        <v>-</v>
      </c>
      <c r="HK11" s="374" t="str">
        <f t="shared" ca="1" si="52"/>
        <v>-</v>
      </c>
      <c r="HL11" s="374" t="str">
        <f t="shared" ca="1" si="52"/>
        <v>-</v>
      </c>
      <c r="HM11" s="374" t="str">
        <f t="shared" ca="1" si="52"/>
        <v>-</v>
      </c>
      <c r="HN11" s="374" t="str">
        <f t="shared" ca="1" si="52"/>
        <v>-</v>
      </c>
      <c r="HO11" s="374" t="b">
        <f t="shared" ca="1" si="52"/>
        <v>1</v>
      </c>
      <c r="HP11" s="374">
        <f t="shared" ca="1" si="52"/>
        <v>0</v>
      </c>
      <c r="HQ11" s="374" t="str">
        <f t="shared" ca="1" si="52"/>
        <v>-</v>
      </c>
      <c r="HR11" s="374" t="str">
        <f t="shared" ca="1" si="52"/>
        <v>-</v>
      </c>
      <c r="HS11" s="374" t="str">
        <f t="shared" ca="1" si="52"/>
        <v>-</v>
      </c>
      <c r="HT11" s="374" t="str">
        <f t="shared" ca="1" si="52"/>
        <v>-</v>
      </c>
      <c r="HU11" s="374" t="str">
        <f t="shared" ca="1" si="52"/>
        <v>-</v>
      </c>
      <c r="HV11" s="374" t="str">
        <f t="shared" ca="1" si="52"/>
        <v>-</v>
      </c>
      <c r="HW11" s="374" t="str">
        <f t="shared" ca="1" si="52"/>
        <v>-</v>
      </c>
      <c r="HX11" s="374" t="str">
        <f t="shared" ca="1" si="52"/>
        <v>-</v>
      </c>
      <c r="HY11" s="374" t="str">
        <f t="shared" ca="1" si="52"/>
        <v>-</v>
      </c>
      <c r="HZ11" s="374" t="str">
        <f t="shared" ca="1" si="52"/>
        <v>-</v>
      </c>
      <c r="IA11" s="374" t="str">
        <f t="shared" ca="1" si="52"/>
        <v>-</v>
      </c>
      <c r="IB11" s="374" t="str">
        <f t="shared" ca="1" si="52"/>
        <v>-</v>
      </c>
      <c r="IC11" s="374" t="str">
        <f t="shared" ca="1" si="52"/>
        <v>-</v>
      </c>
      <c r="ID11" s="374" t="str">
        <f t="shared" ca="1" si="52"/>
        <v>-</v>
      </c>
      <c r="IE11" s="374" t="str">
        <f t="shared" ca="1" si="52"/>
        <v>-</v>
      </c>
      <c r="IF11" s="374" t="str">
        <f t="shared" ca="1" si="52"/>
        <v>-</v>
      </c>
      <c r="IG11" s="374" t="b">
        <f t="shared" ca="1" si="52"/>
        <v>1</v>
      </c>
      <c r="IH11" s="374">
        <f t="shared" ca="1" si="52"/>
        <v>0</v>
      </c>
      <c r="II11" s="374" t="str">
        <f t="shared" ca="1" si="52"/>
        <v>-</v>
      </c>
      <c r="IJ11" s="374" t="str">
        <f t="shared" ca="1" si="52"/>
        <v>-</v>
      </c>
      <c r="IK11" s="374" t="str">
        <f t="shared" ca="1" si="52"/>
        <v>-</v>
      </c>
      <c r="IL11" s="374" t="str">
        <f t="shared" ca="1" si="52"/>
        <v>-</v>
      </c>
      <c r="IM11" s="374" t="str">
        <f t="shared" ca="1" si="52"/>
        <v>-</v>
      </c>
      <c r="IN11" s="374" t="str">
        <f t="shared" ca="1" si="52"/>
        <v>-</v>
      </c>
      <c r="IO11" s="374" t="str">
        <f t="shared" ca="1" si="52"/>
        <v>-</v>
      </c>
      <c r="IP11" s="374" t="str">
        <f t="shared" ca="1" si="53"/>
        <v>-</v>
      </c>
      <c r="IQ11" s="374" t="str">
        <f t="shared" ca="1" si="53"/>
        <v>-</v>
      </c>
      <c r="IR11" s="374">
        <f t="shared" ca="1" si="53"/>
        <v>500</v>
      </c>
      <c r="IS11" s="374">
        <f t="shared" ca="1" si="53"/>
        <v>500</v>
      </c>
      <c r="IT11" s="374" t="str">
        <f t="shared" ca="1" si="53"/>
        <v>-</v>
      </c>
      <c r="IU11" s="374" t="str">
        <f t="shared" ca="1" si="53"/>
        <v>-</v>
      </c>
      <c r="IV11" s="374">
        <f t="shared" ca="1" si="53"/>
        <v>1</v>
      </c>
      <c r="IW11" s="374">
        <f t="shared" ca="1" si="53"/>
        <v>0</v>
      </c>
      <c r="IX11" s="374">
        <f t="shared" ca="1" si="53"/>
        <v>1</v>
      </c>
      <c r="IY11" s="374">
        <f t="shared" ca="1" si="53"/>
        <v>1</v>
      </c>
      <c r="IZ11" s="374">
        <f t="shared" ca="1" si="53"/>
        <v>0</v>
      </c>
      <c r="JA11" s="374" t="str">
        <f t="shared" ca="1" si="53"/>
        <v>-</v>
      </c>
      <c r="JB11" s="374" t="str">
        <f t="shared" ca="1" si="53"/>
        <v>-</v>
      </c>
      <c r="JC11" s="374" t="str">
        <f t="shared" ca="1" si="53"/>
        <v>-</v>
      </c>
      <c r="JD11" s="374" t="str">
        <f t="shared" ca="1" si="53"/>
        <v>-</v>
      </c>
      <c r="JE11" s="374">
        <f t="shared" ca="1" si="53"/>
        <v>1</v>
      </c>
      <c r="JF11" s="374">
        <f t="shared" ca="1" si="53"/>
        <v>1</v>
      </c>
      <c r="JG11" s="374">
        <f t="shared" ca="1" si="53"/>
        <v>1</v>
      </c>
      <c r="JH11" s="374">
        <f t="shared" ca="1" si="53"/>
        <v>1</v>
      </c>
      <c r="JI11" s="374">
        <f t="shared" ca="1" si="53"/>
        <v>1</v>
      </c>
      <c r="JJ11" s="374">
        <f t="shared" ca="1" si="53"/>
        <v>1</v>
      </c>
      <c r="JK11" s="374">
        <f t="shared" ca="1" si="53"/>
        <v>1</v>
      </c>
      <c r="JL11" s="374">
        <f t="shared" ca="1" si="53"/>
        <v>1</v>
      </c>
      <c r="JM11" s="374">
        <f t="shared" ca="1" si="53"/>
        <v>1</v>
      </c>
      <c r="JN11" s="374">
        <f t="shared" ca="1" si="53"/>
        <v>1</v>
      </c>
      <c r="JO11" s="374" t="str">
        <f t="shared" ca="1" si="53"/>
        <v>-</v>
      </c>
      <c r="JP11" s="374" t="str">
        <f t="shared" ca="1" si="53"/>
        <v>-</v>
      </c>
      <c r="JQ11" s="374" t="str">
        <f t="shared" ca="1" si="53"/>
        <v>-</v>
      </c>
      <c r="JR11" s="374" t="str">
        <f t="shared" ca="1" si="53"/>
        <v>-</v>
      </c>
      <c r="JS11" s="374" t="str">
        <f t="shared" ca="1" si="53"/>
        <v>-</v>
      </c>
      <c r="JT11" s="374" t="str">
        <f t="shared" ca="1" si="53"/>
        <v>-</v>
      </c>
      <c r="JU11" s="374" t="str">
        <f t="shared" ca="1" si="53"/>
        <v>-</v>
      </c>
      <c r="JV11" s="374" t="str">
        <f t="shared" ca="1" si="53"/>
        <v>-</v>
      </c>
      <c r="JW11" s="374" t="str">
        <f t="shared" ca="1" si="53"/>
        <v>-</v>
      </c>
      <c r="JX11" s="374" t="str">
        <f t="shared" ca="1" si="53"/>
        <v>-</v>
      </c>
      <c r="JY11" s="374" t="str">
        <f t="shared" ca="1" si="53"/>
        <v>-</v>
      </c>
      <c r="JZ11" s="374" t="str">
        <f t="shared" ca="1" si="53"/>
        <v>-</v>
      </c>
      <c r="KA11" s="374" t="str">
        <f t="shared" ca="1" si="53"/>
        <v>-</v>
      </c>
      <c r="KB11" s="374" t="str">
        <f t="shared" ca="1" si="53"/>
        <v>-</v>
      </c>
      <c r="KC11" s="374" t="str">
        <f t="shared" ca="1" si="53"/>
        <v>-</v>
      </c>
      <c r="KD11" s="374" t="str">
        <f t="shared" ca="1" si="53"/>
        <v>-</v>
      </c>
      <c r="KE11" s="374" t="str">
        <f t="shared" ca="1" si="53"/>
        <v>-</v>
      </c>
      <c r="KF11" s="374" t="str">
        <f t="shared" ca="1" si="53"/>
        <v>-</v>
      </c>
      <c r="KG11" s="374" t="str">
        <f t="shared" ca="1" si="53"/>
        <v>-</v>
      </c>
      <c r="KH11" s="374" t="str">
        <f t="shared" ca="1" si="53"/>
        <v>-</v>
      </c>
      <c r="KI11" s="374" t="str">
        <f t="shared" ca="1" si="53"/>
        <v>-</v>
      </c>
      <c r="KJ11" s="374" t="str">
        <f t="shared" ca="1" si="53"/>
        <v>-</v>
      </c>
      <c r="KK11" s="374" t="str">
        <f t="shared" ca="1" si="53"/>
        <v>-</v>
      </c>
      <c r="KL11" s="374" t="str">
        <f t="shared" ca="1" si="53"/>
        <v>-</v>
      </c>
      <c r="KM11" s="374" t="str">
        <f t="shared" ca="1" si="53"/>
        <v>-</v>
      </c>
      <c r="KN11" s="374" t="str">
        <f t="shared" ca="1" si="53"/>
        <v>-</v>
      </c>
      <c r="KO11" s="374" t="str">
        <f t="shared" ca="1" si="53"/>
        <v>-</v>
      </c>
      <c r="KP11" s="374" t="str">
        <f t="shared" ca="1" si="53"/>
        <v>-</v>
      </c>
      <c r="KQ11" s="374" t="str">
        <f t="shared" ca="1" si="53"/>
        <v>-</v>
      </c>
      <c r="KR11" s="374" t="str">
        <f t="shared" ca="1" si="53"/>
        <v>-</v>
      </c>
      <c r="KS11" s="374" t="str">
        <f t="shared" ca="1" si="53"/>
        <v>-</v>
      </c>
      <c r="KT11" s="374" t="str">
        <f t="shared" ca="1" si="53"/>
        <v>-</v>
      </c>
      <c r="KU11" s="374" t="str">
        <f t="shared" ca="1" si="53"/>
        <v>-</v>
      </c>
      <c r="KV11" s="374" t="str">
        <f t="shared" ca="1" si="53"/>
        <v>-</v>
      </c>
      <c r="KW11" s="374" t="str">
        <f t="shared" ca="1" si="53"/>
        <v>-</v>
      </c>
      <c r="KX11" s="374" t="str">
        <f t="shared" ca="1" si="53"/>
        <v>-</v>
      </c>
      <c r="KY11" s="374" t="str">
        <f t="shared" ca="1" si="53"/>
        <v>-</v>
      </c>
      <c r="KZ11" s="374" t="str">
        <f t="shared" ca="1" si="53"/>
        <v>-</v>
      </c>
      <c r="LA11" s="374" t="str">
        <f t="shared" ca="1" si="53"/>
        <v>-</v>
      </c>
      <c r="LB11" s="374" t="str">
        <f t="shared" ca="1" si="54"/>
        <v>-</v>
      </c>
      <c r="LC11" s="374" t="str">
        <f t="shared" ca="1" si="54"/>
        <v>-</v>
      </c>
      <c r="LD11" s="374" t="str">
        <f t="shared" ca="1" si="54"/>
        <v>-</v>
      </c>
      <c r="LE11" s="374" t="str">
        <f t="shared" ca="1" si="54"/>
        <v>-</v>
      </c>
      <c r="LF11" s="374" t="str">
        <f t="shared" ca="1" si="54"/>
        <v>-</v>
      </c>
      <c r="LG11" s="374" t="str">
        <f t="shared" ca="1" si="54"/>
        <v>-</v>
      </c>
      <c r="LH11" s="374" t="str">
        <f t="shared" ca="1" si="54"/>
        <v>-</v>
      </c>
      <c r="LI11" s="374" t="str">
        <f t="shared" ca="1" si="54"/>
        <v>-</v>
      </c>
      <c r="LJ11" s="374" t="str">
        <f t="shared" ca="1" si="54"/>
        <v>-</v>
      </c>
      <c r="LK11" s="374" t="str">
        <f t="shared" ca="1" si="54"/>
        <v>-</v>
      </c>
      <c r="LL11" s="374" t="str">
        <f t="shared" ca="1" si="54"/>
        <v>-</v>
      </c>
      <c r="LM11" s="374" t="str">
        <f t="shared" ca="1" si="54"/>
        <v>-</v>
      </c>
      <c r="LN11" s="374" t="str">
        <f t="shared" ca="1" si="54"/>
        <v>-</v>
      </c>
      <c r="LO11" s="374" t="str">
        <f t="shared" ca="1" si="54"/>
        <v>-</v>
      </c>
      <c r="LP11" s="374" t="str">
        <f t="shared" ca="1" si="54"/>
        <v>-</v>
      </c>
      <c r="LQ11" s="374" t="str">
        <f t="shared" ca="1" si="54"/>
        <v>-</v>
      </c>
      <c r="LR11" s="374" t="str">
        <f t="shared" ca="1" si="54"/>
        <v>-</v>
      </c>
      <c r="LS11" s="374" t="str">
        <f t="shared" ca="1" si="54"/>
        <v>-</v>
      </c>
      <c r="LT11" s="374" t="str">
        <f t="shared" ca="1" si="54"/>
        <v>-</v>
      </c>
      <c r="LU11" s="374" t="str">
        <f t="shared" ca="1" si="54"/>
        <v>-</v>
      </c>
      <c r="LV11" s="374" t="str">
        <f t="shared" ca="1" si="54"/>
        <v>-</v>
      </c>
      <c r="LW11" s="374" t="str">
        <f t="shared" ca="1" si="54"/>
        <v>-</v>
      </c>
      <c r="LX11" s="374" t="str">
        <f t="shared" ca="1" si="54"/>
        <v>-</v>
      </c>
      <c r="LY11" s="374" t="str">
        <f t="shared" ca="1" si="54"/>
        <v>-</v>
      </c>
      <c r="LZ11" s="374" t="str">
        <f t="shared" ca="1" si="54"/>
        <v>-</v>
      </c>
      <c r="MA11" s="374" t="str">
        <f t="shared" ca="1" si="54"/>
        <v>-</v>
      </c>
      <c r="MB11" s="374" t="str">
        <f t="shared" ca="1" si="54"/>
        <v>-</v>
      </c>
      <c r="MC11" s="374" t="str">
        <f t="shared" ca="1" si="54"/>
        <v>-</v>
      </c>
      <c r="MD11" s="374" t="str">
        <f t="shared" ca="1" si="54"/>
        <v>-</v>
      </c>
      <c r="ME11" s="374" t="str">
        <f t="shared" ca="1" si="54"/>
        <v>-</v>
      </c>
      <c r="MF11" s="374" t="str">
        <f t="shared" ca="1" si="54"/>
        <v>-</v>
      </c>
      <c r="MG11" s="374" t="str">
        <f t="shared" ca="1" si="54"/>
        <v>-</v>
      </c>
      <c r="MH11" s="374" t="str">
        <f t="shared" ca="1" si="54"/>
        <v>-</v>
      </c>
      <c r="MI11" s="374" t="str">
        <f t="shared" ca="1" si="54"/>
        <v>-</v>
      </c>
      <c r="MJ11" s="374" t="str">
        <f t="shared" ca="1" si="54"/>
        <v>-</v>
      </c>
      <c r="MK11" s="374" t="str">
        <f t="shared" ca="1" si="54"/>
        <v>-</v>
      </c>
      <c r="ML11" s="374" t="str">
        <f t="shared" ca="1" si="54"/>
        <v>-</v>
      </c>
      <c r="MM11" s="374" t="str">
        <f t="shared" ca="1" si="54"/>
        <v>-</v>
      </c>
      <c r="MN11" s="374" t="str">
        <f t="shared" ca="1" si="54"/>
        <v>-</v>
      </c>
      <c r="MO11" s="374" t="str">
        <f t="shared" ca="1" si="54"/>
        <v>-</v>
      </c>
      <c r="MP11" s="374" t="str">
        <f t="shared" ca="1" si="54"/>
        <v>-</v>
      </c>
      <c r="MQ11" s="374" t="str">
        <f t="shared" ca="1" si="54"/>
        <v>-</v>
      </c>
      <c r="MR11" s="374" t="str">
        <f t="shared" ca="1" si="54"/>
        <v>-</v>
      </c>
      <c r="MS11" s="374" t="str">
        <f t="shared" ca="1" si="54"/>
        <v>-</v>
      </c>
      <c r="MT11" s="374" t="str">
        <f t="shared" ca="1" si="54"/>
        <v>-</v>
      </c>
      <c r="MU11" s="374" t="str">
        <f t="shared" ca="1" si="54"/>
        <v>-</v>
      </c>
      <c r="MV11" s="374" t="str">
        <f t="shared" ca="1" si="54"/>
        <v>-</v>
      </c>
      <c r="MW11" s="374" t="str">
        <f t="shared" ca="1" si="54"/>
        <v>-</v>
      </c>
      <c r="MX11" s="374" t="str">
        <f t="shared" ca="1" si="54"/>
        <v>-</v>
      </c>
      <c r="MY11" s="374" t="str">
        <f t="shared" ca="1" si="54"/>
        <v>-</v>
      </c>
      <c r="MZ11" s="374" t="str">
        <f t="shared" ca="1" si="54"/>
        <v>-</v>
      </c>
      <c r="NA11" s="374" t="str">
        <f t="shared" ca="1" si="54"/>
        <v>-</v>
      </c>
      <c r="NB11" s="374" t="str">
        <f t="shared" ca="1" si="54"/>
        <v>-</v>
      </c>
      <c r="NC11" s="374" t="str">
        <f t="shared" ca="1" si="54"/>
        <v>-</v>
      </c>
      <c r="ND11" s="374" t="str">
        <f t="shared" ca="1" si="54"/>
        <v>-</v>
      </c>
      <c r="NE11" s="374" t="str">
        <f t="shared" ca="1" si="54"/>
        <v>-</v>
      </c>
      <c r="NF11" s="374" t="str">
        <f t="shared" ca="1" si="54"/>
        <v>-</v>
      </c>
      <c r="NG11" s="374" t="str">
        <f t="shared" ca="1" si="54"/>
        <v>-</v>
      </c>
      <c r="NH11" s="374" t="str">
        <f t="shared" ca="1" si="54"/>
        <v>-</v>
      </c>
      <c r="NI11" s="374" t="str">
        <f t="shared" ca="1" si="54"/>
        <v>-</v>
      </c>
      <c r="NJ11" s="374" t="str">
        <f t="shared" ca="1" si="54"/>
        <v>-</v>
      </c>
      <c r="NK11" s="374" t="str">
        <f t="shared" ca="1" si="54"/>
        <v>-</v>
      </c>
      <c r="NL11" s="374" t="str">
        <f t="shared" ca="1" si="54"/>
        <v>-</v>
      </c>
      <c r="NM11" s="374" t="str">
        <f t="shared" ca="1" si="54"/>
        <v>-</v>
      </c>
      <c r="NN11" s="374" t="str">
        <f t="shared" ca="1" si="55"/>
        <v>-</v>
      </c>
      <c r="NO11" s="374" t="str">
        <f t="shared" ca="1" si="55"/>
        <v>-</v>
      </c>
      <c r="NP11" s="374" t="str">
        <f t="shared" ca="1" si="55"/>
        <v>-</v>
      </c>
      <c r="NQ11" s="374" t="str">
        <f t="shared" ca="1" si="55"/>
        <v>-</v>
      </c>
      <c r="NR11" s="374" t="str">
        <f t="shared" ca="1" si="55"/>
        <v>-</v>
      </c>
      <c r="NS11" s="374" t="str">
        <f t="shared" ca="1" si="55"/>
        <v>-</v>
      </c>
      <c r="NT11" s="374" t="str">
        <f t="shared" ca="1" si="55"/>
        <v>-</v>
      </c>
      <c r="NU11" s="374" t="str">
        <f t="shared" ca="1" si="55"/>
        <v>-</v>
      </c>
      <c r="NV11" s="374" t="str">
        <f t="shared" ca="1" si="55"/>
        <v>-</v>
      </c>
      <c r="NW11" s="374" t="str">
        <f t="shared" ca="1" si="55"/>
        <v>-</v>
      </c>
      <c r="NX11" s="374" t="str">
        <f t="shared" ca="1" si="55"/>
        <v>-</v>
      </c>
      <c r="NY11" s="374" t="str">
        <f t="shared" ca="1" si="55"/>
        <v>-</v>
      </c>
      <c r="NZ11" s="374" t="str">
        <f t="shared" ca="1" si="55"/>
        <v>-</v>
      </c>
      <c r="OA11" s="374" t="str">
        <f t="shared" ca="1" si="55"/>
        <v>-</v>
      </c>
      <c r="OB11" s="374" t="str">
        <f t="shared" ca="1" si="55"/>
        <v>-</v>
      </c>
      <c r="OC11" s="374" t="str">
        <f t="shared" ca="1" si="55"/>
        <v>-</v>
      </c>
      <c r="OD11" s="374" t="str">
        <f t="shared" ca="1" si="55"/>
        <v>-</v>
      </c>
      <c r="OE11" s="374" t="str">
        <f t="shared" ca="1" si="55"/>
        <v>-</v>
      </c>
      <c r="OF11" s="374">
        <f t="shared" ca="1" si="55"/>
        <v>0</v>
      </c>
      <c r="OG11" s="374" t="str">
        <f t="shared" ca="1" si="55"/>
        <v>-</v>
      </c>
      <c r="OH11" s="374">
        <f t="shared" ca="1" si="55"/>
        <v>0</v>
      </c>
      <c r="OI11" s="374">
        <f t="shared" ca="1" si="55"/>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ref="AO12:AQ17" ca="1" si="58">OFFSET(AO$5,$B12,0)</f>
        <v>0</v>
      </c>
      <c r="AP12" s="22">
        <f t="shared" ca="1" si="58"/>
        <v>0</v>
      </c>
      <c r="AQ12" s="21" t="s">
        <v>37</v>
      </c>
      <c r="AR12" s="374" t="str">
        <f t="shared" ca="1" si="49"/>
        <v>-</v>
      </c>
      <c r="AS12" s="22" t="b">
        <f t="shared" ca="1" si="49"/>
        <v>1</v>
      </c>
      <c r="AT12" s="22">
        <f t="shared" ref="AT12:AU58" ca="1" si="59">OFFSET(AT$5,$B12,0)</f>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0">OFFSET(BC$5,$B12,0)</f>
        <v>-</v>
      </c>
      <c r="BD12" s="22" t="str">
        <f t="shared" ca="1" si="60"/>
        <v>-</v>
      </c>
      <c r="BE12" s="22" t="str">
        <f t="shared" ca="1" si="60"/>
        <v>-</v>
      </c>
      <c r="BF12" s="22" t="str">
        <f t="shared" ca="1" si="60"/>
        <v>-</v>
      </c>
      <c r="BG12" s="22" t="str">
        <f t="shared" ca="1" si="60"/>
        <v>-</v>
      </c>
      <c r="BH12" s="22" t="str">
        <f t="shared" ca="1" si="60"/>
        <v>-</v>
      </c>
      <c r="BI12" s="22" t="str">
        <f t="shared" ca="1" si="60"/>
        <v>-</v>
      </c>
      <c r="BJ12" s="22" t="str">
        <f t="shared" ca="1" si="60"/>
        <v>-</v>
      </c>
      <c r="BK12" s="22" t="str">
        <f t="shared" ca="1" si="60"/>
        <v>-</v>
      </c>
      <c r="BL12" s="22" t="str">
        <f t="shared" ca="1" si="60"/>
        <v>-</v>
      </c>
      <c r="BM12" s="22" t="str">
        <f t="shared" ca="1" si="60"/>
        <v>-</v>
      </c>
      <c r="BN12" s="22" t="str">
        <f t="shared" ca="1" si="60"/>
        <v>-</v>
      </c>
      <c r="BO12" s="22" t="str">
        <f t="shared" ca="1" si="60"/>
        <v>-</v>
      </c>
      <c r="BP12" s="22" t="str">
        <f t="shared" ca="1" si="60"/>
        <v>-</v>
      </c>
      <c r="BQ12" s="22" t="str">
        <f t="shared" ca="1" si="60"/>
        <v>-</v>
      </c>
      <c r="BR12" s="22" t="str">
        <f t="shared" ca="1" si="60"/>
        <v>-</v>
      </c>
      <c r="BS12" s="22" t="str">
        <f t="shared" ca="1" si="60"/>
        <v>-</v>
      </c>
      <c r="BT12" s="22" t="str">
        <f t="shared" ca="1" si="60"/>
        <v>-</v>
      </c>
      <c r="BU12" s="22" t="str">
        <f t="shared" ca="1" si="60"/>
        <v>-</v>
      </c>
      <c r="BV12" s="22" t="str">
        <f t="shared" ca="1" si="60"/>
        <v>-</v>
      </c>
      <c r="BW12" s="22" t="str">
        <f t="shared" ca="1" si="60"/>
        <v>-</v>
      </c>
      <c r="BX12" s="22" t="str">
        <f t="shared" ca="1" si="60"/>
        <v>-</v>
      </c>
      <c r="BY12" s="22" t="str">
        <f t="shared" ca="1" si="60"/>
        <v>-</v>
      </c>
      <c r="BZ12" s="22" t="str">
        <f t="shared" ca="1" si="60"/>
        <v>-</v>
      </c>
      <c r="CA12" s="22" t="str">
        <f t="shared" ca="1" si="60"/>
        <v>-</v>
      </c>
      <c r="CB12" s="22" t="str">
        <f t="shared" ca="1" si="60"/>
        <v>-</v>
      </c>
      <c r="CC12" s="22" t="str">
        <f t="shared" ca="1" si="60"/>
        <v>-</v>
      </c>
      <c r="CD12" s="22" t="str">
        <f t="shared" ca="1" si="60"/>
        <v>-</v>
      </c>
      <c r="CE12" s="22" t="str">
        <f t="shared" ca="1" si="60"/>
        <v>-</v>
      </c>
      <c r="CF12" s="22" t="str">
        <f t="shared" ca="1" si="60"/>
        <v>-</v>
      </c>
      <c r="CG12" s="22" t="str">
        <f t="shared" ca="1" si="60"/>
        <v>-</v>
      </c>
      <c r="CH12" s="22" t="str">
        <f t="shared" ca="1" si="60"/>
        <v>-</v>
      </c>
      <c r="CI12" s="21">
        <v>3</v>
      </c>
      <c r="CJ12" s="21">
        <v>3</v>
      </c>
      <c r="CK12" s="22" t="str">
        <f t="shared" ca="1" si="60"/>
        <v>-</v>
      </c>
      <c r="CL12" s="22" t="str">
        <f t="shared" ca="1" si="60"/>
        <v>-</v>
      </c>
      <c r="CM12" s="22" t="str">
        <f t="shared" ca="1" si="60"/>
        <v>-</v>
      </c>
      <c r="CN12" s="22" t="str">
        <f t="shared" ca="1" si="60"/>
        <v>-</v>
      </c>
      <c r="CO12" s="22" t="str">
        <f t="shared" ca="1" si="60"/>
        <v>-</v>
      </c>
      <c r="CP12" s="22" t="str">
        <f t="shared" ca="1" si="60"/>
        <v>-</v>
      </c>
      <c r="CQ12" s="22" t="str">
        <f t="shared" ca="1" si="60"/>
        <v>-</v>
      </c>
      <c r="CR12" s="22" t="str">
        <f t="shared" ca="1" si="60"/>
        <v>-</v>
      </c>
      <c r="CS12" s="22">
        <f t="shared" ca="1" si="60"/>
        <v>0</v>
      </c>
      <c r="CT12" s="22" t="str">
        <f t="shared" ca="1" si="60"/>
        <v>-</v>
      </c>
      <c r="CU12" s="22" t="str">
        <f t="shared" ca="1" si="60"/>
        <v>-</v>
      </c>
      <c r="CV12" s="22" t="str">
        <f t="shared" ca="1" si="60"/>
        <v>-</v>
      </c>
      <c r="CW12" s="22" t="str">
        <f t="shared" ca="1" si="60"/>
        <v>-</v>
      </c>
      <c r="CX12" s="22" t="str">
        <f t="shared" ca="1" si="60"/>
        <v>-</v>
      </c>
      <c r="CY12" s="22">
        <f t="shared" ca="1" si="60"/>
        <v>0</v>
      </c>
      <c r="CZ12" s="22">
        <f t="shared" ca="1" si="60"/>
        <v>0</v>
      </c>
      <c r="DA12" s="22">
        <f t="shared" ca="1" si="60"/>
        <v>0</v>
      </c>
      <c r="DB12" s="22">
        <f t="shared" ca="1" si="60"/>
        <v>0</v>
      </c>
      <c r="DC12" s="22">
        <f t="shared" ca="1" si="60"/>
        <v>0</v>
      </c>
      <c r="DD12" s="22">
        <f t="shared" ca="1" si="60"/>
        <v>0</v>
      </c>
      <c r="DE12" s="22">
        <f t="shared" ca="1" si="60"/>
        <v>0</v>
      </c>
      <c r="DF12" s="22">
        <f t="shared" ca="1" si="60"/>
        <v>0</v>
      </c>
      <c r="DG12" s="22">
        <f t="shared" ca="1" si="60"/>
        <v>0</v>
      </c>
      <c r="DH12" s="22">
        <f t="shared" ca="1" si="60"/>
        <v>0</v>
      </c>
      <c r="DI12" s="22">
        <f t="shared" ca="1" si="60"/>
        <v>0</v>
      </c>
      <c r="DJ12" s="22">
        <f t="shared" ca="1" si="60"/>
        <v>0</v>
      </c>
      <c r="DK12" s="22">
        <f t="shared" ca="1" si="60"/>
        <v>0</v>
      </c>
      <c r="DL12" s="22">
        <f t="shared" ca="1" si="60"/>
        <v>0</v>
      </c>
      <c r="DM12" s="22">
        <f t="shared" ca="1" si="60"/>
        <v>0</v>
      </c>
      <c r="DN12" s="22">
        <f t="shared" ca="1" si="60"/>
        <v>0</v>
      </c>
      <c r="DO12" s="22">
        <f t="shared" ca="1" si="60"/>
        <v>0</v>
      </c>
      <c r="DP12" s="22">
        <f t="shared" ca="1" si="60"/>
        <v>0</v>
      </c>
      <c r="DQ12" s="22">
        <f t="shared" ca="1" si="60"/>
        <v>0</v>
      </c>
      <c r="DR12" s="22">
        <f t="shared" ca="1" si="60"/>
        <v>0</v>
      </c>
      <c r="DS12" s="22">
        <f t="shared" ca="1" si="60"/>
        <v>0</v>
      </c>
      <c r="DT12" s="22">
        <f t="shared" ca="1" si="60"/>
        <v>0</v>
      </c>
      <c r="DU12" s="22">
        <f t="shared" ca="1" si="60"/>
        <v>0</v>
      </c>
      <c r="DV12" s="22">
        <f t="shared" ca="1" si="60"/>
        <v>0</v>
      </c>
      <c r="DW12" s="22">
        <f t="shared" ca="1" si="60"/>
        <v>0</v>
      </c>
      <c r="DX12" s="22">
        <f t="shared" ca="1" si="60"/>
        <v>0</v>
      </c>
      <c r="DY12" s="22">
        <f t="shared" ca="1" si="60"/>
        <v>0</v>
      </c>
      <c r="DZ12" s="22">
        <f t="shared" ca="1" si="60"/>
        <v>0</v>
      </c>
      <c r="EA12" s="22">
        <f t="shared" ca="1" si="60"/>
        <v>0</v>
      </c>
      <c r="EB12" s="22">
        <f t="shared" ca="1" si="60"/>
        <v>0</v>
      </c>
      <c r="EC12" s="22">
        <f t="shared" ca="1" si="60"/>
        <v>0</v>
      </c>
      <c r="ED12" s="22">
        <f t="shared" ca="1" si="60"/>
        <v>0</v>
      </c>
      <c r="EE12" s="22">
        <f t="shared" ca="1" si="60"/>
        <v>0</v>
      </c>
      <c r="EF12" s="22">
        <f t="shared" ca="1" si="60"/>
        <v>0</v>
      </c>
      <c r="EG12" s="22">
        <f t="shared" ca="1" si="60"/>
        <v>0</v>
      </c>
      <c r="EH12" s="22">
        <f t="shared" ca="1" si="60"/>
        <v>0</v>
      </c>
      <c r="EI12" s="22">
        <f t="shared" ca="1" si="60"/>
        <v>0</v>
      </c>
      <c r="EJ12" s="22">
        <f t="shared" ref="EJ12:GG17" ca="1" si="61">OFFSET(EJ$5,$B12,0)</f>
        <v>0</v>
      </c>
      <c r="EK12" s="22">
        <f t="shared" ca="1" si="61"/>
        <v>0</v>
      </c>
      <c r="EL12" s="22">
        <f t="shared" ca="1" si="61"/>
        <v>0</v>
      </c>
      <c r="EM12" s="22">
        <f t="shared" ca="1" si="61"/>
        <v>0</v>
      </c>
      <c r="EN12" s="22" t="str">
        <f t="shared" ca="1" si="61"/>
        <v>-</v>
      </c>
      <c r="EO12" s="22" t="str">
        <f t="shared" ca="1" si="61"/>
        <v>-</v>
      </c>
      <c r="EP12" s="22" t="str">
        <f t="shared" ca="1" si="61"/>
        <v>-</v>
      </c>
      <c r="EQ12" s="22" t="str">
        <f t="shared" ca="1" si="61"/>
        <v>-</v>
      </c>
      <c r="ER12" s="22" t="str">
        <f t="shared" ca="1" si="61"/>
        <v>-</v>
      </c>
      <c r="ES12" s="22" t="str">
        <f t="shared" ca="1" si="61"/>
        <v>-</v>
      </c>
      <c r="ET12" s="22" t="str">
        <f t="shared" ca="1" si="61"/>
        <v>-</v>
      </c>
      <c r="EU12" s="22" t="str">
        <f t="shared" ca="1" si="61"/>
        <v>-</v>
      </c>
      <c r="EV12" s="22" t="str">
        <f t="shared" ca="1" si="61"/>
        <v>-</v>
      </c>
      <c r="EW12" s="22" t="str">
        <f t="shared" ca="1" si="61"/>
        <v>-</v>
      </c>
      <c r="EX12" s="22" t="str">
        <f t="shared" ca="1" si="61"/>
        <v>-</v>
      </c>
      <c r="EY12" s="22">
        <f t="shared" ca="1" si="61"/>
        <v>1</v>
      </c>
      <c r="EZ12" s="22" t="str">
        <f t="shared" ca="1" si="61"/>
        <v>-</v>
      </c>
      <c r="FA12" s="22" t="str">
        <f t="shared" ca="1" si="61"/>
        <v>-</v>
      </c>
      <c r="FB12" s="22" t="str">
        <f t="shared" ca="1" si="61"/>
        <v>-</v>
      </c>
      <c r="FC12" s="22" t="str">
        <f t="shared" ca="1" si="61"/>
        <v>-</v>
      </c>
      <c r="FD12" s="22" t="str">
        <f t="shared" ca="1" si="61"/>
        <v>-</v>
      </c>
      <c r="FE12" s="22" t="str">
        <f t="shared" ca="1" si="61"/>
        <v>-</v>
      </c>
      <c r="FF12" s="22">
        <f t="shared" ca="1" si="61"/>
        <v>0</v>
      </c>
      <c r="FG12" s="22" t="str">
        <f t="shared" ca="1" si="61"/>
        <v>-</v>
      </c>
      <c r="FH12" s="22">
        <f t="shared" ca="1" si="61"/>
        <v>1</v>
      </c>
      <c r="FI12" s="22">
        <f t="shared" ca="1" si="61"/>
        <v>0</v>
      </c>
      <c r="FJ12" s="22">
        <f t="shared" ca="1" si="61"/>
        <v>1</v>
      </c>
      <c r="FK12" s="22">
        <f t="shared" ca="1" si="61"/>
        <v>1</v>
      </c>
      <c r="FL12" s="22">
        <f t="shared" ca="1" si="61"/>
        <v>1</v>
      </c>
      <c r="FM12" s="22">
        <f t="shared" ca="1" si="61"/>
        <v>0</v>
      </c>
      <c r="FN12" s="22">
        <f t="shared" ca="1" si="61"/>
        <v>0</v>
      </c>
      <c r="FO12" s="22">
        <f t="shared" ca="1" si="61"/>
        <v>0</v>
      </c>
      <c r="FP12" s="22">
        <f t="shared" ca="1" si="61"/>
        <v>0</v>
      </c>
      <c r="FQ12" s="22">
        <f t="shared" ca="1" si="61"/>
        <v>1</v>
      </c>
      <c r="FR12" s="22">
        <f t="shared" ca="1" si="61"/>
        <v>0</v>
      </c>
      <c r="FS12" s="22">
        <f t="shared" ca="1" si="61"/>
        <v>0</v>
      </c>
      <c r="FT12" s="22">
        <f t="shared" ca="1" si="61"/>
        <v>0</v>
      </c>
      <c r="FU12" s="22">
        <f t="shared" ca="1" si="61"/>
        <v>0</v>
      </c>
      <c r="FV12" s="22">
        <f t="shared" ca="1" si="61"/>
        <v>0</v>
      </c>
      <c r="FW12" s="22">
        <f t="shared" ca="1" si="61"/>
        <v>0</v>
      </c>
      <c r="FX12" s="22">
        <f t="shared" ca="1" si="61"/>
        <v>0</v>
      </c>
      <c r="FY12" s="22">
        <f t="shared" ca="1" si="61"/>
        <v>1</v>
      </c>
      <c r="FZ12" s="22">
        <f t="shared" ca="1" si="61"/>
        <v>0</v>
      </c>
      <c r="GA12" s="22">
        <f t="shared" ca="1" si="61"/>
        <v>0</v>
      </c>
      <c r="GB12" s="22">
        <f t="shared" ca="1" si="61"/>
        <v>0</v>
      </c>
      <c r="GC12" s="22">
        <f t="shared" ca="1" si="61"/>
        <v>0</v>
      </c>
      <c r="GD12" s="22">
        <f t="shared" ca="1" si="61"/>
        <v>0</v>
      </c>
      <c r="GE12" s="22">
        <f t="shared" ca="1" si="61"/>
        <v>0</v>
      </c>
      <c r="GF12" s="22">
        <f t="shared" ca="1" si="61"/>
        <v>0</v>
      </c>
      <c r="GG12" s="22">
        <f t="shared" ca="1" si="61"/>
        <v>0</v>
      </c>
      <c r="GH12" s="22">
        <f t="shared" ref="GH12:OI13" ca="1" si="62">OFFSET(GH$5,$B12,0)</f>
        <v>0</v>
      </c>
      <c r="GI12" s="22" t="str">
        <f t="shared" ca="1" si="62"/>
        <v>-</v>
      </c>
      <c r="GJ12" s="22" t="str">
        <f t="shared" ca="1" si="62"/>
        <v>-</v>
      </c>
      <c r="GK12" s="22" t="str">
        <f t="shared" ca="1" si="62"/>
        <v>-</v>
      </c>
      <c r="GL12" s="22" t="str">
        <f t="shared" ca="1" si="62"/>
        <v>-</v>
      </c>
      <c r="GM12" s="22" t="b">
        <f t="shared" ca="1" si="62"/>
        <v>0</v>
      </c>
      <c r="GN12" s="22" t="b">
        <f t="shared" ca="1" si="62"/>
        <v>0</v>
      </c>
      <c r="GO12" s="22" t="b">
        <f t="shared" ca="1" si="62"/>
        <v>1</v>
      </c>
      <c r="GP12" s="22">
        <f t="shared" ca="1" si="62"/>
        <v>0</v>
      </c>
      <c r="GQ12" s="22">
        <f t="shared" ca="1" si="62"/>
        <v>1</v>
      </c>
      <c r="GR12" s="22">
        <f t="shared" ca="1" si="62"/>
        <v>1</v>
      </c>
      <c r="GS12" s="22" t="str">
        <f t="shared" ca="1" si="62"/>
        <v>-</v>
      </c>
      <c r="GT12" s="22" t="str">
        <f ca="1">OFFSET(GT$5,$B12,0)</f>
        <v>-</v>
      </c>
      <c r="GU12" s="22" t="str">
        <f t="shared" ca="1" si="62"/>
        <v>-</v>
      </c>
      <c r="GV12" s="22" t="str">
        <f t="shared" ca="1" si="62"/>
        <v>-</v>
      </c>
      <c r="GW12" s="22">
        <f t="shared" ca="1" si="62"/>
        <v>1</v>
      </c>
      <c r="GX12" s="22" t="str">
        <f t="shared" ca="1" si="62"/>
        <v>-</v>
      </c>
      <c r="GY12" s="22" t="str">
        <f t="shared" ca="1" si="62"/>
        <v>-</v>
      </c>
      <c r="GZ12" s="22" t="str">
        <f t="shared" ca="1" si="62"/>
        <v>-</v>
      </c>
      <c r="HA12" s="22" t="str">
        <f t="shared" ca="1" si="62"/>
        <v>-</v>
      </c>
      <c r="HB12" s="22" t="str">
        <f t="shared" ca="1" si="62"/>
        <v>-</v>
      </c>
      <c r="HC12" s="22" t="str">
        <f t="shared" ca="1" si="62"/>
        <v>-</v>
      </c>
      <c r="HD12" s="22" t="str">
        <f t="shared" ca="1" si="62"/>
        <v>-</v>
      </c>
      <c r="HE12" s="22" t="str">
        <f t="shared" ca="1" si="62"/>
        <v>-</v>
      </c>
      <c r="HF12" s="22" t="str">
        <f t="shared" ca="1" si="62"/>
        <v>-</v>
      </c>
      <c r="HG12" s="22" t="str">
        <f t="shared" ca="1" si="62"/>
        <v>-</v>
      </c>
      <c r="HH12" s="22" t="str">
        <f t="shared" ca="1" si="62"/>
        <v>-</v>
      </c>
      <c r="HI12" s="22" t="str">
        <f t="shared" ca="1" si="62"/>
        <v>-</v>
      </c>
      <c r="HJ12" s="22" t="str">
        <f t="shared" ca="1" si="62"/>
        <v>-</v>
      </c>
      <c r="HK12" s="22" t="str">
        <f t="shared" ca="1" si="62"/>
        <v>-</v>
      </c>
      <c r="HL12" s="22" t="str">
        <f t="shared" ca="1" si="62"/>
        <v>-</v>
      </c>
      <c r="HM12" s="22" t="str">
        <f t="shared" ca="1" si="62"/>
        <v>-</v>
      </c>
      <c r="HN12" s="22" t="str">
        <f t="shared" ca="1" si="62"/>
        <v>-</v>
      </c>
      <c r="HO12" s="22" t="b">
        <f t="shared" ca="1" si="62"/>
        <v>1</v>
      </c>
      <c r="HP12" s="22">
        <f t="shared" ca="1" si="62"/>
        <v>0</v>
      </c>
      <c r="HQ12" s="22" t="str">
        <f t="shared" ca="1" si="62"/>
        <v>-</v>
      </c>
      <c r="HR12" s="22" t="str">
        <f t="shared" ca="1" si="62"/>
        <v>-</v>
      </c>
      <c r="HS12" s="22" t="str">
        <f t="shared" ca="1" si="62"/>
        <v>-</v>
      </c>
      <c r="HT12" s="22" t="str">
        <f t="shared" ca="1" si="62"/>
        <v>-</v>
      </c>
      <c r="HU12" s="22" t="str">
        <f t="shared" ca="1" si="62"/>
        <v>-</v>
      </c>
      <c r="HV12" s="22" t="str">
        <f t="shared" ca="1" si="62"/>
        <v>-</v>
      </c>
      <c r="HW12" s="22" t="str">
        <f t="shared" ca="1" si="62"/>
        <v>-</v>
      </c>
      <c r="HX12" s="22" t="str">
        <f t="shared" ca="1" si="62"/>
        <v>-</v>
      </c>
      <c r="HY12" s="22" t="str">
        <f t="shared" ca="1" si="62"/>
        <v>-</v>
      </c>
      <c r="HZ12" s="22" t="str">
        <f t="shared" ca="1" si="62"/>
        <v>-</v>
      </c>
      <c r="IA12" s="22" t="str">
        <f t="shared" ca="1" si="62"/>
        <v>-</v>
      </c>
      <c r="IB12" s="22" t="str">
        <f t="shared" ca="1" si="62"/>
        <v>-</v>
      </c>
      <c r="IC12" s="22" t="str">
        <f t="shared" ca="1" si="62"/>
        <v>-</v>
      </c>
      <c r="ID12" s="22" t="str">
        <f t="shared" ca="1" si="62"/>
        <v>-</v>
      </c>
      <c r="IE12" s="22" t="str">
        <f t="shared" ref="IE12:IL17" ca="1" si="63">OFFSET(IE$5,$B12,0)</f>
        <v>-</v>
      </c>
      <c r="IF12" s="22" t="str">
        <f t="shared" ca="1" si="63"/>
        <v>-</v>
      </c>
      <c r="IG12" s="22" t="b">
        <f t="shared" ca="1" si="63"/>
        <v>1</v>
      </c>
      <c r="IH12" s="22">
        <f t="shared" ca="1" si="63"/>
        <v>0</v>
      </c>
      <c r="II12" s="22" t="str">
        <f t="shared" ca="1" si="63"/>
        <v>-</v>
      </c>
      <c r="IJ12" s="22" t="str">
        <f t="shared" ca="1" si="63"/>
        <v>-</v>
      </c>
      <c r="IK12" s="22" t="str">
        <f t="shared" ca="1" si="63"/>
        <v>-</v>
      </c>
      <c r="IL12" s="22" t="str">
        <f t="shared" ca="1" si="63"/>
        <v>-</v>
      </c>
      <c r="IM12" s="22" t="str">
        <f t="shared" ca="1" si="62"/>
        <v>-</v>
      </c>
      <c r="IN12" s="22" t="str">
        <f t="shared" ca="1" si="62"/>
        <v>-</v>
      </c>
      <c r="IO12" s="22" t="str">
        <f t="shared" ca="1" si="62"/>
        <v>-</v>
      </c>
      <c r="IP12" s="22" t="str">
        <f t="shared" ca="1" si="62"/>
        <v>-</v>
      </c>
      <c r="IQ12" s="22" t="str">
        <f t="shared" ca="1" si="62"/>
        <v>-</v>
      </c>
      <c r="IR12" s="22">
        <f t="shared" ca="1" si="62"/>
        <v>500</v>
      </c>
      <c r="IS12" s="22">
        <f t="shared" ca="1" si="62"/>
        <v>500</v>
      </c>
      <c r="IT12" s="22" t="str">
        <f t="shared" ref="IT12:JI17" ca="1" si="64">OFFSET(IT$5,$B12,0)</f>
        <v>-</v>
      </c>
      <c r="IU12" s="22" t="str">
        <f ca="1">OFFSET(IU$5,$B12,0)</f>
        <v>-</v>
      </c>
      <c r="IV12" s="22">
        <f t="shared" ca="1" si="62"/>
        <v>1</v>
      </c>
      <c r="IW12" s="22">
        <f t="shared" ca="1" si="62"/>
        <v>0</v>
      </c>
      <c r="IX12" s="22">
        <f t="shared" ca="1" si="62"/>
        <v>1</v>
      </c>
      <c r="IY12" s="22">
        <f t="shared" ca="1" si="62"/>
        <v>1</v>
      </c>
      <c r="IZ12" s="22">
        <f t="shared" ca="1" si="62"/>
        <v>0</v>
      </c>
      <c r="JA12" s="22" t="str">
        <f t="shared" ca="1" si="62"/>
        <v>-</v>
      </c>
      <c r="JB12" s="22" t="str">
        <f t="shared" ca="1" si="62"/>
        <v>-</v>
      </c>
      <c r="JC12" s="22" t="str">
        <f t="shared" ca="1" si="62"/>
        <v>-</v>
      </c>
      <c r="JD12" s="22" t="str">
        <f t="shared" ca="1" si="62"/>
        <v>-</v>
      </c>
      <c r="JE12" s="22">
        <f t="shared" ca="1" si="62"/>
        <v>1</v>
      </c>
      <c r="JF12" s="22">
        <f t="shared" ca="1" si="62"/>
        <v>1</v>
      </c>
      <c r="JG12" s="22">
        <f t="shared" ca="1" si="62"/>
        <v>1</v>
      </c>
      <c r="JH12" s="22">
        <f t="shared" ca="1" si="62"/>
        <v>1</v>
      </c>
      <c r="JI12" s="22">
        <f t="shared" ca="1" si="62"/>
        <v>1</v>
      </c>
      <c r="JJ12" s="22">
        <f t="shared" ca="1" si="62"/>
        <v>1</v>
      </c>
      <c r="JK12" s="22">
        <f t="shared" ca="1" si="62"/>
        <v>1</v>
      </c>
      <c r="JL12" s="22">
        <f t="shared" ca="1" si="62"/>
        <v>1</v>
      </c>
      <c r="JM12" s="22">
        <f t="shared" ca="1" si="62"/>
        <v>1</v>
      </c>
      <c r="JN12" s="22">
        <f t="shared" ref="JN12:OF17" ca="1" si="65">OFFSET(JN$5,$B12,0)</f>
        <v>1</v>
      </c>
      <c r="JO12" s="22" t="str">
        <f t="shared" ca="1" si="62"/>
        <v>-</v>
      </c>
      <c r="JP12" s="22" t="str">
        <f t="shared" ca="1" si="62"/>
        <v>-</v>
      </c>
      <c r="JQ12" s="22" t="str">
        <f t="shared" ca="1" si="62"/>
        <v>-</v>
      </c>
      <c r="JR12" s="22" t="str">
        <f t="shared" ca="1" si="62"/>
        <v>-</v>
      </c>
      <c r="JS12" s="22" t="str">
        <f t="shared" ca="1" si="62"/>
        <v>-</v>
      </c>
      <c r="JT12" s="22" t="str">
        <f t="shared" ca="1" si="62"/>
        <v>-</v>
      </c>
      <c r="JU12" s="22" t="str">
        <f t="shared" ca="1" si="62"/>
        <v>-</v>
      </c>
      <c r="JV12" s="22" t="str">
        <f t="shared" ca="1" si="62"/>
        <v>-</v>
      </c>
      <c r="JW12" s="22" t="str">
        <f t="shared" ca="1" si="62"/>
        <v>-</v>
      </c>
      <c r="JX12" s="22" t="str">
        <f t="shared" ca="1" si="62"/>
        <v>-</v>
      </c>
      <c r="JY12" s="22" t="str">
        <f t="shared" ca="1" si="62"/>
        <v>-</v>
      </c>
      <c r="JZ12" s="22" t="str">
        <f t="shared" ca="1" si="62"/>
        <v>-</v>
      </c>
      <c r="KA12" s="22" t="str">
        <f t="shared" ca="1" si="62"/>
        <v>-</v>
      </c>
      <c r="KB12" s="22" t="str">
        <f t="shared" ca="1" si="62"/>
        <v>-</v>
      </c>
      <c r="KC12" s="22" t="str">
        <f t="shared" ca="1" si="62"/>
        <v>-</v>
      </c>
      <c r="KD12" s="22" t="str">
        <f t="shared" ca="1" si="62"/>
        <v>-</v>
      </c>
      <c r="KE12" s="22" t="str">
        <f t="shared" ca="1" si="62"/>
        <v>-</v>
      </c>
      <c r="KF12" s="22" t="str">
        <f t="shared" ca="1" si="62"/>
        <v>-</v>
      </c>
      <c r="KG12" s="22" t="str">
        <f t="shared" ca="1" si="62"/>
        <v>-</v>
      </c>
      <c r="KH12" s="22" t="str">
        <f t="shared" ca="1" si="62"/>
        <v>-</v>
      </c>
      <c r="KI12" s="22" t="str">
        <f t="shared" ca="1" si="62"/>
        <v>-</v>
      </c>
      <c r="KJ12" s="22" t="str">
        <f t="shared" ca="1" si="62"/>
        <v>-</v>
      </c>
      <c r="KK12" s="22" t="str">
        <f t="shared" ca="1" si="62"/>
        <v>-</v>
      </c>
      <c r="KL12" s="22" t="str">
        <f t="shared" ca="1" si="62"/>
        <v>-</v>
      </c>
      <c r="KM12" s="22" t="str">
        <f t="shared" ca="1" si="62"/>
        <v>-</v>
      </c>
      <c r="KN12" s="22" t="str">
        <f t="shared" ca="1" si="62"/>
        <v>-</v>
      </c>
      <c r="KO12" s="22" t="str">
        <f t="shared" ca="1" si="62"/>
        <v>-</v>
      </c>
      <c r="KP12" s="22" t="str">
        <f t="shared" ca="1" si="62"/>
        <v>-</v>
      </c>
      <c r="KQ12" s="22" t="str">
        <f t="shared" ca="1" si="62"/>
        <v>-</v>
      </c>
      <c r="KR12" s="22" t="str">
        <f t="shared" ca="1" si="62"/>
        <v>-</v>
      </c>
      <c r="KS12" s="22" t="str">
        <f t="shared" ca="1" si="62"/>
        <v>-</v>
      </c>
      <c r="KT12" s="22" t="str">
        <f t="shared" ca="1" si="62"/>
        <v>-</v>
      </c>
      <c r="KU12" s="22" t="str">
        <f t="shared" ca="1" si="62"/>
        <v>-</v>
      </c>
      <c r="KV12" s="22" t="str">
        <f t="shared" ca="1" si="62"/>
        <v>-</v>
      </c>
      <c r="KW12" s="22" t="str">
        <f t="shared" ca="1" si="62"/>
        <v>-</v>
      </c>
      <c r="KX12" s="22" t="str">
        <f t="shared" ca="1" si="62"/>
        <v>-</v>
      </c>
      <c r="KY12" s="22" t="str">
        <f t="shared" ca="1" si="62"/>
        <v>-</v>
      </c>
      <c r="KZ12" s="22" t="str">
        <f t="shared" ca="1" si="62"/>
        <v>-</v>
      </c>
      <c r="LA12" s="22" t="str">
        <f t="shared" ca="1" si="62"/>
        <v>-</v>
      </c>
      <c r="LB12" s="22" t="str">
        <f t="shared" ca="1" si="62"/>
        <v>-</v>
      </c>
      <c r="LC12" s="22" t="str">
        <f t="shared" ca="1" si="62"/>
        <v>-</v>
      </c>
      <c r="LD12" s="22" t="str">
        <f t="shared" ca="1" si="62"/>
        <v>-</v>
      </c>
      <c r="LE12" s="22" t="str">
        <f t="shared" ca="1" si="62"/>
        <v>-</v>
      </c>
      <c r="LF12" s="22" t="str">
        <f t="shared" ca="1" si="62"/>
        <v>-</v>
      </c>
      <c r="LG12" s="22" t="str">
        <f t="shared" ca="1" si="62"/>
        <v>-</v>
      </c>
      <c r="LH12" s="22" t="str">
        <f t="shared" ca="1" si="62"/>
        <v>-</v>
      </c>
      <c r="LI12" s="22" t="str">
        <f t="shared" ca="1" si="62"/>
        <v>-</v>
      </c>
      <c r="LJ12" s="22" t="str">
        <f t="shared" ca="1" si="62"/>
        <v>-</v>
      </c>
      <c r="LK12" s="22" t="str">
        <f t="shared" ca="1" si="62"/>
        <v>-</v>
      </c>
      <c r="LL12" s="22" t="str">
        <f t="shared" ca="1" si="62"/>
        <v>-</v>
      </c>
      <c r="LM12" s="22" t="str">
        <f t="shared" ca="1" si="62"/>
        <v>-</v>
      </c>
      <c r="LN12" s="22" t="str">
        <f t="shared" ca="1" si="62"/>
        <v>-</v>
      </c>
      <c r="LO12" s="22" t="str">
        <f t="shared" ca="1" si="62"/>
        <v>-</v>
      </c>
      <c r="LP12" s="22" t="str">
        <f t="shared" ca="1" si="62"/>
        <v>-</v>
      </c>
      <c r="LQ12" s="22" t="str">
        <f t="shared" ca="1" si="62"/>
        <v>-</v>
      </c>
      <c r="LR12" s="22" t="str">
        <f t="shared" ca="1" si="62"/>
        <v>-</v>
      </c>
      <c r="LS12" s="22" t="str">
        <f t="shared" ca="1" si="62"/>
        <v>-</v>
      </c>
      <c r="LT12" s="22" t="str">
        <f t="shared" ca="1" si="62"/>
        <v>-</v>
      </c>
      <c r="LU12" s="22" t="str">
        <f t="shared" ca="1" si="62"/>
        <v>-</v>
      </c>
      <c r="LV12" s="22" t="str">
        <f t="shared" ca="1" si="62"/>
        <v>-</v>
      </c>
      <c r="LW12" s="22" t="str">
        <f t="shared" ca="1" si="62"/>
        <v>-</v>
      </c>
      <c r="LX12" s="22" t="str">
        <f t="shared" ca="1" si="62"/>
        <v>-</v>
      </c>
      <c r="LY12" s="22" t="str">
        <f t="shared" ca="1" si="62"/>
        <v>-</v>
      </c>
      <c r="LZ12" s="22" t="str">
        <f t="shared" ca="1" si="62"/>
        <v>-</v>
      </c>
      <c r="MA12" s="22" t="str">
        <f t="shared" ca="1" si="62"/>
        <v>-</v>
      </c>
      <c r="MB12" s="22" t="str">
        <f t="shared" ca="1" si="62"/>
        <v>-</v>
      </c>
      <c r="MC12" s="22" t="str">
        <f t="shared" ca="1" si="62"/>
        <v>-</v>
      </c>
      <c r="MD12" s="22" t="str">
        <f t="shared" ca="1" si="62"/>
        <v>-</v>
      </c>
      <c r="ME12" s="22" t="str">
        <f t="shared" ca="1" si="62"/>
        <v>-</v>
      </c>
      <c r="MF12" s="22" t="str">
        <f t="shared" ca="1" si="62"/>
        <v>-</v>
      </c>
      <c r="MG12" s="22" t="str">
        <f t="shared" ca="1" si="62"/>
        <v>-</v>
      </c>
      <c r="MH12" s="22" t="str">
        <f t="shared" ca="1" si="62"/>
        <v>-</v>
      </c>
      <c r="MI12" s="22" t="str">
        <f t="shared" ca="1" si="62"/>
        <v>-</v>
      </c>
      <c r="MJ12" s="22" t="str">
        <f t="shared" ca="1" si="62"/>
        <v>-</v>
      </c>
      <c r="MK12" s="22" t="str">
        <f t="shared" ca="1" si="62"/>
        <v>-</v>
      </c>
      <c r="ML12" s="22" t="str">
        <f t="shared" ca="1" si="62"/>
        <v>-</v>
      </c>
      <c r="MM12" s="22" t="str">
        <f t="shared" ca="1" si="62"/>
        <v>-</v>
      </c>
      <c r="MN12" s="22" t="str">
        <f t="shared" ca="1" si="62"/>
        <v>-</v>
      </c>
      <c r="MO12" s="22" t="str">
        <f t="shared" ca="1" si="62"/>
        <v>-</v>
      </c>
      <c r="MP12" s="22" t="str">
        <f t="shared" ca="1" si="62"/>
        <v>-</v>
      </c>
      <c r="MQ12" s="22" t="str">
        <f t="shared" ca="1" si="62"/>
        <v>-</v>
      </c>
      <c r="MR12" s="22" t="str">
        <f t="shared" ca="1" si="62"/>
        <v>-</v>
      </c>
      <c r="MS12" s="22" t="str">
        <f t="shared" ca="1" si="62"/>
        <v>-</v>
      </c>
      <c r="MT12" s="22" t="str">
        <f t="shared" ca="1" si="62"/>
        <v>-</v>
      </c>
      <c r="MU12" s="22" t="str">
        <f t="shared" ca="1" si="62"/>
        <v>-</v>
      </c>
      <c r="MV12" s="22" t="str">
        <f t="shared" ca="1" si="62"/>
        <v>-</v>
      </c>
      <c r="MW12" s="22" t="str">
        <f t="shared" ca="1" si="62"/>
        <v>-</v>
      </c>
      <c r="MX12" s="22" t="str">
        <f t="shared" ca="1" si="62"/>
        <v>-</v>
      </c>
      <c r="MY12" s="22" t="str">
        <f t="shared" ca="1" si="62"/>
        <v>-</v>
      </c>
      <c r="MZ12" s="22" t="str">
        <f t="shared" ca="1" si="62"/>
        <v>-</v>
      </c>
      <c r="NA12" s="22" t="str">
        <f t="shared" ca="1" si="62"/>
        <v>-</v>
      </c>
      <c r="NB12" s="22" t="str">
        <f t="shared" ca="1" si="62"/>
        <v>-</v>
      </c>
      <c r="NC12" s="22" t="str">
        <f t="shared" ca="1" si="62"/>
        <v>-</v>
      </c>
      <c r="ND12" s="22" t="str">
        <f t="shared" ca="1" si="62"/>
        <v>-</v>
      </c>
      <c r="NE12" s="22" t="str">
        <f t="shared" ca="1" si="62"/>
        <v>-</v>
      </c>
      <c r="NF12" s="22" t="str">
        <f t="shared" ca="1" si="62"/>
        <v>-</v>
      </c>
      <c r="NG12" s="22" t="str">
        <f t="shared" ca="1" si="62"/>
        <v>-</v>
      </c>
      <c r="NH12" s="22" t="str">
        <f t="shared" ca="1" si="62"/>
        <v>-</v>
      </c>
      <c r="NI12" s="22" t="str">
        <f t="shared" ca="1" si="62"/>
        <v>-</v>
      </c>
      <c r="NJ12" s="22" t="str">
        <f t="shared" ca="1" si="62"/>
        <v>-</v>
      </c>
      <c r="NK12" s="22" t="str">
        <f t="shared" ca="1" si="62"/>
        <v>-</v>
      </c>
      <c r="NL12" s="22" t="str">
        <f t="shared" ca="1" si="62"/>
        <v>-</v>
      </c>
      <c r="NM12" s="22" t="str">
        <f t="shared" ca="1" si="62"/>
        <v>-</v>
      </c>
      <c r="NN12" s="22" t="str">
        <f t="shared" ca="1" si="62"/>
        <v>-</v>
      </c>
      <c r="NO12" s="22" t="str">
        <f t="shared" ca="1" si="62"/>
        <v>-</v>
      </c>
      <c r="NP12" s="22" t="str">
        <f t="shared" ca="1" si="62"/>
        <v>-</v>
      </c>
      <c r="NQ12" s="22" t="str">
        <f t="shared" ca="1" si="62"/>
        <v>-</v>
      </c>
      <c r="NR12" s="22" t="str">
        <f t="shared" ca="1" si="62"/>
        <v>-</v>
      </c>
      <c r="NS12" s="22" t="str">
        <f t="shared" ca="1" si="62"/>
        <v>-</v>
      </c>
      <c r="NT12" s="22" t="str">
        <f t="shared" ca="1" si="62"/>
        <v>-</v>
      </c>
      <c r="NU12" s="22" t="str">
        <f t="shared" ca="1" si="62"/>
        <v>-</v>
      </c>
      <c r="NV12" s="22" t="str">
        <f t="shared" ca="1" si="62"/>
        <v>-</v>
      </c>
      <c r="NW12" s="22" t="str">
        <f t="shared" ca="1" si="62"/>
        <v>-</v>
      </c>
      <c r="NX12" s="22" t="str">
        <f t="shared" ca="1" si="62"/>
        <v>-</v>
      </c>
      <c r="NY12" s="22" t="str">
        <f t="shared" ca="1" si="62"/>
        <v>-</v>
      </c>
      <c r="NZ12" s="22" t="str">
        <f t="shared" ca="1" si="62"/>
        <v>-</v>
      </c>
      <c r="OA12" s="22" t="str">
        <f t="shared" ca="1" si="62"/>
        <v>-</v>
      </c>
      <c r="OB12" s="22" t="str">
        <f t="shared" ca="1" si="62"/>
        <v>-</v>
      </c>
      <c r="OC12" s="22" t="str">
        <f t="shared" ca="1" si="62"/>
        <v>-</v>
      </c>
      <c r="OD12" s="22" t="str">
        <f t="shared" ca="1" si="62"/>
        <v>-</v>
      </c>
      <c r="OE12" s="22" t="str">
        <f t="shared" ca="1" si="62"/>
        <v>-</v>
      </c>
      <c r="OF12" s="22">
        <f t="shared" ca="1" si="65"/>
        <v>0</v>
      </c>
      <c r="OG12" s="22" t="str">
        <f t="shared" ca="1" si="62"/>
        <v>-</v>
      </c>
      <c r="OH12" s="22">
        <f t="shared" ca="1" si="62"/>
        <v>0</v>
      </c>
      <c r="OI12" s="22">
        <f t="shared" ca="1" si="62"/>
        <v>0</v>
      </c>
      <c r="OJ12" s="27">
        <v>0</v>
      </c>
    </row>
    <row r="13" spans="1:400" s="366" customFormat="1" outlineLevel="1">
      <c r="A13" s="302">
        <f t="shared" ref="A13:A17" si="66">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8"/>
        <v>0</v>
      </c>
      <c r="AP13" s="374">
        <f t="shared" ca="1" si="58"/>
        <v>0</v>
      </c>
      <c r="AQ13" s="374" t="str">
        <f t="shared" ca="1" si="58"/>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7">OFFSET(AX$5,$B13,0)</f>
        <v>1</v>
      </c>
      <c r="AY13" s="374" t="b">
        <f t="shared" ca="1" si="67"/>
        <v>1</v>
      </c>
      <c r="AZ13" s="374" t="b">
        <f t="shared" ca="1" si="67"/>
        <v>1</v>
      </c>
      <c r="BA13" s="373">
        <v>0</v>
      </c>
      <c r="BB13" s="374">
        <f t="shared" ca="1" si="67"/>
        <v>1</v>
      </c>
      <c r="BC13" s="374" t="str">
        <f t="shared" ca="1" si="60"/>
        <v>-</v>
      </c>
      <c r="BD13" s="374" t="str">
        <f t="shared" ca="1" si="60"/>
        <v>-</v>
      </c>
      <c r="BE13" s="374" t="str">
        <f t="shared" ca="1" si="60"/>
        <v>-</v>
      </c>
      <c r="BF13" s="374" t="str">
        <f t="shared" ca="1" si="60"/>
        <v>-</v>
      </c>
      <c r="BG13" s="374" t="str">
        <f t="shared" ca="1" si="60"/>
        <v>-</v>
      </c>
      <c r="BH13" s="374" t="str">
        <f t="shared" ca="1" si="60"/>
        <v>-</v>
      </c>
      <c r="BI13" s="374" t="str">
        <f t="shared" ca="1" si="60"/>
        <v>-</v>
      </c>
      <c r="BJ13" s="374" t="str">
        <f t="shared" ca="1" si="60"/>
        <v>-</v>
      </c>
      <c r="BK13" s="374" t="str">
        <f t="shared" ca="1" si="60"/>
        <v>-</v>
      </c>
      <c r="BL13" s="374" t="str">
        <f t="shared" ca="1" si="60"/>
        <v>-</v>
      </c>
      <c r="BM13" s="374" t="str">
        <f t="shared" ca="1" si="60"/>
        <v>-</v>
      </c>
      <c r="BN13" s="374" t="str">
        <f t="shared" ca="1" si="60"/>
        <v>-</v>
      </c>
      <c r="BO13" s="374" t="str">
        <f t="shared" ca="1" si="60"/>
        <v>-</v>
      </c>
      <c r="BP13" s="374" t="str">
        <f t="shared" ca="1" si="60"/>
        <v>-</v>
      </c>
      <c r="BQ13" s="374" t="str">
        <f t="shared" ca="1" si="60"/>
        <v>-</v>
      </c>
      <c r="BR13" s="374" t="str">
        <f t="shared" ca="1" si="60"/>
        <v>-</v>
      </c>
      <c r="BS13" s="374" t="str">
        <f t="shared" ca="1" si="60"/>
        <v>-</v>
      </c>
      <c r="BT13" s="374" t="str">
        <f t="shared" ca="1" si="60"/>
        <v>-</v>
      </c>
      <c r="BU13" s="374" t="str">
        <f t="shared" ca="1" si="60"/>
        <v>-</v>
      </c>
      <c r="BV13" s="374" t="str">
        <f t="shared" ca="1" si="60"/>
        <v>-</v>
      </c>
      <c r="BW13" s="374" t="str">
        <f t="shared" ca="1" si="60"/>
        <v>-</v>
      </c>
      <c r="BX13" s="374" t="str">
        <f t="shared" ca="1" si="60"/>
        <v>-</v>
      </c>
      <c r="BY13" s="374" t="str">
        <f t="shared" ca="1" si="60"/>
        <v>-</v>
      </c>
      <c r="BZ13" s="374" t="str">
        <f t="shared" ca="1" si="60"/>
        <v>-</v>
      </c>
      <c r="CA13" s="374" t="str">
        <f t="shared" ca="1" si="60"/>
        <v>-</v>
      </c>
      <c r="CB13" s="374" t="str">
        <f t="shared" ca="1" si="60"/>
        <v>-</v>
      </c>
      <c r="CC13" s="374" t="str">
        <f t="shared" ca="1" si="60"/>
        <v>-</v>
      </c>
      <c r="CD13" s="374" t="str">
        <f t="shared" ca="1" si="60"/>
        <v>-</v>
      </c>
      <c r="CE13" s="374" t="str">
        <f t="shared" ca="1" si="60"/>
        <v>-</v>
      </c>
      <c r="CF13" s="374" t="str">
        <f t="shared" ca="1" si="60"/>
        <v>-</v>
      </c>
      <c r="CG13" s="374" t="str">
        <f t="shared" ca="1" si="60"/>
        <v>-</v>
      </c>
      <c r="CH13" s="374" t="str">
        <f t="shared" ca="1" si="60"/>
        <v>-</v>
      </c>
      <c r="CI13" s="373">
        <v>3</v>
      </c>
      <c r="CJ13" s="374">
        <f t="shared" ref="CJ13:CJ17" ca="1" si="68">OFFSET(CJ$5,$B13,0)</f>
        <v>3</v>
      </c>
      <c r="CK13" s="374" t="str">
        <f t="shared" ca="1" si="60"/>
        <v>-</v>
      </c>
      <c r="CL13" s="374" t="str">
        <f t="shared" ca="1" si="60"/>
        <v>-</v>
      </c>
      <c r="CM13" s="374" t="str">
        <f t="shared" ca="1" si="60"/>
        <v>-</v>
      </c>
      <c r="CN13" s="374" t="str">
        <f t="shared" ca="1" si="60"/>
        <v>-</v>
      </c>
      <c r="CO13" s="374" t="str">
        <f t="shared" ca="1" si="60"/>
        <v>-</v>
      </c>
      <c r="CP13" s="374" t="str">
        <f t="shared" ca="1" si="60"/>
        <v>-</v>
      </c>
      <c r="CQ13" s="374" t="str">
        <f t="shared" ca="1" si="60"/>
        <v>-</v>
      </c>
      <c r="CR13" s="374" t="str">
        <f t="shared" ca="1" si="60"/>
        <v>-</v>
      </c>
      <c r="CS13" s="374">
        <f t="shared" ca="1" si="60"/>
        <v>0</v>
      </c>
      <c r="CT13" s="374" t="str">
        <f t="shared" ca="1" si="60"/>
        <v>-</v>
      </c>
      <c r="CU13" s="374" t="str">
        <f t="shared" ca="1" si="60"/>
        <v>-</v>
      </c>
      <c r="CV13" s="374" t="str">
        <f t="shared" ca="1" si="60"/>
        <v>-</v>
      </c>
      <c r="CW13" s="374" t="str">
        <f t="shared" ca="1" si="60"/>
        <v>-</v>
      </c>
      <c r="CX13" s="374" t="str">
        <f t="shared" ca="1" si="60"/>
        <v>-</v>
      </c>
      <c r="CY13" s="374">
        <f t="shared" ca="1" si="60"/>
        <v>0</v>
      </c>
      <c r="CZ13" s="374">
        <f t="shared" ca="1" si="60"/>
        <v>0</v>
      </c>
      <c r="DA13" s="374">
        <f t="shared" ca="1" si="60"/>
        <v>0</v>
      </c>
      <c r="DB13" s="374">
        <f t="shared" ca="1" si="60"/>
        <v>0</v>
      </c>
      <c r="DC13" s="374">
        <f t="shared" ca="1" si="60"/>
        <v>0</v>
      </c>
      <c r="DD13" s="374">
        <f t="shared" ca="1" si="60"/>
        <v>0</v>
      </c>
      <c r="DE13" s="374">
        <f t="shared" ca="1" si="60"/>
        <v>0</v>
      </c>
      <c r="DF13" s="374">
        <f t="shared" ca="1" si="60"/>
        <v>0</v>
      </c>
      <c r="DG13" s="374">
        <f t="shared" ca="1" si="60"/>
        <v>0</v>
      </c>
      <c r="DH13" s="374">
        <f t="shared" ca="1" si="60"/>
        <v>0</v>
      </c>
      <c r="DI13" s="374">
        <f t="shared" ca="1" si="60"/>
        <v>0</v>
      </c>
      <c r="DJ13" s="374">
        <f t="shared" ca="1" si="60"/>
        <v>0</v>
      </c>
      <c r="DK13" s="374">
        <f t="shared" ca="1" si="60"/>
        <v>0</v>
      </c>
      <c r="DL13" s="374">
        <f t="shared" ca="1" si="60"/>
        <v>0</v>
      </c>
      <c r="DM13" s="374">
        <f t="shared" ca="1" si="60"/>
        <v>0</v>
      </c>
      <c r="DN13" s="374">
        <f t="shared" ca="1" si="60"/>
        <v>0</v>
      </c>
      <c r="DO13" s="374">
        <f t="shared" ca="1" si="60"/>
        <v>0</v>
      </c>
      <c r="DP13" s="374">
        <f t="shared" ca="1" si="60"/>
        <v>0</v>
      </c>
      <c r="DQ13" s="374">
        <f t="shared" ca="1" si="60"/>
        <v>0</v>
      </c>
      <c r="DR13" s="374">
        <f t="shared" ca="1" si="60"/>
        <v>0</v>
      </c>
      <c r="DS13" s="374">
        <f t="shared" ca="1" si="60"/>
        <v>0</v>
      </c>
      <c r="DT13" s="374">
        <f t="shared" ca="1" si="60"/>
        <v>0</v>
      </c>
      <c r="DU13" s="374">
        <f t="shared" ca="1" si="60"/>
        <v>0</v>
      </c>
      <c r="DV13" s="374">
        <f t="shared" ca="1" si="60"/>
        <v>0</v>
      </c>
      <c r="DW13" s="374">
        <f t="shared" ca="1" si="60"/>
        <v>0</v>
      </c>
      <c r="DX13" s="374">
        <f t="shared" ca="1" si="60"/>
        <v>0</v>
      </c>
      <c r="DY13" s="374">
        <f t="shared" ca="1" si="60"/>
        <v>0</v>
      </c>
      <c r="DZ13" s="374">
        <f t="shared" ca="1" si="60"/>
        <v>0</v>
      </c>
      <c r="EA13" s="374">
        <f t="shared" ca="1" si="60"/>
        <v>0</v>
      </c>
      <c r="EB13" s="374">
        <f t="shared" ca="1" si="60"/>
        <v>0</v>
      </c>
      <c r="EC13" s="374">
        <f t="shared" ca="1" si="60"/>
        <v>0</v>
      </c>
      <c r="ED13" s="374">
        <f t="shared" ca="1" si="60"/>
        <v>0</v>
      </c>
      <c r="EE13" s="374">
        <f t="shared" ca="1" si="60"/>
        <v>0</v>
      </c>
      <c r="EF13" s="374">
        <f t="shared" ca="1" si="60"/>
        <v>0</v>
      </c>
      <c r="EG13" s="374">
        <f t="shared" ca="1" si="60"/>
        <v>0</v>
      </c>
      <c r="EH13" s="374">
        <f t="shared" ca="1" si="60"/>
        <v>0</v>
      </c>
      <c r="EI13" s="374">
        <f t="shared" ca="1" si="60"/>
        <v>0</v>
      </c>
      <c r="EJ13" s="374">
        <f t="shared" ca="1" si="61"/>
        <v>0</v>
      </c>
      <c r="EK13" s="374">
        <f t="shared" ca="1" si="61"/>
        <v>0</v>
      </c>
      <c r="EL13" s="374">
        <f t="shared" ca="1" si="61"/>
        <v>0</v>
      </c>
      <c r="EM13" s="374">
        <f t="shared" ca="1" si="61"/>
        <v>0</v>
      </c>
      <c r="EN13" s="374" t="str">
        <f t="shared" ca="1" si="61"/>
        <v>-</v>
      </c>
      <c r="EO13" s="374" t="str">
        <f t="shared" ca="1" si="61"/>
        <v>-</v>
      </c>
      <c r="EP13" s="374" t="str">
        <f t="shared" ca="1" si="61"/>
        <v>-</v>
      </c>
      <c r="EQ13" s="374" t="str">
        <f t="shared" ca="1" si="61"/>
        <v>-</v>
      </c>
      <c r="ER13" s="374" t="str">
        <f t="shared" ca="1" si="61"/>
        <v>-</v>
      </c>
      <c r="ES13" s="374" t="str">
        <f t="shared" ca="1" si="61"/>
        <v>-</v>
      </c>
      <c r="ET13" s="374" t="str">
        <f t="shared" ca="1" si="61"/>
        <v>-</v>
      </c>
      <c r="EU13" s="374" t="str">
        <f t="shared" ca="1" si="61"/>
        <v>-</v>
      </c>
      <c r="EV13" s="374" t="str">
        <f t="shared" ca="1" si="61"/>
        <v>-</v>
      </c>
      <c r="EW13" s="374" t="str">
        <f t="shared" ca="1" si="61"/>
        <v>-</v>
      </c>
      <c r="EX13" s="374" t="str">
        <f t="shared" ca="1" si="61"/>
        <v>-</v>
      </c>
      <c r="EY13" s="374">
        <f t="shared" ca="1" si="61"/>
        <v>1</v>
      </c>
      <c r="EZ13" s="374" t="str">
        <f t="shared" ca="1" si="61"/>
        <v>-</v>
      </c>
      <c r="FA13" s="374" t="str">
        <f t="shared" ca="1" si="61"/>
        <v>-</v>
      </c>
      <c r="FB13" s="374" t="str">
        <f t="shared" ca="1" si="61"/>
        <v>-</v>
      </c>
      <c r="FC13" s="374" t="str">
        <f t="shared" ca="1" si="61"/>
        <v>-</v>
      </c>
      <c r="FD13" s="374" t="str">
        <f t="shared" ca="1" si="61"/>
        <v>-</v>
      </c>
      <c r="FE13" s="374" t="str">
        <f t="shared" ca="1" si="61"/>
        <v>-</v>
      </c>
      <c r="FF13" s="374">
        <f t="shared" ca="1" si="61"/>
        <v>0</v>
      </c>
      <c r="FG13" s="374" t="str">
        <f t="shared" ca="1" si="61"/>
        <v>-</v>
      </c>
      <c r="FH13" s="374">
        <f t="shared" ca="1" si="61"/>
        <v>1</v>
      </c>
      <c r="FI13" s="374">
        <f t="shared" ca="1" si="61"/>
        <v>0</v>
      </c>
      <c r="FJ13" s="374">
        <f t="shared" ca="1" si="61"/>
        <v>1</v>
      </c>
      <c r="FK13" s="374">
        <f t="shared" ca="1" si="61"/>
        <v>1</v>
      </c>
      <c r="FL13" s="374">
        <f t="shared" ca="1" si="61"/>
        <v>1</v>
      </c>
      <c r="FM13" s="374">
        <f t="shared" ca="1" si="61"/>
        <v>0</v>
      </c>
      <c r="FN13" s="374">
        <f t="shared" ca="1" si="61"/>
        <v>0</v>
      </c>
      <c r="FO13" s="374">
        <f t="shared" ca="1" si="61"/>
        <v>0</v>
      </c>
      <c r="FP13" s="374">
        <f t="shared" ca="1" si="61"/>
        <v>0</v>
      </c>
      <c r="FQ13" s="374">
        <f t="shared" ca="1" si="61"/>
        <v>1</v>
      </c>
      <c r="FR13" s="374">
        <f t="shared" ca="1" si="61"/>
        <v>0</v>
      </c>
      <c r="FS13" s="374">
        <f t="shared" ca="1" si="61"/>
        <v>0</v>
      </c>
      <c r="FT13" s="374">
        <f t="shared" ca="1" si="61"/>
        <v>0</v>
      </c>
      <c r="FU13" s="374">
        <f t="shared" ca="1" si="61"/>
        <v>0</v>
      </c>
      <c r="FV13" s="374">
        <f t="shared" ca="1" si="61"/>
        <v>0</v>
      </c>
      <c r="FW13" s="374">
        <f t="shared" ca="1" si="61"/>
        <v>0</v>
      </c>
      <c r="FX13" s="374">
        <f t="shared" ca="1" si="61"/>
        <v>0</v>
      </c>
      <c r="FY13" s="374">
        <f t="shared" ca="1" si="61"/>
        <v>1</v>
      </c>
      <c r="FZ13" s="374">
        <f t="shared" ca="1" si="61"/>
        <v>0</v>
      </c>
      <c r="GA13" s="374">
        <f t="shared" ca="1" si="61"/>
        <v>0</v>
      </c>
      <c r="GB13" s="374">
        <f t="shared" ca="1" si="61"/>
        <v>0</v>
      </c>
      <c r="GC13" s="374">
        <f t="shared" ca="1" si="61"/>
        <v>0</v>
      </c>
      <c r="GD13" s="374">
        <f t="shared" ca="1" si="61"/>
        <v>0</v>
      </c>
      <c r="GE13" s="374">
        <f t="shared" ca="1" si="61"/>
        <v>0</v>
      </c>
      <c r="GF13" s="374">
        <f t="shared" ca="1" si="61"/>
        <v>0</v>
      </c>
      <c r="GG13" s="374">
        <f t="shared" ca="1" si="61"/>
        <v>0</v>
      </c>
      <c r="GH13" s="374">
        <f t="shared" ca="1" si="62"/>
        <v>0</v>
      </c>
      <c r="GI13" s="374" t="str">
        <f t="shared" ca="1" si="62"/>
        <v>-</v>
      </c>
      <c r="GJ13" s="374" t="str">
        <f t="shared" ca="1" si="62"/>
        <v>-</v>
      </c>
      <c r="GK13" s="374" t="str">
        <f t="shared" ca="1" si="62"/>
        <v>-</v>
      </c>
      <c r="GL13" s="374" t="str">
        <f t="shared" ca="1" si="62"/>
        <v>-</v>
      </c>
      <c r="GM13" s="374" t="b">
        <f t="shared" ca="1" si="62"/>
        <v>0</v>
      </c>
      <c r="GN13" s="374" t="b">
        <f t="shared" ca="1" si="62"/>
        <v>0</v>
      </c>
      <c r="GO13" s="374" t="b">
        <f t="shared" ca="1" si="62"/>
        <v>1</v>
      </c>
      <c r="GP13" s="374">
        <f t="shared" ca="1" si="62"/>
        <v>0</v>
      </c>
      <c r="GQ13" s="374">
        <f t="shared" ca="1" si="62"/>
        <v>1</v>
      </c>
      <c r="GR13" s="374">
        <f t="shared" ca="1" si="62"/>
        <v>1</v>
      </c>
      <c r="GS13" s="374" t="str">
        <f t="shared" ca="1" si="62"/>
        <v>-</v>
      </c>
      <c r="GT13" s="374" t="str">
        <f t="shared" ca="1" si="62"/>
        <v>-</v>
      </c>
      <c r="GU13" s="374" t="str">
        <f t="shared" ca="1" si="62"/>
        <v>-</v>
      </c>
      <c r="GV13" s="374" t="str">
        <f t="shared" ca="1" si="62"/>
        <v>-</v>
      </c>
      <c r="GW13" s="374">
        <f t="shared" ca="1" si="62"/>
        <v>1</v>
      </c>
      <c r="GX13" s="374" t="str">
        <f t="shared" ca="1" si="62"/>
        <v>-</v>
      </c>
      <c r="GY13" s="374" t="str">
        <f t="shared" ca="1" si="62"/>
        <v>-</v>
      </c>
      <c r="GZ13" s="374" t="str">
        <f t="shared" ca="1" si="62"/>
        <v>-</v>
      </c>
      <c r="HA13" s="374" t="str">
        <f t="shared" ca="1" si="62"/>
        <v>-</v>
      </c>
      <c r="HB13" s="374" t="str">
        <f t="shared" ca="1" si="62"/>
        <v>-</v>
      </c>
      <c r="HC13" s="374" t="str">
        <f t="shared" ca="1" si="62"/>
        <v>-</v>
      </c>
      <c r="HD13" s="374" t="str">
        <f t="shared" ca="1" si="62"/>
        <v>-</v>
      </c>
      <c r="HE13" s="374" t="str">
        <f t="shared" ca="1" si="62"/>
        <v>-</v>
      </c>
      <c r="HF13" s="374" t="str">
        <f t="shared" ca="1" si="62"/>
        <v>-</v>
      </c>
      <c r="HG13" s="374" t="str">
        <f t="shared" ca="1" si="62"/>
        <v>-</v>
      </c>
      <c r="HH13" s="374" t="str">
        <f t="shared" ca="1" si="62"/>
        <v>-</v>
      </c>
      <c r="HI13" s="374" t="str">
        <f t="shared" ca="1" si="62"/>
        <v>-</v>
      </c>
      <c r="HJ13" s="374" t="str">
        <f t="shared" ca="1" si="62"/>
        <v>-</v>
      </c>
      <c r="HK13" s="374" t="str">
        <f t="shared" ca="1" si="62"/>
        <v>-</v>
      </c>
      <c r="HL13" s="374" t="str">
        <f t="shared" ca="1" si="62"/>
        <v>-</v>
      </c>
      <c r="HM13" s="374" t="str">
        <f t="shared" ca="1" si="62"/>
        <v>-</v>
      </c>
      <c r="HN13" s="374" t="str">
        <f t="shared" ca="1" si="62"/>
        <v>-</v>
      </c>
      <c r="HO13" s="374" t="b">
        <f t="shared" ca="1" si="62"/>
        <v>1</v>
      </c>
      <c r="HP13" s="374">
        <f t="shared" ca="1" si="62"/>
        <v>0</v>
      </c>
      <c r="HQ13" s="374" t="str">
        <f t="shared" ca="1" si="62"/>
        <v>-</v>
      </c>
      <c r="HR13" s="374" t="str">
        <f t="shared" ca="1" si="62"/>
        <v>-</v>
      </c>
      <c r="HS13" s="374" t="str">
        <f t="shared" ca="1" si="62"/>
        <v>-</v>
      </c>
      <c r="HT13" s="374" t="str">
        <f t="shared" ca="1" si="62"/>
        <v>-</v>
      </c>
      <c r="HU13" s="374" t="str">
        <f t="shared" ca="1" si="62"/>
        <v>-</v>
      </c>
      <c r="HV13" s="374" t="str">
        <f t="shared" ca="1" si="62"/>
        <v>-</v>
      </c>
      <c r="HW13" s="374" t="str">
        <f t="shared" ca="1" si="62"/>
        <v>-</v>
      </c>
      <c r="HX13" s="374" t="str">
        <f t="shared" ca="1" si="62"/>
        <v>-</v>
      </c>
      <c r="HY13" s="374" t="str">
        <f t="shared" ca="1" si="62"/>
        <v>-</v>
      </c>
      <c r="HZ13" s="374" t="str">
        <f t="shared" ca="1" si="62"/>
        <v>-</v>
      </c>
      <c r="IA13" s="374" t="str">
        <f t="shared" ca="1" si="62"/>
        <v>-</v>
      </c>
      <c r="IB13" s="374" t="str">
        <f t="shared" ca="1" si="62"/>
        <v>-</v>
      </c>
      <c r="IC13" s="374" t="str">
        <f t="shared" ca="1" si="62"/>
        <v>-</v>
      </c>
      <c r="ID13" s="374" t="str">
        <f t="shared" ca="1" si="62"/>
        <v>-</v>
      </c>
      <c r="IE13" s="374" t="str">
        <f t="shared" ca="1" si="63"/>
        <v>-</v>
      </c>
      <c r="IF13" s="374" t="str">
        <f t="shared" ca="1" si="63"/>
        <v>-</v>
      </c>
      <c r="IG13" s="374" t="b">
        <f t="shared" ca="1" si="63"/>
        <v>1</v>
      </c>
      <c r="IH13" s="374">
        <f t="shared" ca="1" si="63"/>
        <v>0</v>
      </c>
      <c r="II13" s="374" t="str">
        <f t="shared" ca="1" si="63"/>
        <v>-</v>
      </c>
      <c r="IJ13" s="374" t="str">
        <f t="shared" ca="1" si="63"/>
        <v>-</v>
      </c>
      <c r="IK13" s="374" t="str">
        <f t="shared" ca="1" si="63"/>
        <v>-</v>
      </c>
      <c r="IL13" s="374" t="str">
        <f t="shared" ca="1" si="63"/>
        <v>-</v>
      </c>
      <c r="IM13" s="374" t="str">
        <f t="shared" ca="1" si="62"/>
        <v>-</v>
      </c>
      <c r="IN13" s="374" t="str">
        <f t="shared" ca="1" si="62"/>
        <v>-</v>
      </c>
      <c r="IO13" s="374" t="str">
        <f t="shared" ca="1" si="62"/>
        <v>-</v>
      </c>
      <c r="IP13" s="374" t="str">
        <f t="shared" ca="1" si="62"/>
        <v>-</v>
      </c>
      <c r="IQ13" s="374" t="str">
        <f t="shared" ca="1" si="62"/>
        <v>-</v>
      </c>
      <c r="IR13" s="374">
        <f t="shared" ca="1" si="62"/>
        <v>500</v>
      </c>
      <c r="IS13" s="374">
        <f t="shared" ca="1" si="62"/>
        <v>500</v>
      </c>
      <c r="IT13" s="374" t="str">
        <f t="shared" ca="1" si="64"/>
        <v>-</v>
      </c>
      <c r="IU13" s="374" t="str">
        <f t="shared" ca="1" si="64"/>
        <v>-</v>
      </c>
      <c r="IV13" s="374">
        <f t="shared" ca="1" si="62"/>
        <v>1</v>
      </c>
      <c r="IW13" s="374">
        <f t="shared" ref="IW13:JL17" ca="1" si="69">OFFSET(IW$5,$B13,0)</f>
        <v>0</v>
      </c>
      <c r="IX13" s="374">
        <f t="shared" ca="1" si="69"/>
        <v>1</v>
      </c>
      <c r="IY13" s="374">
        <f t="shared" ca="1" si="69"/>
        <v>1</v>
      </c>
      <c r="IZ13" s="374">
        <f t="shared" ca="1" si="69"/>
        <v>0</v>
      </c>
      <c r="JA13" s="374" t="str">
        <f t="shared" ca="1" si="69"/>
        <v>-</v>
      </c>
      <c r="JB13" s="374" t="str">
        <f t="shared" ca="1" si="69"/>
        <v>-</v>
      </c>
      <c r="JC13" s="374" t="str">
        <f t="shared" ca="1" si="69"/>
        <v>-</v>
      </c>
      <c r="JD13" s="374" t="str">
        <f t="shared" ca="1" si="69"/>
        <v>-</v>
      </c>
      <c r="JE13" s="374">
        <f t="shared" ca="1" si="69"/>
        <v>1</v>
      </c>
      <c r="JF13" s="374">
        <f t="shared" ca="1" si="69"/>
        <v>1</v>
      </c>
      <c r="JG13" s="374">
        <f t="shared" ca="1" si="69"/>
        <v>1</v>
      </c>
      <c r="JH13" s="374">
        <f t="shared" ca="1" si="69"/>
        <v>1</v>
      </c>
      <c r="JI13" s="374">
        <f t="shared" ca="1" si="69"/>
        <v>1</v>
      </c>
      <c r="JJ13" s="374">
        <f t="shared" ca="1" si="69"/>
        <v>1</v>
      </c>
      <c r="JK13" s="374">
        <f t="shared" ca="1" si="69"/>
        <v>1</v>
      </c>
      <c r="JL13" s="374">
        <f t="shared" ca="1" si="69"/>
        <v>1</v>
      </c>
      <c r="JM13" s="374">
        <f t="shared" ref="JM13:KB17" ca="1" si="70">OFFSET(JM$5,$B13,0)</f>
        <v>1</v>
      </c>
      <c r="JN13" s="374">
        <f t="shared" ca="1" si="65"/>
        <v>1</v>
      </c>
      <c r="JO13" s="374" t="str">
        <f t="shared" ca="1" si="70"/>
        <v>-</v>
      </c>
      <c r="JP13" s="374" t="str">
        <f t="shared" ca="1" si="70"/>
        <v>-</v>
      </c>
      <c r="JQ13" s="374" t="str">
        <f t="shared" ca="1" si="70"/>
        <v>-</v>
      </c>
      <c r="JR13" s="374" t="str">
        <f t="shared" ca="1" si="70"/>
        <v>-</v>
      </c>
      <c r="JS13" s="374" t="str">
        <f t="shared" ca="1" si="70"/>
        <v>-</v>
      </c>
      <c r="JT13" s="374" t="str">
        <f t="shared" ca="1" si="70"/>
        <v>-</v>
      </c>
      <c r="JU13" s="374" t="str">
        <f t="shared" ca="1" si="70"/>
        <v>-</v>
      </c>
      <c r="JV13" s="374" t="str">
        <f t="shared" ca="1" si="70"/>
        <v>-</v>
      </c>
      <c r="JW13" s="374" t="str">
        <f t="shared" ca="1" si="70"/>
        <v>-</v>
      </c>
      <c r="JX13" s="374" t="str">
        <f t="shared" ca="1" si="70"/>
        <v>-</v>
      </c>
      <c r="JY13" s="374" t="str">
        <f t="shared" ca="1" si="70"/>
        <v>-</v>
      </c>
      <c r="JZ13" s="374" t="str">
        <f t="shared" ca="1" si="70"/>
        <v>-</v>
      </c>
      <c r="KA13" s="374" t="str">
        <f t="shared" ca="1" si="70"/>
        <v>-</v>
      </c>
      <c r="KB13" s="374" t="str">
        <f t="shared" ca="1" si="70"/>
        <v>-</v>
      </c>
      <c r="KC13" s="374" t="str">
        <f t="shared" ref="KC13:KR17" ca="1" si="71">OFFSET(KC$5,$B13,0)</f>
        <v>-</v>
      </c>
      <c r="KD13" s="374" t="str">
        <f t="shared" ca="1" si="71"/>
        <v>-</v>
      </c>
      <c r="KE13" s="374" t="str">
        <f t="shared" ca="1" si="71"/>
        <v>-</v>
      </c>
      <c r="KF13" s="374" t="str">
        <f t="shared" ca="1" si="71"/>
        <v>-</v>
      </c>
      <c r="KG13" s="374" t="str">
        <f t="shared" ca="1" si="71"/>
        <v>-</v>
      </c>
      <c r="KH13" s="374" t="str">
        <f t="shared" ca="1" si="71"/>
        <v>-</v>
      </c>
      <c r="KI13" s="374" t="str">
        <f t="shared" ca="1" si="71"/>
        <v>-</v>
      </c>
      <c r="KJ13" s="374" t="str">
        <f t="shared" ca="1" si="71"/>
        <v>-</v>
      </c>
      <c r="KK13" s="374" t="str">
        <f t="shared" ca="1" si="71"/>
        <v>-</v>
      </c>
      <c r="KL13" s="374" t="str">
        <f t="shared" ca="1" si="71"/>
        <v>-</v>
      </c>
      <c r="KM13" s="374" t="str">
        <f t="shared" ca="1" si="71"/>
        <v>-</v>
      </c>
      <c r="KN13" s="374" t="str">
        <f t="shared" ca="1" si="71"/>
        <v>-</v>
      </c>
      <c r="KO13" s="374" t="str">
        <f t="shared" ca="1" si="71"/>
        <v>-</v>
      </c>
      <c r="KP13" s="374" t="str">
        <f t="shared" ca="1" si="71"/>
        <v>-</v>
      </c>
      <c r="KQ13" s="374" t="str">
        <f t="shared" ca="1" si="71"/>
        <v>-</v>
      </c>
      <c r="KR13" s="374" t="str">
        <f t="shared" ca="1" si="71"/>
        <v>-</v>
      </c>
      <c r="KS13" s="374" t="str">
        <f t="shared" ref="KS13:LH17" ca="1" si="72">OFFSET(KS$5,$B13,0)</f>
        <v>-</v>
      </c>
      <c r="KT13" s="374" t="str">
        <f t="shared" ca="1" si="72"/>
        <v>-</v>
      </c>
      <c r="KU13" s="374" t="str">
        <f t="shared" ca="1" si="72"/>
        <v>-</v>
      </c>
      <c r="KV13" s="374" t="str">
        <f t="shared" ca="1" si="72"/>
        <v>-</v>
      </c>
      <c r="KW13" s="374" t="str">
        <f t="shared" ca="1" si="72"/>
        <v>-</v>
      </c>
      <c r="KX13" s="374" t="str">
        <f t="shared" ca="1" si="72"/>
        <v>-</v>
      </c>
      <c r="KY13" s="374" t="str">
        <f t="shared" ca="1" si="72"/>
        <v>-</v>
      </c>
      <c r="KZ13" s="374" t="str">
        <f t="shared" ca="1" si="72"/>
        <v>-</v>
      </c>
      <c r="LA13" s="374" t="str">
        <f t="shared" ca="1" si="72"/>
        <v>-</v>
      </c>
      <c r="LB13" s="374" t="str">
        <f t="shared" ca="1" si="72"/>
        <v>-</v>
      </c>
      <c r="LC13" s="374" t="str">
        <f t="shared" ca="1" si="72"/>
        <v>-</v>
      </c>
      <c r="LD13" s="374" t="str">
        <f t="shared" ca="1" si="72"/>
        <v>-</v>
      </c>
      <c r="LE13" s="374" t="str">
        <f t="shared" ca="1" si="72"/>
        <v>-</v>
      </c>
      <c r="LF13" s="374" t="str">
        <f t="shared" ca="1" si="72"/>
        <v>-</v>
      </c>
      <c r="LG13" s="374" t="str">
        <f t="shared" ca="1" si="72"/>
        <v>-</v>
      </c>
      <c r="LH13" s="374" t="str">
        <f t="shared" ca="1" si="72"/>
        <v>-</v>
      </c>
      <c r="LI13" s="374" t="str">
        <f t="shared" ref="LI13:LX17" ca="1" si="73">OFFSET(LI$5,$B13,0)</f>
        <v>-</v>
      </c>
      <c r="LJ13" s="374" t="str">
        <f t="shared" ca="1" si="73"/>
        <v>-</v>
      </c>
      <c r="LK13" s="374" t="str">
        <f t="shared" ca="1" si="73"/>
        <v>-</v>
      </c>
      <c r="LL13" s="374" t="str">
        <f t="shared" ca="1" si="73"/>
        <v>-</v>
      </c>
      <c r="LM13" s="374" t="str">
        <f t="shared" ca="1" si="73"/>
        <v>-</v>
      </c>
      <c r="LN13" s="374" t="str">
        <f t="shared" ca="1" si="73"/>
        <v>-</v>
      </c>
      <c r="LO13" s="374" t="str">
        <f t="shared" ca="1" si="73"/>
        <v>-</v>
      </c>
      <c r="LP13" s="374" t="str">
        <f t="shared" ca="1" si="73"/>
        <v>-</v>
      </c>
      <c r="LQ13" s="374" t="str">
        <f t="shared" ca="1" si="73"/>
        <v>-</v>
      </c>
      <c r="LR13" s="374" t="str">
        <f t="shared" ca="1" si="73"/>
        <v>-</v>
      </c>
      <c r="LS13" s="374" t="str">
        <f t="shared" ca="1" si="73"/>
        <v>-</v>
      </c>
      <c r="LT13" s="374" t="str">
        <f t="shared" ca="1" si="73"/>
        <v>-</v>
      </c>
      <c r="LU13" s="374" t="str">
        <f t="shared" ca="1" si="73"/>
        <v>-</v>
      </c>
      <c r="LV13" s="374" t="str">
        <f t="shared" ca="1" si="73"/>
        <v>-</v>
      </c>
      <c r="LW13" s="374" t="str">
        <f t="shared" ca="1" si="73"/>
        <v>-</v>
      </c>
      <c r="LX13" s="374" t="str">
        <f t="shared" ca="1" si="73"/>
        <v>-</v>
      </c>
      <c r="LY13" s="374" t="str">
        <f t="shared" ref="LY13:MN17" ca="1" si="74">OFFSET(LY$5,$B13,0)</f>
        <v>-</v>
      </c>
      <c r="LZ13" s="374" t="str">
        <f t="shared" ca="1" si="74"/>
        <v>-</v>
      </c>
      <c r="MA13" s="374" t="str">
        <f t="shared" ca="1" si="74"/>
        <v>-</v>
      </c>
      <c r="MB13" s="374" t="str">
        <f t="shared" ca="1" si="74"/>
        <v>-</v>
      </c>
      <c r="MC13" s="374" t="str">
        <f t="shared" ca="1" si="74"/>
        <v>-</v>
      </c>
      <c r="MD13" s="374" t="str">
        <f t="shared" ca="1" si="74"/>
        <v>-</v>
      </c>
      <c r="ME13" s="374" t="str">
        <f t="shared" ca="1" si="74"/>
        <v>-</v>
      </c>
      <c r="MF13" s="374" t="str">
        <f t="shared" ca="1" si="74"/>
        <v>-</v>
      </c>
      <c r="MG13" s="374" t="str">
        <f t="shared" ca="1" si="74"/>
        <v>-</v>
      </c>
      <c r="MH13" s="374" t="str">
        <f t="shared" ca="1" si="74"/>
        <v>-</v>
      </c>
      <c r="MI13" s="374" t="str">
        <f t="shared" ca="1" si="74"/>
        <v>-</v>
      </c>
      <c r="MJ13" s="374" t="str">
        <f t="shared" ca="1" si="74"/>
        <v>-</v>
      </c>
      <c r="MK13" s="374" t="str">
        <f t="shared" ca="1" si="74"/>
        <v>-</v>
      </c>
      <c r="ML13" s="374" t="str">
        <f t="shared" ca="1" si="74"/>
        <v>-</v>
      </c>
      <c r="MM13" s="374" t="str">
        <f t="shared" ca="1" si="74"/>
        <v>-</v>
      </c>
      <c r="MN13" s="374" t="str">
        <f t="shared" ca="1" si="74"/>
        <v>-</v>
      </c>
      <c r="MO13" s="374" t="str">
        <f t="shared" ref="MO13:ND17" ca="1" si="75">OFFSET(MO$5,$B13,0)</f>
        <v>-</v>
      </c>
      <c r="MP13" s="374" t="str">
        <f t="shared" ca="1" si="75"/>
        <v>-</v>
      </c>
      <c r="MQ13" s="374" t="str">
        <f t="shared" ca="1" si="75"/>
        <v>-</v>
      </c>
      <c r="MR13" s="374" t="str">
        <f t="shared" ca="1" si="75"/>
        <v>-</v>
      </c>
      <c r="MS13" s="374" t="str">
        <f t="shared" ca="1" si="75"/>
        <v>-</v>
      </c>
      <c r="MT13" s="374" t="str">
        <f t="shared" ca="1" si="75"/>
        <v>-</v>
      </c>
      <c r="MU13" s="374" t="str">
        <f t="shared" ca="1" si="75"/>
        <v>-</v>
      </c>
      <c r="MV13" s="374" t="str">
        <f t="shared" ca="1" si="75"/>
        <v>-</v>
      </c>
      <c r="MW13" s="374" t="str">
        <f t="shared" ca="1" si="75"/>
        <v>-</v>
      </c>
      <c r="MX13" s="374" t="str">
        <f t="shared" ca="1" si="75"/>
        <v>-</v>
      </c>
      <c r="MY13" s="374" t="str">
        <f t="shared" ca="1" si="75"/>
        <v>-</v>
      </c>
      <c r="MZ13" s="374" t="str">
        <f t="shared" ca="1" si="75"/>
        <v>-</v>
      </c>
      <c r="NA13" s="374" t="str">
        <f t="shared" ca="1" si="75"/>
        <v>-</v>
      </c>
      <c r="NB13" s="374" t="str">
        <f t="shared" ca="1" si="75"/>
        <v>-</v>
      </c>
      <c r="NC13" s="374" t="str">
        <f t="shared" ca="1" si="75"/>
        <v>-</v>
      </c>
      <c r="ND13" s="374" t="str">
        <f t="shared" ca="1" si="75"/>
        <v>-</v>
      </c>
      <c r="NE13" s="374" t="str">
        <f t="shared" ref="NE13:NT17" ca="1" si="76">OFFSET(NE$5,$B13,0)</f>
        <v>-</v>
      </c>
      <c r="NF13" s="374" t="str">
        <f t="shared" ca="1" si="76"/>
        <v>-</v>
      </c>
      <c r="NG13" s="374" t="str">
        <f t="shared" ca="1" si="76"/>
        <v>-</v>
      </c>
      <c r="NH13" s="374" t="str">
        <f t="shared" ca="1" si="76"/>
        <v>-</v>
      </c>
      <c r="NI13" s="374" t="str">
        <f t="shared" ca="1" si="76"/>
        <v>-</v>
      </c>
      <c r="NJ13" s="374" t="str">
        <f t="shared" ca="1" si="76"/>
        <v>-</v>
      </c>
      <c r="NK13" s="374" t="str">
        <f t="shared" ca="1" si="76"/>
        <v>-</v>
      </c>
      <c r="NL13" s="374" t="str">
        <f t="shared" ca="1" si="76"/>
        <v>-</v>
      </c>
      <c r="NM13" s="374" t="str">
        <f t="shared" ca="1" si="76"/>
        <v>-</v>
      </c>
      <c r="NN13" s="374" t="str">
        <f t="shared" ca="1" si="76"/>
        <v>-</v>
      </c>
      <c r="NO13" s="374" t="str">
        <f t="shared" ca="1" si="76"/>
        <v>-</v>
      </c>
      <c r="NP13" s="374" t="str">
        <f t="shared" ca="1" si="76"/>
        <v>-</v>
      </c>
      <c r="NQ13" s="374" t="str">
        <f t="shared" ca="1" si="76"/>
        <v>-</v>
      </c>
      <c r="NR13" s="374" t="str">
        <f t="shared" ca="1" si="76"/>
        <v>-</v>
      </c>
      <c r="NS13" s="374" t="str">
        <f t="shared" ca="1" si="76"/>
        <v>-</v>
      </c>
      <c r="NT13" s="374" t="str">
        <f t="shared" ca="1" si="76"/>
        <v>-</v>
      </c>
      <c r="NU13" s="374" t="str">
        <f t="shared" ref="NU13:OE17" ca="1" si="77">OFFSET(NU$5,$B13,0)</f>
        <v>-</v>
      </c>
      <c r="NV13" s="374" t="str">
        <f t="shared" ca="1" si="77"/>
        <v>-</v>
      </c>
      <c r="NW13" s="374" t="str">
        <f t="shared" ca="1" si="77"/>
        <v>-</v>
      </c>
      <c r="NX13" s="374" t="str">
        <f t="shared" ca="1" si="77"/>
        <v>-</v>
      </c>
      <c r="NY13" s="374" t="str">
        <f t="shared" ca="1" si="77"/>
        <v>-</v>
      </c>
      <c r="NZ13" s="374" t="str">
        <f t="shared" ca="1" si="77"/>
        <v>-</v>
      </c>
      <c r="OA13" s="374" t="str">
        <f t="shared" ca="1" si="77"/>
        <v>-</v>
      </c>
      <c r="OB13" s="374" t="str">
        <f t="shared" ca="1" si="77"/>
        <v>-</v>
      </c>
      <c r="OC13" s="374" t="str">
        <f t="shared" ca="1" si="77"/>
        <v>-</v>
      </c>
      <c r="OD13" s="374" t="str">
        <f t="shared" ca="1" si="77"/>
        <v>-</v>
      </c>
      <c r="OE13" s="374" t="str">
        <f t="shared" ca="1" si="77"/>
        <v>-</v>
      </c>
      <c r="OF13" s="374">
        <f t="shared" ca="1" si="65"/>
        <v>0</v>
      </c>
      <c r="OG13" s="374" t="str">
        <f t="shared" ref="OG13:OI17" ca="1" si="78">OFFSET(OG$5,$B13,0)</f>
        <v>-</v>
      </c>
      <c r="OH13" s="374">
        <f t="shared" ca="1" si="78"/>
        <v>0</v>
      </c>
      <c r="OI13" s="374">
        <f t="shared" ca="1" si="78"/>
        <v>0</v>
      </c>
      <c r="OJ13" s="27">
        <v>0</v>
      </c>
    </row>
    <row r="14" spans="1:400" s="366" customFormat="1" outlineLevel="1">
      <c r="A14" s="302">
        <f t="shared" si="66"/>
        <v>9</v>
      </c>
      <c r="B14" s="302">
        <f t="shared" ref="B14:B17" si="79">$A$12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0">OFFSET(AL$5,$B14,0)</f>
        <v>0</v>
      </c>
      <c r="AM14" s="374" t="b">
        <f t="shared" ca="1" si="80"/>
        <v>0</v>
      </c>
      <c r="AN14" s="374" t="b">
        <f t="shared" ca="1" si="80"/>
        <v>0</v>
      </c>
      <c r="AO14" s="374" t="b">
        <f t="shared" ca="1" si="58"/>
        <v>0</v>
      </c>
      <c r="AP14" s="374">
        <f t="shared" ca="1" si="58"/>
        <v>0</v>
      </c>
      <c r="AQ14" s="374" t="str">
        <f t="shared" ca="1" si="80"/>
        <v>-</v>
      </c>
      <c r="AR14" s="374" t="str">
        <f t="shared" ca="1" si="80"/>
        <v>-</v>
      </c>
      <c r="AS14" s="374" t="b">
        <f t="shared" ca="1" si="80"/>
        <v>1</v>
      </c>
      <c r="AT14" s="374">
        <f t="shared" ca="1" si="59"/>
        <v>0</v>
      </c>
      <c r="AU14" s="374">
        <f t="shared" ca="1" si="59"/>
        <v>2</v>
      </c>
      <c r="AV14" s="374" t="str">
        <f t="shared" ca="1" si="80"/>
        <v>-</v>
      </c>
      <c r="AW14" s="374" t="b">
        <f t="shared" ca="1" si="80"/>
        <v>1</v>
      </c>
      <c r="AX14" s="374" t="b">
        <f t="shared" ca="1" si="80"/>
        <v>1</v>
      </c>
      <c r="AY14" s="374" t="b">
        <f t="shared" ca="1" si="80"/>
        <v>1</v>
      </c>
      <c r="AZ14" s="374" t="b">
        <f t="shared" ca="1" si="80"/>
        <v>1</v>
      </c>
      <c r="BA14" s="374">
        <f t="shared" ca="1" si="80"/>
        <v>1</v>
      </c>
      <c r="BB14" s="374">
        <f t="shared" ca="1" si="67"/>
        <v>1</v>
      </c>
      <c r="BC14" s="374" t="str">
        <f t="shared" ca="1" si="60"/>
        <v>-</v>
      </c>
      <c r="BD14" s="374" t="str">
        <f t="shared" ca="1" si="60"/>
        <v>-</v>
      </c>
      <c r="BE14" s="374" t="str">
        <f t="shared" ca="1" si="60"/>
        <v>-</v>
      </c>
      <c r="BF14" s="374" t="str">
        <f t="shared" ca="1" si="60"/>
        <v>-</v>
      </c>
      <c r="BG14" s="374" t="str">
        <f t="shared" ca="1" si="60"/>
        <v>-</v>
      </c>
      <c r="BH14" s="374" t="str">
        <f t="shared" ca="1" si="60"/>
        <v>-</v>
      </c>
      <c r="BI14" s="374" t="str">
        <f t="shared" ca="1" si="60"/>
        <v>-</v>
      </c>
      <c r="BJ14" s="374" t="str">
        <f t="shared" ca="1" si="60"/>
        <v>-</v>
      </c>
      <c r="BK14" s="374" t="str">
        <f t="shared" ca="1" si="60"/>
        <v>-</v>
      </c>
      <c r="BL14" s="374" t="str">
        <f t="shared" ca="1" si="60"/>
        <v>-</v>
      </c>
      <c r="BM14" s="374" t="str">
        <f t="shared" ca="1" si="60"/>
        <v>-</v>
      </c>
      <c r="BN14" s="374" t="str">
        <f t="shared" ca="1" si="60"/>
        <v>-</v>
      </c>
      <c r="BO14" s="374" t="str">
        <f t="shared" ca="1" si="60"/>
        <v>-</v>
      </c>
      <c r="BP14" s="374" t="str">
        <f t="shared" ca="1" si="60"/>
        <v>-</v>
      </c>
      <c r="BQ14" s="374" t="str">
        <f t="shared" ca="1" si="60"/>
        <v>-</v>
      </c>
      <c r="BR14" s="374" t="str">
        <f t="shared" ca="1" si="60"/>
        <v>-</v>
      </c>
      <c r="BS14" s="374" t="str">
        <f t="shared" ca="1" si="60"/>
        <v>-</v>
      </c>
      <c r="BT14" s="374" t="str">
        <f t="shared" ca="1" si="60"/>
        <v>-</v>
      </c>
      <c r="BU14" s="374" t="str">
        <f t="shared" ca="1" si="60"/>
        <v>-</v>
      </c>
      <c r="BV14" s="374" t="str">
        <f t="shared" ca="1" si="60"/>
        <v>-</v>
      </c>
      <c r="BW14" s="374" t="str">
        <f t="shared" ca="1" si="60"/>
        <v>-</v>
      </c>
      <c r="BX14" s="374" t="str">
        <f t="shared" ca="1" si="60"/>
        <v>-</v>
      </c>
      <c r="BY14" s="374" t="str">
        <f t="shared" ca="1" si="60"/>
        <v>-</v>
      </c>
      <c r="BZ14" s="374" t="str">
        <f t="shared" ca="1" si="60"/>
        <v>-</v>
      </c>
      <c r="CA14" s="374" t="str">
        <f t="shared" ca="1" si="60"/>
        <v>-</v>
      </c>
      <c r="CB14" s="374" t="str">
        <f t="shared" ca="1" si="60"/>
        <v>-</v>
      </c>
      <c r="CC14" s="374" t="str">
        <f t="shared" ca="1" si="60"/>
        <v>-</v>
      </c>
      <c r="CD14" s="374" t="str">
        <f t="shared" ca="1" si="60"/>
        <v>-</v>
      </c>
      <c r="CE14" s="374" t="str">
        <f t="shared" ca="1" si="60"/>
        <v>-</v>
      </c>
      <c r="CF14" s="374" t="str">
        <f t="shared" ca="1" si="60"/>
        <v>-</v>
      </c>
      <c r="CG14" s="374" t="str">
        <f t="shared" ca="1" si="60"/>
        <v>-</v>
      </c>
      <c r="CH14" s="374" t="str">
        <f t="shared" ca="1" si="60"/>
        <v>-</v>
      </c>
      <c r="CI14" s="373">
        <v>3</v>
      </c>
      <c r="CJ14" s="374">
        <f t="shared" ca="1" si="68"/>
        <v>3</v>
      </c>
      <c r="CK14" s="374" t="str">
        <f t="shared" ca="1" si="60"/>
        <v>-</v>
      </c>
      <c r="CL14" s="373">
        <v>0</v>
      </c>
      <c r="CM14" s="373">
        <v>0</v>
      </c>
      <c r="CN14" s="374" t="str">
        <f t="shared" ca="1" si="60"/>
        <v>-</v>
      </c>
      <c r="CO14" s="374" t="str">
        <f t="shared" ca="1" si="60"/>
        <v>-</v>
      </c>
      <c r="CP14" s="374" t="str">
        <f t="shared" ca="1" si="60"/>
        <v>-</v>
      </c>
      <c r="CQ14" s="374" t="str">
        <f t="shared" ca="1" si="60"/>
        <v>-</v>
      </c>
      <c r="CR14" s="374" t="str">
        <f t="shared" ca="1" si="60"/>
        <v>-</v>
      </c>
      <c r="CS14" s="374">
        <f t="shared" ca="1" si="60"/>
        <v>0</v>
      </c>
      <c r="CT14" s="374" t="str">
        <f t="shared" ca="1" si="60"/>
        <v>-</v>
      </c>
      <c r="CU14" s="374" t="str">
        <f t="shared" ca="1" si="60"/>
        <v>-</v>
      </c>
      <c r="CV14" s="374" t="str">
        <f t="shared" ca="1" si="60"/>
        <v>-</v>
      </c>
      <c r="CW14" s="374" t="str">
        <f t="shared" ca="1" si="60"/>
        <v>-</v>
      </c>
      <c r="CX14" s="374" t="str">
        <f t="shared" ca="1" si="60"/>
        <v>-</v>
      </c>
      <c r="CY14" s="374">
        <f t="shared" ca="1" si="60"/>
        <v>0</v>
      </c>
      <c r="CZ14" s="374">
        <f t="shared" ca="1" si="60"/>
        <v>0</v>
      </c>
      <c r="DA14" s="374">
        <f t="shared" ca="1" si="60"/>
        <v>0</v>
      </c>
      <c r="DB14" s="374">
        <f t="shared" ca="1" si="60"/>
        <v>0</v>
      </c>
      <c r="DC14" s="374">
        <f t="shared" ca="1" si="60"/>
        <v>0</v>
      </c>
      <c r="DD14" s="374">
        <f t="shared" ca="1" si="60"/>
        <v>0</v>
      </c>
      <c r="DE14" s="374">
        <f t="shared" ca="1" si="60"/>
        <v>0</v>
      </c>
      <c r="DF14" s="374">
        <f t="shared" ca="1" si="60"/>
        <v>0</v>
      </c>
      <c r="DG14" s="374">
        <f t="shared" ca="1" si="60"/>
        <v>0</v>
      </c>
      <c r="DH14" s="374">
        <f t="shared" ca="1" si="60"/>
        <v>0</v>
      </c>
      <c r="DI14" s="374">
        <f t="shared" ca="1" si="60"/>
        <v>0</v>
      </c>
      <c r="DJ14" s="374">
        <f t="shared" ca="1" si="60"/>
        <v>0</v>
      </c>
      <c r="DK14" s="374">
        <f t="shared" ca="1" si="60"/>
        <v>0</v>
      </c>
      <c r="DL14" s="374">
        <f t="shared" ca="1" si="60"/>
        <v>0</v>
      </c>
      <c r="DM14" s="374">
        <f t="shared" ca="1" si="60"/>
        <v>0</v>
      </c>
      <c r="DN14" s="374">
        <f t="shared" ca="1" si="60"/>
        <v>0</v>
      </c>
      <c r="DO14" s="374">
        <f t="shared" ca="1" si="60"/>
        <v>0</v>
      </c>
      <c r="DP14" s="374">
        <f t="shared" ca="1" si="60"/>
        <v>0</v>
      </c>
      <c r="DQ14" s="374">
        <f t="shared" ca="1" si="60"/>
        <v>0</v>
      </c>
      <c r="DR14" s="374">
        <f t="shared" ca="1" si="60"/>
        <v>0</v>
      </c>
      <c r="DS14" s="374">
        <f t="shared" ca="1" si="60"/>
        <v>0</v>
      </c>
      <c r="DT14" s="374">
        <f t="shared" ca="1" si="60"/>
        <v>0</v>
      </c>
      <c r="DU14" s="374">
        <f t="shared" ca="1" si="60"/>
        <v>0</v>
      </c>
      <c r="DV14" s="374">
        <f t="shared" ca="1" si="60"/>
        <v>0</v>
      </c>
      <c r="DW14" s="374">
        <f t="shared" ca="1" si="60"/>
        <v>0</v>
      </c>
      <c r="DX14" s="374">
        <f t="shared" ca="1" si="60"/>
        <v>0</v>
      </c>
      <c r="DY14" s="374">
        <f t="shared" ca="1" si="60"/>
        <v>0</v>
      </c>
      <c r="DZ14" s="374">
        <f t="shared" ca="1" si="60"/>
        <v>0</v>
      </c>
      <c r="EA14" s="374">
        <f t="shared" ca="1" si="60"/>
        <v>0</v>
      </c>
      <c r="EB14" s="374">
        <f t="shared" ca="1" si="60"/>
        <v>0</v>
      </c>
      <c r="EC14" s="374">
        <f t="shared" ca="1" si="60"/>
        <v>0</v>
      </c>
      <c r="ED14" s="374">
        <f t="shared" ca="1" si="60"/>
        <v>0</v>
      </c>
      <c r="EE14" s="374">
        <f t="shared" ca="1" si="60"/>
        <v>0</v>
      </c>
      <c r="EF14" s="374">
        <f t="shared" ca="1" si="60"/>
        <v>0</v>
      </c>
      <c r="EG14" s="374">
        <f t="shared" ca="1" si="60"/>
        <v>0</v>
      </c>
      <c r="EH14" s="374">
        <f t="shared" ca="1" si="60"/>
        <v>0</v>
      </c>
      <c r="EI14" s="374">
        <f t="shared" ca="1" si="60"/>
        <v>0</v>
      </c>
      <c r="EJ14" s="374">
        <f t="shared" ca="1" si="61"/>
        <v>0</v>
      </c>
      <c r="EK14" s="374">
        <f t="shared" ca="1" si="61"/>
        <v>0</v>
      </c>
      <c r="EL14" s="374">
        <f t="shared" ca="1" si="61"/>
        <v>0</v>
      </c>
      <c r="EM14" s="374">
        <f t="shared" ca="1" si="61"/>
        <v>0</v>
      </c>
      <c r="EN14" s="374" t="str">
        <f t="shared" ca="1" si="61"/>
        <v>-</v>
      </c>
      <c r="EO14" s="374" t="str">
        <f t="shared" ca="1" si="61"/>
        <v>-</v>
      </c>
      <c r="EP14" s="374" t="str">
        <f t="shared" ca="1" si="61"/>
        <v>-</v>
      </c>
      <c r="EQ14" s="374" t="str">
        <f t="shared" ca="1" si="61"/>
        <v>-</v>
      </c>
      <c r="ER14" s="374" t="str">
        <f t="shared" ca="1" si="61"/>
        <v>-</v>
      </c>
      <c r="ES14" s="374" t="str">
        <f t="shared" ca="1" si="61"/>
        <v>-</v>
      </c>
      <c r="ET14" s="374" t="str">
        <f t="shared" ca="1" si="61"/>
        <v>-</v>
      </c>
      <c r="EU14" s="374" t="str">
        <f t="shared" ca="1" si="61"/>
        <v>-</v>
      </c>
      <c r="EV14" s="374" t="str">
        <f t="shared" ca="1" si="61"/>
        <v>-</v>
      </c>
      <c r="EW14" s="374" t="str">
        <f t="shared" ca="1" si="61"/>
        <v>-</v>
      </c>
      <c r="EX14" s="374" t="str">
        <f t="shared" ca="1" si="61"/>
        <v>-</v>
      </c>
      <c r="EY14" s="374">
        <f t="shared" ca="1" si="61"/>
        <v>1</v>
      </c>
      <c r="EZ14" s="374" t="str">
        <f t="shared" ca="1" si="61"/>
        <v>-</v>
      </c>
      <c r="FA14" s="374" t="str">
        <f t="shared" ca="1" si="61"/>
        <v>-</v>
      </c>
      <c r="FB14" s="374" t="str">
        <f t="shared" ca="1" si="61"/>
        <v>-</v>
      </c>
      <c r="FC14" s="374" t="str">
        <f t="shared" ca="1" si="61"/>
        <v>-</v>
      </c>
      <c r="FD14" s="374" t="str">
        <f t="shared" ca="1" si="61"/>
        <v>-</v>
      </c>
      <c r="FE14" s="374" t="str">
        <f t="shared" ca="1" si="61"/>
        <v>-</v>
      </c>
      <c r="FF14" s="374">
        <f t="shared" ca="1" si="61"/>
        <v>0</v>
      </c>
      <c r="FG14" s="374" t="str">
        <f t="shared" ca="1" si="61"/>
        <v>-</v>
      </c>
      <c r="FH14" s="374">
        <f t="shared" ca="1" si="61"/>
        <v>1</v>
      </c>
      <c r="FI14" s="374">
        <f t="shared" ca="1" si="61"/>
        <v>0</v>
      </c>
      <c r="FJ14" s="374">
        <f t="shared" ca="1" si="61"/>
        <v>1</v>
      </c>
      <c r="FK14" s="374">
        <f t="shared" ca="1" si="61"/>
        <v>1</v>
      </c>
      <c r="FL14" s="374">
        <f t="shared" ca="1" si="61"/>
        <v>1</v>
      </c>
      <c r="FM14" s="374">
        <f t="shared" ca="1" si="61"/>
        <v>0</v>
      </c>
      <c r="FN14" s="374">
        <f t="shared" ca="1" si="61"/>
        <v>0</v>
      </c>
      <c r="FO14" s="374">
        <f t="shared" ca="1" si="61"/>
        <v>0</v>
      </c>
      <c r="FP14" s="374">
        <f t="shared" ca="1" si="61"/>
        <v>0</v>
      </c>
      <c r="FQ14" s="374">
        <f t="shared" ca="1" si="61"/>
        <v>1</v>
      </c>
      <c r="FR14" s="374">
        <f t="shared" ca="1" si="61"/>
        <v>0</v>
      </c>
      <c r="FS14" s="374">
        <f t="shared" ca="1" si="61"/>
        <v>0</v>
      </c>
      <c r="FT14" s="374">
        <f t="shared" ca="1" si="61"/>
        <v>0</v>
      </c>
      <c r="FU14" s="374">
        <f t="shared" ca="1" si="61"/>
        <v>0</v>
      </c>
      <c r="FV14" s="374">
        <f t="shared" ca="1" si="61"/>
        <v>0</v>
      </c>
      <c r="FW14" s="374">
        <f t="shared" ca="1" si="61"/>
        <v>0</v>
      </c>
      <c r="FX14" s="374">
        <f t="shared" ca="1" si="61"/>
        <v>0</v>
      </c>
      <c r="FY14" s="374">
        <f t="shared" ca="1" si="61"/>
        <v>1</v>
      </c>
      <c r="FZ14" s="374">
        <f t="shared" ca="1" si="61"/>
        <v>0</v>
      </c>
      <c r="GA14" s="374">
        <f t="shared" ca="1" si="61"/>
        <v>0</v>
      </c>
      <c r="GB14" s="374">
        <f t="shared" ca="1" si="61"/>
        <v>0</v>
      </c>
      <c r="GC14" s="374">
        <f t="shared" ca="1" si="61"/>
        <v>0</v>
      </c>
      <c r="GD14" s="374">
        <f t="shared" ca="1" si="61"/>
        <v>0</v>
      </c>
      <c r="GE14" s="374">
        <f t="shared" ca="1" si="61"/>
        <v>0</v>
      </c>
      <c r="GF14" s="374">
        <f t="shared" ca="1" si="61"/>
        <v>0</v>
      </c>
      <c r="GG14" s="374">
        <f t="shared" ca="1" si="61"/>
        <v>0</v>
      </c>
      <c r="GH14" s="374">
        <f t="shared" ref="GH14:GW17" ca="1" si="81">OFFSET(GH$5,$B14,0)</f>
        <v>0</v>
      </c>
      <c r="GI14" s="374" t="str">
        <f t="shared" ca="1" si="81"/>
        <v>-</v>
      </c>
      <c r="GJ14" s="374" t="str">
        <f t="shared" ca="1" si="81"/>
        <v>-</v>
      </c>
      <c r="GK14" s="374" t="str">
        <f t="shared" ca="1" si="81"/>
        <v>-</v>
      </c>
      <c r="GL14" s="374" t="str">
        <f t="shared" ca="1" si="81"/>
        <v>-</v>
      </c>
      <c r="GM14" s="374" t="b">
        <f t="shared" ca="1" si="81"/>
        <v>0</v>
      </c>
      <c r="GN14" s="374" t="b">
        <f t="shared" ca="1" si="81"/>
        <v>0</v>
      </c>
      <c r="GO14" s="374" t="b">
        <f t="shared" ca="1" si="81"/>
        <v>1</v>
      </c>
      <c r="GP14" s="374">
        <f t="shared" ca="1" si="81"/>
        <v>0</v>
      </c>
      <c r="GQ14" s="374">
        <f t="shared" ca="1" si="81"/>
        <v>1</v>
      </c>
      <c r="GR14" s="374">
        <f t="shared" ca="1" si="81"/>
        <v>1</v>
      </c>
      <c r="GS14" s="374" t="str">
        <f t="shared" ca="1" si="81"/>
        <v>-</v>
      </c>
      <c r="GT14" s="374" t="str">
        <f t="shared" ca="1" si="81"/>
        <v>-</v>
      </c>
      <c r="GU14" s="374" t="str">
        <f t="shared" ca="1" si="81"/>
        <v>-</v>
      </c>
      <c r="GV14" s="374" t="str">
        <f t="shared" ca="1" si="81"/>
        <v>-</v>
      </c>
      <c r="GW14" s="374">
        <f t="shared" ca="1" si="81"/>
        <v>1</v>
      </c>
      <c r="GX14" s="374" t="str">
        <f t="shared" ref="GX14:HM17" ca="1" si="82">OFFSET(GX$5,$B14,0)</f>
        <v>-</v>
      </c>
      <c r="GY14" s="374" t="str">
        <f t="shared" ca="1" si="82"/>
        <v>-</v>
      </c>
      <c r="GZ14" s="374" t="str">
        <f t="shared" ca="1" si="82"/>
        <v>-</v>
      </c>
      <c r="HA14" s="374" t="str">
        <f t="shared" ca="1" si="82"/>
        <v>-</v>
      </c>
      <c r="HB14" s="374" t="str">
        <f t="shared" ca="1" si="82"/>
        <v>-</v>
      </c>
      <c r="HC14" s="374" t="str">
        <f t="shared" ca="1" si="82"/>
        <v>-</v>
      </c>
      <c r="HD14" s="374" t="str">
        <f t="shared" ca="1" si="82"/>
        <v>-</v>
      </c>
      <c r="HE14" s="374" t="str">
        <f t="shared" ca="1" si="82"/>
        <v>-</v>
      </c>
      <c r="HF14" s="374" t="str">
        <f t="shared" ca="1" si="82"/>
        <v>-</v>
      </c>
      <c r="HG14" s="374" t="str">
        <f t="shared" ca="1" si="82"/>
        <v>-</v>
      </c>
      <c r="HH14" s="374" t="str">
        <f t="shared" ca="1" si="82"/>
        <v>-</v>
      </c>
      <c r="HI14" s="374" t="str">
        <f t="shared" ca="1" si="82"/>
        <v>-</v>
      </c>
      <c r="HJ14" s="374" t="str">
        <f t="shared" ca="1" si="82"/>
        <v>-</v>
      </c>
      <c r="HK14" s="374" t="str">
        <f t="shared" ca="1" si="82"/>
        <v>-</v>
      </c>
      <c r="HL14" s="374" t="str">
        <f t="shared" ca="1" si="82"/>
        <v>-</v>
      </c>
      <c r="HM14" s="374" t="str">
        <f t="shared" ca="1" si="82"/>
        <v>-</v>
      </c>
      <c r="HN14" s="374" t="str">
        <f t="shared" ref="HN14:IC17" ca="1" si="83">OFFSET(HN$5,$B14,0)</f>
        <v>-</v>
      </c>
      <c r="HO14" s="374" t="b">
        <f t="shared" ca="1" si="83"/>
        <v>1</v>
      </c>
      <c r="HP14" s="374">
        <f t="shared" ca="1" si="83"/>
        <v>0</v>
      </c>
      <c r="HQ14" s="374" t="str">
        <f t="shared" ca="1" si="83"/>
        <v>-</v>
      </c>
      <c r="HR14" s="374" t="str">
        <f t="shared" ca="1" si="83"/>
        <v>-</v>
      </c>
      <c r="HS14" s="374" t="str">
        <f t="shared" ca="1" si="83"/>
        <v>-</v>
      </c>
      <c r="HT14" s="374" t="str">
        <f t="shared" ca="1" si="83"/>
        <v>-</v>
      </c>
      <c r="HU14" s="374" t="str">
        <f t="shared" ca="1" si="83"/>
        <v>-</v>
      </c>
      <c r="HV14" s="374" t="str">
        <f t="shared" ca="1" si="83"/>
        <v>-</v>
      </c>
      <c r="HW14" s="374" t="str">
        <f t="shared" ca="1" si="83"/>
        <v>-</v>
      </c>
      <c r="HX14" s="374" t="str">
        <f t="shared" ca="1" si="83"/>
        <v>-</v>
      </c>
      <c r="HY14" s="374" t="str">
        <f t="shared" ca="1" si="83"/>
        <v>-</v>
      </c>
      <c r="HZ14" s="374" t="str">
        <f t="shared" ca="1" si="83"/>
        <v>-</v>
      </c>
      <c r="IA14" s="374" t="str">
        <f t="shared" ca="1" si="83"/>
        <v>-</v>
      </c>
      <c r="IB14" s="374" t="str">
        <f t="shared" ca="1" si="83"/>
        <v>-</v>
      </c>
      <c r="IC14" s="374" t="str">
        <f t="shared" ca="1" si="83"/>
        <v>-</v>
      </c>
      <c r="ID14" s="374" t="str">
        <f t="shared" ref="ID14:IS17" ca="1" si="84">OFFSET(ID$5,$B14,0)</f>
        <v>-</v>
      </c>
      <c r="IE14" s="374" t="str">
        <f t="shared" ca="1" si="63"/>
        <v>-</v>
      </c>
      <c r="IF14" s="374" t="str">
        <f t="shared" ca="1" si="63"/>
        <v>-</v>
      </c>
      <c r="IG14" s="374" t="b">
        <f t="shared" ca="1" si="63"/>
        <v>1</v>
      </c>
      <c r="IH14" s="374">
        <f t="shared" ca="1" si="63"/>
        <v>0</v>
      </c>
      <c r="II14" s="374" t="str">
        <f t="shared" ca="1" si="63"/>
        <v>-</v>
      </c>
      <c r="IJ14" s="374" t="str">
        <f t="shared" ca="1" si="63"/>
        <v>-</v>
      </c>
      <c r="IK14" s="374" t="str">
        <f t="shared" ca="1" si="63"/>
        <v>-</v>
      </c>
      <c r="IL14" s="374" t="str">
        <f t="shared" ca="1" si="63"/>
        <v>-</v>
      </c>
      <c r="IM14" s="374" t="str">
        <f t="shared" ca="1" si="84"/>
        <v>-</v>
      </c>
      <c r="IN14" s="374" t="str">
        <f t="shared" ca="1" si="84"/>
        <v>-</v>
      </c>
      <c r="IO14" s="374" t="str">
        <f t="shared" ca="1" si="84"/>
        <v>-</v>
      </c>
      <c r="IP14" s="374" t="str">
        <f t="shared" ca="1" si="84"/>
        <v>-</v>
      </c>
      <c r="IQ14" s="374" t="str">
        <f t="shared" ca="1" si="84"/>
        <v>-</v>
      </c>
      <c r="IR14" s="374">
        <f t="shared" ca="1" si="84"/>
        <v>500</v>
      </c>
      <c r="IS14" s="374">
        <f t="shared" ca="1" si="84"/>
        <v>500</v>
      </c>
      <c r="IT14" s="374" t="str">
        <f t="shared" ca="1" si="64"/>
        <v>-</v>
      </c>
      <c r="IU14" s="374" t="str">
        <f t="shared" ca="1" si="64"/>
        <v>-</v>
      </c>
      <c r="IV14" s="374">
        <f t="shared" ca="1" si="64"/>
        <v>1</v>
      </c>
      <c r="IW14" s="374">
        <f t="shared" ca="1" si="64"/>
        <v>0</v>
      </c>
      <c r="IX14" s="374">
        <f t="shared" ca="1" si="64"/>
        <v>1</v>
      </c>
      <c r="IY14" s="374">
        <f t="shared" ca="1" si="64"/>
        <v>1</v>
      </c>
      <c r="IZ14" s="374">
        <f t="shared" ca="1" si="64"/>
        <v>0</v>
      </c>
      <c r="JA14" s="374" t="str">
        <f t="shared" ca="1" si="64"/>
        <v>-</v>
      </c>
      <c r="JB14" s="374" t="str">
        <f t="shared" ca="1" si="64"/>
        <v>-</v>
      </c>
      <c r="JC14" s="374" t="str">
        <f t="shared" ca="1" si="64"/>
        <v>-</v>
      </c>
      <c r="JD14" s="374" t="str">
        <f t="shared" ca="1" si="64"/>
        <v>-</v>
      </c>
      <c r="JE14" s="374">
        <f t="shared" ca="1" si="64"/>
        <v>1</v>
      </c>
      <c r="JF14" s="374">
        <f t="shared" ca="1" si="64"/>
        <v>1</v>
      </c>
      <c r="JG14" s="374">
        <f t="shared" ca="1" si="64"/>
        <v>1</v>
      </c>
      <c r="JH14" s="374">
        <f t="shared" ca="1" si="64"/>
        <v>1</v>
      </c>
      <c r="JI14" s="374">
        <f t="shared" ca="1" si="64"/>
        <v>1</v>
      </c>
      <c r="JJ14" s="374">
        <f t="shared" ca="1" si="69"/>
        <v>1</v>
      </c>
      <c r="JK14" s="374">
        <f t="shared" ca="1" si="69"/>
        <v>1</v>
      </c>
      <c r="JL14" s="374">
        <f t="shared" ca="1" si="69"/>
        <v>1</v>
      </c>
      <c r="JM14" s="374">
        <f t="shared" ca="1" si="70"/>
        <v>1</v>
      </c>
      <c r="JN14" s="374">
        <f t="shared" ca="1" si="65"/>
        <v>1</v>
      </c>
      <c r="JO14" s="374" t="str">
        <f t="shared" ca="1" si="70"/>
        <v>-</v>
      </c>
      <c r="JP14" s="374" t="str">
        <f t="shared" ca="1" si="70"/>
        <v>-</v>
      </c>
      <c r="JQ14" s="374" t="str">
        <f t="shared" ca="1" si="70"/>
        <v>-</v>
      </c>
      <c r="JR14" s="374" t="str">
        <f t="shared" ca="1" si="70"/>
        <v>-</v>
      </c>
      <c r="JS14" s="374" t="str">
        <f t="shared" ca="1" si="70"/>
        <v>-</v>
      </c>
      <c r="JT14" s="374" t="str">
        <f t="shared" ca="1" si="70"/>
        <v>-</v>
      </c>
      <c r="JU14" s="374" t="str">
        <f t="shared" ca="1" si="70"/>
        <v>-</v>
      </c>
      <c r="JV14" s="374" t="str">
        <f t="shared" ca="1" si="70"/>
        <v>-</v>
      </c>
      <c r="JW14" s="374" t="str">
        <f t="shared" ca="1" si="70"/>
        <v>-</v>
      </c>
      <c r="JX14" s="374" t="str">
        <f t="shared" ca="1" si="70"/>
        <v>-</v>
      </c>
      <c r="JY14" s="374" t="str">
        <f t="shared" ca="1" si="70"/>
        <v>-</v>
      </c>
      <c r="JZ14" s="374" t="str">
        <f t="shared" ca="1" si="70"/>
        <v>-</v>
      </c>
      <c r="KA14" s="374" t="str">
        <f t="shared" ca="1" si="70"/>
        <v>-</v>
      </c>
      <c r="KB14" s="374" t="str">
        <f t="shared" ca="1" si="70"/>
        <v>-</v>
      </c>
      <c r="KC14" s="374" t="str">
        <f t="shared" ca="1" si="71"/>
        <v>-</v>
      </c>
      <c r="KD14" s="374" t="str">
        <f t="shared" ca="1" si="71"/>
        <v>-</v>
      </c>
      <c r="KE14" s="374" t="str">
        <f t="shared" ca="1" si="71"/>
        <v>-</v>
      </c>
      <c r="KF14" s="374" t="str">
        <f t="shared" ca="1" si="71"/>
        <v>-</v>
      </c>
      <c r="KG14" s="374" t="str">
        <f t="shared" ca="1" si="71"/>
        <v>-</v>
      </c>
      <c r="KH14" s="374" t="str">
        <f t="shared" ca="1" si="71"/>
        <v>-</v>
      </c>
      <c r="KI14" s="374" t="str">
        <f t="shared" ca="1" si="71"/>
        <v>-</v>
      </c>
      <c r="KJ14" s="374" t="str">
        <f t="shared" ca="1" si="71"/>
        <v>-</v>
      </c>
      <c r="KK14" s="374" t="str">
        <f t="shared" ca="1" si="71"/>
        <v>-</v>
      </c>
      <c r="KL14" s="374" t="str">
        <f t="shared" ca="1" si="71"/>
        <v>-</v>
      </c>
      <c r="KM14" s="374" t="str">
        <f t="shared" ca="1" si="71"/>
        <v>-</v>
      </c>
      <c r="KN14" s="374" t="str">
        <f t="shared" ca="1" si="71"/>
        <v>-</v>
      </c>
      <c r="KO14" s="374" t="str">
        <f t="shared" ca="1" si="71"/>
        <v>-</v>
      </c>
      <c r="KP14" s="374" t="str">
        <f t="shared" ca="1" si="71"/>
        <v>-</v>
      </c>
      <c r="KQ14" s="374" t="str">
        <f t="shared" ca="1" si="71"/>
        <v>-</v>
      </c>
      <c r="KR14" s="374" t="str">
        <f t="shared" ca="1" si="71"/>
        <v>-</v>
      </c>
      <c r="KS14" s="374" t="str">
        <f t="shared" ca="1" si="72"/>
        <v>-</v>
      </c>
      <c r="KT14" s="374" t="str">
        <f t="shared" ca="1" si="72"/>
        <v>-</v>
      </c>
      <c r="KU14" s="374" t="str">
        <f t="shared" ca="1" si="72"/>
        <v>-</v>
      </c>
      <c r="KV14" s="374" t="str">
        <f t="shared" ca="1" si="72"/>
        <v>-</v>
      </c>
      <c r="KW14" s="374" t="str">
        <f t="shared" ca="1" si="72"/>
        <v>-</v>
      </c>
      <c r="KX14" s="374" t="str">
        <f t="shared" ca="1" si="72"/>
        <v>-</v>
      </c>
      <c r="KY14" s="374" t="str">
        <f t="shared" ca="1" si="72"/>
        <v>-</v>
      </c>
      <c r="KZ14" s="374" t="str">
        <f t="shared" ca="1" si="72"/>
        <v>-</v>
      </c>
      <c r="LA14" s="374" t="str">
        <f t="shared" ca="1" si="72"/>
        <v>-</v>
      </c>
      <c r="LB14" s="374" t="str">
        <f t="shared" ca="1" si="72"/>
        <v>-</v>
      </c>
      <c r="LC14" s="374" t="str">
        <f t="shared" ca="1" si="72"/>
        <v>-</v>
      </c>
      <c r="LD14" s="374" t="str">
        <f t="shared" ca="1" si="72"/>
        <v>-</v>
      </c>
      <c r="LE14" s="374" t="str">
        <f t="shared" ca="1" si="72"/>
        <v>-</v>
      </c>
      <c r="LF14" s="374" t="str">
        <f t="shared" ca="1" si="72"/>
        <v>-</v>
      </c>
      <c r="LG14" s="374" t="str">
        <f t="shared" ca="1" si="72"/>
        <v>-</v>
      </c>
      <c r="LH14" s="374" t="str">
        <f t="shared" ca="1" si="72"/>
        <v>-</v>
      </c>
      <c r="LI14" s="374" t="str">
        <f t="shared" ca="1" si="73"/>
        <v>-</v>
      </c>
      <c r="LJ14" s="374" t="str">
        <f t="shared" ca="1" si="73"/>
        <v>-</v>
      </c>
      <c r="LK14" s="374" t="str">
        <f t="shared" ca="1" si="73"/>
        <v>-</v>
      </c>
      <c r="LL14" s="374" t="str">
        <f t="shared" ca="1" si="73"/>
        <v>-</v>
      </c>
      <c r="LM14" s="374" t="str">
        <f t="shared" ca="1" si="73"/>
        <v>-</v>
      </c>
      <c r="LN14" s="374" t="str">
        <f t="shared" ca="1" si="73"/>
        <v>-</v>
      </c>
      <c r="LO14" s="374" t="str">
        <f t="shared" ca="1" si="73"/>
        <v>-</v>
      </c>
      <c r="LP14" s="374" t="str">
        <f t="shared" ca="1" si="73"/>
        <v>-</v>
      </c>
      <c r="LQ14" s="374" t="str">
        <f t="shared" ca="1" si="73"/>
        <v>-</v>
      </c>
      <c r="LR14" s="374" t="str">
        <f t="shared" ca="1" si="73"/>
        <v>-</v>
      </c>
      <c r="LS14" s="374" t="str">
        <f t="shared" ca="1" si="73"/>
        <v>-</v>
      </c>
      <c r="LT14" s="374" t="str">
        <f t="shared" ca="1" si="73"/>
        <v>-</v>
      </c>
      <c r="LU14" s="374" t="str">
        <f t="shared" ca="1" si="73"/>
        <v>-</v>
      </c>
      <c r="LV14" s="374" t="str">
        <f t="shared" ca="1" si="73"/>
        <v>-</v>
      </c>
      <c r="LW14" s="374" t="str">
        <f t="shared" ca="1" si="73"/>
        <v>-</v>
      </c>
      <c r="LX14" s="374" t="str">
        <f t="shared" ca="1" si="73"/>
        <v>-</v>
      </c>
      <c r="LY14" s="374" t="str">
        <f t="shared" ca="1" si="74"/>
        <v>-</v>
      </c>
      <c r="LZ14" s="374" t="str">
        <f t="shared" ca="1" si="74"/>
        <v>-</v>
      </c>
      <c r="MA14" s="374" t="str">
        <f t="shared" ca="1" si="74"/>
        <v>-</v>
      </c>
      <c r="MB14" s="374" t="str">
        <f t="shared" ca="1" si="74"/>
        <v>-</v>
      </c>
      <c r="MC14" s="374" t="str">
        <f t="shared" ca="1" si="74"/>
        <v>-</v>
      </c>
      <c r="MD14" s="374" t="str">
        <f t="shared" ca="1" si="74"/>
        <v>-</v>
      </c>
      <c r="ME14" s="374" t="str">
        <f t="shared" ca="1" si="74"/>
        <v>-</v>
      </c>
      <c r="MF14" s="374" t="str">
        <f t="shared" ca="1" si="74"/>
        <v>-</v>
      </c>
      <c r="MG14" s="374" t="str">
        <f t="shared" ca="1" si="74"/>
        <v>-</v>
      </c>
      <c r="MH14" s="374" t="str">
        <f t="shared" ca="1" si="74"/>
        <v>-</v>
      </c>
      <c r="MI14" s="374" t="str">
        <f t="shared" ca="1" si="74"/>
        <v>-</v>
      </c>
      <c r="MJ14" s="374" t="str">
        <f t="shared" ca="1" si="74"/>
        <v>-</v>
      </c>
      <c r="MK14" s="374" t="str">
        <f t="shared" ca="1" si="74"/>
        <v>-</v>
      </c>
      <c r="ML14" s="374" t="str">
        <f t="shared" ca="1" si="74"/>
        <v>-</v>
      </c>
      <c r="MM14" s="374" t="str">
        <f t="shared" ca="1" si="74"/>
        <v>-</v>
      </c>
      <c r="MN14" s="374" t="str">
        <f t="shared" ca="1" si="74"/>
        <v>-</v>
      </c>
      <c r="MO14" s="374" t="str">
        <f t="shared" ca="1" si="75"/>
        <v>-</v>
      </c>
      <c r="MP14" s="374" t="str">
        <f t="shared" ca="1" si="75"/>
        <v>-</v>
      </c>
      <c r="MQ14" s="374" t="str">
        <f t="shared" ca="1" si="75"/>
        <v>-</v>
      </c>
      <c r="MR14" s="374" t="str">
        <f t="shared" ca="1" si="75"/>
        <v>-</v>
      </c>
      <c r="MS14" s="374" t="str">
        <f t="shared" ca="1" si="75"/>
        <v>-</v>
      </c>
      <c r="MT14" s="374" t="str">
        <f t="shared" ca="1" si="75"/>
        <v>-</v>
      </c>
      <c r="MU14" s="374" t="str">
        <f t="shared" ca="1" si="75"/>
        <v>-</v>
      </c>
      <c r="MV14" s="374" t="str">
        <f t="shared" ca="1" si="75"/>
        <v>-</v>
      </c>
      <c r="MW14" s="374" t="str">
        <f t="shared" ca="1" si="75"/>
        <v>-</v>
      </c>
      <c r="MX14" s="374" t="str">
        <f t="shared" ca="1" si="75"/>
        <v>-</v>
      </c>
      <c r="MY14" s="374" t="str">
        <f t="shared" ca="1" si="75"/>
        <v>-</v>
      </c>
      <c r="MZ14" s="374" t="str">
        <f t="shared" ca="1" si="75"/>
        <v>-</v>
      </c>
      <c r="NA14" s="374" t="str">
        <f t="shared" ca="1" si="75"/>
        <v>-</v>
      </c>
      <c r="NB14" s="374" t="str">
        <f t="shared" ca="1" si="75"/>
        <v>-</v>
      </c>
      <c r="NC14" s="374" t="str">
        <f t="shared" ca="1" si="75"/>
        <v>-</v>
      </c>
      <c r="ND14" s="374" t="str">
        <f t="shared" ca="1" si="75"/>
        <v>-</v>
      </c>
      <c r="NE14" s="374" t="str">
        <f t="shared" ca="1" si="76"/>
        <v>-</v>
      </c>
      <c r="NF14" s="374" t="str">
        <f t="shared" ca="1" si="76"/>
        <v>-</v>
      </c>
      <c r="NG14" s="374" t="str">
        <f t="shared" ca="1" si="76"/>
        <v>-</v>
      </c>
      <c r="NH14" s="374" t="str">
        <f t="shared" ca="1" si="76"/>
        <v>-</v>
      </c>
      <c r="NI14" s="374" t="str">
        <f t="shared" ca="1" si="76"/>
        <v>-</v>
      </c>
      <c r="NJ14" s="374" t="str">
        <f t="shared" ca="1" si="76"/>
        <v>-</v>
      </c>
      <c r="NK14" s="374" t="str">
        <f t="shared" ca="1" si="76"/>
        <v>-</v>
      </c>
      <c r="NL14" s="374" t="str">
        <f t="shared" ca="1" si="76"/>
        <v>-</v>
      </c>
      <c r="NM14" s="374" t="str">
        <f t="shared" ca="1" si="76"/>
        <v>-</v>
      </c>
      <c r="NN14" s="374" t="str">
        <f t="shared" ca="1" si="76"/>
        <v>-</v>
      </c>
      <c r="NO14" s="374" t="str">
        <f t="shared" ca="1" si="76"/>
        <v>-</v>
      </c>
      <c r="NP14" s="374" t="str">
        <f t="shared" ca="1" si="76"/>
        <v>-</v>
      </c>
      <c r="NQ14" s="374" t="str">
        <f t="shared" ca="1" si="76"/>
        <v>-</v>
      </c>
      <c r="NR14" s="374" t="str">
        <f t="shared" ca="1" si="76"/>
        <v>-</v>
      </c>
      <c r="NS14" s="374" t="str">
        <f t="shared" ca="1" si="76"/>
        <v>-</v>
      </c>
      <c r="NT14" s="374" t="str">
        <f t="shared" ca="1" si="76"/>
        <v>-</v>
      </c>
      <c r="NU14" s="374" t="str">
        <f t="shared" ca="1" si="77"/>
        <v>-</v>
      </c>
      <c r="NV14" s="374" t="str">
        <f t="shared" ca="1" si="77"/>
        <v>-</v>
      </c>
      <c r="NW14" s="374" t="str">
        <f t="shared" ca="1" si="77"/>
        <v>-</v>
      </c>
      <c r="NX14" s="374" t="str">
        <f t="shared" ca="1" si="77"/>
        <v>-</v>
      </c>
      <c r="NY14" s="374" t="str">
        <f t="shared" ca="1" si="77"/>
        <v>-</v>
      </c>
      <c r="NZ14" s="374" t="str">
        <f t="shared" ca="1" si="77"/>
        <v>-</v>
      </c>
      <c r="OA14" s="374" t="str">
        <f t="shared" ca="1" si="77"/>
        <v>-</v>
      </c>
      <c r="OB14" s="374" t="str">
        <f t="shared" ca="1" si="77"/>
        <v>-</v>
      </c>
      <c r="OC14" s="374" t="str">
        <f t="shared" ca="1" si="77"/>
        <v>-</v>
      </c>
      <c r="OD14" s="374" t="str">
        <f t="shared" ca="1" si="77"/>
        <v>-</v>
      </c>
      <c r="OE14" s="374" t="str">
        <f t="shared" ca="1" si="77"/>
        <v>-</v>
      </c>
      <c r="OF14" s="374">
        <f t="shared" ca="1" si="65"/>
        <v>0</v>
      </c>
      <c r="OG14" s="374" t="str">
        <f t="shared" ca="1" si="78"/>
        <v>-</v>
      </c>
      <c r="OH14" s="374">
        <f t="shared" ca="1" si="78"/>
        <v>0</v>
      </c>
      <c r="OI14" s="374">
        <f t="shared" ca="1" si="78"/>
        <v>0</v>
      </c>
      <c r="OJ14" s="27">
        <v>0</v>
      </c>
    </row>
    <row r="15" spans="1:400" s="366" customFormat="1" outlineLevel="1">
      <c r="A15" s="302">
        <f t="shared" si="66"/>
        <v>10</v>
      </c>
      <c r="B15" s="302">
        <f t="shared" si="79"/>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0"/>
        <v>0</v>
      </c>
      <c r="AM15" s="374" t="b">
        <f t="shared" ca="1" si="80"/>
        <v>0</v>
      </c>
      <c r="AN15" s="374" t="b">
        <f t="shared" ca="1" si="80"/>
        <v>0</v>
      </c>
      <c r="AO15" s="374" t="b">
        <f t="shared" ca="1" si="58"/>
        <v>0</v>
      </c>
      <c r="AP15" s="374">
        <f t="shared" ca="1" si="58"/>
        <v>0</v>
      </c>
      <c r="AQ15" s="374" t="str">
        <f t="shared" ca="1" si="80"/>
        <v>-</v>
      </c>
      <c r="AR15" s="374" t="str">
        <f t="shared" ca="1" si="80"/>
        <v>-</v>
      </c>
      <c r="AS15" s="374" t="b">
        <f t="shared" ca="1" si="80"/>
        <v>1</v>
      </c>
      <c r="AT15" s="374">
        <f t="shared" ca="1" si="59"/>
        <v>0</v>
      </c>
      <c r="AU15" s="374">
        <f t="shared" ca="1" si="59"/>
        <v>2</v>
      </c>
      <c r="AV15" s="374" t="str">
        <f t="shared" ca="1" si="80"/>
        <v>-</v>
      </c>
      <c r="AW15" s="374" t="b">
        <f t="shared" ca="1" si="80"/>
        <v>1</v>
      </c>
      <c r="AX15" s="374" t="b">
        <f t="shared" ca="1" si="80"/>
        <v>1</v>
      </c>
      <c r="AY15" s="374" t="b">
        <f t="shared" ca="1" si="80"/>
        <v>1</v>
      </c>
      <c r="AZ15" s="374" t="b">
        <f t="shared" ca="1" si="80"/>
        <v>1</v>
      </c>
      <c r="BA15" s="373">
        <v>0</v>
      </c>
      <c r="BB15" s="374">
        <f t="shared" ca="1" si="67"/>
        <v>1</v>
      </c>
      <c r="BC15" s="374" t="str">
        <f t="shared" ca="1" si="60"/>
        <v>-</v>
      </c>
      <c r="BD15" s="374" t="str">
        <f t="shared" ca="1" si="60"/>
        <v>-</v>
      </c>
      <c r="BE15" s="374" t="str">
        <f t="shared" ca="1" si="60"/>
        <v>-</v>
      </c>
      <c r="BF15" s="374" t="str">
        <f t="shared" ca="1" si="60"/>
        <v>-</v>
      </c>
      <c r="BG15" s="374" t="str">
        <f t="shared" ca="1" si="60"/>
        <v>-</v>
      </c>
      <c r="BH15" s="374" t="str">
        <f t="shared" ca="1" si="60"/>
        <v>-</v>
      </c>
      <c r="BI15" s="374" t="str">
        <f t="shared" ref="BI15:BX17" ca="1" si="85">OFFSET(BI$5,$B15,0)</f>
        <v>-</v>
      </c>
      <c r="BJ15" s="374" t="str">
        <f t="shared" ca="1" si="85"/>
        <v>-</v>
      </c>
      <c r="BK15" s="374" t="str">
        <f t="shared" ca="1" si="85"/>
        <v>-</v>
      </c>
      <c r="BL15" s="374" t="str">
        <f t="shared" ca="1" si="85"/>
        <v>-</v>
      </c>
      <c r="BM15" s="374" t="str">
        <f t="shared" ca="1" si="85"/>
        <v>-</v>
      </c>
      <c r="BN15" s="374" t="str">
        <f t="shared" ca="1" si="85"/>
        <v>-</v>
      </c>
      <c r="BO15" s="374" t="str">
        <f t="shared" ca="1" si="85"/>
        <v>-</v>
      </c>
      <c r="BP15" s="374" t="str">
        <f t="shared" ca="1" si="85"/>
        <v>-</v>
      </c>
      <c r="BQ15" s="374" t="str">
        <f t="shared" ca="1" si="85"/>
        <v>-</v>
      </c>
      <c r="BR15" s="374" t="str">
        <f t="shared" ca="1" si="85"/>
        <v>-</v>
      </c>
      <c r="BS15" s="374" t="str">
        <f t="shared" ca="1" si="85"/>
        <v>-</v>
      </c>
      <c r="BT15" s="374" t="str">
        <f t="shared" ca="1" si="85"/>
        <v>-</v>
      </c>
      <c r="BU15" s="374" t="str">
        <f t="shared" ca="1" si="85"/>
        <v>-</v>
      </c>
      <c r="BV15" s="374" t="str">
        <f t="shared" ca="1" si="85"/>
        <v>-</v>
      </c>
      <c r="BW15" s="374" t="str">
        <f t="shared" ca="1" si="85"/>
        <v>-</v>
      </c>
      <c r="BX15" s="374" t="str">
        <f t="shared" ca="1" si="85"/>
        <v>-</v>
      </c>
      <c r="BY15" s="374" t="str">
        <f t="shared" ref="BY15:CN17" ca="1" si="86">OFFSET(BY$5,$B15,0)</f>
        <v>-</v>
      </c>
      <c r="BZ15" s="374" t="str">
        <f t="shared" ca="1" si="86"/>
        <v>-</v>
      </c>
      <c r="CA15" s="374" t="str">
        <f t="shared" ca="1" si="86"/>
        <v>-</v>
      </c>
      <c r="CB15" s="374" t="str">
        <f t="shared" ca="1" si="86"/>
        <v>-</v>
      </c>
      <c r="CC15" s="374" t="str">
        <f t="shared" ca="1" si="86"/>
        <v>-</v>
      </c>
      <c r="CD15" s="374" t="str">
        <f t="shared" ca="1" si="86"/>
        <v>-</v>
      </c>
      <c r="CE15" s="374" t="str">
        <f t="shared" ca="1" si="86"/>
        <v>-</v>
      </c>
      <c r="CF15" s="374" t="str">
        <f t="shared" ca="1" si="86"/>
        <v>-</v>
      </c>
      <c r="CG15" s="374" t="str">
        <f t="shared" ca="1" si="86"/>
        <v>-</v>
      </c>
      <c r="CH15" s="374" t="str">
        <f t="shared" ca="1" si="86"/>
        <v>-</v>
      </c>
      <c r="CI15" s="373">
        <v>3</v>
      </c>
      <c r="CJ15" s="374">
        <f t="shared" ca="1" si="68"/>
        <v>3</v>
      </c>
      <c r="CK15" s="374" t="str">
        <f t="shared" ca="1" si="86"/>
        <v>-</v>
      </c>
      <c r="CL15" s="373">
        <v>0</v>
      </c>
      <c r="CM15" s="373">
        <v>0</v>
      </c>
      <c r="CN15" s="374" t="str">
        <f t="shared" ca="1" si="86"/>
        <v>-</v>
      </c>
      <c r="CO15" s="374" t="str">
        <f t="shared" ref="CO15:DD17" ca="1" si="87">OFFSET(CO$5,$B15,0)</f>
        <v>-</v>
      </c>
      <c r="CP15" s="374" t="str">
        <f t="shared" ca="1" si="87"/>
        <v>-</v>
      </c>
      <c r="CQ15" s="374" t="str">
        <f t="shared" ca="1" si="87"/>
        <v>-</v>
      </c>
      <c r="CR15" s="374" t="str">
        <f t="shared" ca="1" si="87"/>
        <v>-</v>
      </c>
      <c r="CS15" s="374">
        <f t="shared" ca="1" si="87"/>
        <v>0</v>
      </c>
      <c r="CT15" s="374" t="str">
        <f t="shared" ca="1" si="87"/>
        <v>-</v>
      </c>
      <c r="CU15" s="374" t="str">
        <f t="shared" ca="1" si="87"/>
        <v>-</v>
      </c>
      <c r="CV15" s="374" t="str">
        <f t="shared" ca="1" si="87"/>
        <v>-</v>
      </c>
      <c r="CW15" s="374" t="str">
        <f t="shared" ca="1" si="87"/>
        <v>-</v>
      </c>
      <c r="CX15" s="374" t="str">
        <f t="shared" ca="1" si="87"/>
        <v>-</v>
      </c>
      <c r="CY15" s="374">
        <f t="shared" ca="1" si="87"/>
        <v>0</v>
      </c>
      <c r="CZ15" s="374">
        <f t="shared" ca="1" si="87"/>
        <v>0</v>
      </c>
      <c r="DA15" s="374">
        <f t="shared" ca="1" si="87"/>
        <v>0</v>
      </c>
      <c r="DB15" s="374">
        <f t="shared" ca="1" si="87"/>
        <v>0</v>
      </c>
      <c r="DC15" s="374">
        <f t="shared" ca="1" si="87"/>
        <v>0</v>
      </c>
      <c r="DD15" s="374">
        <f t="shared" ca="1" si="87"/>
        <v>0</v>
      </c>
      <c r="DE15" s="374">
        <f t="shared" ref="DE15:DT17" ca="1" si="88">OFFSET(DE$5,$B15,0)</f>
        <v>0</v>
      </c>
      <c r="DF15" s="374">
        <f t="shared" ca="1" si="88"/>
        <v>0</v>
      </c>
      <c r="DG15" s="374">
        <f t="shared" ca="1" si="88"/>
        <v>0</v>
      </c>
      <c r="DH15" s="374">
        <f t="shared" ca="1" si="88"/>
        <v>0</v>
      </c>
      <c r="DI15" s="374">
        <f t="shared" ca="1" si="88"/>
        <v>0</v>
      </c>
      <c r="DJ15" s="374">
        <f t="shared" ca="1" si="88"/>
        <v>0</v>
      </c>
      <c r="DK15" s="374">
        <f t="shared" ca="1" si="88"/>
        <v>0</v>
      </c>
      <c r="DL15" s="374">
        <f t="shared" ca="1" si="88"/>
        <v>0</v>
      </c>
      <c r="DM15" s="374">
        <f t="shared" ca="1" si="88"/>
        <v>0</v>
      </c>
      <c r="DN15" s="374">
        <f t="shared" ca="1" si="88"/>
        <v>0</v>
      </c>
      <c r="DO15" s="374">
        <f t="shared" ca="1" si="88"/>
        <v>0</v>
      </c>
      <c r="DP15" s="374">
        <f t="shared" ca="1" si="88"/>
        <v>0</v>
      </c>
      <c r="DQ15" s="374">
        <f t="shared" ca="1" si="88"/>
        <v>0</v>
      </c>
      <c r="DR15" s="374">
        <f t="shared" ca="1" si="88"/>
        <v>0</v>
      </c>
      <c r="DS15" s="374">
        <f t="shared" ca="1" si="88"/>
        <v>0</v>
      </c>
      <c r="DT15" s="374">
        <f t="shared" ca="1" si="88"/>
        <v>0</v>
      </c>
      <c r="DU15" s="374">
        <f t="shared" ref="DU15:EI17" ca="1" si="89">OFFSET(DU$5,$B15,0)</f>
        <v>0</v>
      </c>
      <c r="DV15" s="374">
        <f t="shared" ca="1" si="89"/>
        <v>0</v>
      </c>
      <c r="DW15" s="374">
        <f t="shared" ca="1" si="89"/>
        <v>0</v>
      </c>
      <c r="DX15" s="374">
        <f t="shared" ca="1" si="89"/>
        <v>0</v>
      </c>
      <c r="DY15" s="374">
        <f t="shared" ca="1" si="89"/>
        <v>0</v>
      </c>
      <c r="DZ15" s="374">
        <f t="shared" ca="1" si="89"/>
        <v>0</v>
      </c>
      <c r="EA15" s="374">
        <f t="shared" ca="1" si="89"/>
        <v>0</v>
      </c>
      <c r="EB15" s="374">
        <f t="shared" ca="1" si="89"/>
        <v>0</v>
      </c>
      <c r="EC15" s="374">
        <f t="shared" ca="1" si="89"/>
        <v>0</v>
      </c>
      <c r="ED15" s="374">
        <f t="shared" ca="1" si="89"/>
        <v>0</v>
      </c>
      <c r="EE15" s="374">
        <f t="shared" ca="1" si="89"/>
        <v>0</v>
      </c>
      <c r="EF15" s="374">
        <f t="shared" ca="1" si="89"/>
        <v>0</v>
      </c>
      <c r="EG15" s="374">
        <f t="shared" ca="1" si="89"/>
        <v>0</v>
      </c>
      <c r="EH15" s="374">
        <f t="shared" ca="1" si="89"/>
        <v>0</v>
      </c>
      <c r="EI15" s="374">
        <f t="shared" ca="1" si="89"/>
        <v>0</v>
      </c>
      <c r="EJ15" s="374">
        <f t="shared" ca="1" si="61"/>
        <v>0</v>
      </c>
      <c r="EK15" s="374">
        <f t="shared" ca="1" si="61"/>
        <v>0</v>
      </c>
      <c r="EL15" s="374">
        <f t="shared" ca="1" si="61"/>
        <v>0</v>
      </c>
      <c r="EM15" s="374">
        <f t="shared" ca="1" si="61"/>
        <v>0</v>
      </c>
      <c r="EN15" s="374" t="str">
        <f t="shared" ca="1" si="61"/>
        <v>-</v>
      </c>
      <c r="EO15" s="374" t="str">
        <f t="shared" ca="1" si="61"/>
        <v>-</v>
      </c>
      <c r="EP15" s="374" t="str">
        <f t="shared" ca="1" si="61"/>
        <v>-</v>
      </c>
      <c r="EQ15" s="374" t="str">
        <f t="shared" ca="1" si="61"/>
        <v>-</v>
      </c>
      <c r="ER15" s="374" t="str">
        <f t="shared" ca="1" si="61"/>
        <v>-</v>
      </c>
      <c r="ES15" s="374" t="str">
        <f t="shared" ca="1" si="61"/>
        <v>-</v>
      </c>
      <c r="ET15" s="374" t="str">
        <f t="shared" ca="1" si="61"/>
        <v>-</v>
      </c>
      <c r="EU15" s="374" t="str">
        <f t="shared" ca="1" si="61"/>
        <v>-</v>
      </c>
      <c r="EV15" s="374" t="str">
        <f t="shared" ca="1" si="61"/>
        <v>-</v>
      </c>
      <c r="EW15" s="374" t="str">
        <f t="shared" ca="1" si="61"/>
        <v>-</v>
      </c>
      <c r="EX15" s="374" t="str">
        <f t="shared" ca="1" si="61"/>
        <v>-</v>
      </c>
      <c r="EY15" s="374">
        <f t="shared" ca="1" si="61"/>
        <v>1</v>
      </c>
      <c r="EZ15" s="374" t="str">
        <f t="shared" ca="1" si="61"/>
        <v>-</v>
      </c>
      <c r="FA15" s="374" t="str">
        <f t="shared" ca="1" si="61"/>
        <v>-</v>
      </c>
      <c r="FB15" s="374" t="str">
        <f t="shared" ca="1" si="61"/>
        <v>-</v>
      </c>
      <c r="FC15" s="374" t="str">
        <f t="shared" ca="1" si="61"/>
        <v>-</v>
      </c>
      <c r="FD15" s="374" t="str">
        <f t="shared" ca="1" si="61"/>
        <v>-</v>
      </c>
      <c r="FE15" s="374" t="str">
        <f t="shared" ca="1" si="61"/>
        <v>-</v>
      </c>
      <c r="FF15" s="374">
        <f t="shared" ca="1" si="61"/>
        <v>0</v>
      </c>
      <c r="FG15" s="374" t="str">
        <f t="shared" ca="1" si="61"/>
        <v>-</v>
      </c>
      <c r="FH15" s="374">
        <f t="shared" ca="1" si="61"/>
        <v>1</v>
      </c>
      <c r="FI15" s="374">
        <f t="shared" ca="1" si="61"/>
        <v>0</v>
      </c>
      <c r="FJ15" s="374">
        <f t="shared" ca="1" si="61"/>
        <v>1</v>
      </c>
      <c r="FK15" s="374">
        <f t="shared" ca="1" si="61"/>
        <v>1</v>
      </c>
      <c r="FL15" s="374">
        <f t="shared" ca="1" si="61"/>
        <v>1</v>
      </c>
      <c r="FM15" s="374">
        <f t="shared" ca="1" si="61"/>
        <v>0</v>
      </c>
      <c r="FN15" s="374">
        <f t="shared" ca="1" si="61"/>
        <v>0</v>
      </c>
      <c r="FO15" s="374">
        <f t="shared" ca="1" si="61"/>
        <v>0</v>
      </c>
      <c r="FP15" s="374">
        <f t="shared" ca="1" si="61"/>
        <v>0</v>
      </c>
      <c r="FQ15" s="374">
        <f t="shared" ca="1" si="61"/>
        <v>1</v>
      </c>
      <c r="FR15" s="374">
        <f t="shared" ca="1" si="61"/>
        <v>0</v>
      </c>
      <c r="FS15" s="374">
        <f t="shared" ca="1" si="61"/>
        <v>0</v>
      </c>
      <c r="FT15" s="374">
        <f t="shared" ca="1" si="61"/>
        <v>0</v>
      </c>
      <c r="FU15" s="374">
        <f t="shared" ca="1" si="61"/>
        <v>0</v>
      </c>
      <c r="FV15" s="374">
        <f t="shared" ca="1" si="61"/>
        <v>0</v>
      </c>
      <c r="FW15" s="374">
        <f t="shared" ca="1" si="61"/>
        <v>0</v>
      </c>
      <c r="FX15" s="374">
        <f t="shared" ca="1" si="61"/>
        <v>0</v>
      </c>
      <c r="FY15" s="374">
        <f t="shared" ca="1" si="61"/>
        <v>1</v>
      </c>
      <c r="FZ15" s="374">
        <f t="shared" ca="1" si="61"/>
        <v>0</v>
      </c>
      <c r="GA15" s="374">
        <f t="shared" ca="1" si="61"/>
        <v>0</v>
      </c>
      <c r="GB15" s="374">
        <f t="shared" ca="1" si="61"/>
        <v>0</v>
      </c>
      <c r="GC15" s="374">
        <f t="shared" ca="1" si="61"/>
        <v>0</v>
      </c>
      <c r="GD15" s="374">
        <f t="shared" ca="1" si="61"/>
        <v>0</v>
      </c>
      <c r="GE15" s="374">
        <f t="shared" ca="1" si="61"/>
        <v>0</v>
      </c>
      <c r="GF15" s="374">
        <f t="shared" ca="1" si="61"/>
        <v>0</v>
      </c>
      <c r="GG15" s="374">
        <f t="shared" ca="1" si="61"/>
        <v>0</v>
      </c>
      <c r="GH15" s="374">
        <f t="shared" ca="1" si="81"/>
        <v>0</v>
      </c>
      <c r="GI15" s="374" t="str">
        <f t="shared" ca="1" si="81"/>
        <v>-</v>
      </c>
      <c r="GJ15" s="374" t="str">
        <f t="shared" ca="1" si="81"/>
        <v>-</v>
      </c>
      <c r="GK15" s="374" t="str">
        <f t="shared" ca="1" si="81"/>
        <v>-</v>
      </c>
      <c r="GL15" s="374" t="str">
        <f t="shared" ca="1" si="81"/>
        <v>-</v>
      </c>
      <c r="GM15" s="374" t="b">
        <f t="shared" ca="1" si="81"/>
        <v>0</v>
      </c>
      <c r="GN15" s="374" t="b">
        <f t="shared" ca="1" si="81"/>
        <v>0</v>
      </c>
      <c r="GO15" s="374" t="b">
        <f t="shared" ca="1" si="81"/>
        <v>1</v>
      </c>
      <c r="GP15" s="374">
        <f t="shared" ca="1" si="81"/>
        <v>0</v>
      </c>
      <c r="GQ15" s="374">
        <f t="shared" ca="1" si="81"/>
        <v>1</v>
      </c>
      <c r="GR15" s="374">
        <f t="shared" ca="1" si="81"/>
        <v>1</v>
      </c>
      <c r="GS15" s="374" t="str">
        <f t="shared" ca="1" si="81"/>
        <v>-</v>
      </c>
      <c r="GT15" s="374" t="str">
        <f t="shared" ca="1" si="81"/>
        <v>-</v>
      </c>
      <c r="GU15" s="374" t="str">
        <f t="shared" ca="1" si="81"/>
        <v>-</v>
      </c>
      <c r="GV15" s="374" t="str">
        <f t="shared" ca="1" si="81"/>
        <v>-</v>
      </c>
      <c r="GW15" s="374">
        <f t="shared" ca="1" si="81"/>
        <v>1</v>
      </c>
      <c r="GX15" s="374" t="str">
        <f t="shared" ca="1" si="82"/>
        <v>-</v>
      </c>
      <c r="GY15" s="374" t="str">
        <f t="shared" ca="1" si="82"/>
        <v>-</v>
      </c>
      <c r="GZ15" s="374" t="str">
        <f t="shared" ca="1" si="82"/>
        <v>-</v>
      </c>
      <c r="HA15" s="374" t="str">
        <f t="shared" ca="1" si="82"/>
        <v>-</v>
      </c>
      <c r="HB15" s="374" t="str">
        <f t="shared" ca="1" si="82"/>
        <v>-</v>
      </c>
      <c r="HC15" s="374" t="str">
        <f t="shared" ca="1" si="82"/>
        <v>-</v>
      </c>
      <c r="HD15" s="374" t="str">
        <f t="shared" ca="1" si="82"/>
        <v>-</v>
      </c>
      <c r="HE15" s="374" t="str">
        <f t="shared" ca="1" si="82"/>
        <v>-</v>
      </c>
      <c r="HF15" s="374" t="str">
        <f t="shared" ca="1" si="82"/>
        <v>-</v>
      </c>
      <c r="HG15" s="374" t="str">
        <f t="shared" ca="1" si="82"/>
        <v>-</v>
      </c>
      <c r="HH15" s="374" t="str">
        <f t="shared" ca="1" si="82"/>
        <v>-</v>
      </c>
      <c r="HI15" s="374" t="str">
        <f t="shared" ca="1" si="82"/>
        <v>-</v>
      </c>
      <c r="HJ15" s="374" t="str">
        <f t="shared" ca="1" si="82"/>
        <v>-</v>
      </c>
      <c r="HK15" s="374" t="str">
        <f t="shared" ca="1" si="82"/>
        <v>-</v>
      </c>
      <c r="HL15" s="374" t="str">
        <f t="shared" ca="1" si="82"/>
        <v>-</v>
      </c>
      <c r="HM15" s="374" t="str">
        <f t="shared" ca="1" si="82"/>
        <v>-</v>
      </c>
      <c r="HN15" s="374" t="str">
        <f t="shared" ca="1" si="83"/>
        <v>-</v>
      </c>
      <c r="HO15" s="374" t="b">
        <f t="shared" ca="1" si="83"/>
        <v>1</v>
      </c>
      <c r="HP15" s="374">
        <f t="shared" ca="1" si="83"/>
        <v>0</v>
      </c>
      <c r="HQ15" s="374" t="str">
        <f t="shared" ca="1" si="83"/>
        <v>-</v>
      </c>
      <c r="HR15" s="374" t="str">
        <f t="shared" ca="1" si="83"/>
        <v>-</v>
      </c>
      <c r="HS15" s="374" t="str">
        <f t="shared" ca="1" si="83"/>
        <v>-</v>
      </c>
      <c r="HT15" s="374" t="str">
        <f t="shared" ca="1" si="83"/>
        <v>-</v>
      </c>
      <c r="HU15" s="374" t="str">
        <f t="shared" ca="1" si="83"/>
        <v>-</v>
      </c>
      <c r="HV15" s="374" t="str">
        <f t="shared" ca="1" si="83"/>
        <v>-</v>
      </c>
      <c r="HW15" s="374" t="str">
        <f t="shared" ca="1" si="83"/>
        <v>-</v>
      </c>
      <c r="HX15" s="374" t="str">
        <f t="shared" ca="1" si="83"/>
        <v>-</v>
      </c>
      <c r="HY15" s="374" t="str">
        <f t="shared" ca="1" si="83"/>
        <v>-</v>
      </c>
      <c r="HZ15" s="374" t="str">
        <f t="shared" ca="1" si="83"/>
        <v>-</v>
      </c>
      <c r="IA15" s="374" t="str">
        <f t="shared" ca="1" si="83"/>
        <v>-</v>
      </c>
      <c r="IB15" s="374" t="str">
        <f t="shared" ca="1" si="83"/>
        <v>-</v>
      </c>
      <c r="IC15" s="374" t="str">
        <f t="shared" ca="1" si="83"/>
        <v>-</v>
      </c>
      <c r="ID15" s="374" t="str">
        <f t="shared" ca="1" si="84"/>
        <v>-</v>
      </c>
      <c r="IE15" s="374" t="str">
        <f t="shared" ca="1" si="63"/>
        <v>-</v>
      </c>
      <c r="IF15" s="374" t="str">
        <f t="shared" ca="1" si="63"/>
        <v>-</v>
      </c>
      <c r="IG15" s="374" t="b">
        <f t="shared" ca="1" si="63"/>
        <v>1</v>
      </c>
      <c r="IH15" s="374">
        <f t="shared" ca="1" si="63"/>
        <v>0</v>
      </c>
      <c r="II15" s="374" t="str">
        <f t="shared" ca="1" si="63"/>
        <v>-</v>
      </c>
      <c r="IJ15" s="374" t="str">
        <f t="shared" ca="1" si="63"/>
        <v>-</v>
      </c>
      <c r="IK15" s="374" t="str">
        <f t="shared" ca="1" si="63"/>
        <v>-</v>
      </c>
      <c r="IL15" s="374" t="str">
        <f t="shared" ca="1" si="63"/>
        <v>-</v>
      </c>
      <c r="IM15" s="374" t="str">
        <f t="shared" ca="1" si="84"/>
        <v>-</v>
      </c>
      <c r="IN15" s="374" t="str">
        <f t="shared" ca="1" si="84"/>
        <v>-</v>
      </c>
      <c r="IO15" s="374" t="str">
        <f t="shared" ca="1" si="84"/>
        <v>-</v>
      </c>
      <c r="IP15" s="374" t="str">
        <f t="shared" ca="1" si="84"/>
        <v>-</v>
      </c>
      <c r="IQ15" s="374" t="str">
        <f t="shared" ca="1" si="84"/>
        <v>-</v>
      </c>
      <c r="IR15" s="374">
        <f t="shared" ca="1" si="84"/>
        <v>500</v>
      </c>
      <c r="IS15" s="374">
        <f t="shared" ca="1" si="84"/>
        <v>500</v>
      </c>
      <c r="IT15" s="374" t="str">
        <f t="shared" ca="1" si="64"/>
        <v>-</v>
      </c>
      <c r="IU15" s="374" t="str">
        <f t="shared" ca="1" si="64"/>
        <v>-</v>
      </c>
      <c r="IV15" s="374">
        <f t="shared" ca="1" si="64"/>
        <v>1</v>
      </c>
      <c r="IW15" s="374">
        <f t="shared" ca="1" si="64"/>
        <v>0</v>
      </c>
      <c r="IX15" s="374">
        <f t="shared" ca="1" si="64"/>
        <v>1</v>
      </c>
      <c r="IY15" s="374">
        <f t="shared" ca="1" si="64"/>
        <v>1</v>
      </c>
      <c r="IZ15" s="374">
        <f t="shared" ca="1" si="64"/>
        <v>0</v>
      </c>
      <c r="JA15" s="374" t="str">
        <f t="shared" ca="1" si="64"/>
        <v>-</v>
      </c>
      <c r="JB15" s="374" t="str">
        <f t="shared" ca="1" si="64"/>
        <v>-</v>
      </c>
      <c r="JC15" s="374" t="str">
        <f t="shared" ca="1" si="64"/>
        <v>-</v>
      </c>
      <c r="JD15" s="374" t="str">
        <f t="shared" ca="1" si="64"/>
        <v>-</v>
      </c>
      <c r="JE15" s="374">
        <f t="shared" ca="1" si="64"/>
        <v>1</v>
      </c>
      <c r="JF15" s="374">
        <f t="shared" ca="1" si="64"/>
        <v>1</v>
      </c>
      <c r="JG15" s="374">
        <f t="shared" ca="1" si="64"/>
        <v>1</v>
      </c>
      <c r="JH15" s="374">
        <f t="shared" ca="1" si="64"/>
        <v>1</v>
      </c>
      <c r="JI15" s="374">
        <f t="shared" ca="1" si="64"/>
        <v>1</v>
      </c>
      <c r="JJ15" s="374">
        <f t="shared" ca="1" si="69"/>
        <v>1</v>
      </c>
      <c r="JK15" s="374">
        <f t="shared" ca="1" si="69"/>
        <v>1</v>
      </c>
      <c r="JL15" s="374">
        <f t="shared" ca="1" si="69"/>
        <v>1</v>
      </c>
      <c r="JM15" s="374">
        <f t="shared" ca="1" si="70"/>
        <v>1</v>
      </c>
      <c r="JN15" s="374">
        <f t="shared" ca="1" si="65"/>
        <v>1</v>
      </c>
      <c r="JO15" s="374" t="str">
        <f t="shared" ca="1" si="70"/>
        <v>-</v>
      </c>
      <c r="JP15" s="374" t="str">
        <f t="shared" ca="1" si="70"/>
        <v>-</v>
      </c>
      <c r="JQ15" s="374" t="str">
        <f t="shared" ca="1" si="70"/>
        <v>-</v>
      </c>
      <c r="JR15" s="374" t="str">
        <f t="shared" ca="1" si="70"/>
        <v>-</v>
      </c>
      <c r="JS15" s="374" t="str">
        <f t="shared" ca="1" si="70"/>
        <v>-</v>
      </c>
      <c r="JT15" s="374" t="str">
        <f t="shared" ca="1" si="70"/>
        <v>-</v>
      </c>
      <c r="JU15" s="374" t="str">
        <f t="shared" ca="1" si="70"/>
        <v>-</v>
      </c>
      <c r="JV15" s="374" t="str">
        <f t="shared" ca="1" si="70"/>
        <v>-</v>
      </c>
      <c r="JW15" s="374" t="str">
        <f t="shared" ca="1" si="70"/>
        <v>-</v>
      </c>
      <c r="JX15" s="374" t="str">
        <f t="shared" ca="1" si="70"/>
        <v>-</v>
      </c>
      <c r="JY15" s="374" t="str">
        <f t="shared" ca="1" si="70"/>
        <v>-</v>
      </c>
      <c r="JZ15" s="374" t="str">
        <f t="shared" ca="1" si="70"/>
        <v>-</v>
      </c>
      <c r="KA15" s="374" t="str">
        <f t="shared" ca="1" si="70"/>
        <v>-</v>
      </c>
      <c r="KB15" s="374" t="str">
        <f t="shared" ca="1" si="70"/>
        <v>-</v>
      </c>
      <c r="KC15" s="374" t="str">
        <f t="shared" ca="1" si="71"/>
        <v>-</v>
      </c>
      <c r="KD15" s="374" t="str">
        <f t="shared" ca="1" si="71"/>
        <v>-</v>
      </c>
      <c r="KE15" s="374" t="str">
        <f t="shared" ca="1" si="71"/>
        <v>-</v>
      </c>
      <c r="KF15" s="374" t="str">
        <f t="shared" ca="1" si="71"/>
        <v>-</v>
      </c>
      <c r="KG15" s="374" t="str">
        <f t="shared" ca="1" si="71"/>
        <v>-</v>
      </c>
      <c r="KH15" s="374" t="str">
        <f t="shared" ca="1" si="71"/>
        <v>-</v>
      </c>
      <c r="KI15" s="374" t="str">
        <f t="shared" ca="1" si="71"/>
        <v>-</v>
      </c>
      <c r="KJ15" s="374" t="str">
        <f t="shared" ca="1" si="71"/>
        <v>-</v>
      </c>
      <c r="KK15" s="374" t="str">
        <f t="shared" ca="1" si="71"/>
        <v>-</v>
      </c>
      <c r="KL15" s="374" t="str">
        <f t="shared" ca="1" si="71"/>
        <v>-</v>
      </c>
      <c r="KM15" s="374" t="str">
        <f t="shared" ca="1" si="71"/>
        <v>-</v>
      </c>
      <c r="KN15" s="374" t="str">
        <f t="shared" ca="1" si="71"/>
        <v>-</v>
      </c>
      <c r="KO15" s="374" t="str">
        <f t="shared" ca="1" si="71"/>
        <v>-</v>
      </c>
      <c r="KP15" s="374" t="str">
        <f t="shared" ca="1" si="71"/>
        <v>-</v>
      </c>
      <c r="KQ15" s="374" t="str">
        <f t="shared" ca="1" si="71"/>
        <v>-</v>
      </c>
      <c r="KR15" s="374" t="str">
        <f t="shared" ca="1" si="71"/>
        <v>-</v>
      </c>
      <c r="KS15" s="374" t="str">
        <f t="shared" ca="1" si="72"/>
        <v>-</v>
      </c>
      <c r="KT15" s="374" t="str">
        <f t="shared" ca="1" si="72"/>
        <v>-</v>
      </c>
      <c r="KU15" s="374" t="str">
        <f t="shared" ca="1" si="72"/>
        <v>-</v>
      </c>
      <c r="KV15" s="374" t="str">
        <f t="shared" ca="1" si="72"/>
        <v>-</v>
      </c>
      <c r="KW15" s="374" t="str">
        <f t="shared" ca="1" si="72"/>
        <v>-</v>
      </c>
      <c r="KX15" s="374" t="str">
        <f t="shared" ca="1" si="72"/>
        <v>-</v>
      </c>
      <c r="KY15" s="374" t="str">
        <f t="shared" ca="1" si="72"/>
        <v>-</v>
      </c>
      <c r="KZ15" s="374" t="str">
        <f t="shared" ca="1" si="72"/>
        <v>-</v>
      </c>
      <c r="LA15" s="374" t="str">
        <f t="shared" ca="1" si="72"/>
        <v>-</v>
      </c>
      <c r="LB15" s="374" t="str">
        <f t="shared" ca="1" si="72"/>
        <v>-</v>
      </c>
      <c r="LC15" s="374" t="str">
        <f t="shared" ca="1" si="72"/>
        <v>-</v>
      </c>
      <c r="LD15" s="374" t="str">
        <f t="shared" ca="1" si="72"/>
        <v>-</v>
      </c>
      <c r="LE15" s="374" t="str">
        <f t="shared" ca="1" si="72"/>
        <v>-</v>
      </c>
      <c r="LF15" s="374" t="str">
        <f t="shared" ca="1" si="72"/>
        <v>-</v>
      </c>
      <c r="LG15" s="374" t="str">
        <f t="shared" ca="1" si="72"/>
        <v>-</v>
      </c>
      <c r="LH15" s="374" t="str">
        <f t="shared" ca="1" si="72"/>
        <v>-</v>
      </c>
      <c r="LI15" s="374" t="str">
        <f t="shared" ca="1" si="73"/>
        <v>-</v>
      </c>
      <c r="LJ15" s="374" t="str">
        <f t="shared" ca="1" si="73"/>
        <v>-</v>
      </c>
      <c r="LK15" s="374" t="str">
        <f t="shared" ca="1" si="73"/>
        <v>-</v>
      </c>
      <c r="LL15" s="374" t="str">
        <f t="shared" ca="1" si="73"/>
        <v>-</v>
      </c>
      <c r="LM15" s="374" t="str">
        <f t="shared" ca="1" si="73"/>
        <v>-</v>
      </c>
      <c r="LN15" s="374" t="str">
        <f t="shared" ca="1" si="73"/>
        <v>-</v>
      </c>
      <c r="LO15" s="374" t="str">
        <f t="shared" ca="1" si="73"/>
        <v>-</v>
      </c>
      <c r="LP15" s="374" t="str">
        <f t="shared" ca="1" si="73"/>
        <v>-</v>
      </c>
      <c r="LQ15" s="374" t="str">
        <f t="shared" ca="1" si="73"/>
        <v>-</v>
      </c>
      <c r="LR15" s="374" t="str">
        <f t="shared" ca="1" si="73"/>
        <v>-</v>
      </c>
      <c r="LS15" s="374" t="str">
        <f t="shared" ca="1" si="73"/>
        <v>-</v>
      </c>
      <c r="LT15" s="374" t="str">
        <f t="shared" ca="1" si="73"/>
        <v>-</v>
      </c>
      <c r="LU15" s="374" t="str">
        <f t="shared" ca="1" si="73"/>
        <v>-</v>
      </c>
      <c r="LV15" s="374" t="str">
        <f t="shared" ca="1" si="73"/>
        <v>-</v>
      </c>
      <c r="LW15" s="374" t="str">
        <f t="shared" ca="1" si="73"/>
        <v>-</v>
      </c>
      <c r="LX15" s="374" t="str">
        <f t="shared" ca="1" si="73"/>
        <v>-</v>
      </c>
      <c r="LY15" s="374" t="str">
        <f t="shared" ca="1" si="74"/>
        <v>-</v>
      </c>
      <c r="LZ15" s="374" t="str">
        <f t="shared" ca="1" si="74"/>
        <v>-</v>
      </c>
      <c r="MA15" s="374" t="str">
        <f t="shared" ca="1" si="74"/>
        <v>-</v>
      </c>
      <c r="MB15" s="374" t="str">
        <f t="shared" ca="1" si="74"/>
        <v>-</v>
      </c>
      <c r="MC15" s="374" t="str">
        <f t="shared" ca="1" si="74"/>
        <v>-</v>
      </c>
      <c r="MD15" s="374" t="str">
        <f t="shared" ca="1" si="74"/>
        <v>-</v>
      </c>
      <c r="ME15" s="374" t="str">
        <f t="shared" ca="1" si="74"/>
        <v>-</v>
      </c>
      <c r="MF15" s="374" t="str">
        <f t="shared" ca="1" si="74"/>
        <v>-</v>
      </c>
      <c r="MG15" s="374" t="str">
        <f t="shared" ca="1" si="74"/>
        <v>-</v>
      </c>
      <c r="MH15" s="374" t="str">
        <f t="shared" ca="1" si="74"/>
        <v>-</v>
      </c>
      <c r="MI15" s="374" t="str">
        <f t="shared" ca="1" si="74"/>
        <v>-</v>
      </c>
      <c r="MJ15" s="374" t="str">
        <f t="shared" ca="1" si="74"/>
        <v>-</v>
      </c>
      <c r="MK15" s="374" t="str">
        <f t="shared" ca="1" si="74"/>
        <v>-</v>
      </c>
      <c r="ML15" s="374" t="str">
        <f t="shared" ca="1" si="74"/>
        <v>-</v>
      </c>
      <c r="MM15" s="374" t="str">
        <f t="shared" ca="1" si="74"/>
        <v>-</v>
      </c>
      <c r="MN15" s="374" t="str">
        <f t="shared" ca="1" si="74"/>
        <v>-</v>
      </c>
      <c r="MO15" s="374" t="str">
        <f t="shared" ca="1" si="75"/>
        <v>-</v>
      </c>
      <c r="MP15" s="374" t="str">
        <f t="shared" ca="1" si="75"/>
        <v>-</v>
      </c>
      <c r="MQ15" s="374" t="str">
        <f t="shared" ca="1" si="75"/>
        <v>-</v>
      </c>
      <c r="MR15" s="374" t="str">
        <f t="shared" ca="1" si="75"/>
        <v>-</v>
      </c>
      <c r="MS15" s="374" t="str">
        <f t="shared" ca="1" si="75"/>
        <v>-</v>
      </c>
      <c r="MT15" s="374" t="str">
        <f t="shared" ca="1" si="75"/>
        <v>-</v>
      </c>
      <c r="MU15" s="374" t="str">
        <f t="shared" ca="1" si="75"/>
        <v>-</v>
      </c>
      <c r="MV15" s="374" t="str">
        <f t="shared" ca="1" si="75"/>
        <v>-</v>
      </c>
      <c r="MW15" s="374" t="str">
        <f t="shared" ca="1" si="75"/>
        <v>-</v>
      </c>
      <c r="MX15" s="374" t="str">
        <f t="shared" ca="1" si="75"/>
        <v>-</v>
      </c>
      <c r="MY15" s="374" t="str">
        <f t="shared" ca="1" si="75"/>
        <v>-</v>
      </c>
      <c r="MZ15" s="374" t="str">
        <f t="shared" ca="1" si="75"/>
        <v>-</v>
      </c>
      <c r="NA15" s="374" t="str">
        <f t="shared" ca="1" si="75"/>
        <v>-</v>
      </c>
      <c r="NB15" s="374" t="str">
        <f t="shared" ca="1" si="75"/>
        <v>-</v>
      </c>
      <c r="NC15" s="374" t="str">
        <f t="shared" ca="1" si="75"/>
        <v>-</v>
      </c>
      <c r="ND15" s="374" t="str">
        <f t="shared" ca="1" si="75"/>
        <v>-</v>
      </c>
      <c r="NE15" s="374" t="str">
        <f t="shared" ca="1" si="76"/>
        <v>-</v>
      </c>
      <c r="NF15" s="374" t="str">
        <f t="shared" ca="1" si="76"/>
        <v>-</v>
      </c>
      <c r="NG15" s="374" t="str">
        <f t="shared" ca="1" si="76"/>
        <v>-</v>
      </c>
      <c r="NH15" s="374" t="str">
        <f t="shared" ca="1" si="76"/>
        <v>-</v>
      </c>
      <c r="NI15" s="374" t="str">
        <f t="shared" ca="1" si="76"/>
        <v>-</v>
      </c>
      <c r="NJ15" s="374" t="str">
        <f t="shared" ca="1" si="76"/>
        <v>-</v>
      </c>
      <c r="NK15" s="374" t="str">
        <f t="shared" ca="1" si="76"/>
        <v>-</v>
      </c>
      <c r="NL15" s="374" t="str">
        <f t="shared" ca="1" si="76"/>
        <v>-</v>
      </c>
      <c r="NM15" s="374" t="str">
        <f t="shared" ca="1" si="76"/>
        <v>-</v>
      </c>
      <c r="NN15" s="374" t="str">
        <f t="shared" ca="1" si="76"/>
        <v>-</v>
      </c>
      <c r="NO15" s="374" t="str">
        <f t="shared" ca="1" si="76"/>
        <v>-</v>
      </c>
      <c r="NP15" s="374" t="str">
        <f t="shared" ca="1" si="76"/>
        <v>-</v>
      </c>
      <c r="NQ15" s="374" t="str">
        <f t="shared" ca="1" si="76"/>
        <v>-</v>
      </c>
      <c r="NR15" s="374" t="str">
        <f t="shared" ca="1" si="76"/>
        <v>-</v>
      </c>
      <c r="NS15" s="374" t="str">
        <f t="shared" ca="1" si="76"/>
        <v>-</v>
      </c>
      <c r="NT15" s="374" t="str">
        <f t="shared" ca="1" si="76"/>
        <v>-</v>
      </c>
      <c r="NU15" s="374" t="str">
        <f t="shared" ca="1" si="77"/>
        <v>-</v>
      </c>
      <c r="NV15" s="374" t="str">
        <f t="shared" ca="1" si="77"/>
        <v>-</v>
      </c>
      <c r="NW15" s="374" t="str">
        <f t="shared" ca="1" si="77"/>
        <v>-</v>
      </c>
      <c r="NX15" s="374" t="str">
        <f t="shared" ca="1" si="77"/>
        <v>-</v>
      </c>
      <c r="NY15" s="374" t="str">
        <f t="shared" ca="1" si="77"/>
        <v>-</v>
      </c>
      <c r="NZ15" s="374" t="str">
        <f t="shared" ca="1" si="77"/>
        <v>-</v>
      </c>
      <c r="OA15" s="374" t="str">
        <f t="shared" ca="1" si="77"/>
        <v>-</v>
      </c>
      <c r="OB15" s="374" t="str">
        <f t="shared" ca="1" si="77"/>
        <v>-</v>
      </c>
      <c r="OC15" s="374" t="str">
        <f t="shared" ca="1" si="77"/>
        <v>-</v>
      </c>
      <c r="OD15" s="374" t="str">
        <f t="shared" ca="1" si="77"/>
        <v>-</v>
      </c>
      <c r="OE15" s="374" t="str">
        <f t="shared" ca="1" si="77"/>
        <v>-</v>
      </c>
      <c r="OF15" s="374">
        <f t="shared" ca="1" si="65"/>
        <v>0</v>
      </c>
      <c r="OG15" s="374" t="str">
        <f t="shared" ca="1" si="78"/>
        <v>-</v>
      </c>
      <c r="OH15" s="374">
        <f t="shared" ca="1" si="78"/>
        <v>0</v>
      </c>
      <c r="OI15" s="374">
        <f t="shared" ca="1" si="78"/>
        <v>0</v>
      </c>
      <c r="OJ15" s="27">
        <v>0</v>
      </c>
    </row>
    <row r="16" spans="1:400" s="366" customFormat="1" outlineLevel="1">
      <c r="A16" s="302">
        <f t="shared" si="66"/>
        <v>11</v>
      </c>
      <c r="B16" s="302">
        <f t="shared" si="79"/>
        <v>7</v>
      </c>
      <c r="C16" s="366">
        <v>2</v>
      </c>
      <c r="D16" s="366" t="b">
        <v>1</v>
      </c>
      <c r="E16" s="366" t="b">
        <v>1</v>
      </c>
      <c r="F16" s="366" t="b">
        <v>1</v>
      </c>
      <c r="AJ16" s="381" t="str">
        <f t="shared" ref="AJ16" ca="1" si="90">"Nutrition test with LTW"&amp;" (F"&amp;3+IFERROR(1*$CA16,0)+IFERROR(1*$CB16,0)&amp;3-IFERROR(1*NOT($CD16),0)&amp;"N"&amp;$CI16&amp;$CJ16&amp;")"</f>
        <v>Nutrition test with LTW (F33N13)</v>
      </c>
      <c r="AK16" s="10" t="str">
        <f ca="1">IF(COUNTIF(AJ$5:AJ16,AJ16)=1,"-","Dup")</f>
        <v>-</v>
      </c>
      <c r="AL16" s="374" t="b">
        <f t="shared" ca="1" si="80"/>
        <v>0</v>
      </c>
      <c r="AM16" s="374" t="b">
        <f t="shared" ca="1" si="80"/>
        <v>0</v>
      </c>
      <c r="AN16" s="374" t="b">
        <f t="shared" ca="1" si="80"/>
        <v>0</v>
      </c>
      <c r="AO16" s="374" t="b">
        <f t="shared" ca="1" si="58"/>
        <v>0</v>
      </c>
      <c r="AP16" s="374">
        <f t="shared" ca="1" si="58"/>
        <v>0</v>
      </c>
      <c r="AQ16" s="374" t="str">
        <f t="shared" ca="1" si="80"/>
        <v>-</v>
      </c>
      <c r="AR16" s="374" t="str">
        <f t="shared" ca="1" si="80"/>
        <v>-</v>
      </c>
      <c r="AS16" s="374" t="b">
        <f t="shared" ca="1" si="80"/>
        <v>1</v>
      </c>
      <c r="AT16" s="374">
        <f t="shared" ca="1" si="59"/>
        <v>0</v>
      </c>
      <c r="AU16" s="374">
        <f t="shared" ca="1" si="59"/>
        <v>2</v>
      </c>
      <c r="AV16" s="374" t="str">
        <f t="shared" ca="1" si="80"/>
        <v>-</v>
      </c>
      <c r="AW16" s="374" t="b">
        <f t="shared" ca="1" si="80"/>
        <v>1</v>
      </c>
      <c r="AX16" s="374" t="b">
        <f t="shared" ca="1" si="80"/>
        <v>1</v>
      </c>
      <c r="AY16" s="374" t="b">
        <f t="shared" ca="1" si="80"/>
        <v>1</v>
      </c>
      <c r="AZ16" s="374" t="b">
        <f t="shared" ca="1" si="80"/>
        <v>1</v>
      </c>
      <c r="BA16" s="374">
        <f t="shared" ca="1" si="80"/>
        <v>1</v>
      </c>
      <c r="BB16" s="374">
        <f t="shared" ca="1" si="67"/>
        <v>1</v>
      </c>
      <c r="BC16" s="374" t="str">
        <f t="shared" ca="1" si="67"/>
        <v>-</v>
      </c>
      <c r="BD16" s="374" t="str">
        <f t="shared" ca="1" si="67"/>
        <v>-</v>
      </c>
      <c r="BE16" s="374" t="str">
        <f t="shared" ca="1" si="67"/>
        <v>-</v>
      </c>
      <c r="BF16" s="374" t="str">
        <f t="shared" ca="1" si="67"/>
        <v>-</v>
      </c>
      <c r="BG16" s="374" t="str">
        <f t="shared" ca="1" si="67"/>
        <v>-</v>
      </c>
      <c r="BH16" s="374" t="str">
        <f t="shared" ca="1" si="67"/>
        <v>-</v>
      </c>
      <c r="BI16" s="374" t="str">
        <f t="shared" ca="1" si="67"/>
        <v>-</v>
      </c>
      <c r="BJ16" s="374" t="str">
        <f t="shared" ca="1" si="67"/>
        <v>-</v>
      </c>
      <c r="BK16" s="374" t="str">
        <f t="shared" ca="1" si="67"/>
        <v>-</v>
      </c>
      <c r="BL16" s="374" t="str">
        <f t="shared" ca="1" si="67"/>
        <v>-</v>
      </c>
      <c r="BM16" s="374" t="str">
        <f t="shared" ca="1" si="67"/>
        <v>-</v>
      </c>
      <c r="BN16" s="374" t="str">
        <f t="shared" ca="1" si="85"/>
        <v>-</v>
      </c>
      <c r="BO16" s="374" t="str">
        <f t="shared" ca="1" si="85"/>
        <v>-</v>
      </c>
      <c r="BP16" s="374" t="str">
        <f t="shared" ca="1" si="85"/>
        <v>-</v>
      </c>
      <c r="BQ16" s="374" t="str">
        <f t="shared" ca="1" si="85"/>
        <v>-</v>
      </c>
      <c r="BR16" s="374" t="str">
        <f t="shared" ca="1" si="85"/>
        <v>-</v>
      </c>
      <c r="BS16" s="374" t="str">
        <f t="shared" ca="1" si="85"/>
        <v>-</v>
      </c>
      <c r="BT16" s="374" t="str">
        <f t="shared" ca="1" si="85"/>
        <v>-</v>
      </c>
      <c r="BU16" s="374" t="str">
        <f t="shared" ca="1" si="85"/>
        <v>-</v>
      </c>
      <c r="BV16" s="374" t="str">
        <f t="shared" ca="1" si="85"/>
        <v>-</v>
      </c>
      <c r="BW16" s="374" t="str">
        <f t="shared" ca="1" si="85"/>
        <v>-</v>
      </c>
      <c r="BX16" s="374" t="str">
        <f t="shared" ca="1" si="85"/>
        <v>-</v>
      </c>
      <c r="BY16" s="374" t="str">
        <f t="shared" ca="1" si="86"/>
        <v>-</v>
      </c>
      <c r="BZ16" s="374" t="str">
        <f t="shared" ca="1" si="86"/>
        <v>-</v>
      </c>
      <c r="CA16" s="374" t="str">
        <f t="shared" ca="1" si="86"/>
        <v>-</v>
      </c>
      <c r="CB16" s="374" t="str">
        <f t="shared" ca="1" si="86"/>
        <v>-</v>
      </c>
      <c r="CC16" s="374" t="str">
        <f t="shared" ca="1" si="86"/>
        <v>-</v>
      </c>
      <c r="CD16" s="374" t="str">
        <f t="shared" ca="1" si="86"/>
        <v>-</v>
      </c>
      <c r="CE16" s="374" t="str">
        <f t="shared" ca="1" si="86"/>
        <v>-</v>
      </c>
      <c r="CF16" s="374" t="str">
        <f t="shared" ca="1" si="86"/>
        <v>-</v>
      </c>
      <c r="CG16" s="374" t="str">
        <f t="shared" ca="1" si="86"/>
        <v>-</v>
      </c>
      <c r="CH16" s="374" t="str">
        <f t="shared" ca="1" si="86"/>
        <v>-</v>
      </c>
      <c r="CI16" s="373">
        <v>1</v>
      </c>
      <c r="CJ16" s="374">
        <f t="shared" ca="1" si="68"/>
        <v>3</v>
      </c>
      <c r="CK16" s="374" t="str">
        <f t="shared" ca="1" si="86"/>
        <v>-</v>
      </c>
      <c r="CL16" s="374" t="str">
        <f t="shared" ca="1" si="86"/>
        <v>-</v>
      </c>
      <c r="CM16" s="374" t="str">
        <f t="shared" ca="1" si="86"/>
        <v>-</v>
      </c>
      <c r="CN16" s="374" t="str">
        <f t="shared" ca="1" si="86"/>
        <v>-</v>
      </c>
      <c r="CO16" s="374" t="str">
        <f t="shared" ca="1" si="87"/>
        <v>-</v>
      </c>
      <c r="CP16" s="374" t="str">
        <f t="shared" ca="1" si="87"/>
        <v>-</v>
      </c>
      <c r="CQ16" s="374" t="str">
        <f t="shared" ca="1" si="87"/>
        <v>-</v>
      </c>
      <c r="CR16" s="374" t="str">
        <f t="shared" ca="1" si="87"/>
        <v>-</v>
      </c>
      <c r="CS16" s="374">
        <f t="shared" ca="1" si="87"/>
        <v>0</v>
      </c>
      <c r="CT16" s="374" t="str">
        <f t="shared" ca="1" si="87"/>
        <v>-</v>
      </c>
      <c r="CU16" s="374" t="str">
        <f t="shared" ca="1" si="87"/>
        <v>-</v>
      </c>
      <c r="CV16" s="374" t="str">
        <f t="shared" ca="1" si="87"/>
        <v>-</v>
      </c>
      <c r="CW16" s="374" t="str">
        <f t="shared" ca="1" si="87"/>
        <v>-</v>
      </c>
      <c r="CX16" s="374" t="str">
        <f t="shared" ca="1" si="87"/>
        <v>-</v>
      </c>
      <c r="CY16" s="374">
        <f t="shared" ca="1" si="87"/>
        <v>0</v>
      </c>
      <c r="CZ16" s="374">
        <f t="shared" ca="1" si="87"/>
        <v>0</v>
      </c>
      <c r="DA16" s="374">
        <f t="shared" ca="1" si="87"/>
        <v>0</v>
      </c>
      <c r="DB16" s="374">
        <f t="shared" ca="1" si="87"/>
        <v>0</v>
      </c>
      <c r="DC16" s="374">
        <f t="shared" ca="1" si="87"/>
        <v>0</v>
      </c>
      <c r="DD16" s="374">
        <f t="shared" ca="1" si="87"/>
        <v>0</v>
      </c>
      <c r="DE16" s="374">
        <f t="shared" ca="1" si="88"/>
        <v>0</v>
      </c>
      <c r="DF16" s="374">
        <f t="shared" ca="1" si="88"/>
        <v>0</v>
      </c>
      <c r="DG16" s="374">
        <f t="shared" ca="1" si="88"/>
        <v>0</v>
      </c>
      <c r="DH16" s="374">
        <f t="shared" ca="1" si="88"/>
        <v>0</v>
      </c>
      <c r="DI16" s="374">
        <f t="shared" ca="1" si="88"/>
        <v>0</v>
      </c>
      <c r="DJ16" s="374">
        <f t="shared" ca="1" si="88"/>
        <v>0</v>
      </c>
      <c r="DK16" s="374">
        <f t="shared" ca="1" si="88"/>
        <v>0</v>
      </c>
      <c r="DL16" s="374">
        <f t="shared" ca="1" si="88"/>
        <v>0</v>
      </c>
      <c r="DM16" s="374">
        <f t="shared" ca="1" si="88"/>
        <v>0</v>
      </c>
      <c r="DN16" s="374">
        <f t="shared" ca="1" si="88"/>
        <v>0</v>
      </c>
      <c r="DO16" s="374">
        <f t="shared" ca="1" si="88"/>
        <v>0</v>
      </c>
      <c r="DP16" s="374">
        <f t="shared" ca="1" si="88"/>
        <v>0</v>
      </c>
      <c r="DQ16" s="374">
        <f t="shared" ca="1" si="88"/>
        <v>0</v>
      </c>
      <c r="DR16" s="374">
        <f t="shared" ca="1" si="88"/>
        <v>0</v>
      </c>
      <c r="DS16" s="374">
        <f t="shared" ca="1" si="88"/>
        <v>0</v>
      </c>
      <c r="DT16" s="374">
        <f t="shared" ca="1" si="88"/>
        <v>0</v>
      </c>
      <c r="DU16" s="374">
        <f t="shared" ca="1" si="89"/>
        <v>0</v>
      </c>
      <c r="DV16" s="374">
        <f t="shared" ca="1" si="89"/>
        <v>0</v>
      </c>
      <c r="DW16" s="374">
        <f t="shared" ca="1" si="89"/>
        <v>0</v>
      </c>
      <c r="DX16" s="374">
        <f t="shared" ca="1" si="89"/>
        <v>0</v>
      </c>
      <c r="DY16" s="374">
        <f t="shared" ca="1" si="89"/>
        <v>0</v>
      </c>
      <c r="DZ16" s="374">
        <f t="shared" ca="1" si="89"/>
        <v>0</v>
      </c>
      <c r="EA16" s="374">
        <f t="shared" ca="1" si="89"/>
        <v>0</v>
      </c>
      <c r="EB16" s="374">
        <f t="shared" ca="1" si="89"/>
        <v>0</v>
      </c>
      <c r="EC16" s="374">
        <f t="shared" ca="1" si="89"/>
        <v>0</v>
      </c>
      <c r="ED16" s="374">
        <f t="shared" ca="1" si="89"/>
        <v>0</v>
      </c>
      <c r="EE16" s="374">
        <f t="shared" ca="1" si="89"/>
        <v>0</v>
      </c>
      <c r="EF16" s="374">
        <f t="shared" ca="1" si="89"/>
        <v>0</v>
      </c>
      <c r="EG16" s="374">
        <f t="shared" ca="1" si="89"/>
        <v>0</v>
      </c>
      <c r="EH16" s="374">
        <f t="shared" ca="1" si="89"/>
        <v>0</v>
      </c>
      <c r="EI16" s="374">
        <f t="shared" ca="1" si="89"/>
        <v>0</v>
      </c>
      <c r="EJ16" s="374">
        <f t="shared" ca="1" si="61"/>
        <v>0</v>
      </c>
      <c r="EK16" s="374">
        <f t="shared" ca="1" si="61"/>
        <v>0</v>
      </c>
      <c r="EL16" s="374">
        <f t="shared" ca="1" si="61"/>
        <v>0</v>
      </c>
      <c r="EM16" s="374">
        <f t="shared" ca="1" si="61"/>
        <v>0</v>
      </c>
      <c r="EN16" s="374" t="str">
        <f t="shared" ca="1" si="61"/>
        <v>-</v>
      </c>
      <c r="EO16" s="374" t="str">
        <f t="shared" ca="1" si="61"/>
        <v>-</v>
      </c>
      <c r="EP16" s="374" t="str">
        <f t="shared" ca="1" si="61"/>
        <v>-</v>
      </c>
      <c r="EQ16" s="374" t="str">
        <f t="shared" ca="1" si="61"/>
        <v>-</v>
      </c>
      <c r="ER16" s="374" t="str">
        <f t="shared" ca="1" si="61"/>
        <v>-</v>
      </c>
      <c r="ES16" s="374" t="str">
        <f t="shared" ca="1" si="61"/>
        <v>-</v>
      </c>
      <c r="ET16" s="374" t="str">
        <f t="shared" ca="1" si="61"/>
        <v>-</v>
      </c>
      <c r="EU16" s="374" t="str">
        <f t="shared" ca="1" si="61"/>
        <v>-</v>
      </c>
      <c r="EV16" s="374" t="str">
        <f t="shared" ca="1" si="61"/>
        <v>-</v>
      </c>
      <c r="EW16" s="374" t="str">
        <f t="shared" ca="1" si="61"/>
        <v>-</v>
      </c>
      <c r="EX16" s="374" t="str">
        <f t="shared" ca="1" si="61"/>
        <v>-</v>
      </c>
      <c r="EY16" s="374">
        <f t="shared" ca="1" si="61"/>
        <v>1</v>
      </c>
      <c r="EZ16" s="374" t="str">
        <f t="shared" ca="1" si="61"/>
        <v>-</v>
      </c>
      <c r="FA16" s="374" t="str">
        <f t="shared" ca="1" si="61"/>
        <v>-</v>
      </c>
      <c r="FB16" s="374" t="str">
        <f t="shared" ca="1" si="61"/>
        <v>-</v>
      </c>
      <c r="FC16" s="374" t="str">
        <f t="shared" ca="1" si="61"/>
        <v>-</v>
      </c>
      <c r="FD16" s="374" t="str">
        <f t="shared" ca="1" si="61"/>
        <v>-</v>
      </c>
      <c r="FE16" s="374" t="str">
        <f t="shared" ca="1" si="61"/>
        <v>-</v>
      </c>
      <c r="FF16" s="374">
        <f t="shared" ca="1" si="61"/>
        <v>0</v>
      </c>
      <c r="FG16" s="374" t="str">
        <f t="shared" ca="1" si="61"/>
        <v>-</v>
      </c>
      <c r="FH16" s="374">
        <f t="shared" ca="1" si="61"/>
        <v>1</v>
      </c>
      <c r="FI16" s="374">
        <f t="shared" ca="1" si="61"/>
        <v>0</v>
      </c>
      <c r="FJ16" s="374">
        <f t="shared" ca="1" si="61"/>
        <v>1</v>
      </c>
      <c r="FK16" s="374">
        <f t="shared" ca="1" si="61"/>
        <v>1</v>
      </c>
      <c r="FL16" s="374">
        <f t="shared" ca="1" si="61"/>
        <v>1</v>
      </c>
      <c r="FM16" s="374">
        <f t="shared" ca="1" si="61"/>
        <v>0</v>
      </c>
      <c r="FN16" s="374">
        <f t="shared" ca="1" si="61"/>
        <v>0</v>
      </c>
      <c r="FO16" s="374">
        <f t="shared" ca="1" si="61"/>
        <v>0</v>
      </c>
      <c r="FP16" s="374">
        <f t="shared" ca="1" si="61"/>
        <v>0</v>
      </c>
      <c r="FQ16" s="374">
        <f t="shared" ca="1" si="61"/>
        <v>1</v>
      </c>
      <c r="FR16" s="374">
        <f t="shared" ca="1" si="61"/>
        <v>0</v>
      </c>
      <c r="FS16" s="374">
        <f t="shared" ca="1" si="61"/>
        <v>0</v>
      </c>
      <c r="FT16" s="374">
        <f t="shared" ca="1" si="61"/>
        <v>0</v>
      </c>
      <c r="FU16" s="374">
        <f t="shared" ca="1" si="61"/>
        <v>0</v>
      </c>
      <c r="FV16" s="374">
        <f t="shared" ca="1" si="61"/>
        <v>0</v>
      </c>
      <c r="FW16" s="374">
        <f t="shared" ca="1" si="61"/>
        <v>0</v>
      </c>
      <c r="FX16" s="374">
        <f t="shared" ca="1" si="61"/>
        <v>0</v>
      </c>
      <c r="FY16" s="374">
        <f t="shared" ca="1" si="61"/>
        <v>1</v>
      </c>
      <c r="FZ16" s="374">
        <f t="shared" ca="1" si="61"/>
        <v>0</v>
      </c>
      <c r="GA16" s="374">
        <f t="shared" ca="1" si="61"/>
        <v>0</v>
      </c>
      <c r="GB16" s="374">
        <f t="shared" ca="1" si="61"/>
        <v>0</v>
      </c>
      <c r="GC16" s="374">
        <f t="shared" ca="1" si="61"/>
        <v>0</v>
      </c>
      <c r="GD16" s="374">
        <f t="shared" ca="1" si="61"/>
        <v>0</v>
      </c>
      <c r="GE16" s="374">
        <f t="shared" ca="1" si="61"/>
        <v>0</v>
      </c>
      <c r="GF16" s="374">
        <f t="shared" ca="1" si="61"/>
        <v>0</v>
      </c>
      <c r="GG16" s="374">
        <f t="shared" ca="1" si="61"/>
        <v>0</v>
      </c>
      <c r="GH16" s="374">
        <f t="shared" ca="1" si="81"/>
        <v>0</v>
      </c>
      <c r="GI16" s="374" t="str">
        <f t="shared" ca="1" si="81"/>
        <v>-</v>
      </c>
      <c r="GJ16" s="374" t="str">
        <f t="shared" ca="1" si="81"/>
        <v>-</v>
      </c>
      <c r="GK16" s="374" t="str">
        <f t="shared" ca="1" si="81"/>
        <v>-</v>
      </c>
      <c r="GL16" s="374" t="str">
        <f t="shared" ca="1" si="81"/>
        <v>-</v>
      </c>
      <c r="GM16" s="374" t="b">
        <f t="shared" ca="1" si="81"/>
        <v>0</v>
      </c>
      <c r="GN16" s="374" t="b">
        <f t="shared" ca="1" si="81"/>
        <v>0</v>
      </c>
      <c r="GO16" s="374" t="b">
        <f t="shared" ca="1" si="81"/>
        <v>1</v>
      </c>
      <c r="GP16" s="374">
        <f t="shared" ca="1" si="81"/>
        <v>0</v>
      </c>
      <c r="GQ16" s="374">
        <f t="shared" ca="1" si="81"/>
        <v>1</v>
      </c>
      <c r="GR16" s="374">
        <f t="shared" ca="1" si="81"/>
        <v>1</v>
      </c>
      <c r="GS16" s="374" t="str">
        <f t="shared" ca="1" si="81"/>
        <v>-</v>
      </c>
      <c r="GT16" s="374" t="str">
        <f t="shared" ca="1" si="81"/>
        <v>-</v>
      </c>
      <c r="GU16" s="374" t="str">
        <f t="shared" ca="1" si="81"/>
        <v>-</v>
      </c>
      <c r="GV16" s="374" t="str">
        <f t="shared" ca="1" si="81"/>
        <v>-</v>
      </c>
      <c r="GW16" s="374">
        <f t="shared" ca="1" si="81"/>
        <v>1</v>
      </c>
      <c r="GX16" s="374" t="str">
        <f t="shared" ca="1" si="82"/>
        <v>-</v>
      </c>
      <c r="GY16" s="374" t="str">
        <f t="shared" ca="1" si="82"/>
        <v>-</v>
      </c>
      <c r="GZ16" s="374" t="str">
        <f t="shared" ca="1" si="82"/>
        <v>-</v>
      </c>
      <c r="HA16" s="374" t="str">
        <f t="shared" ca="1" si="82"/>
        <v>-</v>
      </c>
      <c r="HB16" s="374" t="str">
        <f t="shared" ca="1" si="82"/>
        <v>-</v>
      </c>
      <c r="HC16" s="374" t="str">
        <f t="shared" ca="1" si="82"/>
        <v>-</v>
      </c>
      <c r="HD16" s="374" t="str">
        <f t="shared" ca="1" si="82"/>
        <v>-</v>
      </c>
      <c r="HE16" s="374" t="str">
        <f t="shared" ca="1" si="82"/>
        <v>-</v>
      </c>
      <c r="HF16" s="374" t="str">
        <f t="shared" ca="1" si="82"/>
        <v>-</v>
      </c>
      <c r="HG16" s="374" t="str">
        <f t="shared" ca="1" si="82"/>
        <v>-</v>
      </c>
      <c r="HH16" s="374" t="str">
        <f t="shared" ca="1" si="82"/>
        <v>-</v>
      </c>
      <c r="HI16" s="374" t="str">
        <f t="shared" ca="1" si="82"/>
        <v>-</v>
      </c>
      <c r="HJ16" s="374" t="str">
        <f t="shared" ca="1" si="82"/>
        <v>-</v>
      </c>
      <c r="HK16" s="374" t="str">
        <f t="shared" ca="1" si="82"/>
        <v>-</v>
      </c>
      <c r="HL16" s="374" t="str">
        <f t="shared" ca="1" si="82"/>
        <v>-</v>
      </c>
      <c r="HM16" s="374" t="str">
        <f t="shared" ca="1" si="82"/>
        <v>-</v>
      </c>
      <c r="HN16" s="374" t="str">
        <f t="shared" ca="1" si="83"/>
        <v>-</v>
      </c>
      <c r="HO16" s="374" t="b">
        <f t="shared" ca="1" si="83"/>
        <v>1</v>
      </c>
      <c r="HP16" s="374">
        <f t="shared" ca="1" si="83"/>
        <v>0</v>
      </c>
      <c r="HQ16" s="374" t="str">
        <f t="shared" ca="1" si="83"/>
        <v>-</v>
      </c>
      <c r="HR16" s="374" t="str">
        <f t="shared" ca="1" si="83"/>
        <v>-</v>
      </c>
      <c r="HS16" s="374" t="str">
        <f t="shared" ca="1" si="83"/>
        <v>-</v>
      </c>
      <c r="HT16" s="374" t="str">
        <f t="shared" ca="1" si="83"/>
        <v>-</v>
      </c>
      <c r="HU16" s="374" t="str">
        <f t="shared" ca="1" si="83"/>
        <v>-</v>
      </c>
      <c r="HV16" s="374" t="str">
        <f t="shared" ca="1" si="83"/>
        <v>-</v>
      </c>
      <c r="HW16" s="374" t="str">
        <f t="shared" ca="1" si="83"/>
        <v>-</v>
      </c>
      <c r="HX16" s="374" t="str">
        <f t="shared" ca="1" si="83"/>
        <v>-</v>
      </c>
      <c r="HY16" s="374" t="str">
        <f t="shared" ca="1" si="83"/>
        <v>-</v>
      </c>
      <c r="HZ16" s="374" t="str">
        <f t="shared" ca="1" si="83"/>
        <v>-</v>
      </c>
      <c r="IA16" s="374" t="str">
        <f t="shared" ca="1" si="83"/>
        <v>-</v>
      </c>
      <c r="IB16" s="374" t="str">
        <f t="shared" ca="1" si="83"/>
        <v>-</v>
      </c>
      <c r="IC16" s="374" t="str">
        <f t="shared" ca="1" si="83"/>
        <v>-</v>
      </c>
      <c r="ID16" s="374" t="str">
        <f t="shared" ca="1" si="84"/>
        <v>-</v>
      </c>
      <c r="IE16" s="374" t="str">
        <f t="shared" ca="1" si="63"/>
        <v>-</v>
      </c>
      <c r="IF16" s="374" t="str">
        <f t="shared" ca="1" si="63"/>
        <v>-</v>
      </c>
      <c r="IG16" s="374" t="b">
        <f t="shared" ca="1" si="63"/>
        <v>1</v>
      </c>
      <c r="IH16" s="374">
        <f t="shared" ca="1" si="63"/>
        <v>0</v>
      </c>
      <c r="II16" s="374" t="str">
        <f t="shared" ca="1" si="63"/>
        <v>-</v>
      </c>
      <c r="IJ16" s="374" t="str">
        <f t="shared" ca="1" si="63"/>
        <v>-</v>
      </c>
      <c r="IK16" s="374" t="str">
        <f t="shared" ca="1" si="63"/>
        <v>-</v>
      </c>
      <c r="IL16" s="374" t="str">
        <f t="shared" ca="1" si="63"/>
        <v>-</v>
      </c>
      <c r="IM16" s="374" t="str">
        <f t="shared" ca="1" si="84"/>
        <v>-</v>
      </c>
      <c r="IN16" s="374" t="str">
        <f t="shared" ca="1" si="84"/>
        <v>-</v>
      </c>
      <c r="IO16" s="374" t="str">
        <f t="shared" ca="1" si="84"/>
        <v>-</v>
      </c>
      <c r="IP16" s="374" t="str">
        <f t="shared" ca="1" si="84"/>
        <v>-</v>
      </c>
      <c r="IQ16" s="374" t="str">
        <f t="shared" ca="1" si="84"/>
        <v>-</v>
      </c>
      <c r="IR16" s="374">
        <f t="shared" ca="1" si="84"/>
        <v>500</v>
      </c>
      <c r="IS16" s="374">
        <f t="shared" ca="1" si="84"/>
        <v>500</v>
      </c>
      <c r="IT16" s="374" t="str">
        <f t="shared" ca="1" si="64"/>
        <v>-</v>
      </c>
      <c r="IU16" s="374" t="str">
        <f t="shared" ca="1" si="64"/>
        <v>-</v>
      </c>
      <c r="IV16" s="374">
        <f t="shared" ca="1" si="64"/>
        <v>1</v>
      </c>
      <c r="IW16" s="374">
        <f t="shared" ca="1" si="64"/>
        <v>0</v>
      </c>
      <c r="IX16" s="374">
        <f t="shared" ca="1" si="64"/>
        <v>1</v>
      </c>
      <c r="IY16" s="374">
        <f t="shared" ca="1" si="64"/>
        <v>1</v>
      </c>
      <c r="IZ16" s="374">
        <f t="shared" ca="1" si="64"/>
        <v>0</v>
      </c>
      <c r="JA16" s="374" t="str">
        <f t="shared" ca="1" si="64"/>
        <v>-</v>
      </c>
      <c r="JB16" s="374" t="str">
        <f t="shared" ca="1" si="64"/>
        <v>-</v>
      </c>
      <c r="JC16" s="374" t="str">
        <f t="shared" ca="1" si="64"/>
        <v>-</v>
      </c>
      <c r="JD16" s="374" t="str">
        <f t="shared" ca="1" si="64"/>
        <v>-</v>
      </c>
      <c r="JE16" s="374">
        <f t="shared" ca="1" si="64"/>
        <v>1</v>
      </c>
      <c r="JF16" s="374">
        <f t="shared" ca="1" si="64"/>
        <v>1</v>
      </c>
      <c r="JG16" s="374">
        <f t="shared" ca="1" si="64"/>
        <v>1</v>
      </c>
      <c r="JH16" s="374">
        <f t="shared" ca="1" si="64"/>
        <v>1</v>
      </c>
      <c r="JI16" s="374">
        <f t="shared" ca="1" si="64"/>
        <v>1</v>
      </c>
      <c r="JJ16" s="374">
        <f t="shared" ca="1" si="69"/>
        <v>1</v>
      </c>
      <c r="JK16" s="374">
        <f t="shared" ca="1" si="69"/>
        <v>1</v>
      </c>
      <c r="JL16" s="374">
        <f t="shared" ca="1" si="69"/>
        <v>1</v>
      </c>
      <c r="JM16" s="374">
        <f t="shared" ca="1" si="70"/>
        <v>1</v>
      </c>
      <c r="JN16" s="374">
        <f t="shared" ca="1" si="65"/>
        <v>1</v>
      </c>
      <c r="JO16" s="374" t="str">
        <f t="shared" ca="1" si="70"/>
        <v>-</v>
      </c>
      <c r="JP16" s="374" t="str">
        <f t="shared" ca="1" si="70"/>
        <v>-</v>
      </c>
      <c r="JQ16" s="374" t="str">
        <f t="shared" ca="1" si="70"/>
        <v>-</v>
      </c>
      <c r="JR16" s="374" t="str">
        <f t="shared" ca="1" si="70"/>
        <v>-</v>
      </c>
      <c r="JS16" s="374" t="str">
        <f t="shared" ca="1" si="70"/>
        <v>-</v>
      </c>
      <c r="JT16" s="374" t="str">
        <f t="shared" ca="1" si="70"/>
        <v>-</v>
      </c>
      <c r="JU16" s="374" t="str">
        <f t="shared" ca="1" si="70"/>
        <v>-</v>
      </c>
      <c r="JV16" s="374" t="str">
        <f t="shared" ca="1" si="70"/>
        <v>-</v>
      </c>
      <c r="JW16" s="374" t="str">
        <f t="shared" ca="1" si="70"/>
        <v>-</v>
      </c>
      <c r="JX16" s="374" t="str">
        <f t="shared" ca="1" si="70"/>
        <v>-</v>
      </c>
      <c r="JY16" s="374" t="str">
        <f t="shared" ca="1" si="70"/>
        <v>-</v>
      </c>
      <c r="JZ16" s="374" t="str">
        <f t="shared" ca="1" si="70"/>
        <v>-</v>
      </c>
      <c r="KA16" s="374" t="str">
        <f t="shared" ca="1" si="70"/>
        <v>-</v>
      </c>
      <c r="KB16" s="374" t="str">
        <f t="shared" ca="1" si="70"/>
        <v>-</v>
      </c>
      <c r="KC16" s="374" t="str">
        <f t="shared" ca="1" si="71"/>
        <v>-</v>
      </c>
      <c r="KD16" s="374" t="str">
        <f t="shared" ca="1" si="71"/>
        <v>-</v>
      </c>
      <c r="KE16" s="374" t="str">
        <f t="shared" ca="1" si="71"/>
        <v>-</v>
      </c>
      <c r="KF16" s="374" t="str">
        <f t="shared" ca="1" si="71"/>
        <v>-</v>
      </c>
      <c r="KG16" s="374" t="str">
        <f t="shared" ca="1" si="71"/>
        <v>-</v>
      </c>
      <c r="KH16" s="374" t="str">
        <f t="shared" ca="1" si="71"/>
        <v>-</v>
      </c>
      <c r="KI16" s="374" t="str">
        <f t="shared" ca="1" si="71"/>
        <v>-</v>
      </c>
      <c r="KJ16" s="374" t="str">
        <f t="shared" ca="1" si="71"/>
        <v>-</v>
      </c>
      <c r="KK16" s="374" t="str">
        <f t="shared" ca="1" si="71"/>
        <v>-</v>
      </c>
      <c r="KL16" s="374" t="str">
        <f t="shared" ca="1" si="71"/>
        <v>-</v>
      </c>
      <c r="KM16" s="374" t="str">
        <f t="shared" ca="1" si="71"/>
        <v>-</v>
      </c>
      <c r="KN16" s="374" t="str">
        <f t="shared" ca="1" si="71"/>
        <v>-</v>
      </c>
      <c r="KO16" s="374" t="str">
        <f t="shared" ca="1" si="71"/>
        <v>-</v>
      </c>
      <c r="KP16" s="374" t="str">
        <f t="shared" ca="1" si="71"/>
        <v>-</v>
      </c>
      <c r="KQ16" s="374" t="str">
        <f t="shared" ca="1" si="71"/>
        <v>-</v>
      </c>
      <c r="KR16" s="374" t="str">
        <f t="shared" ca="1" si="71"/>
        <v>-</v>
      </c>
      <c r="KS16" s="374" t="str">
        <f t="shared" ca="1" si="72"/>
        <v>-</v>
      </c>
      <c r="KT16" s="374" t="str">
        <f t="shared" ca="1" si="72"/>
        <v>-</v>
      </c>
      <c r="KU16" s="374" t="str">
        <f t="shared" ca="1" si="72"/>
        <v>-</v>
      </c>
      <c r="KV16" s="374" t="str">
        <f t="shared" ca="1" si="72"/>
        <v>-</v>
      </c>
      <c r="KW16" s="374" t="str">
        <f t="shared" ca="1" si="72"/>
        <v>-</v>
      </c>
      <c r="KX16" s="374" t="str">
        <f t="shared" ca="1" si="72"/>
        <v>-</v>
      </c>
      <c r="KY16" s="374" t="str">
        <f t="shared" ca="1" si="72"/>
        <v>-</v>
      </c>
      <c r="KZ16" s="374" t="str">
        <f t="shared" ca="1" si="72"/>
        <v>-</v>
      </c>
      <c r="LA16" s="374" t="str">
        <f t="shared" ca="1" si="72"/>
        <v>-</v>
      </c>
      <c r="LB16" s="374" t="str">
        <f t="shared" ca="1" si="72"/>
        <v>-</v>
      </c>
      <c r="LC16" s="374" t="str">
        <f t="shared" ca="1" si="72"/>
        <v>-</v>
      </c>
      <c r="LD16" s="374" t="str">
        <f t="shared" ca="1" si="72"/>
        <v>-</v>
      </c>
      <c r="LE16" s="374" t="str">
        <f t="shared" ca="1" si="72"/>
        <v>-</v>
      </c>
      <c r="LF16" s="374" t="str">
        <f t="shared" ca="1" si="72"/>
        <v>-</v>
      </c>
      <c r="LG16" s="374" t="str">
        <f t="shared" ca="1" si="72"/>
        <v>-</v>
      </c>
      <c r="LH16" s="374" t="str">
        <f t="shared" ca="1" si="72"/>
        <v>-</v>
      </c>
      <c r="LI16" s="374" t="str">
        <f t="shared" ca="1" si="73"/>
        <v>-</v>
      </c>
      <c r="LJ16" s="374" t="str">
        <f t="shared" ca="1" si="73"/>
        <v>-</v>
      </c>
      <c r="LK16" s="374" t="str">
        <f t="shared" ca="1" si="73"/>
        <v>-</v>
      </c>
      <c r="LL16" s="374" t="str">
        <f t="shared" ca="1" si="73"/>
        <v>-</v>
      </c>
      <c r="LM16" s="374" t="str">
        <f t="shared" ca="1" si="73"/>
        <v>-</v>
      </c>
      <c r="LN16" s="374" t="str">
        <f t="shared" ca="1" si="73"/>
        <v>-</v>
      </c>
      <c r="LO16" s="374" t="str">
        <f t="shared" ca="1" si="73"/>
        <v>-</v>
      </c>
      <c r="LP16" s="374" t="str">
        <f t="shared" ca="1" si="73"/>
        <v>-</v>
      </c>
      <c r="LQ16" s="374" t="str">
        <f t="shared" ca="1" si="73"/>
        <v>-</v>
      </c>
      <c r="LR16" s="374" t="str">
        <f t="shared" ca="1" si="73"/>
        <v>-</v>
      </c>
      <c r="LS16" s="374" t="str">
        <f t="shared" ca="1" si="73"/>
        <v>-</v>
      </c>
      <c r="LT16" s="374" t="str">
        <f t="shared" ca="1" si="73"/>
        <v>-</v>
      </c>
      <c r="LU16" s="374" t="str">
        <f t="shared" ca="1" si="73"/>
        <v>-</v>
      </c>
      <c r="LV16" s="374" t="str">
        <f t="shared" ca="1" si="73"/>
        <v>-</v>
      </c>
      <c r="LW16" s="374" t="str">
        <f t="shared" ca="1" si="73"/>
        <v>-</v>
      </c>
      <c r="LX16" s="374" t="str">
        <f t="shared" ca="1" si="73"/>
        <v>-</v>
      </c>
      <c r="LY16" s="374" t="str">
        <f t="shared" ca="1" si="74"/>
        <v>-</v>
      </c>
      <c r="LZ16" s="374" t="str">
        <f t="shared" ca="1" si="74"/>
        <v>-</v>
      </c>
      <c r="MA16" s="374" t="str">
        <f t="shared" ca="1" si="74"/>
        <v>-</v>
      </c>
      <c r="MB16" s="374" t="str">
        <f t="shared" ca="1" si="74"/>
        <v>-</v>
      </c>
      <c r="MC16" s="374" t="str">
        <f t="shared" ca="1" si="74"/>
        <v>-</v>
      </c>
      <c r="MD16" s="374" t="str">
        <f t="shared" ca="1" si="74"/>
        <v>-</v>
      </c>
      <c r="ME16" s="374" t="str">
        <f t="shared" ca="1" si="74"/>
        <v>-</v>
      </c>
      <c r="MF16" s="374" t="str">
        <f t="shared" ca="1" si="74"/>
        <v>-</v>
      </c>
      <c r="MG16" s="374" t="str">
        <f t="shared" ca="1" si="74"/>
        <v>-</v>
      </c>
      <c r="MH16" s="374" t="str">
        <f t="shared" ca="1" si="74"/>
        <v>-</v>
      </c>
      <c r="MI16" s="374" t="str">
        <f t="shared" ca="1" si="74"/>
        <v>-</v>
      </c>
      <c r="MJ16" s="374" t="str">
        <f t="shared" ca="1" si="74"/>
        <v>-</v>
      </c>
      <c r="MK16" s="374" t="str">
        <f t="shared" ca="1" si="74"/>
        <v>-</v>
      </c>
      <c r="ML16" s="374" t="str">
        <f t="shared" ca="1" si="74"/>
        <v>-</v>
      </c>
      <c r="MM16" s="374" t="str">
        <f t="shared" ca="1" si="74"/>
        <v>-</v>
      </c>
      <c r="MN16" s="374" t="str">
        <f t="shared" ca="1" si="74"/>
        <v>-</v>
      </c>
      <c r="MO16" s="374" t="str">
        <f t="shared" ca="1" si="75"/>
        <v>-</v>
      </c>
      <c r="MP16" s="374" t="str">
        <f t="shared" ca="1" si="75"/>
        <v>-</v>
      </c>
      <c r="MQ16" s="374" t="str">
        <f t="shared" ca="1" si="75"/>
        <v>-</v>
      </c>
      <c r="MR16" s="374" t="str">
        <f t="shared" ca="1" si="75"/>
        <v>-</v>
      </c>
      <c r="MS16" s="374" t="str">
        <f t="shared" ca="1" si="75"/>
        <v>-</v>
      </c>
      <c r="MT16" s="374" t="str">
        <f t="shared" ca="1" si="75"/>
        <v>-</v>
      </c>
      <c r="MU16" s="374" t="str">
        <f t="shared" ca="1" si="75"/>
        <v>-</v>
      </c>
      <c r="MV16" s="374" t="str">
        <f t="shared" ca="1" si="75"/>
        <v>-</v>
      </c>
      <c r="MW16" s="374" t="str">
        <f t="shared" ca="1" si="75"/>
        <v>-</v>
      </c>
      <c r="MX16" s="374" t="str">
        <f t="shared" ca="1" si="75"/>
        <v>-</v>
      </c>
      <c r="MY16" s="374" t="str">
        <f t="shared" ca="1" si="75"/>
        <v>-</v>
      </c>
      <c r="MZ16" s="374" t="str">
        <f t="shared" ca="1" si="75"/>
        <v>-</v>
      </c>
      <c r="NA16" s="374" t="str">
        <f t="shared" ca="1" si="75"/>
        <v>-</v>
      </c>
      <c r="NB16" s="374" t="str">
        <f t="shared" ca="1" si="75"/>
        <v>-</v>
      </c>
      <c r="NC16" s="374" t="str">
        <f t="shared" ca="1" si="75"/>
        <v>-</v>
      </c>
      <c r="ND16" s="374" t="str">
        <f t="shared" ca="1" si="75"/>
        <v>-</v>
      </c>
      <c r="NE16" s="374" t="str">
        <f t="shared" ca="1" si="76"/>
        <v>-</v>
      </c>
      <c r="NF16" s="374" t="str">
        <f t="shared" ca="1" si="76"/>
        <v>-</v>
      </c>
      <c r="NG16" s="374" t="str">
        <f t="shared" ca="1" si="76"/>
        <v>-</v>
      </c>
      <c r="NH16" s="374" t="str">
        <f t="shared" ca="1" si="76"/>
        <v>-</v>
      </c>
      <c r="NI16" s="374" t="str">
        <f t="shared" ca="1" si="76"/>
        <v>-</v>
      </c>
      <c r="NJ16" s="374" t="str">
        <f t="shared" ca="1" si="76"/>
        <v>-</v>
      </c>
      <c r="NK16" s="374" t="str">
        <f t="shared" ca="1" si="76"/>
        <v>-</v>
      </c>
      <c r="NL16" s="374" t="str">
        <f t="shared" ca="1" si="76"/>
        <v>-</v>
      </c>
      <c r="NM16" s="374" t="str">
        <f t="shared" ca="1" si="76"/>
        <v>-</v>
      </c>
      <c r="NN16" s="374" t="str">
        <f t="shared" ca="1" si="76"/>
        <v>-</v>
      </c>
      <c r="NO16" s="374" t="str">
        <f t="shared" ca="1" si="76"/>
        <v>-</v>
      </c>
      <c r="NP16" s="374" t="str">
        <f t="shared" ca="1" si="76"/>
        <v>-</v>
      </c>
      <c r="NQ16" s="374" t="str">
        <f t="shared" ca="1" si="76"/>
        <v>-</v>
      </c>
      <c r="NR16" s="374" t="str">
        <f t="shared" ca="1" si="76"/>
        <v>-</v>
      </c>
      <c r="NS16" s="374" t="str">
        <f t="shared" ca="1" si="76"/>
        <v>-</v>
      </c>
      <c r="NT16" s="374" t="str">
        <f t="shared" ca="1" si="76"/>
        <v>-</v>
      </c>
      <c r="NU16" s="374" t="str">
        <f t="shared" ca="1" si="77"/>
        <v>-</v>
      </c>
      <c r="NV16" s="374" t="str">
        <f t="shared" ca="1" si="77"/>
        <v>-</v>
      </c>
      <c r="NW16" s="374" t="str">
        <f t="shared" ca="1" si="77"/>
        <v>-</v>
      </c>
      <c r="NX16" s="374" t="str">
        <f t="shared" ca="1" si="77"/>
        <v>-</v>
      </c>
      <c r="NY16" s="374" t="str">
        <f t="shared" ca="1" si="77"/>
        <v>-</v>
      </c>
      <c r="NZ16" s="374" t="str">
        <f t="shared" ca="1" si="77"/>
        <v>-</v>
      </c>
      <c r="OA16" s="374" t="str">
        <f t="shared" ca="1" si="77"/>
        <v>-</v>
      </c>
      <c r="OB16" s="374" t="str">
        <f t="shared" ca="1" si="77"/>
        <v>-</v>
      </c>
      <c r="OC16" s="374" t="str">
        <f t="shared" ca="1" si="77"/>
        <v>-</v>
      </c>
      <c r="OD16" s="374" t="str">
        <f t="shared" ca="1" si="77"/>
        <v>-</v>
      </c>
      <c r="OE16" s="374" t="str">
        <f t="shared" ca="1" si="77"/>
        <v>-</v>
      </c>
      <c r="OF16" s="374">
        <f t="shared" ca="1" si="65"/>
        <v>0</v>
      </c>
      <c r="OG16" s="374" t="str">
        <f t="shared" ca="1" si="78"/>
        <v>-</v>
      </c>
      <c r="OH16" s="374">
        <f t="shared" ca="1" si="78"/>
        <v>0</v>
      </c>
      <c r="OI16" s="374">
        <f t="shared" ca="1" si="78"/>
        <v>0</v>
      </c>
      <c r="OJ16" s="27">
        <v>0</v>
      </c>
    </row>
    <row r="17" spans="1:400" s="366" customFormat="1" outlineLevel="1">
      <c r="A17" s="302">
        <f t="shared" si="66"/>
        <v>12</v>
      </c>
      <c r="B17" s="302">
        <f t="shared" si="79"/>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0"/>
        <v>0</v>
      </c>
      <c r="AM17" s="374" t="b">
        <f t="shared" ca="1" si="80"/>
        <v>0</v>
      </c>
      <c r="AN17" s="374" t="b">
        <f t="shared" ca="1" si="80"/>
        <v>0</v>
      </c>
      <c r="AO17" s="374" t="b">
        <f t="shared" ca="1" si="58"/>
        <v>0</v>
      </c>
      <c r="AP17" s="374">
        <f t="shared" ca="1" si="58"/>
        <v>0</v>
      </c>
      <c r="AQ17" s="374" t="str">
        <f t="shared" ca="1" si="80"/>
        <v>-</v>
      </c>
      <c r="AR17" s="374" t="str">
        <f t="shared" ca="1" si="80"/>
        <v>-</v>
      </c>
      <c r="AS17" s="374" t="b">
        <f t="shared" ca="1" si="80"/>
        <v>1</v>
      </c>
      <c r="AT17" s="374">
        <f t="shared" ca="1" si="59"/>
        <v>0</v>
      </c>
      <c r="AU17" s="374">
        <f t="shared" ca="1" si="59"/>
        <v>2</v>
      </c>
      <c r="AV17" s="374" t="str">
        <f t="shared" ca="1" si="80"/>
        <v>-</v>
      </c>
      <c r="AW17" s="374" t="b">
        <f t="shared" ca="1" si="80"/>
        <v>1</v>
      </c>
      <c r="AX17" s="374" t="b">
        <f t="shared" ca="1" si="80"/>
        <v>1</v>
      </c>
      <c r="AY17" s="374" t="b">
        <f t="shared" ca="1" si="80"/>
        <v>1</v>
      </c>
      <c r="AZ17" s="374" t="b">
        <f t="shared" ca="1" si="80"/>
        <v>1</v>
      </c>
      <c r="BA17" s="373">
        <v>0</v>
      </c>
      <c r="BB17" s="374">
        <f t="shared" ca="1" si="67"/>
        <v>1</v>
      </c>
      <c r="BC17" s="374" t="str">
        <f t="shared" ca="1" si="67"/>
        <v>-</v>
      </c>
      <c r="BD17" s="374" t="str">
        <f t="shared" ca="1" si="67"/>
        <v>-</v>
      </c>
      <c r="BE17" s="374" t="str">
        <f t="shared" ca="1" si="67"/>
        <v>-</v>
      </c>
      <c r="BF17" s="374" t="str">
        <f t="shared" ca="1" si="67"/>
        <v>-</v>
      </c>
      <c r="BG17" s="374" t="str">
        <f t="shared" ca="1" si="67"/>
        <v>-</v>
      </c>
      <c r="BH17" s="374" t="str">
        <f t="shared" ca="1" si="67"/>
        <v>-</v>
      </c>
      <c r="BI17" s="374" t="str">
        <f t="shared" ca="1" si="67"/>
        <v>-</v>
      </c>
      <c r="BJ17" s="374" t="str">
        <f t="shared" ca="1" si="67"/>
        <v>-</v>
      </c>
      <c r="BK17" s="374" t="str">
        <f t="shared" ca="1" si="67"/>
        <v>-</v>
      </c>
      <c r="BL17" s="374" t="str">
        <f t="shared" ca="1" si="67"/>
        <v>-</v>
      </c>
      <c r="BM17" s="374" t="str">
        <f t="shared" ca="1" si="67"/>
        <v>-</v>
      </c>
      <c r="BN17" s="374" t="str">
        <f t="shared" ca="1" si="85"/>
        <v>-</v>
      </c>
      <c r="BO17" s="374" t="str">
        <f t="shared" ca="1" si="85"/>
        <v>-</v>
      </c>
      <c r="BP17" s="374" t="str">
        <f t="shared" ca="1" si="85"/>
        <v>-</v>
      </c>
      <c r="BQ17" s="374" t="str">
        <f t="shared" ca="1" si="85"/>
        <v>-</v>
      </c>
      <c r="BR17" s="374" t="str">
        <f t="shared" ca="1" si="85"/>
        <v>-</v>
      </c>
      <c r="BS17" s="374" t="str">
        <f t="shared" ca="1" si="85"/>
        <v>-</v>
      </c>
      <c r="BT17" s="374" t="str">
        <f t="shared" ca="1" si="85"/>
        <v>-</v>
      </c>
      <c r="BU17" s="374" t="str">
        <f t="shared" ca="1" si="85"/>
        <v>-</v>
      </c>
      <c r="BV17" s="374" t="str">
        <f t="shared" ca="1" si="85"/>
        <v>-</v>
      </c>
      <c r="BW17" s="374" t="str">
        <f t="shared" ca="1" si="85"/>
        <v>-</v>
      </c>
      <c r="BX17" s="374" t="str">
        <f t="shared" ca="1" si="85"/>
        <v>-</v>
      </c>
      <c r="BY17" s="374" t="str">
        <f t="shared" ca="1" si="86"/>
        <v>-</v>
      </c>
      <c r="BZ17" s="374" t="str">
        <f t="shared" ca="1" si="86"/>
        <v>-</v>
      </c>
      <c r="CA17" s="374" t="str">
        <f t="shared" ca="1" si="86"/>
        <v>-</v>
      </c>
      <c r="CB17" s="374" t="str">
        <f t="shared" ca="1" si="86"/>
        <v>-</v>
      </c>
      <c r="CC17" s="374" t="str">
        <f t="shared" ca="1" si="86"/>
        <v>-</v>
      </c>
      <c r="CD17" s="374" t="str">
        <f t="shared" ca="1" si="86"/>
        <v>-</v>
      </c>
      <c r="CE17" s="374" t="str">
        <f t="shared" ca="1" si="86"/>
        <v>-</v>
      </c>
      <c r="CF17" s="374" t="str">
        <f t="shared" ca="1" si="86"/>
        <v>-</v>
      </c>
      <c r="CG17" s="374" t="str">
        <f t="shared" ca="1" si="86"/>
        <v>-</v>
      </c>
      <c r="CH17" s="374" t="str">
        <f t="shared" ca="1" si="86"/>
        <v>-</v>
      </c>
      <c r="CI17" s="373">
        <v>1</v>
      </c>
      <c r="CJ17" s="374">
        <f t="shared" ca="1" si="68"/>
        <v>3</v>
      </c>
      <c r="CK17" s="374" t="str">
        <f t="shared" ca="1" si="86"/>
        <v>-</v>
      </c>
      <c r="CL17" s="374" t="str">
        <f t="shared" ca="1" si="86"/>
        <v>-</v>
      </c>
      <c r="CM17" s="374" t="str">
        <f t="shared" ca="1" si="86"/>
        <v>-</v>
      </c>
      <c r="CN17" s="374" t="str">
        <f t="shared" ca="1" si="86"/>
        <v>-</v>
      </c>
      <c r="CO17" s="374" t="str">
        <f t="shared" ca="1" si="87"/>
        <v>-</v>
      </c>
      <c r="CP17" s="374" t="str">
        <f t="shared" ca="1" si="87"/>
        <v>-</v>
      </c>
      <c r="CQ17" s="374" t="str">
        <f t="shared" ca="1" si="87"/>
        <v>-</v>
      </c>
      <c r="CR17" s="374" t="str">
        <f t="shared" ca="1" si="87"/>
        <v>-</v>
      </c>
      <c r="CS17" s="374">
        <f t="shared" ca="1" si="87"/>
        <v>0</v>
      </c>
      <c r="CT17" s="374" t="str">
        <f t="shared" ca="1" si="87"/>
        <v>-</v>
      </c>
      <c r="CU17" s="374" t="str">
        <f t="shared" ca="1" si="87"/>
        <v>-</v>
      </c>
      <c r="CV17" s="374" t="str">
        <f t="shared" ca="1" si="87"/>
        <v>-</v>
      </c>
      <c r="CW17" s="374" t="str">
        <f t="shared" ca="1" si="87"/>
        <v>-</v>
      </c>
      <c r="CX17" s="374" t="str">
        <f t="shared" ca="1" si="87"/>
        <v>-</v>
      </c>
      <c r="CY17" s="374">
        <f t="shared" ca="1" si="87"/>
        <v>0</v>
      </c>
      <c r="CZ17" s="374">
        <f t="shared" ca="1" si="87"/>
        <v>0</v>
      </c>
      <c r="DA17" s="374">
        <f t="shared" ca="1" si="87"/>
        <v>0</v>
      </c>
      <c r="DB17" s="374">
        <f t="shared" ca="1" si="87"/>
        <v>0</v>
      </c>
      <c r="DC17" s="374">
        <f t="shared" ca="1" si="87"/>
        <v>0</v>
      </c>
      <c r="DD17" s="374">
        <f t="shared" ca="1" si="87"/>
        <v>0</v>
      </c>
      <c r="DE17" s="374">
        <f t="shared" ca="1" si="88"/>
        <v>0</v>
      </c>
      <c r="DF17" s="374">
        <f t="shared" ca="1" si="88"/>
        <v>0</v>
      </c>
      <c r="DG17" s="374">
        <f t="shared" ca="1" si="88"/>
        <v>0</v>
      </c>
      <c r="DH17" s="374">
        <f t="shared" ca="1" si="88"/>
        <v>0</v>
      </c>
      <c r="DI17" s="374">
        <f t="shared" ca="1" si="88"/>
        <v>0</v>
      </c>
      <c r="DJ17" s="374">
        <f t="shared" ca="1" si="88"/>
        <v>0</v>
      </c>
      <c r="DK17" s="374">
        <f t="shared" ca="1" si="88"/>
        <v>0</v>
      </c>
      <c r="DL17" s="374">
        <f t="shared" ca="1" si="88"/>
        <v>0</v>
      </c>
      <c r="DM17" s="374">
        <f t="shared" ca="1" si="88"/>
        <v>0</v>
      </c>
      <c r="DN17" s="374">
        <f t="shared" ca="1" si="88"/>
        <v>0</v>
      </c>
      <c r="DO17" s="374">
        <f t="shared" ca="1" si="88"/>
        <v>0</v>
      </c>
      <c r="DP17" s="374">
        <f t="shared" ca="1" si="88"/>
        <v>0</v>
      </c>
      <c r="DQ17" s="374">
        <f t="shared" ca="1" si="88"/>
        <v>0</v>
      </c>
      <c r="DR17" s="374">
        <f t="shared" ca="1" si="88"/>
        <v>0</v>
      </c>
      <c r="DS17" s="374">
        <f t="shared" ca="1" si="88"/>
        <v>0</v>
      </c>
      <c r="DT17" s="374">
        <f t="shared" ca="1" si="88"/>
        <v>0</v>
      </c>
      <c r="DU17" s="374">
        <f t="shared" ca="1" si="89"/>
        <v>0</v>
      </c>
      <c r="DV17" s="374">
        <f t="shared" ca="1" si="89"/>
        <v>0</v>
      </c>
      <c r="DW17" s="374">
        <f t="shared" ca="1" si="89"/>
        <v>0</v>
      </c>
      <c r="DX17" s="374">
        <f t="shared" ca="1" si="89"/>
        <v>0</v>
      </c>
      <c r="DY17" s="374">
        <f t="shared" ca="1" si="89"/>
        <v>0</v>
      </c>
      <c r="DZ17" s="374">
        <f t="shared" ca="1" si="89"/>
        <v>0</v>
      </c>
      <c r="EA17" s="374">
        <f t="shared" ca="1" si="89"/>
        <v>0</v>
      </c>
      <c r="EB17" s="374">
        <f t="shared" ca="1" si="89"/>
        <v>0</v>
      </c>
      <c r="EC17" s="374">
        <f t="shared" ca="1" si="89"/>
        <v>0</v>
      </c>
      <c r="ED17" s="374">
        <f t="shared" ca="1" si="89"/>
        <v>0</v>
      </c>
      <c r="EE17" s="374">
        <f t="shared" ca="1" si="89"/>
        <v>0</v>
      </c>
      <c r="EF17" s="374">
        <f t="shared" ca="1" si="89"/>
        <v>0</v>
      </c>
      <c r="EG17" s="374">
        <f t="shared" ca="1" si="89"/>
        <v>0</v>
      </c>
      <c r="EH17" s="374">
        <f t="shared" ca="1" si="89"/>
        <v>0</v>
      </c>
      <c r="EI17" s="374">
        <f t="shared" ca="1" si="89"/>
        <v>0</v>
      </c>
      <c r="EJ17" s="374">
        <f t="shared" ca="1" si="61"/>
        <v>0</v>
      </c>
      <c r="EK17" s="374">
        <f t="shared" ca="1" si="61"/>
        <v>0</v>
      </c>
      <c r="EL17" s="374">
        <f t="shared" ca="1" si="61"/>
        <v>0</v>
      </c>
      <c r="EM17" s="374">
        <f t="shared" ca="1" si="61"/>
        <v>0</v>
      </c>
      <c r="EN17" s="374" t="str">
        <f t="shared" ca="1" si="61"/>
        <v>-</v>
      </c>
      <c r="EO17" s="374" t="str">
        <f t="shared" ref="EO17:GG17" ca="1" si="91">OFFSET(EO$5,$B17,0)</f>
        <v>-</v>
      </c>
      <c r="EP17" s="374" t="str">
        <f t="shared" ca="1" si="91"/>
        <v>-</v>
      </c>
      <c r="EQ17" s="374" t="str">
        <f t="shared" ca="1" si="91"/>
        <v>-</v>
      </c>
      <c r="ER17" s="374" t="str">
        <f t="shared" ca="1" si="91"/>
        <v>-</v>
      </c>
      <c r="ES17" s="374" t="str">
        <f t="shared" ca="1" si="91"/>
        <v>-</v>
      </c>
      <c r="ET17" s="374" t="str">
        <f t="shared" ca="1" si="91"/>
        <v>-</v>
      </c>
      <c r="EU17" s="374" t="str">
        <f t="shared" ca="1" si="91"/>
        <v>-</v>
      </c>
      <c r="EV17" s="374" t="str">
        <f t="shared" ca="1" si="91"/>
        <v>-</v>
      </c>
      <c r="EW17" s="374" t="str">
        <f t="shared" ca="1" si="91"/>
        <v>-</v>
      </c>
      <c r="EX17" s="374" t="str">
        <f t="shared" ca="1" si="91"/>
        <v>-</v>
      </c>
      <c r="EY17" s="374">
        <f t="shared" ca="1" si="91"/>
        <v>1</v>
      </c>
      <c r="EZ17" s="374" t="str">
        <f t="shared" ca="1" si="91"/>
        <v>-</v>
      </c>
      <c r="FA17" s="374" t="str">
        <f t="shared" ca="1" si="91"/>
        <v>-</v>
      </c>
      <c r="FB17" s="374" t="str">
        <f t="shared" ca="1" si="91"/>
        <v>-</v>
      </c>
      <c r="FC17" s="374" t="str">
        <f t="shared" ca="1" si="91"/>
        <v>-</v>
      </c>
      <c r="FD17" s="374" t="str">
        <f t="shared" ca="1" si="91"/>
        <v>-</v>
      </c>
      <c r="FE17" s="374" t="str">
        <f t="shared" ca="1" si="91"/>
        <v>-</v>
      </c>
      <c r="FF17" s="374">
        <f t="shared" ca="1" si="91"/>
        <v>0</v>
      </c>
      <c r="FG17" s="374" t="str">
        <f t="shared" ca="1" si="91"/>
        <v>-</v>
      </c>
      <c r="FH17" s="374">
        <f t="shared" ca="1" si="91"/>
        <v>1</v>
      </c>
      <c r="FI17" s="374">
        <f t="shared" ca="1" si="91"/>
        <v>0</v>
      </c>
      <c r="FJ17" s="374">
        <f t="shared" ca="1" si="91"/>
        <v>1</v>
      </c>
      <c r="FK17" s="374">
        <f t="shared" ca="1" si="91"/>
        <v>1</v>
      </c>
      <c r="FL17" s="374">
        <f t="shared" ca="1" si="91"/>
        <v>1</v>
      </c>
      <c r="FM17" s="374">
        <f t="shared" ca="1" si="91"/>
        <v>0</v>
      </c>
      <c r="FN17" s="374">
        <f t="shared" ca="1" si="91"/>
        <v>0</v>
      </c>
      <c r="FO17" s="374">
        <f t="shared" ca="1" si="91"/>
        <v>0</v>
      </c>
      <c r="FP17" s="374">
        <f t="shared" ca="1" si="91"/>
        <v>0</v>
      </c>
      <c r="FQ17" s="374">
        <f t="shared" ca="1" si="91"/>
        <v>1</v>
      </c>
      <c r="FR17" s="374">
        <f t="shared" ca="1" si="91"/>
        <v>0</v>
      </c>
      <c r="FS17" s="374">
        <f t="shared" ca="1" si="91"/>
        <v>0</v>
      </c>
      <c r="FT17" s="374">
        <f t="shared" ca="1" si="91"/>
        <v>0</v>
      </c>
      <c r="FU17" s="374">
        <f t="shared" ca="1" si="91"/>
        <v>0</v>
      </c>
      <c r="FV17" s="374">
        <f t="shared" ca="1" si="91"/>
        <v>0</v>
      </c>
      <c r="FW17" s="374">
        <f t="shared" ca="1" si="91"/>
        <v>0</v>
      </c>
      <c r="FX17" s="374">
        <f t="shared" ca="1" si="91"/>
        <v>0</v>
      </c>
      <c r="FY17" s="374">
        <f t="shared" ca="1" si="91"/>
        <v>1</v>
      </c>
      <c r="FZ17" s="374">
        <f t="shared" ca="1" si="91"/>
        <v>0</v>
      </c>
      <c r="GA17" s="374">
        <f t="shared" ca="1" si="91"/>
        <v>0</v>
      </c>
      <c r="GB17" s="374">
        <f t="shared" ca="1" si="91"/>
        <v>0</v>
      </c>
      <c r="GC17" s="374">
        <f t="shared" ca="1" si="91"/>
        <v>0</v>
      </c>
      <c r="GD17" s="374">
        <f t="shared" ca="1" si="91"/>
        <v>0</v>
      </c>
      <c r="GE17" s="374">
        <f t="shared" ca="1" si="91"/>
        <v>0</v>
      </c>
      <c r="GF17" s="374">
        <f t="shared" ca="1" si="91"/>
        <v>0</v>
      </c>
      <c r="GG17" s="374">
        <f t="shared" ca="1" si="91"/>
        <v>0</v>
      </c>
      <c r="GH17" s="374">
        <f t="shared" ca="1" si="81"/>
        <v>0</v>
      </c>
      <c r="GI17" s="374" t="str">
        <f t="shared" ca="1" si="81"/>
        <v>-</v>
      </c>
      <c r="GJ17" s="374" t="str">
        <f t="shared" ca="1" si="81"/>
        <v>-</v>
      </c>
      <c r="GK17" s="374" t="str">
        <f t="shared" ca="1" si="81"/>
        <v>-</v>
      </c>
      <c r="GL17" s="374" t="str">
        <f t="shared" ca="1" si="81"/>
        <v>-</v>
      </c>
      <c r="GM17" s="374" t="b">
        <f t="shared" ca="1" si="81"/>
        <v>0</v>
      </c>
      <c r="GN17" s="374" t="b">
        <f t="shared" ca="1" si="81"/>
        <v>0</v>
      </c>
      <c r="GO17" s="374" t="b">
        <f t="shared" ca="1" si="81"/>
        <v>1</v>
      </c>
      <c r="GP17" s="374">
        <f t="shared" ca="1" si="81"/>
        <v>0</v>
      </c>
      <c r="GQ17" s="374">
        <f t="shared" ca="1" si="81"/>
        <v>1</v>
      </c>
      <c r="GR17" s="374">
        <f t="shared" ca="1" si="81"/>
        <v>1</v>
      </c>
      <c r="GS17" s="374" t="str">
        <f t="shared" ca="1" si="81"/>
        <v>-</v>
      </c>
      <c r="GT17" s="374" t="str">
        <f t="shared" ca="1" si="81"/>
        <v>-</v>
      </c>
      <c r="GU17" s="374" t="str">
        <f t="shared" ca="1" si="81"/>
        <v>-</v>
      </c>
      <c r="GV17" s="374" t="str">
        <f t="shared" ca="1" si="81"/>
        <v>-</v>
      </c>
      <c r="GW17" s="374">
        <f t="shared" ca="1" si="81"/>
        <v>1</v>
      </c>
      <c r="GX17" s="374" t="str">
        <f t="shared" ca="1" si="82"/>
        <v>-</v>
      </c>
      <c r="GY17" s="374" t="str">
        <f t="shared" ca="1" si="82"/>
        <v>-</v>
      </c>
      <c r="GZ17" s="374" t="str">
        <f t="shared" ca="1" si="82"/>
        <v>-</v>
      </c>
      <c r="HA17" s="374" t="str">
        <f t="shared" ca="1" si="82"/>
        <v>-</v>
      </c>
      <c r="HB17" s="374" t="str">
        <f t="shared" ca="1" si="82"/>
        <v>-</v>
      </c>
      <c r="HC17" s="374" t="str">
        <f t="shared" ca="1" si="82"/>
        <v>-</v>
      </c>
      <c r="HD17" s="374" t="str">
        <f t="shared" ca="1" si="82"/>
        <v>-</v>
      </c>
      <c r="HE17" s="374" t="str">
        <f t="shared" ca="1" si="82"/>
        <v>-</v>
      </c>
      <c r="HF17" s="374" t="str">
        <f t="shared" ca="1" si="82"/>
        <v>-</v>
      </c>
      <c r="HG17" s="374" t="str">
        <f t="shared" ca="1" si="82"/>
        <v>-</v>
      </c>
      <c r="HH17" s="374" t="str">
        <f t="shared" ca="1" si="82"/>
        <v>-</v>
      </c>
      <c r="HI17" s="374" t="str">
        <f t="shared" ca="1" si="82"/>
        <v>-</v>
      </c>
      <c r="HJ17" s="374" t="str">
        <f t="shared" ca="1" si="82"/>
        <v>-</v>
      </c>
      <c r="HK17" s="374" t="str">
        <f t="shared" ca="1" si="82"/>
        <v>-</v>
      </c>
      <c r="HL17" s="374" t="str">
        <f t="shared" ca="1" si="82"/>
        <v>-</v>
      </c>
      <c r="HM17" s="374" t="str">
        <f t="shared" ca="1" si="82"/>
        <v>-</v>
      </c>
      <c r="HN17" s="374" t="str">
        <f t="shared" ca="1" si="83"/>
        <v>-</v>
      </c>
      <c r="HO17" s="374" t="b">
        <f t="shared" ca="1" si="83"/>
        <v>1</v>
      </c>
      <c r="HP17" s="374">
        <f t="shared" ca="1" si="83"/>
        <v>0</v>
      </c>
      <c r="HQ17" s="374" t="str">
        <f t="shared" ca="1" si="83"/>
        <v>-</v>
      </c>
      <c r="HR17" s="374" t="str">
        <f t="shared" ca="1" si="83"/>
        <v>-</v>
      </c>
      <c r="HS17" s="374" t="str">
        <f t="shared" ca="1" si="83"/>
        <v>-</v>
      </c>
      <c r="HT17" s="374" t="str">
        <f t="shared" ca="1" si="83"/>
        <v>-</v>
      </c>
      <c r="HU17" s="374" t="str">
        <f t="shared" ca="1" si="83"/>
        <v>-</v>
      </c>
      <c r="HV17" s="374" t="str">
        <f t="shared" ca="1" si="83"/>
        <v>-</v>
      </c>
      <c r="HW17" s="374" t="str">
        <f t="shared" ca="1" si="83"/>
        <v>-</v>
      </c>
      <c r="HX17" s="374" t="str">
        <f t="shared" ca="1" si="83"/>
        <v>-</v>
      </c>
      <c r="HY17" s="374" t="str">
        <f t="shared" ca="1" si="83"/>
        <v>-</v>
      </c>
      <c r="HZ17" s="374" t="str">
        <f t="shared" ca="1" si="83"/>
        <v>-</v>
      </c>
      <c r="IA17" s="374" t="str">
        <f t="shared" ca="1" si="83"/>
        <v>-</v>
      </c>
      <c r="IB17" s="374" t="str">
        <f t="shared" ca="1" si="83"/>
        <v>-</v>
      </c>
      <c r="IC17" s="374" t="str">
        <f t="shared" ca="1" si="83"/>
        <v>-</v>
      </c>
      <c r="ID17" s="374" t="str">
        <f t="shared" ca="1" si="84"/>
        <v>-</v>
      </c>
      <c r="IE17" s="374" t="str">
        <f t="shared" ca="1" si="63"/>
        <v>-</v>
      </c>
      <c r="IF17" s="374" t="str">
        <f t="shared" ca="1" si="63"/>
        <v>-</v>
      </c>
      <c r="IG17" s="374" t="b">
        <f t="shared" ca="1" si="63"/>
        <v>1</v>
      </c>
      <c r="IH17" s="374">
        <f t="shared" ca="1" si="63"/>
        <v>0</v>
      </c>
      <c r="II17" s="374" t="str">
        <f t="shared" ca="1" si="63"/>
        <v>-</v>
      </c>
      <c r="IJ17" s="374" t="str">
        <f t="shared" ca="1" si="63"/>
        <v>-</v>
      </c>
      <c r="IK17" s="374" t="str">
        <f t="shared" ca="1" si="63"/>
        <v>-</v>
      </c>
      <c r="IL17" s="374" t="str">
        <f t="shared" ca="1" si="63"/>
        <v>-</v>
      </c>
      <c r="IM17" s="374" t="str">
        <f t="shared" ca="1" si="84"/>
        <v>-</v>
      </c>
      <c r="IN17" s="374" t="str">
        <f t="shared" ca="1" si="84"/>
        <v>-</v>
      </c>
      <c r="IO17" s="374" t="str">
        <f t="shared" ca="1" si="84"/>
        <v>-</v>
      </c>
      <c r="IP17" s="374" t="str">
        <f t="shared" ca="1" si="84"/>
        <v>-</v>
      </c>
      <c r="IQ17" s="374" t="str">
        <f t="shared" ca="1" si="84"/>
        <v>-</v>
      </c>
      <c r="IR17" s="374">
        <f t="shared" ca="1" si="84"/>
        <v>500</v>
      </c>
      <c r="IS17" s="374">
        <f t="shared" ca="1" si="84"/>
        <v>500</v>
      </c>
      <c r="IT17" s="374" t="str">
        <f t="shared" ca="1" si="64"/>
        <v>-</v>
      </c>
      <c r="IU17" s="374" t="str">
        <f t="shared" ca="1" si="64"/>
        <v>-</v>
      </c>
      <c r="IV17" s="374">
        <f t="shared" ca="1" si="64"/>
        <v>1</v>
      </c>
      <c r="IW17" s="374">
        <f t="shared" ca="1" si="64"/>
        <v>0</v>
      </c>
      <c r="IX17" s="374">
        <f t="shared" ca="1" si="64"/>
        <v>1</v>
      </c>
      <c r="IY17" s="374">
        <f t="shared" ca="1" si="64"/>
        <v>1</v>
      </c>
      <c r="IZ17" s="374">
        <f t="shared" ca="1" si="64"/>
        <v>0</v>
      </c>
      <c r="JA17" s="374" t="str">
        <f t="shared" ca="1" si="64"/>
        <v>-</v>
      </c>
      <c r="JB17" s="374" t="str">
        <f t="shared" ca="1" si="64"/>
        <v>-</v>
      </c>
      <c r="JC17" s="374" t="str">
        <f t="shared" ca="1" si="64"/>
        <v>-</v>
      </c>
      <c r="JD17" s="374" t="str">
        <f t="shared" ca="1" si="64"/>
        <v>-</v>
      </c>
      <c r="JE17" s="374">
        <f t="shared" ca="1" si="64"/>
        <v>1</v>
      </c>
      <c r="JF17" s="374">
        <f t="shared" ca="1" si="64"/>
        <v>1</v>
      </c>
      <c r="JG17" s="374">
        <f t="shared" ca="1" si="64"/>
        <v>1</v>
      </c>
      <c r="JH17" s="374">
        <f t="shared" ca="1" si="64"/>
        <v>1</v>
      </c>
      <c r="JI17" s="374">
        <f t="shared" ca="1" si="64"/>
        <v>1</v>
      </c>
      <c r="JJ17" s="374">
        <f t="shared" ca="1" si="69"/>
        <v>1</v>
      </c>
      <c r="JK17" s="374">
        <f t="shared" ca="1" si="69"/>
        <v>1</v>
      </c>
      <c r="JL17" s="374">
        <f t="shared" ca="1" si="69"/>
        <v>1</v>
      </c>
      <c r="JM17" s="374">
        <f t="shared" ca="1" si="70"/>
        <v>1</v>
      </c>
      <c r="JN17" s="374">
        <f t="shared" ca="1" si="65"/>
        <v>1</v>
      </c>
      <c r="JO17" s="374" t="str">
        <f t="shared" ca="1" si="70"/>
        <v>-</v>
      </c>
      <c r="JP17" s="374" t="str">
        <f t="shared" ca="1" si="70"/>
        <v>-</v>
      </c>
      <c r="JQ17" s="374" t="str">
        <f t="shared" ca="1" si="70"/>
        <v>-</v>
      </c>
      <c r="JR17" s="374" t="str">
        <f t="shared" ca="1" si="70"/>
        <v>-</v>
      </c>
      <c r="JS17" s="374" t="str">
        <f t="shared" ca="1" si="70"/>
        <v>-</v>
      </c>
      <c r="JT17" s="374" t="str">
        <f t="shared" ca="1" si="70"/>
        <v>-</v>
      </c>
      <c r="JU17" s="374" t="str">
        <f t="shared" ca="1" si="70"/>
        <v>-</v>
      </c>
      <c r="JV17" s="374" t="str">
        <f t="shared" ca="1" si="70"/>
        <v>-</v>
      </c>
      <c r="JW17" s="374" t="str">
        <f t="shared" ca="1" si="70"/>
        <v>-</v>
      </c>
      <c r="JX17" s="374" t="str">
        <f t="shared" ca="1" si="70"/>
        <v>-</v>
      </c>
      <c r="JY17" s="374" t="str">
        <f t="shared" ca="1" si="70"/>
        <v>-</v>
      </c>
      <c r="JZ17" s="374" t="str">
        <f t="shared" ca="1" si="70"/>
        <v>-</v>
      </c>
      <c r="KA17" s="374" t="str">
        <f t="shared" ca="1" si="70"/>
        <v>-</v>
      </c>
      <c r="KB17" s="374" t="str">
        <f t="shared" ca="1" si="70"/>
        <v>-</v>
      </c>
      <c r="KC17" s="374" t="str">
        <f t="shared" ca="1" si="71"/>
        <v>-</v>
      </c>
      <c r="KD17" s="374" t="str">
        <f t="shared" ca="1" si="71"/>
        <v>-</v>
      </c>
      <c r="KE17" s="374" t="str">
        <f t="shared" ca="1" si="71"/>
        <v>-</v>
      </c>
      <c r="KF17" s="374" t="str">
        <f t="shared" ca="1" si="71"/>
        <v>-</v>
      </c>
      <c r="KG17" s="374" t="str">
        <f t="shared" ca="1" si="71"/>
        <v>-</v>
      </c>
      <c r="KH17" s="374" t="str">
        <f t="shared" ca="1" si="71"/>
        <v>-</v>
      </c>
      <c r="KI17" s="374" t="str">
        <f t="shared" ca="1" si="71"/>
        <v>-</v>
      </c>
      <c r="KJ17" s="374" t="str">
        <f t="shared" ca="1" si="71"/>
        <v>-</v>
      </c>
      <c r="KK17" s="374" t="str">
        <f t="shared" ca="1" si="71"/>
        <v>-</v>
      </c>
      <c r="KL17" s="374" t="str">
        <f t="shared" ca="1" si="71"/>
        <v>-</v>
      </c>
      <c r="KM17" s="374" t="str">
        <f t="shared" ca="1" si="71"/>
        <v>-</v>
      </c>
      <c r="KN17" s="374" t="str">
        <f t="shared" ca="1" si="71"/>
        <v>-</v>
      </c>
      <c r="KO17" s="374" t="str">
        <f t="shared" ca="1" si="71"/>
        <v>-</v>
      </c>
      <c r="KP17" s="374" t="str">
        <f t="shared" ca="1" si="71"/>
        <v>-</v>
      </c>
      <c r="KQ17" s="374" t="str">
        <f t="shared" ca="1" si="71"/>
        <v>-</v>
      </c>
      <c r="KR17" s="374" t="str">
        <f t="shared" ca="1" si="71"/>
        <v>-</v>
      </c>
      <c r="KS17" s="374" t="str">
        <f t="shared" ca="1" si="72"/>
        <v>-</v>
      </c>
      <c r="KT17" s="374" t="str">
        <f t="shared" ca="1" si="72"/>
        <v>-</v>
      </c>
      <c r="KU17" s="374" t="str">
        <f t="shared" ca="1" si="72"/>
        <v>-</v>
      </c>
      <c r="KV17" s="374" t="str">
        <f t="shared" ca="1" si="72"/>
        <v>-</v>
      </c>
      <c r="KW17" s="374" t="str">
        <f t="shared" ca="1" si="72"/>
        <v>-</v>
      </c>
      <c r="KX17" s="374" t="str">
        <f t="shared" ca="1" si="72"/>
        <v>-</v>
      </c>
      <c r="KY17" s="374" t="str">
        <f t="shared" ca="1" si="72"/>
        <v>-</v>
      </c>
      <c r="KZ17" s="374" t="str">
        <f t="shared" ca="1" si="72"/>
        <v>-</v>
      </c>
      <c r="LA17" s="374" t="str">
        <f t="shared" ca="1" si="72"/>
        <v>-</v>
      </c>
      <c r="LB17" s="374" t="str">
        <f t="shared" ca="1" si="72"/>
        <v>-</v>
      </c>
      <c r="LC17" s="374" t="str">
        <f t="shared" ca="1" si="72"/>
        <v>-</v>
      </c>
      <c r="LD17" s="374" t="str">
        <f t="shared" ca="1" si="72"/>
        <v>-</v>
      </c>
      <c r="LE17" s="374" t="str">
        <f t="shared" ca="1" si="72"/>
        <v>-</v>
      </c>
      <c r="LF17" s="374" t="str">
        <f t="shared" ca="1" si="72"/>
        <v>-</v>
      </c>
      <c r="LG17" s="374" t="str">
        <f t="shared" ca="1" si="72"/>
        <v>-</v>
      </c>
      <c r="LH17" s="374" t="str">
        <f t="shared" ca="1" si="72"/>
        <v>-</v>
      </c>
      <c r="LI17" s="374" t="str">
        <f t="shared" ca="1" si="73"/>
        <v>-</v>
      </c>
      <c r="LJ17" s="374" t="str">
        <f t="shared" ca="1" si="73"/>
        <v>-</v>
      </c>
      <c r="LK17" s="374" t="str">
        <f t="shared" ca="1" si="73"/>
        <v>-</v>
      </c>
      <c r="LL17" s="374" t="str">
        <f t="shared" ca="1" si="73"/>
        <v>-</v>
      </c>
      <c r="LM17" s="374" t="str">
        <f t="shared" ca="1" si="73"/>
        <v>-</v>
      </c>
      <c r="LN17" s="374" t="str">
        <f t="shared" ca="1" si="73"/>
        <v>-</v>
      </c>
      <c r="LO17" s="374" t="str">
        <f t="shared" ca="1" si="73"/>
        <v>-</v>
      </c>
      <c r="LP17" s="374" t="str">
        <f t="shared" ca="1" si="73"/>
        <v>-</v>
      </c>
      <c r="LQ17" s="374" t="str">
        <f t="shared" ca="1" si="73"/>
        <v>-</v>
      </c>
      <c r="LR17" s="374" t="str">
        <f t="shared" ca="1" si="73"/>
        <v>-</v>
      </c>
      <c r="LS17" s="374" t="str">
        <f t="shared" ca="1" si="73"/>
        <v>-</v>
      </c>
      <c r="LT17" s="374" t="str">
        <f t="shared" ca="1" si="73"/>
        <v>-</v>
      </c>
      <c r="LU17" s="374" t="str">
        <f t="shared" ca="1" si="73"/>
        <v>-</v>
      </c>
      <c r="LV17" s="374" t="str">
        <f t="shared" ca="1" si="73"/>
        <v>-</v>
      </c>
      <c r="LW17" s="374" t="str">
        <f t="shared" ca="1" si="73"/>
        <v>-</v>
      </c>
      <c r="LX17" s="374" t="str">
        <f t="shared" ca="1" si="73"/>
        <v>-</v>
      </c>
      <c r="LY17" s="374" t="str">
        <f t="shared" ca="1" si="74"/>
        <v>-</v>
      </c>
      <c r="LZ17" s="374" t="str">
        <f t="shared" ca="1" si="74"/>
        <v>-</v>
      </c>
      <c r="MA17" s="374" t="str">
        <f t="shared" ca="1" si="74"/>
        <v>-</v>
      </c>
      <c r="MB17" s="374" t="str">
        <f t="shared" ca="1" si="74"/>
        <v>-</v>
      </c>
      <c r="MC17" s="374" t="str">
        <f t="shared" ca="1" si="74"/>
        <v>-</v>
      </c>
      <c r="MD17" s="374" t="str">
        <f t="shared" ca="1" si="74"/>
        <v>-</v>
      </c>
      <c r="ME17" s="374" t="str">
        <f t="shared" ca="1" si="74"/>
        <v>-</v>
      </c>
      <c r="MF17" s="374" t="str">
        <f t="shared" ca="1" si="74"/>
        <v>-</v>
      </c>
      <c r="MG17" s="374" t="str">
        <f t="shared" ca="1" si="74"/>
        <v>-</v>
      </c>
      <c r="MH17" s="374" t="str">
        <f t="shared" ca="1" si="74"/>
        <v>-</v>
      </c>
      <c r="MI17" s="374" t="str">
        <f t="shared" ca="1" si="74"/>
        <v>-</v>
      </c>
      <c r="MJ17" s="374" t="str">
        <f t="shared" ca="1" si="74"/>
        <v>-</v>
      </c>
      <c r="MK17" s="374" t="str">
        <f t="shared" ca="1" si="74"/>
        <v>-</v>
      </c>
      <c r="ML17" s="374" t="str">
        <f t="shared" ca="1" si="74"/>
        <v>-</v>
      </c>
      <c r="MM17" s="374" t="str">
        <f t="shared" ca="1" si="74"/>
        <v>-</v>
      </c>
      <c r="MN17" s="374" t="str">
        <f t="shared" ca="1" si="74"/>
        <v>-</v>
      </c>
      <c r="MO17" s="374" t="str">
        <f t="shared" ca="1" si="75"/>
        <v>-</v>
      </c>
      <c r="MP17" s="374" t="str">
        <f t="shared" ca="1" si="75"/>
        <v>-</v>
      </c>
      <c r="MQ17" s="374" t="str">
        <f t="shared" ca="1" si="75"/>
        <v>-</v>
      </c>
      <c r="MR17" s="374" t="str">
        <f t="shared" ca="1" si="75"/>
        <v>-</v>
      </c>
      <c r="MS17" s="374" t="str">
        <f t="shared" ca="1" si="75"/>
        <v>-</v>
      </c>
      <c r="MT17" s="374" t="str">
        <f t="shared" ca="1" si="75"/>
        <v>-</v>
      </c>
      <c r="MU17" s="374" t="str">
        <f t="shared" ca="1" si="75"/>
        <v>-</v>
      </c>
      <c r="MV17" s="374" t="str">
        <f t="shared" ca="1" si="75"/>
        <v>-</v>
      </c>
      <c r="MW17" s="374" t="str">
        <f t="shared" ca="1" si="75"/>
        <v>-</v>
      </c>
      <c r="MX17" s="374" t="str">
        <f t="shared" ca="1" si="75"/>
        <v>-</v>
      </c>
      <c r="MY17" s="374" t="str">
        <f t="shared" ca="1" si="75"/>
        <v>-</v>
      </c>
      <c r="MZ17" s="374" t="str">
        <f t="shared" ca="1" si="75"/>
        <v>-</v>
      </c>
      <c r="NA17" s="374" t="str">
        <f t="shared" ca="1" si="75"/>
        <v>-</v>
      </c>
      <c r="NB17" s="374" t="str">
        <f t="shared" ca="1" si="75"/>
        <v>-</v>
      </c>
      <c r="NC17" s="374" t="str">
        <f t="shared" ca="1" si="75"/>
        <v>-</v>
      </c>
      <c r="ND17" s="374" t="str">
        <f t="shared" ca="1" si="75"/>
        <v>-</v>
      </c>
      <c r="NE17" s="374" t="str">
        <f t="shared" ca="1" si="76"/>
        <v>-</v>
      </c>
      <c r="NF17" s="374" t="str">
        <f t="shared" ca="1" si="76"/>
        <v>-</v>
      </c>
      <c r="NG17" s="374" t="str">
        <f t="shared" ca="1" si="76"/>
        <v>-</v>
      </c>
      <c r="NH17" s="374" t="str">
        <f t="shared" ca="1" si="76"/>
        <v>-</v>
      </c>
      <c r="NI17" s="374" t="str">
        <f t="shared" ca="1" si="76"/>
        <v>-</v>
      </c>
      <c r="NJ17" s="374" t="str">
        <f t="shared" ca="1" si="76"/>
        <v>-</v>
      </c>
      <c r="NK17" s="374" t="str">
        <f t="shared" ca="1" si="76"/>
        <v>-</v>
      </c>
      <c r="NL17" s="374" t="str">
        <f t="shared" ca="1" si="76"/>
        <v>-</v>
      </c>
      <c r="NM17" s="374" t="str">
        <f t="shared" ca="1" si="76"/>
        <v>-</v>
      </c>
      <c r="NN17" s="374" t="str">
        <f t="shared" ca="1" si="76"/>
        <v>-</v>
      </c>
      <c r="NO17" s="374" t="str">
        <f t="shared" ca="1" si="76"/>
        <v>-</v>
      </c>
      <c r="NP17" s="374" t="str">
        <f t="shared" ca="1" si="76"/>
        <v>-</v>
      </c>
      <c r="NQ17" s="374" t="str">
        <f t="shared" ca="1" si="76"/>
        <v>-</v>
      </c>
      <c r="NR17" s="374" t="str">
        <f t="shared" ca="1" si="76"/>
        <v>-</v>
      </c>
      <c r="NS17" s="374" t="str">
        <f t="shared" ca="1" si="76"/>
        <v>-</v>
      </c>
      <c r="NT17" s="374" t="str">
        <f t="shared" ca="1" si="76"/>
        <v>-</v>
      </c>
      <c r="NU17" s="374" t="str">
        <f t="shared" ca="1" si="77"/>
        <v>-</v>
      </c>
      <c r="NV17" s="374" t="str">
        <f t="shared" ca="1" si="77"/>
        <v>-</v>
      </c>
      <c r="NW17" s="374" t="str">
        <f t="shared" ca="1" si="77"/>
        <v>-</v>
      </c>
      <c r="NX17" s="374" t="str">
        <f t="shared" ca="1" si="77"/>
        <v>-</v>
      </c>
      <c r="NY17" s="374" t="str">
        <f t="shared" ca="1" si="77"/>
        <v>-</v>
      </c>
      <c r="NZ17" s="374" t="str">
        <f t="shared" ca="1" si="77"/>
        <v>-</v>
      </c>
      <c r="OA17" s="374" t="str">
        <f t="shared" ca="1" si="77"/>
        <v>-</v>
      </c>
      <c r="OB17" s="374" t="str">
        <f t="shared" ca="1" si="77"/>
        <v>-</v>
      </c>
      <c r="OC17" s="374" t="str">
        <f t="shared" ca="1" si="77"/>
        <v>-</v>
      </c>
      <c r="OD17" s="374" t="str">
        <f t="shared" ca="1" si="77"/>
        <v>-</v>
      </c>
      <c r="OE17" s="374" t="str">
        <f t="shared" ca="1" si="77"/>
        <v>-</v>
      </c>
      <c r="OF17" s="374">
        <f t="shared" ca="1" si="65"/>
        <v>0</v>
      </c>
      <c r="OG17" s="374" t="str">
        <f t="shared" ca="1" si="78"/>
        <v>-</v>
      </c>
      <c r="OH17" s="374">
        <f t="shared" ca="1" si="78"/>
        <v>0</v>
      </c>
      <c r="OI17" s="374">
        <f t="shared" ca="1" si="78"/>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2">H22*MAX(1,H21)</f>
        <v>5248800</v>
      </c>
      <c r="H22" s="325">
        <f t="shared" ref="H22" si="93">I22*MAX(1,I21)</f>
        <v>1312200</v>
      </c>
      <c r="I22" s="325">
        <f t="shared" ref="I22" si="94">J22*MAX(1,J21)</f>
        <v>437400</v>
      </c>
      <c r="J22" s="325">
        <f t="shared" ref="J22" si="95">K22*MAX(1,K21)</f>
        <v>145800</v>
      </c>
      <c r="K22" s="325">
        <f t="shared" ref="K22" si="96">L22*MAX(1,L21)</f>
        <v>48600</v>
      </c>
      <c r="L22" s="325">
        <f t="shared" ref="L22" si="97">M22*MAX(1,M21)</f>
        <v>12150</v>
      </c>
      <c r="M22" s="325">
        <f t="shared" ref="M22" si="98">N22*MAX(1,N21)</f>
        <v>4050</v>
      </c>
      <c r="N22" s="309">
        <f t="shared" ref="N22" si="99">O22*MAX(1,O21)</f>
        <v>810</v>
      </c>
      <c r="O22" s="309">
        <f t="shared" ref="O22" si="100">P22*MAX(1,P21)</f>
        <v>270</v>
      </c>
      <c r="P22" s="309">
        <f t="shared" ref="P22" si="101">Q22*MAX(1,Q21)</f>
        <v>54</v>
      </c>
      <c r="Q22" s="309">
        <f t="shared" ref="Q22" si="102">R22*MAX(1,R21)</f>
        <v>18</v>
      </c>
      <c r="R22" s="309">
        <f t="shared" ref="R22" si="103">S22*MAX(1,S21)</f>
        <v>6</v>
      </c>
      <c r="S22" s="309">
        <f t="shared" ref="S22:T22" si="104">T22*MAX(1,T21)</f>
        <v>2</v>
      </c>
      <c r="T22" s="309">
        <f t="shared" si="104"/>
        <v>1</v>
      </c>
      <c r="U22" s="309">
        <f t="shared" ref="U22" si="105">V22*MAX(1,V21)</f>
        <v>1</v>
      </c>
      <c r="V22" s="309">
        <f t="shared" ref="V22" si="106">W22*MAX(1,W21)</f>
        <v>1</v>
      </c>
      <c r="W22" s="309">
        <f t="shared" ref="W22" si="107">X22*MAX(1,X21)</f>
        <v>1</v>
      </c>
      <c r="X22" s="309">
        <f t="shared" ref="X22" si="108">Y22*MAX(1,Y21)</f>
        <v>1</v>
      </c>
      <c r="Y22" s="309">
        <f>Z22*MAX(1,Z21)</f>
        <v>1</v>
      </c>
      <c r="Z22" s="303">
        <v>1</v>
      </c>
      <c r="AI22" s="202">
        <f>COUNTIF(AI23:AI25,"&gt;1")</f>
        <v>0</v>
      </c>
      <c r="AJ22" s="332" t="str">
        <f ca="1">"Blank for Cumulative "&amp;TEXT(RAND(),"0.000")</f>
        <v>Blank for Cumulative 0.074</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09">INDEX(i.FlkStrctr,$H23,AC$19)</f>
        <v>1</v>
      </c>
      <c r="AD23" s="5">
        <f t="shared" si="109"/>
        <v>1</v>
      </c>
      <c r="AE23" s="5">
        <f t="shared" si="109"/>
        <v>0</v>
      </c>
      <c r="AF23" s="5">
        <f t="shared" si="109"/>
        <v>2</v>
      </c>
      <c r="AG23" s="5">
        <f t="shared" si="109"/>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0">OFFSET(AL$5,$B23,0)</f>
        <v>1</v>
      </c>
      <c r="AM23" s="22" t="b">
        <f t="shared" ca="1" si="110"/>
        <v>0</v>
      </c>
      <c r="AN23" s="22" t="str">
        <f t="shared" ca="1" si="49"/>
        <v>-</v>
      </c>
      <c r="AO23" s="22" t="str">
        <f t="shared" ref="AO23:AP25" ca="1" si="111">OFFSET(AO$5,$B23,0)</f>
        <v>-</v>
      </c>
      <c r="AP23" s="22" t="str">
        <f t="shared" ca="1" si="111"/>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2">OFFSET(BF$5,$B23,0)</f>
        <v>-</v>
      </c>
      <c r="BG23" s="22" t="str">
        <f t="shared" ca="1" si="112"/>
        <v>-</v>
      </c>
      <c r="BH23" s="22" t="str">
        <f t="shared" ca="1" si="112"/>
        <v>-</v>
      </c>
      <c r="BI23" s="22" t="str">
        <f t="shared" ca="1" si="112"/>
        <v>-</v>
      </c>
      <c r="BJ23" s="22" t="str">
        <f t="shared" ca="1" si="112"/>
        <v>-</v>
      </c>
      <c r="BK23" s="22" t="str">
        <f t="shared" ca="1" si="112"/>
        <v>-</v>
      </c>
      <c r="BL23" s="22" t="str">
        <f t="shared" ca="1" si="112"/>
        <v>-</v>
      </c>
      <c r="BM23" s="22" t="str">
        <f t="shared" ca="1" si="112"/>
        <v>-</v>
      </c>
      <c r="BN23" s="22" t="str">
        <f t="shared" ca="1" si="112"/>
        <v>-</v>
      </c>
      <c r="BO23" s="22" t="str">
        <f t="shared" ca="1" si="112"/>
        <v>-</v>
      </c>
      <c r="BP23" s="22" t="str">
        <f t="shared" ca="1" si="112"/>
        <v>-</v>
      </c>
      <c r="BQ23" s="22" t="str">
        <f t="shared" ca="1" si="112"/>
        <v>-</v>
      </c>
      <c r="BR23" s="22" t="str">
        <f t="shared" ca="1" si="112"/>
        <v>-</v>
      </c>
      <c r="BS23" s="22" t="str">
        <f t="shared" ca="1" si="112"/>
        <v>-</v>
      </c>
      <c r="BT23" s="22" t="str">
        <f t="shared" ca="1" si="112"/>
        <v>-</v>
      </c>
      <c r="BU23" s="22" t="str">
        <f t="shared" ca="1" si="112"/>
        <v>-</v>
      </c>
      <c r="BV23" s="22" t="str">
        <f t="shared" ca="1" si="112"/>
        <v>-</v>
      </c>
      <c r="BW23" s="22" t="str">
        <f t="shared" ca="1" si="112"/>
        <v>-</v>
      </c>
      <c r="BX23" s="22" t="str">
        <f t="shared" ca="1" si="112"/>
        <v>-</v>
      </c>
      <c r="BY23" s="22" t="str">
        <f t="shared" ca="1" si="112"/>
        <v>-</v>
      </c>
      <c r="BZ23" s="5">
        <f>INDEX(i.minroe,$J23,$G23)</f>
        <v>0</v>
      </c>
      <c r="CA23" s="22" t="str">
        <f t="shared" ca="1" si="112"/>
        <v>-</v>
      </c>
      <c r="CB23" s="22" t="str">
        <f t="shared" ca="1" si="112"/>
        <v>-</v>
      </c>
      <c r="CC23" s="22" t="str">
        <f t="shared" ca="1" si="112"/>
        <v>-</v>
      </c>
      <c r="CD23" s="22" t="str">
        <f t="shared" ca="1" si="112"/>
        <v>-</v>
      </c>
      <c r="CE23" s="22" t="str">
        <f t="shared" ca="1" si="112"/>
        <v>-</v>
      </c>
      <c r="CF23" s="22" t="str">
        <f t="shared" ca="1" si="112"/>
        <v>-</v>
      </c>
      <c r="CG23" s="22" t="str">
        <f t="shared" ca="1" si="112"/>
        <v>-</v>
      </c>
      <c r="CH23" s="22" t="str">
        <f t="shared" ca="1" si="112"/>
        <v>-</v>
      </c>
      <c r="CI23" s="22">
        <f t="shared" ref="CI23:CK23" ca="1" si="113">OFFSET(CI$5,$B23,0)</f>
        <v>1</v>
      </c>
      <c r="CJ23" s="22">
        <f t="shared" ca="1" si="113"/>
        <v>1</v>
      </c>
      <c r="CK23" s="22" t="str">
        <f t="shared" ca="1" si="113"/>
        <v>-</v>
      </c>
      <c r="CL23" s="22" t="str">
        <f t="shared" ca="1" si="112"/>
        <v>-</v>
      </c>
      <c r="CM23" s="22" t="str">
        <f t="shared" ca="1" si="112"/>
        <v>-</v>
      </c>
      <c r="CN23" s="22" t="str">
        <f t="shared" ca="1" si="112"/>
        <v>-</v>
      </c>
      <c r="CO23" s="22" t="str">
        <f t="shared" ca="1" si="112"/>
        <v>-</v>
      </c>
      <c r="CP23" s="22" t="str">
        <f t="shared" ca="1" si="112"/>
        <v>-</v>
      </c>
      <c r="CQ23" s="22" t="str">
        <f t="shared" ca="1" si="112"/>
        <v>-</v>
      </c>
      <c r="CR23" s="22" t="str">
        <f t="shared" ca="1" si="112"/>
        <v>-</v>
      </c>
      <c r="CS23" s="22">
        <f t="shared" ref="CS23" ca="1" si="114">OFFSET(CS$5,$B23,0)</f>
        <v>0</v>
      </c>
      <c r="CT23" s="22" t="str">
        <f t="shared" ca="1" si="112"/>
        <v>-</v>
      </c>
      <c r="CU23" s="22" t="str">
        <f t="shared" ca="1" si="112"/>
        <v>-</v>
      </c>
      <c r="CV23" s="22" t="str">
        <f t="shared" ca="1" si="112"/>
        <v>-</v>
      </c>
      <c r="CW23" s="22" t="str">
        <f t="shared" ca="1" si="112"/>
        <v>-</v>
      </c>
      <c r="CX23" s="22" t="str">
        <f t="shared" ca="1" si="112"/>
        <v>-</v>
      </c>
      <c r="CY23" s="22">
        <f t="shared" ca="1" si="112"/>
        <v>0</v>
      </c>
      <c r="CZ23" s="195">
        <f t="shared" ref="CZ23:DC25" si="115">IF($O23=1,INDEX(i.FS_Strategy,INDEX($P23:$S23,1,1+MOD(CZ$19-1,4))+1,CZ$19),0)</f>
        <v>0</v>
      </c>
      <c r="DA23" s="195">
        <f t="shared" si="115"/>
        <v>0</v>
      </c>
      <c r="DB23" s="195">
        <f t="shared" si="115"/>
        <v>0</v>
      </c>
      <c r="DC23" s="195">
        <f t="shared" si="115"/>
        <v>0</v>
      </c>
      <c r="DD23" s="194">
        <f t="shared" ref="DD23:DG25" si="116">IF($O23=2,INDEX(i.FS_Strategy,INDEX($P23:$S23,1,1+MOD(DD$19-1,4))+1,DD$19),0)</f>
        <v>0.5</v>
      </c>
      <c r="DE23" s="194">
        <f t="shared" si="116"/>
        <v>0</v>
      </c>
      <c r="DF23" s="194">
        <f t="shared" si="116"/>
        <v>0</v>
      </c>
      <c r="DG23" s="194">
        <f t="shared" si="116"/>
        <v>0</v>
      </c>
      <c r="DH23" s="196">
        <f t="shared" ref="DH23:DK25" si="117">IF($O23=3,INDEX(i.FS_Strategy,INDEX($P23:$S23,1,1+MOD(DH$19-1,4))+1,DH$19),0)</f>
        <v>0</v>
      </c>
      <c r="DI23" s="196">
        <f t="shared" si="117"/>
        <v>0</v>
      </c>
      <c r="DJ23" s="196">
        <f t="shared" si="117"/>
        <v>0</v>
      </c>
      <c r="DK23" s="196">
        <f t="shared" si="117"/>
        <v>0</v>
      </c>
      <c r="DL23" s="195">
        <f t="shared" ref="DL23:DO25" si="118">IF($O23=1,INDEX(i.FS_Strategy,INDEX($P23:$S23,1,1+MOD(DL$19-1,4))+1,DL$19),0)</f>
        <v>0</v>
      </c>
      <c r="DM23" s="195">
        <f t="shared" si="118"/>
        <v>0</v>
      </c>
      <c r="DN23" s="195">
        <f t="shared" si="118"/>
        <v>0</v>
      </c>
      <c r="DO23" s="195">
        <f t="shared" si="118"/>
        <v>0</v>
      </c>
      <c r="DP23" s="194">
        <f t="shared" ref="DP23:DS25" si="119">IF($O23=2,INDEX(i.FS_Strategy,INDEX($P23:$S23,1,1+MOD(DP$19-1,4))+1,DP$19),0)</f>
        <v>0.5</v>
      </c>
      <c r="DQ23" s="194">
        <f t="shared" si="119"/>
        <v>0</v>
      </c>
      <c r="DR23" s="194">
        <f t="shared" si="119"/>
        <v>0</v>
      </c>
      <c r="DS23" s="194">
        <f t="shared" si="119"/>
        <v>0</v>
      </c>
      <c r="DT23" s="196">
        <f t="shared" ref="DT23:DW25" si="120">IF($O23=3,INDEX(i.FS_Strategy,INDEX($P23:$S23,1,1+MOD(DT$19-1,4))+1,DT$19),0)</f>
        <v>0</v>
      </c>
      <c r="DU23" s="196">
        <f t="shared" si="120"/>
        <v>0</v>
      </c>
      <c r="DV23" s="196">
        <f t="shared" si="120"/>
        <v>0</v>
      </c>
      <c r="DW23" s="196">
        <f t="shared" si="120"/>
        <v>0</v>
      </c>
      <c r="DX23" s="195">
        <f t="shared" ref="DX23:EA25" si="121">IF($O23=1,INDEX(i.FS_Strategy,INDEX($P23:$S23,1,1+MOD(DX$19-1,4))+1,DX$19),0)</f>
        <v>0</v>
      </c>
      <c r="DY23" s="195">
        <f t="shared" si="121"/>
        <v>0</v>
      </c>
      <c r="DZ23" s="195">
        <f t="shared" si="121"/>
        <v>0</v>
      </c>
      <c r="EA23" s="195">
        <f t="shared" si="121"/>
        <v>0</v>
      </c>
      <c r="EB23" s="194">
        <f t="shared" ref="EB23:EE25" si="122">IF($O23=2,INDEX(i.FS_Strategy,INDEX($P23:$S23,1,1+MOD(EB$19-1,4))+1,EB$19),0)</f>
        <v>0.5</v>
      </c>
      <c r="EC23" s="194">
        <f t="shared" si="122"/>
        <v>0</v>
      </c>
      <c r="ED23" s="194">
        <f t="shared" si="122"/>
        <v>0</v>
      </c>
      <c r="EE23" s="194">
        <f t="shared" si="122"/>
        <v>0</v>
      </c>
      <c r="EF23" s="196">
        <f t="shared" ref="EF23:EI25" si="123">IF($O23=3,INDEX(i.FS_Strategy,INDEX($P23:$S23,1,1+MOD(EF$19-1,4))+1,EF$19),0)</f>
        <v>0</v>
      </c>
      <c r="EG23" s="196">
        <f t="shared" si="123"/>
        <v>0</v>
      </c>
      <c r="EH23" s="196">
        <f t="shared" si="123"/>
        <v>0</v>
      </c>
      <c r="EI23" s="196">
        <f t="shared" si="123"/>
        <v>0</v>
      </c>
      <c r="EJ23" s="22">
        <f t="shared" ref="EJ23:EX25" ca="1" si="124">OFFSET(EJ$5,$B23,0)</f>
        <v>0</v>
      </c>
      <c r="EK23" s="22">
        <f t="shared" ref="EK23:GY58" ca="1" si="125">OFFSET(EK$5,$B23,0)</f>
        <v>0</v>
      </c>
      <c r="EL23" s="22">
        <f t="shared" ca="1" si="125"/>
        <v>0</v>
      </c>
      <c r="EM23" s="22">
        <f t="shared" ca="1" si="125"/>
        <v>0</v>
      </c>
      <c r="EN23" s="22" t="str">
        <f t="shared" ca="1" si="125"/>
        <v>-</v>
      </c>
      <c r="EO23" s="22" t="str">
        <f t="shared" ca="1" si="125"/>
        <v>-</v>
      </c>
      <c r="EP23" s="5">
        <f t="shared" ref="EP23:EQ25" si="126">INDEX(i.TOL,$G23,EP$19)</f>
        <v>67</v>
      </c>
      <c r="EQ23" s="5">
        <f t="shared" si="126"/>
        <v>67</v>
      </c>
      <c r="ER23" s="22" t="str">
        <f t="shared" ca="1" si="125"/>
        <v>-</v>
      </c>
      <c r="ES23" s="22" t="str">
        <f t="shared" ca="1" si="125"/>
        <v>-</v>
      </c>
      <c r="ET23" s="22" t="str">
        <f t="shared" ca="1" si="125"/>
        <v>-</v>
      </c>
      <c r="EU23" s="22" t="str">
        <f t="shared" ca="1" si="125"/>
        <v>-</v>
      </c>
      <c r="EV23" s="22" t="str">
        <f t="shared" ca="1" si="125"/>
        <v>-</v>
      </c>
      <c r="EW23" s="22" t="str">
        <f t="shared" ca="1" si="125"/>
        <v>-</v>
      </c>
      <c r="EX23" s="22" t="str">
        <f t="shared" ca="1" si="125"/>
        <v>-</v>
      </c>
      <c r="EY23" s="5">
        <f>INDEX(i.FlkStrctr,$H23,EY$19)</f>
        <v>0</v>
      </c>
      <c r="EZ23" s="22" t="str">
        <f t="shared" ca="1" si="125"/>
        <v>-</v>
      </c>
      <c r="FA23" s="22" t="str">
        <f t="shared" ca="1" si="125"/>
        <v>-</v>
      </c>
      <c r="FB23" s="22" t="str">
        <f t="shared" ca="1" si="125"/>
        <v>-</v>
      </c>
      <c r="FC23" s="22" t="str">
        <f t="shared" ca="1" si="125"/>
        <v>-</v>
      </c>
      <c r="FD23" s="5" t="b">
        <f>INDEX(i.FlkStrctr,$H23,FD$19)</f>
        <v>0</v>
      </c>
      <c r="FE23" s="22" t="str">
        <f t="shared" ca="1" si="125"/>
        <v>-</v>
      </c>
      <c r="FF23" s="22">
        <f t="shared" ca="1" si="125"/>
        <v>0</v>
      </c>
      <c r="FG23" s="22" t="str">
        <f t="shared" ca="1" si="125"/>
        <v>-</v>
      </c>
      <c r="FH23" s="22">
        <f t="shared" ca="1" si="125"/>
        <v>1</v>
      </c>
      <c r="FI23" s="22">
        <f t="shared" ca="1" si="125"/>
        <v>0</v>
      </c>
      <c r="FJ23" s="22">
        <f t="shared" ca="1" si="125"/>
        <v>1</v>
      </c>
      <c r="FK23" s="22">
        <f t="shared" ca="1" si="125"/>
        <v>1</v>
      </c>
      <c r="FL23" s="22">
        <f t="shared" ca="1" si="125"/>
        <v>1</v>
      </c>
      <c r="FM23" s="22">
        <f t="shared" ca="1" si="125"/>
        <v>0</v>
      </c>
      <c r="FN23" s="22">
        <f t="shared" ca="1" si="125"/>
        <v>0</v>
      </c>
      <c r="FO23" s="22">
        <f t="shared" ca="1" si="125"/>
        <v>0</v>
      </c>
      <c r="FP23" s="22">
        <f t="shared" ca="1" si="125"/>
        <v>0</v>
      </c>
      <c r="FQ23" s="22">
        <f t="shared" ca="1" si="125"/>
        <v>1</v>
      </c>
      <c r="FR23" s="22">
        <f t="shared" ca="1" si="125"/>
        <v>0</v>
      </c>
      <c r="FS23" s="22">
        <f t="shared" ca="1" si="125"/>
        <v>0</v>
      </c>
      <c r="FT23" s="22">
        <f t="shared" ca="1" si="125"/>
        <v>0</v>
      </c>
      <c r="FU23" s="22">
        <f t="shared" ca="1" si="125"/>
        <v>0</v>
      </c>
      <c r="FV23" s="22">
        <f t="shared" ca="1" si="125"/>
        <v>0</v>
      </c>
      <c r="FW23" s="22">
        <f t="shared" ca="1" si="125"/>
        <v>0</v>
      </c>
      <c r="FX23" s="22">
        <f t="shared" ca="1" si="125"/>
        <v>0</v>
      </c>
      <c r="FY23" s="22">
        <f t="shared" ca="1" si="125"/>
        <v>1</v>
      </c>
      <c r="FZ23" s="22">
        <f t="shared" ca="1" si="125"/>
        <v>0</v>
      </c>
      <c r="GA23" s="5">
        <f t="shared" ref="GA23:GC25" si="127">INDEX(i.NLB,$I23,GA$19)</f>
        <v>0</v>
      </c>
      <c r="GB23" s="5">
        <f t="shared" si="127"/>
        <v>0</v>
      </c>
      <c r="GC23" s="5">
        <f t="shared" si="127"/>
        <v>0</v>
      </c>
      <c r="GD23" s="5">
        <f t="shared" ref="GD23:GF25" si="128">INDEX(i_dryman,$AB23,GD$19)</f>
        <v>0</v>
      </c>
      <c r="GE23" s="5">
        <f t="shared" si="128"/>
        <v>0</v>
      </c>
      <c r="GF23" s="5">
        <f t="shared" si="128"/>
        <v>0</v>
      </c>
      <c r="GG23" s="22">
        <f t="shared" ca="1" si="125"/>
        <v>0</v>
      </c>
      <c r="GH23" s="22">
        <f t="shared" ca="1" si="125"/>
        <v>0</v>
      </c>
      <c r="GI23" s="22" t="str">
        <f t="shared" ca="1" si="125"/>
        <v>-</v>
      </c>
      <c r="GJ23" s="22" t="str">
        <f t="shared" ca="1" si="125"/>
        <v>-</v>
      </c>
      <c r="GK23" s="22" t="str">
        <f t="shared" ca="1" si="125"/>
        <v>-</v>
      </c>
      <c r="GL23" s="22" t="str">
        <f t="shared" ca="1" si="125"/>
        <v>-</v>
      </c>
      <c r="GM23" s="5" t="b">
        <f t="shared" ref="GM23:GO25" si="129">INDEX(i.TOL,$G23,GM$19)</f>
        <v>0</v>
      </c>
      <c r="GN23" s="5" t="b">
        <f t="shared" si="129"/>
        <v>0</v>
      </c>
      <c r="GO23" s="5" t="b">
        <f t="shared" si="129"/>
        <v>1</v>
      </c>
      <c r="GP23" s="5">
        <f>INDEX(i.AgeJ,$O23,GP$19)</f>
        <v>21</v>
      </c>
      <c r="GQ23" s="22">
        <f t="shared" ca="1" si="125"/>
        <v>1</v>
      </c>
      <c r="GR23" s="22">
        <f t="shared" ca="1" si="125"/>
        <v>2</v>
      </c>
      <c r="GS23" s="5" t="str">
        <f t="shared" ref="GS23:GT25" si="130">INDEX(i_dryman,$T23,GS$19)</f>
        <v>-</v>
      </c>
      <c r="GT23" s="5" t="str">
        <f t="shared" si="130"/>
        <v>-</v>
      </c>
      <c r="GU23" s="5" t="str">
        <f t="shared" ref="GU23:GV25" si="131">INDEX(i_dryman,$AB23,GU$19)</f>
        <v>-</v>
      </c>
      <c r="GV23" s="5" t="str">
        <f t="shared" si="131"/>
        <v>-</v>
      </c>
      <c r="GW23" s="5">
        <f>INDEX(i_dryman,$T23,GW$19+$AD23-1)</f>
        <v>1</v>
      </c>
      <c r="GX23" s="5" t="str">
        <f>IF(TRUE,"-",INDEX(i_dryman,INDEX(CHOOSE($G23,DataAutumn!i.AdultDrys,DataWinter!i.AdultDrys,DataSpring!i.AdultDrys),1,$AD23)+1,GX$19))</f>
        <v>-</v>
      </c>
      <c r="GY23" s="22" t="str">
        <f t="shared" ca="1" si="125"/>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2">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3">OFFSET(IE$5,$B23,0)</f>
        <v>-</v>
      </c>
      <c r="IF23" s="22" t="str">
        <f ca="1">OFFSET(IF$5,$B23,0)</f>
        <v>-</v>
      </c>
      <c r="IG23" s="22" t="b">
        <f t="shared" ref="IG23:IH69" ca="1" si="134">OFFSET(IG$5,$B23,0)</f>
        <v>1</v>
      </c>
      <c r="IH23" s="22">
        <f ca="1">OFFSET(IH$5,$B23,0)</f>
        <v>0</v>
      </c>
      <c r="II23" s="5" t="str">
        <f t="shared" ref="II23:IL25" si="135">INDEX(i.FlkStrctr,$H23,II$19)</f>
        <v>-</v>
      </c>
      <c r="IJ23" s="5" t="str">
        <f t="shared" si="135"/>
        <v>-</v>
      </c>
      <c r="IK23" s="5" t="str">
        <f t="shared" si="135"/>
        <v>-</v>
      </c>
      <c r="IL23" s="5" t="str">
        <f t="shared" si="135"/>
        <v>-</v>
      </c>
      <c r="IM23" s="22" t="str">
        <f t="shared" ref="IM23:OI58" ca="1" si="136">OFFSET(IM$5,$B23,0)</f>
        <v>-</v>
      </c>
      <c r="IN23" s="5" t="str">
        <f>INDEX(i.DamsMated,$N23+1,IN$19)</f>
        <v>-</v>
      </c>
      <c r="IO23" s="22" t="str">
        <f t="shared" ca="1" si="136"/>
        <v>-</v>
      </c>
      <c r="IP23" s="5">
        <f>INDEX(i.DamsMatedEst,$N23+1,$AD23)</f>
        <v>0</v>
      </c>
      <c r="IQ23" s="5" t="str">
        <f t="shared" ref="IQ23:IT25" si="137">INDEX(i.FlkStrctr,$H23,IQ$19)</f>
        <v>-</v>
      </c>
      <c r="IR23" s="5">
        <f t="shared" si="137"/>
        <v>500</v>
      </c>
      <c r="IS23" s="5">
        <f t="shared" si="137"/>
        <v>500</v>
      </c>
      <c r="IT23" s="5" t="str">
        <f t="shared" si="137"/>
        <v>-</v>
      </c>
      <c r="IU23" s="5" t="str">
        <f>INDEX(i.FlkStrctr,$H23,IU$19)</f>
        <v>-</v>
      </c>
      <c r="IV23" s="22">
        <f t="shared" ca="1" si="136"/>
        <v>1</v>
      </c>
      <c r="IW23" s="22">
        <f t="shared" ca="1" si="136"/>
        <v>0</v>
      </c>
      <c r="IX23" s="22">
        <f t="shared" ca="1" si="136"/>
        <v>1</v>
      </c>
      <c r="IY23" s="22">
        <f t="shared" ca="1" si="136"/>
        <v>1</v>
      </c>
      <c r="IZ23" s="22">
        <f t="shared" ca="1" si="136"/>
        <v>0</v>
      </c>
      <c r="JA23" s="22">
        <f t="shared" ca="1" si="136"/>
        <v>70</v>
      </c>
      <c r="JB23" s="22">
        <f t="shared" ca="1" si="136"/>
        <v>50</v>
      </c>
      <c r="JC23" s="22">
        <f t="shared" ca="1" si="136"/>
        <v>70</v>
      </c>
      <c r="JD23" s="22">
        <f t="shared" ca="1" si="136"/>
        <v>50</v>
      </c>
      <c r="JE23" s="5">
        <f>INDEX(i.WoolPrices,$K23,JE$19)</f>
        <v>1</v>
      </c>
      <c r="JF23" s="5">
        <f>INDEX(i.MeatPrices,$L23,JF$19)</f>
        <v>1</v>
      </c>
      <c r="JG23" s="5">
        <f>INDEX(i.GrainPrices,$M23,JG$19)</f>
        <v>1</v>
      </c>
      <c r="JH23" s="22">
        <f t="shared" ca="1" si="136"/>
        <v>1</v>
      </c>
      <c r="JI23" s="22">
        <f t="shared" ca="1" si="136"/>
        <v>1</v>
      </c>
      <c r="JJ23" s="22">
        <f t="shared" ca="1" si="136"/>
        <v>1</v>
      </c>
      <c r="JK23" s="22">
        <f t="shared" ca="1" si="136"/>
        <v>1</v>
      </c>
      <c r="JL23" s="22">
        <f t="shared" ca="1" si="136"/>
        <v>1</v>
      </c>
      <c r="JM23" s="22">
        <f t="shared" ca="1" si="136"/>
        <v>1</v>
      </c>
      <c r="JN23" s="22">
        <f t="shared" ca="1" si="136"/>
        <v>1</v>
      </c>
      <c r="JO23" s="173" t="b">
        <f>SUM(JP23:OE23)&gt;0</f>
        <v>1</v>
      </c>
      <c r="JP23" s="173">
        <f t="shared" ref="JP23:JY25" si="138">IF($AC23=0,"-",INDEX(i.LMU_Area,$AC23,JP$19))</f>
        <v>149.99</v>
      </c>
      <c r="JQ23" s="173">
        <f t="shared" si="138"/>
        <v>0</v>
      </c>
      <c r="JR23" s="173">
        <f t="shared" si="138"/>
        <v>0</v>
      </c>
      <c r="JS23" s="173">
        <f t="shared" si="138"/>
        <v>0</v>
      </c>
      <c r="JT23" s="173">
        <f t="shared" si="138"/>
        <v>0</v>
      </c>
      <c r="JU23" s="173">
        <f t="shared" si="138"/>
        <v>0</v>
      </c>
      <c r="JV23" s="173">
        <f t="shared" si="138"/>
        <v>0</v>
      </c>
      <c r="JW23" s="173">
        <f t="shared" si="138"/>
        <v>0</v>
      </c>
      <c r="JX23" s="173">
        <f t="shared" si="138"/>
        <v>0</v>
      </c>
      <c r="JY23" s="173">
        <f t="shared" si="138"/>
        <v>0</v>
      </c>
      <c r="JZ23" s="173">
        <f t="shared" ref="JZ23:KI25" si="139">IF($AC23=0,"-",INDEX(i.LMU_Area,$AC23,JZ$19))</f>
        <v>0</v>
      </c>
      <c r="KA23" s="173">
        <f t="shared" si="139"/>
        <v>0</v>
      </c>
      <c r="KB23" s="173">
        <f t="shared" si="139"/>
        <v>0</v>
      </c>
      <c r="KC23" s="173">
        <f t="shared" si="139"/>
        <v>0</v>
      </c>
      <c r="KD23" s="173">
        <f t="shared" si="139"/>
        <v>0</v>
      </c>
      <c r="KE23" s="173">
        <f t="shared" si="139"/>
        <v>146.24</v>
      </c>
      <c r="KF23" s="173">
        <f t="shared" si="139"/>
        <v>146.24</v>
      </c>
      <c r="KG23" s="173">
        <f t="shared" si="139"/>
        <v>146.24</v>
      </c>
      <c r="KH23" s="173">
        <f t="shared" si="139"/>
        <v>146.24</v>
      </c>
      <c r="KI23" s="173">
        <f t="shared" si="139"/>
        <v>146.24</v>
      </c>
      <c r="KJ23" s="173">
        <f t="shared" ref="KJ23:KS25" si="140">IF($AC23=0,"-",INDEX(i.LMU_Area,$AC23,KJ$19))</f>
        <v>146.24</v>
      </c>
      <c r="KK23" s="173">
        <f t="shared" si="140"/>
        <v>146.24</v>
      </c>
      <c r="KL23" s="173">
        <f t="shared" si="140"/>
        <v>146.24</v>
      </c>
      <c r="KM23" s="173">
        <f t="shared" si="140"/>
        <v>20</v>
      </c>
      <c r="KN23" s="173">
        <f t="shared" si="140"/>
        <v>20</v>
      </c>
      <c r="KO23" s="173">
        <f t="shared" si="140"/>
        <v>20</v>
      </c>
      <c r="KP23" s="173">
        <f t="shared" si="140"/>
        <v>0</v>
      </c>
      <c r="KQ23" s="173">
        <f t="shared" si="140"/>
        <v>0</v>
      </c>
      <c r="KR23" s="173">
        <f t="shared" si="140"/>
        <v>0</v>
      </c>
      <c r="KS23" s="173">
        <f t="shared" si="140"/>
        <v>0</v>
      </c>
      <c r="KT23" s="173">
        <f t="shared" ref="KT23:LC25" si="141">IF($AC23=0,"-",INDEX(i.LMU_Area,$AC23,KT$19))</f>
        <v>75.289999999999992</v>
      </c>
      <c r="KU23" s="173">
        <f t="shared" si="141"/>
        <v>75.289999999999992</v>
      </c>
      <c r="KV23" s="173">
        <f t="shared" si="141"/>
        <v>75.289999999999992</v>
      </c>
      <c r="KW23" s="173">
        <f t="shared" si="141"/>
        <v>75.289999999999992</v>
      </c>
      <c r="KX23" s="173">
        <f t="shared" si="141"/>
        <v>75.289999999999992</v>
      </c>
      <c r="KY23" s="173">
        <f t="shared" si="141"/>
        <v>75.289999999999992</v>
      </c>
      <c r="KZ23" s="173">
        <f t="shared" si="141"/>
        <v>75.289999999999992</v>
      </c>
      <c r="LA23" s="173">
        <f t="shared" si="141"/>
        <v>222.87</v>
      </c>
      <c r="LB23" s="173">
        <f t="shared" si="141"/>
        <v>0</v>
      </c>
      <c r="LC23" s="173">
        <f t="shared" si="141"/>
        <v>0</v>
      </c>
      <c r="LD23" s="173">
        <f t="shared" ref="LD23:LM25" si="142">IF($AC23=0,"-",INDEX(i.LMU_Area,$AC23,LD$19))</f>
        <v>0</v>
      </c>
      <c r="LE23" s="173">
        <f t="shared" si="142"/>
        <v>0</v>
      </c>
      <c r="LF23" s="173">
        <f t="shared" si="142"/>
        <v>0</v>
      </c>
      <c r="LG23" s="173">
        <f t="shared" si="142"/>
        <v>0</v>
      </c>
      <c r="LH23" s="173">
        <f t="shared" si="142"/>
        <v>0</v>
      </c>
      <c r="LI23" s="173">
        <f t="shared" si="142"/>
        <v>0</v>
      </c>
      <c r="LJ23" s="173">
        <f t="shared" si="142"/>
        <v>0</v>
      </c>
      <c r="LK23" s="173">
        <f t="shared" si="142"/>
        <v>0</v>
      </c>
      <c r="LL23" s="173">
        <f t="shared" si="142"/>
        <v>0</v>
      </c>
      <c r="LM23" s="173">
        <f t="shared" si="142"/>
        <v>0</v>
      </c>
      <c r="LN23" s="173">
        <f t="shared" ref="LN23:LW25" si="143">IF($AC23=0,"-",INDEX(i.LMU_Area,$AC23,LN$19))</f>
        <v>0</v>
      </c>
      <c r="LO23" s="173">
        <f t="shared" si="143"/>
        <v>0</v>
      </c>
      <c r="LP23" s="173">
        <f t="shared" si="143"/>
        <v>0</v>
      </c>
      <c r="LQ23" s="173">
        <f t="shared" si="143"/>
        <v>0</v>
      </c>
      <c r="LR23" s="173">
        <f t="shared" si="143"/>
        <v>0</v>
      </c>
      <c r="LS23" s="173">
        <f t="shared" si="143"/>
        <v>0</v>
      </c>
      <c r="LT23" s="173">
        <f t="shared" si="143"/>
        <v>0</v>
      </c>
      <c r="LU23" s="173">
        <f t="shared" si="143"/>
        <v>0</v>
      </c>
      <c r="LV23" s="173">
        <f t="shared" si="143"/>
        <v>0</v>
      </c>
      <c r="LW23" s="173">
        <f t="shared" si="143"/>
        <v>0</v>
      </c>
      <c r="LX23" s="173">
        <f t="shared" ref="LX23:MG25" si="144">IF($AC23=0,"-",INDEX(i.LMU_Area,$AC23,LX$19))</f>
        <v>0</v>
      </c>
      <c r="LY23" s="173">
        <f t="shared" si="144"/>
        <v>0</v>
      </c>
      <c r="LZ23" s="173">
        <f t="shared" si="144"/>
        <v>0</v>
      </c>
      <c r="MA23" s="173">
        <f t="shared" si="144"/>
        <v>0</v>
      </c>
      <c r="MB23" s="173">
        <f t="shared" si="144"/>
        <v>0</v>
      </c>
      <c r="MC23" s="173">
        <f t="shared" si="144"/>
        <v>0</v>
      </c>
      <c r="MD23" s="173">
        <f t="shared" si="144"/>
        <v>0</v>
      </c>
      <c r="ME23" s="173">
        <f t="shared" si="144"/>
        <v>0</v>
      </c>
      <c r="MF23" s="173">
        <f t="shared" si="144"/>
        <v>0</v>
      </c>
      <c r="MG23" s="173">
        <f t="shared" si="144"/>
        <v>0</v>
      </c>
      <c r="MH23" s="173">
        <f t="shared" ref="MH23:MQ25" si="145">IF($AC23=0,"-",INDEX(i.LMU_Area,$AC23,MH$19))</f>
        <v>0</v>
      </c>
      <c r="MI23" s="173">
        <f t="shared" si="145"/>
        <v>0</v>
      </c>
      <c r="MJ23" s="173">
        <f t="shared" si="145"/>
        <v>0</v>
      </c>
      <c r="MK23" s="173">
        <f t="shared" si="145"/>
        <v>0</v>
      </c>
      <c r="ML23" s="173">
        <f t="shared" si="145"/>
        <v>0</v>
      </c>
      <c r="MM23" s="173">
        <f t="shared" si="145"/>
        <v>0</v>
      </c>
      <c r="MN23" s="173">
        <f t="shared" si="145"/>
        <v>0</v>
      </c>
      <c r="MO23" s="173">
        <f t="shared" si="145"/>
        <v>0</v>
      </c>
      <c r="MP23" s="173">
        <f t="shared" si="145"/>
        <v>0</v>
      </c>
      <c r="MQ23" s="173">
        <f t="shared" si="145"/>
        <v>0</v>
      </c>
      <c r="MR23" s="173">
        <f t="shared" ref="MR23:NA25" si="146">IF($AC23=0,"-",INDEX(i.LMU_Area,$AC23,MR$19))</f>
        <v>0</v>
      </c>
      <c r="MS23" s="173">
        <f t="shared" si="146"/>
        <v>0</v>
      </c>
      <c r="MT23" s="173">
        <f t="shared" si="146"/>
        <v>0</v>
      </c>
      <c r="MU23" s="173">
        <f t="shared" si="146"/>
        <v>0</v>
      </c>
      <c r="MV23" s="173">
        <f t="shared" si="146"/>
        <v>0</v>
      </c>
      <c r="MW23" s="173">
        <f t="shared" si="146"/>
        <v>0</v>
      </c>
      <c r="MX23" s="173">
        <f t="shared" si="146"/>
        <v>0</v>
      </c>
      <c r="MY23" s="173">
        <f t="shared" si="146"/>
        <v>0</v>
      </c>
      <c r="MZ23" s="173">
        <f t="shared" si="146"/>
        <v>0</v>
      </c>
      <c r="NA23" s="173">
        <f t="shared" si="146"/>
        <v>0</v>
      </c>
      <c r="NB23" s="173">
        <f t="shared" ref="NB23:NK25" si="147">IF($AC23=0,"-",INDEX(i.LMU_Area,$AC23,NB$19))</f>
        <v>0</v>
      </c>
      <c r="NC23" s="173">
        <f t="shared" si="147"/>
        <v>0</v>
      </c>
      <c r="ND23" s="173">
        <f t="shared" si="147"/>
        <v>0</v>
      </c>
      <c r="NE23" s="173">
        <f t="shared" si="147"/>
        <v>0</v>
      </c>
      <c r="NF23" s="173">
        <f t="shared" si="147"/>
        <v>0</v>
      </c>
      <c r="NG23" s="173">
        <f t="shared" si="147"/>
        <v>0</v>
      </c>
      <c r="NH23" s="173">
        <f t="shared" si="147"/>
        <v>0</v>
      </c>
      <c r="NI23" s="173">
        <f t="shared" si="147"/>
        <v>0</v>
      </c>
      <c r="NJ23" s="173">
        <f t="shared" si="147"/>
        <v>0</v>
      </c>
      <c r="NK23" s="173">
        <f t="shared" si="147"/>
        <v>0</v>
      </c>
      <c r="NL23" s="173">
        <f t="shared" ref="NL23:NU25" si="148">IF($AC23=0,"-",INDEX(i.LMU_Area,$AC23,NL$19))</f>
        <v>0</v>
      </c>
      <c r="NM23" s="173">
        <f t="shared" si="148"/>
        <v>0</v>
      </c>
      <c r="NN23" s="173">
        <f t="shared" si="148"/>
        <v>0</v>
      </c>
      <c r="NO23" s="173">
        <f t="shared" si="148"/>
        <v>0</v>
      </c>
      <c r="NP23" s="173">
        <f t="shared" si="148"/>
        <v>0</v>
      </c>
      <c r="NQ23" s="173">
        <f t="shared" si="148"/>
        <v>0</v>
      </c>
      <c r="NR23" s="173">
        <f t="shared" si="148"/>
        <v>0</v>
      </c>
      <c r="NS23" s="173">
        <f t="shared" si="148"/>
        <v>0</v>
      </c>
      <c r="NT23" s="173">
        <f t="shared" si="148"/>
        <v>0</v>
      </c>
      <c r="NU23" s="173">
        <f t="shared" si="148"/>
        <v>0</v>
      </c>
      <c r="NV23" s="173">
        <f t="shared" ref="NV23:OE25" si="149">IF($AC23=0,"-",INDEX(i.LMU_Area,$AC23,NV$19))</f>
        <v>0</v>
      </c>
      <c r="NW23" s="173">
        <f t="shared" si="149"/>
        <v>0</v>
      </c>
      <c r="NX23" s="173">
        <f t="shared" si="149"/>
        <v>0</v>
      </c>
      <c r="NY23" s="173">
        <f t="shared" si="149"/>
        <v>0</v>
      </c>
      <c r="NZ23" s="173">
        <f t="shared" si="149"/>
        <v>0</v>
      </c>
      <c r="OA23" s="173">
        <f t="shared" si="149"/>
        <v>0</v>
      </c>
      <c r="OB23" s="173">
        <f t="shared" si="149"/>
        <v>0</v>
      </c>
      <c r="OC23" s="173">
        <f t="shared" si="149"/>
        <v>0</v>
      </c>
      <c r="OD23" s="173">
        <f t="shared" si="149"/>
        <v>0</v>
      </c>
      <c r="OE23" s="173">
        <f t="shared" si="149"/>
        <v>0</v>
      </c>
      <c r="OF23" s="22">
        <f t="shared" ca="1" si="136"/>
        <v>0</v>
      </c>
      <c r="OG23" s="22" t="str">
        <f t="shared" ca="1" si="136"/>
        <v>-</v>
      </c>
      <c r="OH23" s="22">
        <f t="shared" ca="1" si="136"/>
        <v>0</v>
      </c>
      <c r="OI23" s="22">
        <f t="shared" ca="1" si="136"/>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09"/>
        <v>1</v>
      </c>
      <c r="AD24" s="5">
        <f t="shared" si="109"/>
        <v>1</v>
      </c>
      <c r="AE24" s="5">
        <f t="shared" si="109"/>
        <v>0</v>
      </c>
      <c r="AF24" s="5">
        <f t="shared" si="109"/>
        <v>2</v>
      </c>
      <c r="AG24" s="5">
        <f t="shared" si="109"/>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1"/>
        <v>-</v>
      </c>
      <c r="AP24" s="22" t="str">
        <f t="shared" ca="1" si="111"/>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2"/>
        <v>-</v>
      </c>
      <c r="BG24" s="22" t="str">
        <f t="shared" ca="1" si="112"/>
        <v>-</v>
      </c>
      <c r="BH24" s="22" t="str">
        <f t="shared" ca="1" si="112"/>
        <v>-</v>
      </c>
      <c r="BI24" s="22" t="str">
        <f t="shared" ca="1" si="112"/>
        <v>-</v>
      </c>
      <c r="BJ24" s="22" t="str">
        <f t="shared" ca="1" si="112"/>
        <v>-</v>
      </c>
      <c r="BK24" s="22" t="str">
        <f t="shared" ca="1" si="112"/>
        <v>-</v>
      </c>
      <c r="BL24" s="22" t="str">
        <f t="shared" ca="1" si="112"/>
        <v>-</v>
      </c>
      <c r="BM24" s="22" t="str">
        <f t="shared" ca="1" si="112"/>
        <v>-</v>
      </c>
      <c r="BN24" s="22" t="str">
        <f t="shared" ca="1" si="112"/>
        <v>-</v>
      </c>
      <c r="BO24" s="22" t="str">
        <f t="shared" ca="1" si="112"/>
        <v>-</v>
      </c>
      <c r="BP24" s="22" t="str">
        <f t="shared" ca="1" si="112"/>
        <v>-</v>
      </c>
      <c r="BQ24" s="22" t="str">
        <f t="shared" ca="1" si="112"/>
        <v>-</v>
      </c>
      <c r="BR24" s="22" t="str">
        <f t="shared" ca="1" si="112"/>
        <v>-</v>
      </c>
      <c r="BS24" s="22" t="str">
        <f t="shared" ca="1" si="112"/>
        <v>-</v>
      </c>
      <c r="BT24" s="22" t="str">
        <f t="shared" ca="1" si="112"/>
        <v>-</v>
      </c>
      <c r="BU24" s="22" t="str">
        <f t="shared" ca="1" si="112"/>
        <v>-</v>
      </c>
      <c r="BV24" s="22" t="str">
        <f t="shared" ca="1" si="112"/>
        <v>-</v>
      </c>
      <c r="BW24" s="22" t="str">
        <f t="shared" ca="1" si="112"/>
        <v>-</v>
      </c>
      <c r="BX24" s="22" t="str">
        <f t="shared" ca="1" si="112"/>
        <v>-</v>
      </c>
      <c r="BY24" s="22" t="str">
        <f t="shared" ca="1" si="112"/>
        <v>-</v>
      </c>
      <c r="BZ24" s="5">
        <f>INDEX(i.minroe,$J24,$G24)</f>
        <v>0</v>
      </c>
      <c r="CA24" s="22" t="str">
        <f t="shared" ca="1" si="112"/>
        <v>-</v>
      </c>
      <c r="CB24" s="22" t="str">
        <f t="shared" ca="1" si="112"/>
        <v>-</v>
      </c>
      <c r="CC24" s="22" t="str">
        <f t="shared" ca="1" si="112"/>
        <v>-</v>
      </c>
      <c r="CD24" s="22" t="str">
        <f t="shared" ca="1" si="112"/>
        <v>-</v>
      </c>
      <c r="CE24" s="22" t="str">
        <f t="shared" ca="1" si="112"/>
        <v>-</v>
      </c>
      <c r="CF24" s="22" t="str">
        <f t="shared" ca="1" si="112"/>
        <v>-</v>
      </c>
      <c r="CG24" s="22" t="str">
        <f t="shared" ca="1" si="112"/>
        <v>-</v>
      </c>
      <c r="CH24" s="22" t="str">
        <f t="shared" ca="1" si="112"/>
        <v>-</v>
      </c>
      <c r="CI24" s="22">
        <f t="shared" ca="1" si="112"/>
        <v>1</v>
      </c>
      <c r="CJ24" s="22">
        <f t="shared" ca="1" si="112"/>
        <v>1</v>
      </c>
      <c r="CK24" s="22" t="str">
        <f t="shared" ca="1" si="112"/>
        <v>-</v>
      </c>
      <c r="CL24" s="22" t="str">
        <f t="shared" ca="1" si="112"/>
        <v>-</v>
      </c>
      <c r="CM24" s="22" t="str">
        <f t="shared" ca="1" si="112"/>
        <v>-</v>
      </c>
      <c r="CN24" s="22" t="str">
        <f t="shared" ca="1" si="112"/>
        <v>-</v>
      </c>
      <c r="CO24" s="22" t="str">
        <f t="shared" ca="1" si="112"/>
        <v>-</v>
      </c>
      <c r="CP24" s="22" t="str">
        <f t="shared" ca="1" si="112"/>
        <v>-</v>
      </c>
      <c r="CQ24" s="22" t="str">
        <f t="shared" ca="1" si="112"/>
        <v>-</v>
      </c>
      <c r="CR24" s="22" t="str">
        <f t="shared" ca="1" si="112"/>
        <v>-</v>
      </c>
      <c r="CS24" s="22">
        <f t="shared" ca="1" si="112"/>
        <v>0</v>
      </c>
      <c r="CT24" s="22" t="str">
        <f t="shared" ca="1" si="112"/>
        <v>-</v>
      </c>
      <c r="CU24" s="22" t="str">
        <f t="shared" ca="1" si="112"/>
        <v>-</v>
      </c>
      <c r="CV24" s="22" t="str">
        <f t="shared" ca="1" si="112"/>
        <v>-</v>
      </c>
      <c r="CW24" s="22" t="str">
        <f t="shared" ca="1" si="112"/>
        <v>-</v>
      </c>
      <c r="CX24" s="22" t="str">
        <f t="shared" ca="1" si="112"/>
        <v>-</v>
      </c>
      <c r="CY24" s="22">
        <f t="shared" ca="1" si="112"/>
        <v>0</v>
      </c>
      <c r="CZ24" s="195">
        <f t="shared" si="115"/>
        <v>0</v>
      </c>
      <c r="DA24" s="195">
        <f t="shared" si="115"/>
        <v>0</v>
      </c>
      <c r="DB24" s="195">
        <f t="shared" si="115"/>
        <v>0</v>
      </c>
      <c r="DC24" s="195">
        <f t="shared" si="115"/>
        <v>0</v>
      </c>
      <c r="DD24" s="194">
        <f t="shared" si="116"/>
        <v>0.5</v>
      </c>
      <c r="DE24" s="194">
        <f t="shared" si="116"/>
        <v>-0.5</v>
      </c>
      <c r="DF24" s="194">
        <f t="shared" si="116"/>
        <v>-0.5</v>
      </c>
      <c r="DG24" s="194">
        <f t="shared" si="116"/>
        <v>-0.5</v>
      </c>
      <c r="DH24" s="196">
        <f t="shared" si="117"/>
        <v>0</v>
      </c>
      <c r="DI24" s="196">
        <f t="shared" si="117"/>
        <v>0</v>
      </c>
      <c r="DJ24" s="196">
        <f t="shared" si="117"/>
        <v>0</v>
      </c>
      <c r="DK24" s="196">
        <f t="shared" si="117"/>
        <v>0</v>
      </c>
      <c r="DL24" s="195">
        <f t="shared" si="118"/>
        <v>0</v>
      </c>
      <c r="DM24" s="195">
        <f t="shared" si="118"/>
        <v>0</v>
      </c>
      <c r="DN24" s="195">
        <f t="shared" si="118"/>
        <v>0</v>
      </c>
      <c r="DO24" s="195">
        <f t="shared" si="118"/>
        <v>0</v>
      </c>
      <c r="DP24" s="194">
        <f t="shared" si="119"/>
        <v>0.5</v>
      </c>
      <c r="DQ24" s="194">
        <f t="shared" si="119"/>
        <v>-0.5</v>
      </c>
      <c r="DR24" s="194">
        <f t="shared" si="119"/>
        <v>-0.5</v>
      </c>
      <c r="DS24" s="194">
        <f t="shared" si="119"/>
        <v>-0.5</v>
      </c>
      <c r="DT24" s="196">
        <f t="shared" si="120"/>
        <v>0</v>
      </c>
      <c r="DU24" s="196">
        <f t="shared" si="120"/>
        <v>0</v>
      </c>
      <c r="DV24" s="196">
        <f t="shared" si="120"/>
        <v>0</v>
      </c>
      <c r="DW24" s="196">
        <f t="shared" si="120"/>
        <v>0</v>
      </c>
      <c r="DX24" s="195">
        <f t="shared" si="121"/>
        <v>0</v>
      </c>
      <c r="DY24" s="195">
        <f t="shared" si="121"/>
        <v>0</v>
      </c>
      <c r="DZ24" s="195">
        <f t="shared" si="121"/>
        <v>0</v>
      </c>
      <c r="EA24" s="195">
        <f t="shared" si="121"/>
        <v>0</v>
      </c>
      <c r="EB24" s="194">
        <f t="shared" si="122"/>
        <v>0.5</v>
      </c>
      <c r="EC24" s="194">
        <f t="shared" si="122"/>
        <v>-0.5</v>
      </c>
      <c r="ED24" s="194">
        <f t="shared" si="122"/>
        <v>-0.5</v>
      </c>
      <c r="EE24" s="194">
        <f t="shared" si="122"/>
        <v>-0.5</v>
      </c>
      <c r="EF24" s="196">
        <f t="shared" si="123"/>
        <v>0</v>
      </c>
      <c r="EG24" s="196">
        <f t="shared" si="123"/>
        <v>0</v>
      </c>
      <c r="EH24" s="196">
        <f t="shared" si="123"/>
        <v>0</v>
      </c>
      <c r="EI24" s="196">
        <f t="shared" si="123"/>
        <v>0</v>
      </c>
      <c r="EJ24" s="22">
        <f t="shared" ca="1" si="124"/>
        <v>0</v>
      </c>
      <c r="EK24" s="22">
        <f t="shared" ca="1" si="124"/>
        <v>0</v>
      </c>
      <c r="EL24" s="22">
        <f t="shared" ca="1" si="124"/>
        <v>0</v>
      </c>
      <c r="EM24" s="22">
        <f t="shared" ca="1" si="124"/>
        <v>0</v>
      </c>
      <c r="EN24" s="22" t="str">
        <f t="shared" ca="1" si="124"/>
        <v>-</v>
      </c>
      <c r="EO24" s="22" t="str">
        <f t="shared" ca="1" si="124"/>
        <v>-</v>
      </c>
      <c r="EP24" s="5">
        <f t="shared" si="126"/>
        <v>67</v>
      </c>
      <c r="EQ24" s="5">
        <f t="shared" si="126"/>
        <v>67</v>
      </c>
      <c r="ER24" s="22" t="str">
        <f t="shared" ca="1" si="124"/>
        <v>-</v>
      </c>
      <c r="ES24" s="22" t="str">
        <f t="shared" ca="1" si="124"/>
        <v>-</v>
      </c>
      <c r="ET24" s="22" t="str">
        <f t="shared" ca="1" si="124"/>
        <v>-</v>
      </c>
      <c r="EU24" s="22" t="str">
        <f t="shared" ca="1" si="124"/>
        <v>-</v>
      </c>
      <c r="EV24" s="22" t="str">
        <f t="shared" ca="1" si="124"/>
        <v>-</v>
      </c>
      <c r="EW24" s="22" t="str">
        <f t="shared" ca="1" si="124"/>
        <v>-</v>
      </c>
      <c r="EX24" s="22" t="str">
        <f t="shared" ca="1" si="124"/>
        <v>-</v>
      </c>
      <c r="EY24" s="5">
        <f>INDEX(i.FlkStrctr,$H24,EY$19)</f>
        <v>0</v>
      </c>
      <c r="EZ24" s="22" t="str">
        <f t="shared" ref="EZ24:GY25" ca="1" si="150">OFFSET(EZ$5,$B24,0)</f>
        <v>-</v>
      </c>
      <c r="FA24" s="22" t="str">
        <f t="shared" ca="1" si="150"/>
        <v>-</v>
      </c>
      <c r="FB24" s="22" t="str">
        <f t="shared" ca="1" si="150"/>
        <v>-</v>
      </c>
      <c r="FC24" s="22" t="str">
        <f t="shared" ca="1" si="150"/>
        <v>-</v>
      </c>
      <c r="FD24" s="5" t="b">
        <f>INDEX(i.FlkStrctr,$H24,FD$19)</f>
        <v>0</v>
      </c>
      <c r="FE24" s="22" t="str">
        <f t="shared" ca="1" si="150"/>
        <v>-</v>
      </c>
      <c r="FF24" s="22">
        <f t="shared" ca="1" si="150"/>
        <v>0</v>
      </c>
      <c r="FG24" s="22" t="str">
        <f t="shared" ca="1" si="150"/>
        <v>-</v>
      </c>
      <c r="FH24" s="22">
        <f t="shared" ca="1" si="150"/>
        <v>1</v>
      </c>
      <c r="FI24" s="22">
        <f t="shared" ca="1" si="150"/>
        <v>0</v>
      </c>
      <c r="FJ24" s="22">
        <f t="shared" ca="1" si="150"/>
        <v>1</v>
      </c>
      <c r="FK24" s="22">
        <f t="shared" ca="1" si="150"/>
        <v>1</v>
      </c>
      <c r="FL24" s="22">
        <f t="shared" ca="1" si="150"/>
        <v>1</v>
      </c>
      <c r="FM24" s="22">
        <f t="shared" ca="1" si="150"/>
        <v>0</v>
      </c>
      <c r="FN24" s="22">
        <f t="shared" ca="1" si="150"/>
        <v>0</v>
      </c>
      <c r="FO24" s="22">
        <f t="shared" ca="1" si="150"/>
        <v>0</v>
      </c>
      <c r="FP24" s="22">
        <f t="shared" ca="1" si="150"/>
        <v>0</v>
      </c>
      <c r="FQ24" s="22">
        <f t="shared" ca="1" si="150"/>
        <v>1</v>
      </c>
      <c r="FR24" s="22">
        <f t="shared" ca="1" si="150"/>
        <v>0</v>
      </c>
      <c r="FS24" s="22">
        <f t="shared" ca="1" si="150"/>
        <v>0</v>
      </c>
      <c r="FT24" s="22">
        <f t="shared" ca="1" si="150"/>
        <v>0</v>
      </c>
      <c r="FU24" s="22">
        <f t="shared" ca="1" si="150"/>
        <v>0</v>
      </c>
      <c r="FV24" s="22">
        <f t="shared" ca="1" si="150"/>
        <v>0</v>
      </c>
      <c r="FW24" s="22">
        <f t="shared" ca="1" si="150"/>
        <v>0</v>
      </c>
      <c r="FX24" s="22">
        <f t="shared" ca="1" si="150"/>
        <v>0</v>
      </c>
      <c r="FY24" s="22">
        <f t="shared" ca="1" si="150"/>
        <v>1</v>
      </c>
      <c r="FZ24" s="22">
        <f t="shared" ca="1" si="150"/>
        <v>0</v>
      </c>
      <c r="GA24" s="5">
        <f t="shared" si="127"/>
        <v>0</v>
      </c>
      <c r="GB24" s="5">
        <f t="shared" si="127"/>
        <v>0</v>
      </c>
      <c r="GC24" s="5">
        <f t="shared" si="127"/>
        <v>0</v>
      </c>
      <c r="GD24" s="5">
        <f t="shared" si="128"/>
        <v>0</v>
      </c>
      <c r="GE24" s="5">
        <f t="shared" si="128"/>
        <v>0</v>
      </c>
      <c r="GF24" s="5">
        <f t="shared" si="128"/>
        <v>0</v>
      </c>
      <c r="GG24" s="22">
        <f t="shared" ca="1" si="150"/>
        <v>0</v>
      </c>
      <c r="GH24" s="22">
        <f t="shared" ca="1" si="150"/>
        <v>0</v>
      </c>
      <c r="GI24" s="22" t="str">
        <f t="shared" ca="1" si="150"/>
        <v>-</v>
      </c>
      <c r="GJ24" s="22" t="str">
        <f t="shared" ca="1" si="150"/>
        <v>-</v>
      </c>
      <c r="GK24" s="22" t="str">
        <f t="shared" ca="1" si="150"/>
        <v>-</v>
      </c>
      <c r="GL24" s="22" t="str">
        <f t="shared" ca="1" si="150"/>
        <v>-</v>
      </c>
      <c r="GM24" s="5" t="b">
        <f t="shared" si="129"/>
        <v>0</v>
      </c>
      <c r="GN24" s="5" t="b">
        <f t="shared" si="129"/>
        <v>0</v>
      </c>
      <c r="GO24" s="5" t="b">
        <f t="shared" si="129"/>
        <v>1</v>
      </c>
      <c r="GP24" s="5">
        <f>INDEX(i.AgeJ,$O24,GP$19)</f>
        <v>21</v>
      </c>
      <c r="GQ24" s="22">
        <f t="shared" ca="1" si="150"/>
        <v>1</v>
      </c>
      <c r="GR24" s="22">
        <f t="shared" ca="1" si="150"/>
        <v>2</v>
      </c>
      <c r="GS24" s="5" t="str">
        <f t="shared" si="130"/>
        <v>-</v>
      </c>
      <c r="GT24" s="5" t="b">
        <f t="shared" si="130"/>
        <v>1</v>
      </c>
      <c r="GU24" s="5" t="str">
        <f t="shared" si="131"/>
        <v>-</v>
      </c>
      <c r="GV24" s="5" t="str">
        <f t="shared" si="131"/>
        <v>-</v>
      </c>
      <c r="GW24" s="5">
        <f>INDEX(i_dryman,$T24,GW$19+$AD24-1)</f>
        <v>1</v>
      </c>
      <c r="GX24" s="22" t="str">
        <f t="shared" ca="1" si="150"/>
        <v>-</v>
      </c>
      <c r="GY24" s="22" t="str">
        <f t="shared" ca="1" si="150"/>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2"/>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3"/>
        <v>-</v>
      </c>
      <c r="IF24" s="22" t="str">
        <f ca="1">OFFSET(IF$5,$B24,0)</f>
        <v>-</v>
      </c>
      <c r="IG24" s="22" t="b">
        <f t="shared" ca="1" si="134"/>
        <v>1</v>
      </c>
      <c r="IH24" s="22">
        <f ca="1">OFFSET(IH$5,$B24,0)</f>
        <v>0</v>
      </c>
      <c r="II24" s="5" t="str">
        <f t="shared" si="135"/>
        <v>-</v>
      </c>
      <c r="IJ24" s="5" t="str">
        <f t="shared" si="135"/>
        <v>-</v>
      </c>
      <c r="IK24" s="5" t="str">
        <f t="shared" si="135"/>
        <v>-</v>
      </c>
      <c r="IL24" s="5" t="str">
        <f t="shared" si="135"/>
        <v>-</v>
      </c>
      <c r="IM24" s="22" t="str">
        <f t="shared" ca="1" si="136"/>
        <v>-</v>
      </c>
      <c r="IN24" s="5" t="str">
        <f>INDEX(i.DamsMated,$N24+1,IN$19)</f>
        <v>-</v>
      </c>
      <c r="IO24" s="22" t="str">
        <f t="shared" ca="1" si="136"/>
        <v>-</v>
      </c>
      <c r="IP24" s="5">
        <f>INDEX(i.DamsMatedEst,$N24+1,$AD24)</f>
        <v>0</v>
      </c>
      <c r="IQ24" s="5" t="str">
        <f t="shared" si="137"/>
        <v>-</v>
      </c>
      <c r="IR24" s="5">
        <f t="shared" si="137"/>
        <v>500</v>
      </c>
      <c r="IS24" s="5">
        <f t="shared" si="137"/>
        <v>500</v>
      </c>
      <c r="IT24" s="5" t="str">
        <f t="shared" si="137"/>
        <v>-</v>
      </c>
      <c r="IU24" s="5" t="str">
        <f>INDEX(i.FlkStrctr,$H24,IU$19)</f>
        <v>-</v>
      </c>
      <c r="IV24" s="22">
        <f t="shared" ca="1" si="136"/>
        <v>1</v>
      </c>
      <c r="IW24" s="22">
        <f t="shared" ca="1" si="136"/>
        <v>0</v>
      </c>
      <c r="IX24" s="22">
        <f t="shared" ca="1" si="136"/>
        <v>1</v>
      </c>
      <c r="IY24" s="22">
        <f t="shared" ca="1" si="136"/>
        <v>1</v>
      </c>
      <c r="IZ24" s="22">
        <f t="shared" ca="1" si="136"/>
        <v>0</v>
      </c>
      <c r="JA24" s="22">
        <f t="shared" ca="1" si="136"/>
        <v>70</v>
      </c>
      <c r="JB24" s="22">
        <f t="shared" ca="1" si="136"/>
        <v>50</v>
      </c>
      <c r="JC24" s="22">
        <f t="shared" ca="1" si="136"/>
        <v>70</v>
      </c>
      <c r="JD24" s="22">
        <f t="shared" ca="1" si="136"/>
        <v>50</v>
      </c>
      <c r="JE24" s="5">
        <f>INDEX(i.WoolPrices,$K24,JE$19)</f>
        <v>1</v>
      </c>
      <c r="JF24" s="5">
        <f>INDEX(i.MeatPrices,$L24,JF$19)</f>
        <v>1</v>
      </c>
      <c r="JG24" s="5">
        <f>INDEX(i.GrainPrices,$M24,JG$19)</f>
        <v>1</v>
      </c>
      <c r="JH24" s="22">
        <f t="shared" ca="1" si="136"/>
        <v>1</v>
      </c>
      <c r="JI24" s="22">
        <f t="shared" ca="1" si="136"/>
        <v>1</v>
      </c>
      <c r="JJ24" s="22">
        <f t="shared" ca="1" si="136"/>
        <v>1</v>
      </c>
      <c r="JK24" s="22">
        <f t="shared" ca="1" si="136"/>
        <v>1</v>
      </c>
      <c r="JL24" s="22">
        <f t="shared" ca="1" si="136"/>
        <v>1</v>
      </c>
      <c r="JM24" s="22">
        <f t="shared" ca="1" si="136"/>
        <v>1</v>
      </c>
      <c r="JN24" s="22">
        <f t="shared" ca="1" si="136"/>
        <v>1</v>
      </c>
      <c r="JO24" s="173" t="b">
        <f t="shared" ref="JO24" si="151">SUM(JP24:OE24)&gt;0</f>
        <v>1</v>
      </c>
      <c r="JP24" s="173">
        <f t="shared" si="138"/>
        <v>149.99</v>
      </c>
      <c r="JQ24" s="173">
        <f t="shared" si="138"/>
        <v>0</v>
      </c>
      <c r="JR24" s="173">
        <f t="shared" si="138"/>
        <v>0</v>
      </c>
      <c r="JS24" s="173">
        <f t="shared" si="138"/>
        <v>0</v>
      </c>
      <c r="JT24" s="173">
        <f t="shared" si="138"/>
        <v>0</v>
      </c>
      <c r="JU24" s="173">
        <f t="shared" si="138"/>
        <v>0</v>
      </c>
      <c r="JV24" s="173">
        <f t="shared" si="138"/>
        <v>0</v>
      </c>
      <c r="JW24" s="173">
        <f t="shared" si="138"/>
        <v>0</v>
      </c>
      <c r="JX24" s="173">
        <f t="shared" si="138"/>
        <v>0</v>
      </c>
      <c r="JY24" s="173">
        <f t="shared" si="138"/>
        <v>0</v>
      </c>
      <c r="JZ24" s="173">
        <f t="shared" si="139"/>
        <v>0</v>
      </c>
      <c r="KA24" s="173">
        <f t="shared" si="139"/>
        <v>0</v>
      </c>
      <c r="KB24" s="173">
        <f t="shared" si="139"/>
        <v>0</v>
      </c>
      <c r="KC24" s="173">
        <f t="shared" si="139"/>
        <v>0</v>
      </c>
      <c r="KD24" s="173">
        <f t="shared" si="139"/>
        <v>0</v>
      </c>
      <c r="KE24" s="173">
        <f t="shared" si="139"/>
        <v>146.24</v>
      </c>
      <c r="KF24" s="173">
        <f t="shared" si="139"/>
        <v>146.24</v>
      </c>
      <c r="KG24" s="173">
        <f t="shared" si="139"/>
        <v>146.24</v>
      </c>
      <c r="KH24" s="173">
        <f t="shared" si="139"/>
        <v>146.24</v>
      </c>
      <c r="KI24" s="173">
        <f t="shared" si="139"/>
        <v>146.24</v>
      </c>
      <c r="KJ24" s="173">
        <f t="shared" si="140"/>
        <v>146.24</v>
      </c>
      <c r="KK24" s="173">
        <f t="shared" si="140"/>
        <v>146.24</v>
      </c>
      <c r="KL24" s="173">
        <f t="shared" si="140"/>
        <v>146.24</v>
      </c>
      <c r="KM24" s="173">
        <f t="shared" si="140"/>
        <v>20</v>
      </c>
      <c r="KN24" s="173">
        <f t="shared" si="140"/>
        <v>20</v>
      </c>
      <c r="KO24" s="173">
        <f t="shared" si="140"/>
        <v>20</v>
      </c>
      <c r="KP24" s="173">
        <f t="shared" si="140"/>
        <v>0</v>
      </c>
      <c r="KQ24" s="173">
        <f t="shared" si="140"/>
        <v>0</v>
      </c>
      <c r="KR24" s="173">
        <f t="shared" si="140"/>
        <v>0</v>
      </c>
      <c r="KS24" s="173">
        <f t="shared" si="140"/>
        <v>0</v>
      </c>
      <c r="KT24" s="173">
        <f t="shared" si="141"/>
        <v>75.289999999999992</v>
      </c>
      <c r="KU24" s="173">
        <f t="shared" si="141"/>
        <v>75.289999999999992</v>
      </c>
      <c r="KV24" s="173">
        <f t="shared" si="141"/>
        <v>75.289999999999992</v>
      </c>
      <c r="KW24" s="173">
        <f t="shared" si="141"/>
        <v>75.289999999999992</v>
      </c>
      <c r="KX24" s="173">
        <f t="shared" si="141"/>
        <v>75.289999999999992</v>
      </c>
      <c r="KY24" s="173">
        <f t="shared" si="141"/>
        <v>75.289999999999992</v>
      </c>
      <c r="KZ24" s="173">
        <f t="shared" si="141"/>
        <v>75.289999999999992</v>
      </c>
      <c r="LA24" s="173">
        <f t="shared" si="141"/>
        <v>222.87</v>
      </c>
      <c r="LB24" s="173">
        <f t="shared" si="141"/>
        <v>0</v>
      </c>
      <c r="LC24" s="173">
        <f t="shared" si="141"/>
        <v>0</v>
      </c>
      <c r="LD24" s="173">
        <f t="shared" si="142"/>
        <v>0</v>
      </c>
      <c r="LE24" s="173">
        <f t="shared" si="142"/>
        <v>0</v>
      </c>
      <c r="LF24" s="173">
        <f t="shared" si="142"/>
        <v>0</v>
      </c>
      <c r="LG24" s="173">
        <f t="shared" si="142"/>
        <v>0</v>
      </c>
      <c r="LH24" s="173">
        <f t="shared" si="142"/>
        <v>0</v>
      </c>
      <c r="LI24" s="173">
        <f t="shared" si="142"/>
        <v>0</v>
      </c>
      <c r="LJ24" s="173">
        <f t="shared" si="142"/>
        <v>0</v>
      </c>
      <c r="LK24" s="173">
        <f t="shared" si="142"/>
        <v>0</v>
      </c>
      <c r="LL24" s="173">
        <f t="shared" si="142"/>
        <v>0</v>
      </c>
      <c r="LM24" s="173">
        <f t="shared" si="142"/>
        <v>0</v>
      </c>
      <c r="LN24" s="173">
        <f t="shared" si="143"/>
        <v>0</v>
      </c>
      <c r="LO24" s="173">
        <f t="shared" si="143"/>
        <v>0</v>
      </c>
      <c r="LP24" s="173">
        <f t="shared" si="143"/>
        <v>0</v>
      </c>
      <c r="LQ24" s="173">
        <f t="shared" si="143"/>
        <v>0</v>
      </c>
      <c r="LR24" s="173">
        <f t="shared" si="143"/>
        <v>0</v>
      </c>
      <c r="LS24" s="173">
        <f t="shared" si="143"/>
        <v>0</v>
      </c>
      <c r="LT24" s="173">
        <f t="shared" si="143"/>
        <v>0</v>
      </c>
      <c r="LU24" s="173">
        <f t="shared" si="143"/>
        <v>0</v>
      </c>
      <c r="LV24" s="173">
        <f t="shared" si="143"/>
        <v>0</v>
      </c>
      <c r="LW24" s="173">
        <f t="shared" si="143"/>
        <v>0</v>
      </c>
      <c r="LX24" s="173">
        <f t="shared" si="144"/>
        <v>0</v>
      </c>
      <c r="LY24" s="173">
        <f t="shared" si="144"/>
        <v>0</v>
      </c>
      <c r="LZ24" s="173">
        <f t="shared" si="144"/>
        <v>0</v>
      </c>
      <c r="MA24" s="173">
        <f t="shared" si="144"/>
        <v>0</v>
      </c>
      <c r="MB24" s="173">
        <f t="shared" si="144"/>
        <v>0</v>
      </c>
      <c r="MC24" s="173">
        <f t="shared" si="144"/>
        <v>0</v>
      </c>
      <c r="MD24" s="173">
        <f t="shared" si="144"/>
        <v>0</v>
      </c>
      <c r="ME24" s="173">
        <f t="shared" si="144"/>
        <v>0</v>
      </c>
      <c r="MF24" s="173">
        <f t="shared" si="144"/>
        <v>0</v>
      </c>
      <c r="MG24" s="173">
        <f t="shared" si="144"/>
        <v>0</v>
      </c>
      <c r="MH24" s="173">
        <f t="shared" si="145"/>
        <v>0</v>
      </c>
      <c r="MI24" s="173">
        <f t="shared" si="145"/>
        <v>0</v>
      </c>
      <c r="MJ24" s="173">
        <f t="shared" si="145"/>
        <v>0</v>
      </c>
      <c r="MK24" s="173">
        <f t="shared" si="145"/>
        <v>0</v>
      </c>
      <c r="ML24" s="173">
        <f t="shared" si="145"/>
        <v>0</v>
      </c>
      <c r="MM24" s="173">
        <f t="shared" si="145"/>
        <v>0</v>
      </c>
      <c r="MN24" s="173">
        <f t="shared" si="145"/>
        <v>0</v>
      </c>
      <c r="MO24" s="173">
        <f t="shared" si="145"/>
        <v>0</v>
      </c>
      <c r="MP24" s="173">
        <f t="shared" si="145"/>
        <v>0</v>
      </c>
      <c r="MQ24" s="173">
        <f t="shared" si="145"/>
        <v>0</v>
      </c>
      <c r="MR24" s="173">
        <f t="shared" si="146"/>
        <v>0</v>
      </c>
      <c r="MS24" s="173">
        <f t="shared" si="146"/>
        <v>0</v>
      </c>
      <c r="MT24" s="173">
        <f t="shared" si="146"/>
        <v>0</v>
      </c>
      <c r="MU24" s="173">
        <f t="shared" si="146"/>
        <v>0</v>
      </c>
      <c r="MV24" s="173">
        <f t="shared" si="146"/>
        <v>0</v>
      </c>
      <c r="MW24" s="173">
        <f t="shared" si="146"/>
        <v>0</v>
      </c>
      <c r="MX24" s="173">
        <f t="shared" si="146"/>
        <v>0</v>
      </c>
      <c r="MY24" s="173">
        <f t="shared" si="146"/>
        <v>0</v>
      </c>
      <c r="MZ24" s="173">
        <f t="shared" si="146"/>
        <v>0</v>
      </c>
      <c r="NA24" s="173">
        <f t="shared" si="146"/>
        <v>0</v>
      </c>
      <c r="NB24" s="173">
        <f t="shared" si="147"/>
        <v>0</v>
      </c>
      <c r="NC24" s="173">
        <f t="shared" si="147"/>
        <v>0</v>
      </c>
      <c r="ND24" s="173">
        <f t="shared" si="147"/>
        <v>0</v>
      </c>
      <c r="NE24" s="173">
        <f t="shared" si="147"/>
        <v>0</v>
      </c>
      <c r="NF24" s="173">
        <f t="shared" si="147"/>
        <v>0</v>
      </c>
      <c r="NG24" s="173">
        <f t="shared" si="147"/>
        <v>0</v>
      </c>
      <c r="NH24" s="173">
        <f t="shared" si="147"/>
        <v>0</v>
      </c>
      <c r="NI24" s="173">
        <f t="shared" si="147"/>
        <v>0</v>
      </c>
      <c r="NJ24" s="173">
        <f t="shared" si="147"/>
        <v>0</v>
      </c>
      <c r="NK24" s="173">
        <f t="shared" si="147"/>
        <v>0</v>
      </c>
      <c r="NL24" s="173">
        <f t="shared" si="148"/>
        <v>0</v>
      </c>
      <c r="NM24" s="173">
        <f t="shared" si="148"/>
        <v>0</v>
      </c>
      <c r="NN24" s="173">
        <f t="shared" si="148"/>
        <v>0</v>
      </c>
      <c r="NO24" s="173">
        <f t="shared" si="148"/>
        <v>0</v>
      </c>
      <c r="NP24" s="173">
        <f t="shared" si="148"/>
        <v>0</v>
      </c>
      <c r="NQ24" s="173">
        <f t="shared" si="148"/>
        <v>0</v>
      </c>
      <c r="NR24" s="173">
        <f t="shared" si="148"/>
        <v>0</v>
      </c>
      <c r="NS24" s="173">
        <f t="shared" si="148"/>
        <v>0</v>
      </c>
      <c r="NT24" s="173">
        <f t="shared" si="148"/>
        <v>0</v>
      </c>
      <c r="NU24" s="173">
        <f t="shared" si="148"/>
        <v>0</v>
      </c>
      <c r="NV24" s="173">
        <f t="shared" si="149"/>
        <v>0</v>
      </c>
      <c r="NW24" s="173">
        <f t="shared" si="149"/>
        <v>0</v>
      </c>
      <c r="NX24" s="173">
        <f t="shared" si="149"/>
        <v>0</v>
      </c>
      <c r="NY24" s="173">
        <f t="shared" si="149"/>
        <v>0</v>
      </c>
      <c r="NZ24" s="173">
        <f t="shared" si="149"/>
        <v>0</v>
      </c>
      <c r="OA24" s="173">
        <f t="shared" si="149"/>
        <v>0</v>
      </c>
      <c r="OB24" s="173">
        <f t="shared" si="149"/>
        <v>0</v>
      </c>
      <c r="OC24" s="173">
        <f t="shared" si="149"/>
        <v>0</v>
      </c>
      <c r="OD24" s="173">
        <f t="shared" si="149"/>
        <v>0</v>
      </c>
      <c r="OE24" s="173">
        <f t="shared" si="149"/>
        <v>0</v>
      </c>
      <c r="OF24" s="22">
        <f t="shared" ca="1" si="136"/>
        <v>0</v>
      </c>
      <c r="OG24" s="22" t="str">
        <f t="shared" ca="1" si="136"/>
        <v>-</v>
      </c>
      <c r="OH24" s="22">
        <f t="shared" ca="1" si="136"/>
        <v>0</v>
      </c>
      <c r="OI24" s="22">
        <f t="shared" ca="1" si="136"/>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2">INDEX(i.FlkStrctr,$H25,AC$19)</f>
        <v>1</v>
      </c>
      <c r="AD25" s="5">
        <f t="shared" si="152"/>
        <v>1</v>
      </c>
      <c r="AE25" s="5">
        <f t="shared" si="152"/>
        <v>0</v>
      </c>
      <c r="AF25" s="5">
        <f t="shared" si="152"/>
        <v>2</v>
      </c>
      <c r="AG25" s="5">
        <f t="shared" ref="AG25" si="153">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4">OFFSET(AL$5,$B25,0)</f>
        <v>1</v>
      </c>
      <c r="AM25" s="22" t="b">
        <f t="shared" ca="1" si="154"/>
        <v>0</v>
      </c>
      <c r="AN25" s="22" t="str">
        <f t="shared" ca="1" si="154"/>
        <v>-</v>
      </c>
      <c r="AO25" s="22" t="str">
        <f t="shared" ca="1" si="111"/>
        <v>-</v>
      </c>
      <c r="AP25" s="22" t="str">
        <f t="shared" ca="1" si="111"/>
        <v>-</v>
      </c>
      <c r="AQ25" s="22" t="str">
        <f t="shared" ca="1" si="154"/>
        <v>-</v>
      </c>
      <c r="AR25" s="374" t="str">
        <f t="shared" ca="1" si="154"/>
        <v>-</v>
      </c>
      <c r="AS25" s="22" t="str">
        <f t="shared" ca="1" si="154"/>
        <v>-</v>
      </c>
      <c r="AT25" s="22" t="str">
        <f t="shared" ca="1" si="154"/>
        <v>-</v>
      </c>
      <c r="AU25" s="22">
        <f t="shared" ca="1" si="154"/>
        <v>1</v>
      </c>
      <c r="AV25" s="22" t="str">
        <f t="shared" ca="1" si="154"/>
        <v>-</v>
      </c>
      <c r="AW25" s="22" t="str">
        <f t="shared" ca="1" si="154"/>
        <v>-</v>
      </c>
      <c r="AX25" s="22" t="str">
        <f t="shared" ca="1" si="154"/>
        <v>-</v>
      </c>
      <c r="AY25" s="22" t="str">
        <f t="shared" ca="1" si="154"/>
        <v>-</v>
      </c>
      <c r="AZ25" s="22" t="str">
        <f t="shared" ca="1" si="154"/>
        <v>-</v>
      </c>
      <c r="BA25" s="22">
        <f t="shared" ca="1" si="154"/>
        <v>1</v>
      </c>
      <c r="BB25" s="22">
        <f t="shared" ca="1" si="154"/>
        <v>1</v>
      </c>
      <c r="BC25" s="22" t="str">
        <f t="shared" ca="1" si="154"/>
        <v>-</v>
      </c>
      <c r="BD25" s="22" t="str">
        <f t="shared" ca="1" si="154"/>
        <v>-</v>
      </c>
      <c r="BE25" s="22" t="str">
        <f t="shared" ca="1" si="154"/>
        <v>-</v>
      </c>
      <c r="BF25" s="22" t="str">
        <f t="shared" ref="BF25:CY25" ca="1" si="155">OFFSET(BF$5,$B25,0)</f>
        <v>-</v>
      </c>
      <c r="BG25" s="22" t="str">
        <f t="shared" ca="1" si="155"/>
        <v>-</v>
      </c>
      <c r="BH25" s="22" t="str">
        <f t="shared" ca="1" si="155"/>
        <v>-</v>
      </c>
      <c r="BI25" s="22" t="str">
        <f t="shared" ca="1" si="155"/>
        <v>-</v>
      </c>
      <c r="BJ25" s="22" t="str">
        <f t="shared" ca="1" si="155"/>
        <v>-</v>
      </c>
      <c r="BK25" s="22" t="str">
        <f t="shared" ca="1" si="155"/>
        <v>-</v>
      </c>
      <c r="BL25" s="22" t="str">
        <f t="shared" ca="1" si="155"/>
        <v>-</v>
      </c>
      <c r="BM25" s="22" t="str">
        <f t="shared" ca="1" si="155"/>
        <v>-</v>
      </c>
      <c r="BN25" s="22" t="str">
        <f t="shared" ca="1" si="155"/>
        <v>-</v>
      </c>
      <c r="BO25" s="22" t="str">
        <f t="shared" ca="1" si="155"/>
        <v>-</v>
      </c>
      <c r="BP25" s="22" t="str">
        <f t="shared" ca="1" si="155"/>
        <v>-</v>
      </c>
      <c r="BQ25" s="22" t="str">
        <f t="shared" ca="1" si="155"/>
        <v>-</v>
      </c>
      <c r="BR25" s="22" t="str">
        <f t="shared" ca="1" si="155"/>
        <v>-</v>
      </c>
      <c r="BS25" s="22" t="str">
        <f t="shared" ca="1" si="155"/>
        <v>-</v>
      </c>
      <c r="BT25" s="22" t="str">
        <f t="shared" ca="1" si="155"/>
        <v>-</v>
      </c>
      <c r="BU25" s="22" t="str">
        <f t="shared" ca="1" si="155"/>
        <v>-</v>
      </c>
      <c r="BV25" s="22" t="str">
        <f t="shared" ca="1" si="155"/>
        <v>-</v>
      </c>
      <c r="BW25" s="22" t="str">
        <f t="shared" ca="1" si="155"/>
        <v>-</v>
      </c>
      <c r="BX25" s="22" t="str">
        <f t="shared" ca="1" si="155"/>
        <v>-</v>
      </c>
      <c r="BY25" s="22" t="str">
        <f t="shared" ca="1" si="155"/>
        <v>-</v>
      </c>
      <c r="BZ25" s="5">
        <f>INDEX(i.minroe,$J25,$G25)</f>
        <v>0</v>
      </c>
      <c r="CA25" s="22" t="str">
        <f t="shared" ca="1" si="155"/>
        <v>-</v>
      </c>
      <c r="CB25" s="22" t="str">
        <f t="shared" ca="1" si="155"/>
        <v>-</v>
      </c>
      <c r="CC25" s="22" t="str">
        <f t="shared" ca="1" si="155"/>
        <v>-</v>
      </c>
      <c r="CD25" s="22" t="str">
        <f t="shared" ca="1" si="155"/>
        <v>-</v>
      </c>
      <c r="CE25" s="22" t="str">
        <f t="shared" ca="1" si="155"/>
        <v>-</v>
      </c>
      <c r="CF25" s="22" t="str">
        <f t="shared" ca="1" si="155"/>
        <v>-</v>
      </c>
      <c r="CG25" s="22" t="str">
        <f t="shared" ca="1" si="155"/>
        <v>-</v>
      </c>
      <c r="CH25" s="22" t="str">
        <f t="shared" ca="1" si="155"/>
        <v>-</v>
      </c>
      <c r="CI25" s="22">
        <f t="shared" ca="1" si="155"/>
        <v>1</v>
      </c>
      <c r="CJ25" s="22">
        <f t="shared" ca="1" si="155"/>
        <v>1</v>
      </c>
      <c r="CK25" s="22" t="str">
        <f t="shared" ca="1" si="155"/>
        <v>-</v>
      </c>
      <c r="CL25" s="22" t="str">
        <f t="shared" ca="1" si="155"/>
        <v>-</v>
      </c>
      <c r="CM25" s="22" t="str">
        <f t="shared" ca="1" si="155"/>
        <v>-</v>
      </c>
      <c r="CN25" s="22" t="str">
        <f t="shared" ca="1" si="155"/>
        <v>-</v>
      </c>
      <c r="CO25" s="22" t="str">
        <f t="shared" ca="1" si="155"/>
        <v>-</v>
      </c>
      <c r="CP25" s="22" t="str">
        <f t="shared" ca="1" si="155"/>
        <v>-</v>
      </c>
      <c r="CQ25" s="22" t="str">
        <f t="shared" ca="1" si="155"/>
        <v>-</v>
      </c>
      <c r="CR25" s="22" t="str">
        <f t="shared" ca="1" si="155"/>
        <v>-</v>
      </c>
      <c r="CS25" s="22">
        <f t="shared" ca="1" si="155"/>
        <v>0</v>
      </c>
      <c r="CT25" s="22" t="str">
        <f t="shared" ca="1" si="155"/>
        <v>-</v>
      </c>
      <c r="CU25" s="22" t="str">
        <f t="shared" ca="1" si="155"/>
        <v>-</v>
      </c>
      <c r="CV25" s="22" t="str">
        <f t="shared" ca="1" si="155"/>
        <v>-</v>
      </c>
      <c r="CW25" s="22" t="str">
        <f t="shared" ca="1" si="155"/>
        <v>-</v>
      </c>
      <c r="CX25" s="22" t="str">
        <f t="shared" ca="1" si="155"/>
        <v>-</v>
      </c>
      <c r="CY25" s="22">
        <f t="shared" ca="1" si="155"/>
        <v>0</v>
      </c>
      <c r="CZ25" s="195">
        <f t="shared" si="115"/>
        <v>0</v>
      </c>
      <c r="DA25" s="195">
        <f t="shared" si="115"/>
        <v>0</v>
      </c>
      <c r="DB25" s="195">
        <f t="shared" si="115"/>
        <v>0</v>
      </c>
      <c r="DC25" s="195">
        <f t="shared" si="115"/>
        <v>0</v>
      </c>
      <c r="DD25" s="194">
        <f t="shared" si="116"/>
        <v>0.5</v>
      </c>
      <c r="DE25" s="194">
        <f t="shared" si="116"/>
        <v>-0.5</v>
      </c>
      <c r="DF25" s="194">
        <f t="shared" si="116"/>
        <v>-0.5</v>
      </c>
      <c r="DG25" s="194">
        <f t="shared" si="116"/>
        <v>0.5</v>
      </c>
      <c r="DH25" s="196">
        <f t="shared" si="117"/>
        <v>0</v>
      </c>
      <c r="DI25" s="196">
        <f t="shared" si="117"/>
        <v>0</v>
      </c>
      <c r="DJ25" s="196">
        <f t="shared" si="117"/>
        <v>0</v>
      </c>
      <c r="DK25" s="196">
        <f t="shared" si="117"/>
        <v>0</v>
      </c>
      <c r="DL25" s="195">
        <f t="shared" si="118"/>
        <v>0</v>
      </c>
      <c r="DM25" s="195">
        <f t="shared" si="118"/>
        <v>0</v>
      </c>
      <c r="DN25" s="195">
        <f t="shared" si="118"/>
        <v>0</v>
      </c>
      <c r="DO25" s="195">
        <f t="shared" si="118"/>
        <v>0</v>
      </c>
      <c r="DP25" s="194">
        <f t="shared" si="119"/>
        <v>0.5</v>
      </c>
      <c r="DQ25" s="194">
        <f t="shared" si="119"/>
        <v>-0.5</v>
      </c>
      <c r="DR25" s="194">
        <f t="shared" si="119"/>
        <v>-0.5</v>
      </c>
      <c r="DS25" s="194">
        <f t="shared" si="119"/>
        <v>0.5</v>
      </c>
      <c r="DT25" s="196">
        <f t="shared" si="120"/>
        <v>0</v>
      </c>
      <c r="DU25" s="196">
        <f t="shared" si="120"/>
        <v>0</v>
      </c>
      <c r="DV25" s="196">
        <f t="shared" si="120"/>
        <v>0</v>
      </c>
      <c r="DW25" s="196">
        <f t="shared" si="120"/>
        <v>0</v>
      </c>
      <c r="DX25" s="195">
        <f t="shared" si="121"/>
        <v>0</v>
      </c>
      <c r="DY25" s="195">
        <f t="shared" si="121"/>
        <v>0</v>
      </c>
      <c r="DZ25" s="195">
        <f t="shared" si="121"/>
        <v>0</v>
      </c>
      <c r="EA25" s="195">
        <f t="shared" si="121"/>
        <v>0</v>
      </c>
      <c r="EB25" s="194">
        <f t="shared" si="122"/>
        <v>0.5</v>
      </c>
      <c r="EC25" s="194">
        <f t="shared" si="122"/>
        <v>-0.5</v>
      </c>
      <c r="ED25" s="194">
        <f t="shared" si="122"/>
        <v>-0.5</v>
      </c>
      <c r="EE25" s="194">
        <f t="shared" si="122"/>
        <v>0.5</v>
      </c>
      <c r="EF25" s="196">
        <f t="shared" si="123"/>
        <v>0</v>
      </c>
      <c r="EG25" s="196">
        <f t="shared" si="123"/>
        <v>0</v>
      </c>
      <c r="EH25" s="196">
        <f t="shared" si="123"/>
        <v>0</v>
      </c>
      <c r="EI25" s="196">
        <f t="shared" si="123"/>
        <v>0</v>
      </c>
      <c r="EJ25" s="22">
        <f t="shared" ca="1" si="124"/>
        <v>0</v>
      </c>
      <c r="EK25" s="22">
        <f t="shared" ca="1" si="124"/>
        <v>0</v>
      </c>
      <c r="EL25" s="22">
        <f t="shared" ca="1" si="124"/>
        <v>0</v>
      </c>
      <c r="EM25" s="22">
        <f t="shared" ca="1" si="124"/>
        <v>0</v>
      </c>
      <c r="EN25" s="22" t="str">
        <f t="shared" ca="1" si="124"/>
        <v>-</v>
      </c>
      <c r="EO25" s="22" t="str">
        <f t="shared" ca="1" si="124"/>
        <v>-</v>
      </c>
      <c r="EP25" s="5">
        <f t="shared" si="126"/>
        <v>67</v>
      </c>
      <c r="EQ25" s="5">
        <f t="shared" si="126"/>
        <v>67</v>
      </c>
      <c r="ER25" s="22" t="str">
        <f t="shared" ca="1" si="124"/>
        <v>-</v>
      </c>
      <c r="ES25" s="22" t="str">
        <f t="shared" ca="1" si="124"/>
        <v>-</v>
      </c>
      <c r="ET25" s="22" t="str">
        <f t="shared" ca="1" si="124"/>
        <v>-</v>
      </c>
      <c r="EU25" s="22" t="str">
        <f t="shared" ca="1" si="124"/>
        <v>-</v>
      </c>
      <c r="EV25" s="22" t="str">
        <f t="shared" ca="1" si="124"/>
        <v>-</v>
      </c>
      <c r="EW25" s="22" t="str">
        <f t="shared" ca="1" si="124"/>
        <v>-</v>
      </c>
      <c r="EX25" s="22" t="str">
        <f t="shared" ca="1" si="124"/>
        <v>-</v>
      </c>
      <c r="EY25" s="5">
        <f>INDEX(i.FlkStrctr,$H25,EY$19)</f>
        <v>0</v>
      </c>
      <c r="EZ25" s="22" t="str">
        <f t="shared" ca="1" si="150"/>
        <v>-</v>
      </c>
      <c r="FA25" s="22" t="str">
        <f t="shared" ca="1" si="150"/>
        <v>-</v>
      </c>
      <c r="FB25" s="22" t="str">
        <f t="shared" ca="1" si="150"/>
        <v>-</v>
      </c>
      <c r="FC25" s="22" t="str">
        <f t="shared" ca="1" si="150"/>
        <v>-</v>
      </c>
      <c r="FD25" s="5" t="b">
        <f>INDEX(i.FlkStrctr,$H25,FD$19)</f>
        <v>0</v>
      </c>
      <c r="FE25" s="22" t="str">
        <f t="shared" ca="1" si="150"/>
        <v>-</v>
      </c>
      <c r="FF25" s="22">
        <f t="shared" ca="1" si="150"/>
        <v>0</v>
      </c>
      <c r="FG25" s="22" t="str">
        <f t="shared" ca="1" si="150"/>
        <v>-</v>
      </c>
      <c r="FH25" s="22">
        <f t="shared" ca="1" si="150"/>
        <v>1</v>
      </c>
      <c r="FI25" s="22">
        <f t="shared" ca="1" si="150"/>
        <v>0</v>
      </c>
      <c r="FJ25" s="22">
        <f t="shared" ca="1" si="150"/>
        <v>1</v>
      </c>
      <c r="FK25" s="22">
        <f t="shared" ca="1" si="150"/>
        <v>1</v>
      </c>
      <c r="FL25" s="22">
        <f t="shared" ca="1" si="150"/>
        <v>1</v>
      </c>
      <c r="FM25" s="22">
        <f t="shared" ca="1" si="150"/>
        <v>0</v>
      </c>
      <c r="FN25" s="22">
        <f t="shared" ca="1" si="150"/>
        <v>0</v>
      </c>
      <c r="FO25" s="22">
        <f t="shared" ca="1" si="150"/>
        <v>0</v>
      </c>
      <c r="FP25" s="22">
        <f t="shared" ca="1" si="150"/>
        <v>0</v>
      </c>
      <c r="FQ25" s="22">
        <f t="shared" ca="1" si="150"/>
        <v>1</v>
      </c>
      <c r="FR25" s="22">
        <f t="shared" ca="1" si="150"/>
        <v>0</v>
      </c>
      <c r="FS25" s="22">
        <f t="shared" ca="1" si="150"/>
        <v>0</v>
      </c>
      <c r="FT25" s="22">
        <f t="shared" ca="1" si="150"/>
        <v>0</v>
      </c>
      <c r="FU25" s="22">
        <f t="shared" ca="1" si="150"/>
        <v>0</v>
      </c>
      <c r="FV25" s="22">
        <f t="shared" ca="1" si="150"/>
        <v>0</v>
      </c>
      <c r="FW25" s="22">
        <f t="shared" ca="1" si="150"/>
        <v>0</v>
      </c>
      <c r="FX25" s="22">
        <f t="shared" ca="1" si="150"/>
        <v>0</v>
      </c>
      <c r="FY25" s="22">
        <f t="shared" ca="1" si="150"/>
        <v>1</v>
      </c>
      <c r="FZ25" s="22">
        <f t="shared" ca="1" si="150"/>
        <v>0</v>
      </c>
      <c r="GA25" s="5">
        <f t="shared" si="127"/>
        <v>0</v>
      </c>
      <c r="GB25" s="5">
        <f t="shared" si="127"/>
        <v>0</v>
      </c>
      <c r="GC25" s="5">
        <f t="shared" si="127"/>
        <v>0</v>
      </c>
      <c r="GD25" s="5">
        <f t="shared" si="128"/>
        <v>0</v>
      </c>
      <c r="GE25" s="5">
        <f t="shared" si="128"/>
        <v>0</v>
      </c>
      <c r="GF25" s="5">
        <f t="shared" si="128"/>
        <v>0</v>
      </c>
      <c r="GG25" s="22">
        <f t="shared" ca="1" si="150"/>
        <v>0</v>
      </c>
      <c r="GH25" s="22">
        <f t="shared" ca="1" si="150"/>
        <v>0</v>
      </c>
      <c r="GI25" s="22" t="str">
        <f t="shared" ca="1" si="150"/>
        <v>-</v>
      </c>
      <c r="GJ25" s="22" t="str">
        <f t="shared" ca="1" si="150"/>
        <v>-</v>
      </c>
      <c r="GK25" s="22" t="str">
        <f t="shared" ca="1" si="150"/>
        <v>-</v>
      </c>
      <c r="GL25" s="22" t="str">
        <f t="shared" ca="1" si="150"/>
        <v>-</v>
      </c>
      <c r="GM25" s="5" t="b">
        <f t="shared" si="129"/>
        <v>0</v>
      </c>
      <c r="GN25" s="5" t="b">
        <f t="shared" si="129"/>
        <v>0</v>
      </c>
      <c r="GO25" s="5" t="b">
        <f t="shared" si="129"/>
        <v>1</v>
      </c>
      <c r="GP25" s="5">
        <f>INDEX(i.AgeJ,$O25,GP$19)</f>
        <v>21</v>
      </c>
      <c r="GQ25" s="22">
        <f t="shared" ca="1" si="150"/>
        <v>1</v>
      </c>
      <c r="GR25" s="22">
        <f t="shared" ca="1" si="150"/>
        <v>2</v>
      </c>
      <c r="GS25" s="5" t="str">
        <f t="shared" si="130"/>
        <v>-</v>
      </c>
      <c r="GT25" s="5" t="str">
        <f t="shared" si="130"/>
        <v>-</v>
      </c>
      <c r="GU25" s="5" t="str">
        <f t="shared" si="131"/>
        <v>-</v>
      </c>
      <c r="GV25" s="5" t="str">
        <f t="shared" si="131"/>
        <v>-</v>
      </c>
      <c r="GW25" s="5">
        <f>INDEX(i_dryman,$T25,GW$19+$AD25-1)</f>
        <v>1</v>
      </c>
      <c r="GX25" s="22" t="str">
        <f t="shared" ca="1" si="150"/>
        <v>-</v>
      </c>
      <c r="GY25" s="22" t="str">
        <f t="shared" ca="1" si="150"/>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2"/>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3"/>
        <v>-</v>
      </c>
      <c r="IF25" s="22" t="str">
        <f t="shared" ca="1" si="133"/>
        <v>-</v>
      </c>
      <c r="IG25" s="22" t="b">
        <f t="shared" ca="1" si="134"/>
        <v>1</v>
      </c>
      <c r="IH25" s="22">
        <f t="shared" ca="1" si="134"/>
        <v>0</v>
      </c>
      <c r="II25" s="5" t="str">
        <f t="shared" si="135"/>
        <v>-</v>
      </c>
      <c r="IJ25" s="5" t="str">
        <f t="shared" si="135"/>
        <v>-</v>
      </c>
      <c r="IK25" s="5" t="str">
        <f t="shared" si="135"/>
        <v>-</v>
      </c>
      <c r="IL25" s="5" t="str">
        <f t="shared" si="135"/>
        <v>-</v>
      </c>
      <c r="IM25" s="22" t="str">
        <f t="shared" ref="IM25:OI25" ca="1" si="156">OFFSET(IM$5,$B25,0)</f>
        <v>-</v>
      </c>
      <c r="IN25" s="5" t="str">
        <f>INDEX(i.DamsMated,$N25+1,IN$19)</f>
        <v>-</v>
      </c>
      <c r="IO25" s="22" t="str">
        <f t="shared" ca="1" si="156"/>
        <v>-</v>
      </c>
      <c r="IP25" s="5">
        <f>INDEX(i.DamsMatedEst,$N25+1,$AD25)</f>
        <v>0</v>
      </c>
      <c r="IQ25" s="5" t="str">
        <f t="shared" si="137"/>
        <v>-</v>
      </c>
      <c r="IR25" s="5">
        <f t="shared" si="137"/>
        <v>500</v>
      </c>
      <c r="IS25" s="5">
        <f t="shared" si="137"/>
        <v>500</v>
      </c>
      <c r="IT25" s="5" t="str">
        <f t="shared" si="137"/>
        <v>-</v>
      </c>
      <c r="IU25" s="5" t="str">
        <f>INDEX(i.FlkStrctr,$H25,IU$19)</f>
        <v>-</v>
      </c>
      <c r="IV25" s="22">
        <f t="shared" ca="1" si="156"/>
        <v>1</v>
      </c>
      <c r="IW25" s="22">
        <f t="shared" ca="1" si="156"/>
        <v>0</v>
      </c>
      <c r="IX25" s="22">
        <f t="shared" ca="1" si="156"/>
        <v>1</v>
      </c>
      <c r="IY25" s="22">
        <f t="shared" ca="1" si="156"/>
        <v>1</v>
      </c>
      <c r="IZ25" s="22">
        <f t="shared" ca="1" si="156"/>
        <v>0</v>
      </c>
      <c r="JA25" s="22">
        <f t="shared" ca="1" si="156"/>
        <v>70</v>
      </c>
      <c r="JB25" s="22">
        <f t="shared" ca="1" si="156"/>
        <v>50</v>
      </c>
      <c r="JC25" s="22">
        <f t="shared" ca="1" si="156"/>
        <v>70</v>
      </c>
      <c r="JD25" s="22">
        <f t="shared" ca="1" si="156"/>
        <v>50</v>
      </c>
      <c r="JE25" s="5">
        <f>INDEX(i.WoolPrices,$K25,JE$19)</f>
        <v>1</v>
      </c>
      <c r="JF25" s="5">
        <f>INDEX(i.MeatPrices,$L25,JF$19)</f>
        <v>1</v>
      </c>
      <c r="JG25" s="5">
        <f>INDEX(i.GrainPrices,$M25,JG$19)</f>
        <v>1</v>
      </c>
      <c r="JH25" s="22">
        <f t="shared" ca="1" si="156"/>
        <v>1</v>
      </c>
      <c r="JI25" s="22">
        <f t="shared" ca="1" si="156"/>
        <v>1</v>
      </c>
      <c r="JJ25" s="22">
        <f t="shared" ca="1" si="156"/>
        <v>1</v>
      </c>
      <c r="JK25" s="22">
        <f t="shared" ca="1" si="156"/>
        <v>1</v>
      </c>
      <c r="JL25" s="22">
        <f t="shared" ca="1" si="156"/>
        <v>1</v>
      </c>
      <c r="JM25" s="22">
        <f t="shared" ca="1" si="156"/>
        <v>1</v>
      </c>
      <c r="JN25" s="22">
        <f t="shared" ca="1" si="156"/>
        <v>1</v>
      </c>
      <c r="JO25" s="173" t="b">
        <f t="shared" ref="JO25" si="157">SUM(JP25:OE25)&gt;0</f>
        <v>1</v>
      </c>
      <c r="JP25" s="173">
        <f t="shared" si="138"/>
        <v>149.99</v>
      </c>
      <c r="JQ25" s="173">
        <f t="shared" si="138"/>
        <v>0</v>
      </c>
      <c r="JR25" s="173">
        <f t="shared" si="138"/>
        <v>0</v>
      </c>
      <c r="JS25" s="173">
        <f t="shared" si="138"/>
        <v>0</v>
      </c>
      <c r="JT25" s="173">
        <f t="shared" si="138"/>
        <v>0</v>
      </c>
      <c r="JU25" s="173">
        <f t="shared" si="138"/>
        <v>0</v>
      </c>
      <c r="JV25" s="173">
        <f t="shared" si="138"/>
        <v>0</v>
      </c>
      <c r="JW25" s="173">
        <f t="shared" si="138"/>
        <v>0</v>
      </c>
      <c r="JX25" s="173">
        <f t="shared" si="138"/>
        <v>0</v>
      </c>
      <c r="JY25" s="173">
        <f t="shared" si="138"/>
        <v>0</v>
      </c>
      <c r="JZ25" s="173">
        <f t="shared" si="139"/>
        <v>0</v>
      </c>
      <c r="KA25" s="173">
        <f t="shared" si="139"/>
        <v>0</v>
      </c>
      <c r="KB25" s="173">
        <f t="shared" si="139"/>
        <v>0</v>
      </c>
      <c r="KC25" s="173">
        <f t="shared" si="139"/>
        <v>0</v>
      </c>
      <c r="KD25" s="173">
        <f t="shared" si="139"/>
        <v>0</v>
      </c>
      <c r="KE25" s="173">
        <f t="shared" si="139"/>
        <v>146.24</v>
      </c>
      <c r="KF25" s="173">
        <f t="shared" si="139"/>
        <v>146.24</v>
      </c>
      <c r="KG25" s="173">
        <f t="shared" si="139"/>
        <v>146.24</v>
      </c>
      <c r="KH25" s="173">
        <f t="shared" si="139"/>
        <v>146.24</v>
      </c>
      <c r="KI25" s="173">
        <f t="shared" si="139"/>
        <v>146.24</v>
      </c>
      <c r="KJ25" s="173">
        <f t="shared" si="140"/>
        <v>146.24</v>
      </c>
      <c r="KK25" s="173">
        <f t="shared" si="140"/>
        <v>146.24</v>
      </c>
      <c r="KL25" s="173">
        <f t="shared" si="140"/>
        <v>146.24</v>
      </c>
      <c r="KM25" s="173">
        <f t="shared" si="140"/>
        <v>20</v>
      </c>
      <c r="KN25" s="173">
        <f t="shared" si="140"/>
        <v>20</v>
      </c>
      <c r="KO25" s="173">
        <f t="shared" si="140"/>
        <v>20</v>
      </c>
      <c r="KP25" s="173">
        <f t="shared" si="140"/>
        <v>0</v>
      </c>
      <c r="KQ25" s="173">
        <f t="shared" si="140"/>
        <v>0</v>
      </c>
      <c r="KR25" s="173">
        <f t="shared" si="140"/>
        <v>0</v>
      </c>
      <c r="KS25" s="173">
        <f t="shared" si="140"/>
        <v>0</v>
      </c>
      <c r="KT25" s="173">
        <f t="shared" si="141"/>
        <v>75.289999999999992</v>
      </c>
      <c r="KU25" s="173">
        <f t="shared" si="141"/>
        <v>75.289999999999992</v>
      </c>
      <c r="KV25" s="173">
        <f t="shared" si="141"/>
        <v>75.289999999999992</v>
      </c>
      <c r="KW25" s="173">
        <f t="shared" si="141"/>
        <v>75.289999999999992</v>
      </c>
      <c r="KX25" s="173">
        <f t="shared" si="141"/>
        <v>75.289999999999992</v>
      </c>
      <c r="KY25" s="173">
        <f t="shared" si="141"/>
        <v>75.289999999999992</v>
      </c>
      <c r="KZ25" s="173">
        <f t="shared" si="141"/>
        <v>75.289999999999992</v>
      </c>
      <c r="LA25" s="173">
        <f t="shared" si="141"/>
        <v>222.87</v>
      </c>
      <c r="LB25" s="173">
        <f t="shared" si="141"/>
        <v>0</v>
      </c>
      <c r="LC25" s="173">
        <f t="shared" si="141"/>
        <v>0</v>
      </c>
      <c r="LD25" s="173">
        <f t="shared" si="142"/>
        <v>0</v>
      </c>
      <c r="LE25" s="173">
        <f t="shared" si="142"/>
        <v>0</v>
      </c>
      <c r="LF25" s="173">
        <f t="shared" si="142"/>
        <v>0</v>
      </c>
      <c r="LG25" s="173">
        <f t="shared" si="142"/>
        <v>0</v>
      </c>
      <c r="LH25" s="173">
        <f t="shared" si="142"/>
        <v>0</v>
      </c>
      <c r="LI25" s="173">
        <f t="shared" si="142"/>
        <v>0</v>
      </c>
      <c r="LJ25" s="173">
        <f t="shared" si="142"/>
        <v>0</v>
      </c>
      <c r="LK25" s="173">
        <f t="shared" si="142"/>
        <v>0</v>
      </c>
      <c r="LL25" s="173">
        <f t="shared" si="142"/>
        <v>0</v>
      </c>
      <c r="LM25" s="173">
        <f t="shared" si="142"/>
        <v>0</v>
      </c>
      <c r="LN25" s="173">
        <f t="shared" si="143"/>
        <v>0</v>
      </c>
      <c r="LO25" s="173">
        <f t="shared" si="143"/>
        <v>0</v>
      </c>
      <c r="LP25" s="173">
        <f t="shared" si="143"/>
        <v>0</v>
      </c>
      <c r="LQ25" s="173">
        <f t="shared" si="143"/>
        <v>0</v>
      </c>
      <c r="LR25" s="173">
        <f t="shared" si="143"/>
        <v>0</v>
      </c>
      <c r="LS25" s="173">
        <f t="shared" si="143"/>
        <v>0</v>
      </c>
      <c r="LT25" s="173">
        <f t="shared" si="143"/>
        <v>0</v>
      </c>
      <c r="LU25" s="173">
        <f t="shared" si="143"/>
        <v>0</v>
      </c>
      <c r="LV25" s="173">
        <f t="shared" si="143"/>
        <v>0</v>
      </c>
      <c r="LW25" s="173">
        <f t="shared" si="143"/>
        <v>0</v>
      </c>
      <c r="LX25" s="173">
        <f t="shared" si="144"/>
        <v>0</v>
      </c>
      <c r="LY25" s="173">
        <f t="shared" si="144"/>
        <v>0</v>
      </c>
      <c r="LZ25" s="173">
        <f t="shared" si="144"/>
        <v>0</v>
      </c>
      <c r="MA25" s="173">
        <f t="shared" si="144"/>
        <v>0</v>
      </c>
      <c r="MB25" s="173">
        <f t="shared" si="144"/>
        <v>0</v>
      </c>
      <c r="MC25" s="173">
        <f t="shared" si="144"/>
        <v>0</v>
      </c>
      <c r="MD25" s="173">
        <f t="shared" si="144"/>
        <v>0</v>
      </c>
      <c r="ME25" s="173">
        <f t="shared" si="144"/>
        <v>0</v>
      </c>
      <c r="MF25" s="173">
        <f t="shared" si="144"/>
        <v>0</v>
      </c>
      <c r="MG25" s="173">
        <f t="shared" si="144"/>
        <v>0</v>
      </c>
      <c r="MH25" s="173">
        <f t="shared" si="145"/>
        <v>0</v>
      </c>
      <c r="MI25" s="173">
        <f t="shared" si="145"/>
        <v>0</v>
      </c>
      <c r="MJ25" s="173">
        <f t="shared" si="145"/>
        <v>0</v>
      </c>
      <c r="MK25" s="173">
        <f t="shared" si="145"/>
        <v>0</v>
      </c>
      <c r="ML25" s="173">
        <f t="shared" si="145"/>
        <v>0</v>
      </c>
      <c r="MM25" s="173">
        <f t="shared" si="145"/>
        <v>0</v>
      </c>
      <c r="MN25" s="173">
        <f t="shared" si="145"/>
        <v>0</v>
      </c>
      <c r="MO25" s="173">
        <f t="shared" si="145"/>
        <v>0</v>
      </c>
      <c r="MP25" s="173">
        <f t="shared" si="145"/>
        <v>0</v>
      </c>
      <c r="MQ25" s="173">
        <f t="shared" si="145"/>
        <v>0</v>
      </c>
      <c r="MR25" s="173">
        <f t="shared" si="146"/>
        <v>0</v>
      </c>
      <c r="MS25" s="173">
        <f t="shared" si="146"/>
        <v>0</v>
      </c>
      <c r="MT25" s="173">
        <f t="shared" si="146"/>
        <v>0</v>
      </c>
      <c r="MU25" s="173">
        <f t="shared" si="146"/>
        <v>0</v>
      </c>
      <c r="MV25" s="173">
        <f t="shared" si="146"/>
        <v>0</v>
      </c>
      <c r="MW25" s="173">
        <f t="shared" si="146"/>
        <v>0</v>
      </c>
      <c r="MX25" s="173">
        <f t="shared" si="146"/>
        <v>0</v>
      </c>
      <c r="MY25" s="173">
        <f t="shared" si="146"/>
        <v>0</v>
      </c>
      <c r="MZ25" s="173">
        <f t="shared" si="146"/>
        <v>0</v>
      </c>
      <c r="NA25" s="173">
        <f t="shared" si="146"/>
        <v>0</v>
      </c>
      <c r="NB25" s="173">
        <f t="shared" si="147"/>
        <v>0</v>
      </c>
      <c r="NC25" s="173">
        <f t="shared" si="147"/>
        <v>0</v>
      </c>
      <c r="ND25" s="173">
        <f t="shared" si="147"/>
        <v>0</v>
      </c>
      <c r="NE25" s="173">
        <f t="shared" si="147"/>
        <v>0</v>
      </c>
      <c r="NF25" s="173">
        <f t="shared" si="147"/>
        <v>0</v>
      </c>
      <c r="NG25" s="173">
        <f t="shared" si="147"/>
        <v>0</v>
      </c>
      <c r="NH25" s="173">
        <f t="shared" si="147"/>
        <v>0</v>
      </c>
      <c r="NI25" s="173">
        <f t="shared" si="147"/>
        <v>0</v>
      </c>
      <c r="NJ25" s="173">
        <f t="shared" si="147"/>
        <v>0</v>
      </c>
      <c r="NK25" s="173">
        <f t="shared" si="147"/>
        <v>0</v>
      </c>
      <c r="NL25" s="173">
        <f t="shared" si="148"/>
        <v>0</v>
      </c>
      <c r="NM25" s="173">
        <f t="shared" si="148"/>
        <v>0</v>
      </c>
      <c r="NN25" s="173">
        <f t="shared" si="148"/>
        <v>0</v>
      </c>
      <c r="NO25" s="173">
        <f t="shared" si="148"/>
        <v>0</v>
      </c>
      <c r="NP25" s="173">
        <f t="shared" si="148"/>
        <v>0</v>
      </c>
      <c r="NQ25" s="173">
        <f t="shared" si="148"/>
        <v>0</v>
      </c>
      <c r="NR25" s="173">
        <f t="shared" si="148"/>
        <v>0</v>
      </c>
      <c r="NS25" s="173">
        <f t="shared" si="148"/>
        <v>0</v>
      </c>
      <c r="NT25" s="173">
        <f t="shared" si="148"/>
        <v>0</v>
      </c>
      <c r="NU25" s="173">
        <f t="shared" si="148"/>
        <v>0</v>
      </c>
      <c r="NV25" s="173">
        <f t="shared" si="149"/>
        <v>0</v>
      </c>
      <c r="NW25" s="173">
        <f t="shared" si="149"/>
        <v>0</v>
      </c>
      <c r="NX25" s="173">
        <f t="shared" si="149"/>
        <v>0</v>
      </c>
      <c r="NY25" s="173">
        <f t="shared" si="149"/>
        <v>0</v>
      </c>
      <c r="NZ25" s="173">
        <f t="shared" si="149"/>
        <v>0</v>
      </c>
      <c r="OA25" s="173">
        <f t="shared" si="149"/>
        <v>0</v>
      </c>
      <c r="OB25" s="173">
        <f t="shared" si="149"/>
        <v>0</v>
      </c>
      <c r="OC25" s="173">
        <f t="shared" si="149"/>
        <v>0</v>
      </c>
      <c r="OD25" s="173">
        <f t="shared" si="149"/>
        <v>0</v>
      </c>
      <c r="OE25" s="173">
        <f t="shared" si="149"/>
        <v>0</v>
      </c>
      <c r="OF25" s="22">
        <f t="shared" ca="1" si="156"/>
        <v>0</v>
      </c>
      <c r="OG25" s="22" t="str">
        <f t="shared" ca="1" si="156"/>
        <v>-</v>
      </c>
      <c r="OH25" s="22">
        <f t="shared" ca="1" si="156"/>
        <v>0</v>
      </c>
      <c r="OI25" s="22">
        <f t="shared" ca="1" si="156"/>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0.870</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8">H29*MAX(1,H28)</f>
        <v>72</v>
      </c>
      <c r="H29" s="325">
        <f t="shared" ref="H29" si="159">I29*MAX(1,I28)</f>
        <v>18</v>
      </c>
      <c r="I29" s="325">
        <f t="shared" ref="I29" si="160">J29*MAX(1,J28)</f>
        <v>18</v>
      </c>
      <c r="J29" s="325">
        <f t="shared" ref="J29" si="161">K29*MAX(1,K28)</f>
        <v>6</v>
      </c>
      <c r="K29" s="325">
        <f t="shared" ref="K29" si="162">L29*MAX(1,L28)</f>
        <v>6</v>
      </c>
      <c r="L29" s="325">
        <f t="shared" ref="L29" si="163">M29*MAX(1,M28)</f>
        <v>6</v>
      </c>
      <c r="M29" s="325">
        <f t="shared" ref="M29" si="164">N29*MAX(1,N28)</f>
        <v>6</v>
      </c>
      <c r="N29" s="309">
        <f t="shared" ref="N29" si="165">O29*MAX(1,O28)</f>
        <v>3</v>
      </c>
      <c r="O29" s="309">
        <f t="shared" ref="O29" si="166">P29*MAX(1,P28)</f>
        <v>1</v>
      </c>
      <c r="P29" s="309">
        <f t="shared" ref="P29" si="167">Q29*MAX(1,Q28)</f>
        <v>1</v>
      </c>
      <c r="Q29" s="309">
        <f t="shared" ref="Q29" si="168">R29*MAX(1,R28)</f>
        <v>1</v>
      </c>
      <c r="R29" s="309">
        <f t="shared" ref="R29" si="169">S29*MAX(1,S28)</f>
        <v>1</v>
      </c>
      <c r="S29" s="309">
        <f t="shared" ref="S29" si="170">T29*MAX(1,T28)</f>
        <v>1</v>
      </c>
      <c r="T29" s="309">
        <f t="shared" ref="T29" si="171">U29*MAX(1,U28)</f>
        <v>1</v>
      </c>
      <c r="U29" s="309">
        <f t="shared" ref="U29" si="172">V29*MAX(1,V28)</f>
        <v>1</v>
      </c>
      <c r="V29" s="309">
        <f t="shared" ref="V29" si="173">W29*MAX(1,W28)</f>
        <v>1</v>
      </c>
      <c r="W29" s="309">
        <f t="shared" ref="W29" si="174">X29*MAX(1,X28)</f>
        <v>1</v>
      </c>
      <c r="X29" s="309">
        <f t="shared" ref="X29" si="175">Y29*MAX(1,Y28)</f>
        <v>1</v>
      </c>
      <c r="Y29" s="309">
        <f>Z29*MAX(1,Z28)</f>
        <v>1</v>
      </c>
      <c r="Z29" s="303">
        <v>1</v>
      </c>
      <c r="AJ29" s="332" t="str">
        <f ca="1">"Blank for Cumulative "&amp;TEXT(RAND(),"0.000")</f>
        <v>Blank for Cumulative 0.899</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6">INDEX(i.FlkStrctr,$H30,AC$19)</f>
        <v>1</v>
      </c>
      <c r="AD30" s="5">
        <f t="shared" si="176"/>
        <v>1</v>
      </c>
      <c r="AE30" s="5">
        <f t="shared" si="176"/>
        <v>0</v>
      </c>
      <c r="AF30" s="5">
        <f t="shared" si="176"/>
        <v>2</v>
      </c>
      <c r="AG30" s="5">
        <f t="shared" si="176"/>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7">OFFSET(AL$5,$B30,0)</f>
        <v>1</v>
      </c>
      <c r="AM30" s="22" t="b">
        <f t="shared" ca="1" si="177"/>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2"/>
        <v>-</v>
      </c>
      <c r="BG30" s="22" t="str">
        <f t="shared" ca="1" si="112"/>
        <v>-</v>
      </c>
      <c r="BH30" s="22" t="str">
        <f t="shared" ca="1" si="112"/>
        <v>-</v>
      </c>
      <c r="BI30" s="22" t="str">
        <f t="shared" ca="1" si="112"/>
        <v>-</v>
      </c>
      <c r="BJ30" s="22" t="str">
        <f t="shared" ca="1" si="112"/>
        <v>-</v>
      </c>
      <c r="BK30" s="22" t="str">
        <f t="shared" ca="1" si="112"/>
        <v>-</v>
      </c>
      <c r="BL30" s="22" t="str">
        <f t="shared" ca="1" si="112"/>
        <v>-</v>
      </c>
      <c r="BM30" s="22" t="str">
        <f t="shared" ca="1" si="112"/>
        <v>-</v>
      </c>
      <c r="BN30" s="22" t="str">
        <f t="shared" ca="1" si="112"/>
        <v>-</v>
      </c>
      <c r="BO30" s="22" t="str">
        <f t="shared" ca="1" si="112"/>
        <v>-</v>
      </c>
      <c r="BP30" s="22" t="str">
        <f t="shared" ca="1" si="112"/>
        <v>-</v>
      </c>
      <c r="BQ30" s="22" t="str">
        <f t="shared" ca="1" si="112"/>
        <v>-</v>
      </c>
      <c r="BR30" s="22" t="str">
        <f t="shared" ca="1" si="112"/>
        <v>-</v>
      </c>
      <c r="BS30" s="22" t="str">
        <f t="shared" ca="1" si="112"/>
        <v>-</v>
      </c>
      <c r="BT30" s="22" t="str">
        <f t="shared" ca="1" si="112"/>
        <v>-</v>
      </c>
      <c r="BU30" s="22" t="str">
        <f t="shared" ca="1" si="112"/>
        <v>-</v>
      </c>
      <c r="BV30" s="22" t="str">
        <f t="shared" ca="1" si="112"/>
        <v>-</v>
      </c>
      <c r="BW30" s="22" t="str">
        <f t="shared" ca="1" si="112"/>
        <v>-</v>
      </c>
      <c r="BX30" s="22" t="str">
        <f t="shared" ca="1" si="112"/>
        <v>-</v>
      </c>
      <c r="BY30" s="22" t="str">
        <f t="shared" ca="1" si="112"/>
        <v>-</v>
      </c>
      <c r="BZ30" s="5">
        <f t="shared" ref="BZ30:BZ53" si="178">INDEX(i.minroe,$J30,$G30)</f>
        <v>0</v>
      </c>
      <c r="CA30" s="22" t="str">
        <f t="shared" ca="1" si="112"/>
        <v>-</v>
      </c>
      <c r="CB30" s="22" t="str">
        <f t="shared" ca="1" si="112"/>
        <v>-</v>
      </c>
      <c r="CC30" s="22" t="str">
        <f t="shared" ca="1" si="112"/>
        <v>-</v>
      </c>
      <c r="CD30" s="22" t="str">
        <f t="shared" ca="1" si="112"/>
        <v>-</v>
      </c>
      <c r="CE30" s="22" t="str">
        <f t="shared" ca="1" si="112"/>
        <v>-</v>
      </c>
      <c r="CF30" s="22" t="str">
        <f t="shared" ca="1" si="112"/>
        <v>-</v>
      </c>
      <c r="CG30" s="22" t="str">
        <f t="shared" ca="1" si="112"/>
        <v>-</v>
      </c>
      <c r="CH30" s="22" t="str">
        <f t="shared" ca="1" si="112"/>
        <v>-</v>
      </c>
      <c r="CI30" s="22">
        <f t="shared" ca="1" si="112"/>
        <v>1</v>
      </c>
      <c r="CJ30" s="22">
        <f t="shared" ca="1" si="112"/>
        <v>1</v>
      </c>
      <c r="CK30" s="22" t="str">
        <f t="shared" ca="1" si="112"/>
        <v>-</v>
      </c>
      <c r="CL30" s="22" t="str">
        <f t="shared" ca="1" si="112"/>
        <v>-</v>
      </c>
      <c r="CM30" s="22" t="str">
        <f t="shared" ca="1" si="112"/>
        <v>-</v>
      </c>
      <c r="CN30" s="22" t="str">
        <f t="shared" ca="1" si="112"/>
        <v>-</v>
      </c>
      <c r="CO30" s="22" t="str">
        <f t="shared" ca="1" si="112"/>
        <v>-</v>
      </c>
      <c r="CP30" s="22" t="str">
        <f t="shared" ca="1" si="112"/>
        <v>-</v>
      </c>
      <c r="CQ30" s="22" t="str">
        <f t="shared" ca="1" si="112"/>
        <v>-</v>
      </c>
      <c r="CR30" s="22" t="str">
        <f t="shared" ca="1" si="112"/>
        <v>-</v>
      </c>
      <c r="CS30" s="22">
        <f t="shared" ca="1" si="112"/>
        <v>0</v>
      </c>
      <c r="CT30" s="22" t="str">
        <f t="shared" ca="1" si="112"/>
        <v>-</v>
      </c>
      <c r="CU30" s="22" t="str">
        <f t="shared" ca="1" si="112"/>
        <v>-</v>
      </c>
      <c r="CV30" s="22" t="str">
        <f t="shared" ca="1" si="112"/>
        <v>-</v>
      </c>
      <c r="CW30" s="22" t="str">
        <f t="shared" ca="1" si="112"/>
        <v>-</v>
      </c>
      <c r="CX30" s="22" t="str">
        <f t="shared" ca="1" si="112"/>
        <v>-</v>
      </c>
      <c r="CY30" s="22">
        <f t="shared" ca="1" si="112"/>
        <v>0</v>
      </c>
      <c r="CZ30" s="195">
        <f t="shared" ref="CZ30:DC53" si="179">IF($O30=1,INDEX(i.FS_Strategy,INDEX($P30:$S30,1,1+MOD(CZ$19-1,4))+1,CZ$19),0)</f>
        <v>0</v>
      </c>
      <c r="DA30" s="195">
        <f t="shared" si="179"/>
        <v>0</v>
      </c>
      <c r="DB30" s="195">
        <f t="shared" si="179"/>
        <v>0</v>
      </c>
      <c r="DC30" s="195">
        <f t="shared" si="179"/>
        <v>0</v>
      </c>
      <c r="DD30" s="194">
        <f t="shared" ref="DD30:DG53" si="180">IF($O30=2,INDEX(i.FS_Strategy,INDEX($P30:$S30,1,1+MOD(DD$19-1,4))+1,DD$19),0)</f>
        <v>0</v>
      </c>
      <c r="DE30" s="194">
        <f t="shared" si="180"/>
        <v>0</v>
      </c>
      <c r="DF30" s="194">
        <f t="shared" si="180"/>
        <v>0</v>
      </c>
      <c r="DG30" s="194">
        <f t="shared" si="180"/>
        <v>0</v>
      </c>
      <c r="DH30" s="196">
        <f t="shared" ref="DH30:DK53" si="181">IF($O30=3,INDEX(i.FS_Strategy,INDEX($P30:$S30,1,1+MOD(DH$19-1,4))+1,DH$19),0)</f>
        <v>0</v>
      </c>
      <c r="DI30" s="196">
        <f t="shared" si="181"/>
        <v>0</v>
      </c>
      <c r="DJ30" s="196">
        <f t="shared" si="181"/>
        <v>0</v>
      </c>
      <c r="DK30" s="196">
        <f t="shared" si="181"/>
        <v>0</v>
      </c>
      <c r="DL30" s="195">
        <f t="shared" ref="DL30:DO53" si="182">IF($O30=1,INDEX(i.FS_Strategy,INDEX($P30:$S30,1,1+MOD(DL$19-1,4))+1,DL$19),0)</f>
        <v>0</v>
      </c>
      <c r="DM30" s="195">
        <f t="shared" si="182"/>
        <v>0</v>
      </c>
      <c r="DN30" s="195">
        <f t="shared" si="182"/>
        <v>0</v>
      </c>
      <c r="DO30" s="195">
        <f t="shared" si="182"/>
        <v>0</v>
      </c>
      <c r="DP30" s="194">
        <f t="shared" ref="DP30:DS53" si="183">IF($O30=2,INDEX(i.FS_Strategy,INDEX($P30:$S30,1,1+MOD(DP$19-1,4))+1,DP$19),0)</f>
        <v>0</v>
      </c>
      <c r="DQ30" s="194">
        <f t="shared" si="183"/>
        <v>0</v>
      </c>
      <c r="DR30" s="194">
        <f t="shared" si="183"/>
        <v>0</v>
      </c>
      <c r="DS30" s="194">
        <f t="shared" si="183"/>
        <v>0</v>
      </c>
      <c r="DT30" s="196">
        <f t="shared" ref="DT30:DW53" si="184">IF($O30=3,INDEX(i.FS_Strategy,INDEX($P30:$S30,1,1+MOD(DT$19-1,4))+1,DT$19),0)</f>
        <v>0</v>
      </c>
      <c r="DU30" s="196">
        <f t="shared" si="184"/>
        <v>0</v>
      </c>
      <c r="DV30" s="196">
        <f t="shared" si="184"/>
        <v>0</v>
      </c>
      <c r="DW30" s="196">
        <f t="shared" si="184"/>
        <v>0</v>
      </c>
      <c r="DX30" s="195">
        <f t="shared" ref="DX30:EA53" si="185">IF($O30=1,INDEX(i.FS_Strategy,INDEX($P30:$S30,1,1+MOD(DX$19-1,4))+1,DX$19),0)</f>
        <v>0</v>
      </c>
      <c r="DY30" s="195">
        <f t="shared" si="185"/>
        <v>0</v>
      </c>
      <c r="DZ30" s="195">
        <f t="shared" si="185"/>
        <v>0</v>
      </c>
      <c r="EA30" s="195">
        <f t="shared" si="185"/>
        <v>0</v>
      </c>
      <c r="EB30" s="194">
        <f t="shared" ref="EB30:EE53" si="186">IF($O30=2,INDEX(i.FS_Strategy,INDEX($P30:$S30,1,1+MOD(EB$19-1,4))+1,EB$19),0)</f>
        <v>0</v>
      </c>
      <c r="EC30" s="194">
        <f t="shared" si="186"/>
        <v>0</v>
      </c>
      <c r="ED30" s="194">
        <f t="shared" si="186"/>
        <v>0</v>
      </c>
      <c r="EE30" s="194">
        <f t="shared" si="186"/>
        <v>0</v>
      </c>
      <c r="EF30" s="196">
        <f t="shared" ref="EF30:EI53" si="187">IF($O30=3,INDEX(i.FS_Strategy,INDEX($P30:$S30,1,1+MOD(EF$19-1,4))+1,EF$19),0)</f>
        <v>0</v>
      </c>
      <c r="EG30" s="196">
        <f t="shared" si="187"/>
        <v>0</v>
      </c>
      <c r="EH30" s="196">
        <f t="shared" si="187"/>
        <v>0</v>
      </c>
      <c r="EI30" s="196">
        <f t="shared" si="187"/>
        <v>0</v>
      </c>
      <c r="EJ30" s="22">
        <f t="shared" ref="EJ30:EX52" ca="1" si="188">OFFSET(EJ$5,$B30,0)</f>
        <v>0</v>
      </c>
      <c r="EK30" s="22">
        <f t="shared" ca="1" si="125"/>
        <v>0</v>
      </c>
      <c r="EL30" s="22">
        <f t="shared" ca="1" si="125"/>
        <v>0</v>
      </c>
      <c r="EM30" s="22">
        <f t="shared" ca="1" si="125"/>
        <v>0</v>
      </c>
      <c r="EN30" s="22" t="str">
        <f t="shared" ca="1" si="125"/>
        <v>-</v>
      </c>
      <c r="EO30" s="22" t="str">
        <f t="shared" ca="1" si="125"/>
        <v>-</v>
      </c>
      <c r="EP30" s="5">
        <f t="shared" ref="EP30:EQ53" si="189">INDEX(i.TOL,$G30,EP$19)</f>
        <v>19</v>
      </c>
      <c r="EQ30" s="5">
        <f t="shared" si="189"/>
        <v>19</v>
      </c>
      <c r="ER30" s="22" t="str">
        <f t="shared" ca="1" si="125"/>
        <v>-</v>
      </c>
      <c r="ES30" s="22" t="str">
        <f t="shared" ca="1" si="125"/>
        <v>-</v>
      </c>
      <c r="ET30" s="22" t="str">
        <f t="shared" ca="1" si="125"/>
        <v>-</v>
      </c>
      <c r="EU30" s="22" t="str">
        <f t="shared" ca="1" si="125"/>
        <v>-</v>
      </c>
      <c r="EV30" s="22" t="str">
        <f t="shared" ca="1" si="125"/>
        <v>-</v>
      </c>
      <c r="EW30" s="22" t="str">
        <f t="shared" ca="1" si="125"/>
        <v>-</v>
      </c>
      <c r="EX30" s="22" t="str">
        <f t="shared" ca="1" si="125"/>
        <v>-</v>
      </c>
      <c r="EY30" s="5">
        <f t="shared" ref="EY30:EY53" si="190">INDEX(i.FlkStrctr,$H30,EY$19)</f>
        <v>0</v>
      </c>
      <c r="EZ30" s="22" t="str">
        <f t="shared" ca="1" si="125"/>
        <v>-</v>
      </c>
      <c r="FA30" s="22" t="str">
        <f t="shared" ca="1" si="125"/>
        <v>-</v>
      </c>
      <c r="FB30" s="22" t="str">
        <f t="shared" ca="1" si="125"/>
        <v>-</v>
      </c>
      <c r="FC30" s="22" t="str">
        <f t="shared" ca="1" si="125"/>
        <v>-</v>
      </c>
      <c r="FD30" s="5" t="b">
        <f t="shared" ref="FD30:FD53" si="191">INDEX(i.FlkStrctr,$H30,FD$19)</f>
        <v>0</v>
      </c>
      <c r="FE30" s="22" t="str">
        <f t="shared" ca="1" si="125"/>
        <v>-</v>
      </c>
      <c r="FF30" s="22">
        <f t="shared" ca="1" si="125"/>
        <v>0</v>
      </c>
      <c r="FG30" s="22" t="str">
        <f t="shared" ca="1" si="125"/>
        <v>-</v>
      </c>
      <c r="FH30" s="22">
        <f t="shared" ca="1" si="125"/>
        <v>1</v>
      </c>
      <c r="FI30" s="22">
        <f t="shared" ca="1" si="125"/>
        <v>0</v>
      </c>
      <c r="FJ30" s="22">
        <f t="shared" ca="1" si="125"/>
        <v>1</v>
      </c>
      <c r="FK30" s="22">
        <f t="shared" ca="1" si="125"/>
        <v>1</v>
      </c>
      <c r="FL30" s="22">
        <f t="shared" ca="1" si="125"/>
        <v>1</v>
      </c>
      <c r="FM30" s="22">
        <f t="shared" ca="1" si="125"/>
        <v>0</v>
      </c>
      <c r="FN30" s="22">
        <f t="shared" ca="1" si="125"/>
        <v>0</v>
      </c>
      <c r="FO30" s="22">
        <f t="shared" ca="1" si="125"/>
        <v>0</v>
      </c>
      <c r="FP30" s="22">
        <f t="shared" ca="1" si="125"/>
        <v>0</v>
      </c>
      <c r="FQ30" s="22">
        <f t="shared" ca="1" si="125"/>
        <v>1</v>
      </c>
      <c r="FR30" s="22">
        <f t="shared" ca="1" si="125"/>
        <v>0</v>
      </c>
      <c r="FS30" s="22">
        <f t="shared" ca="1" si="125"/>
        <v>0</v>
      </c>
      <c r="FT30" s="22">
        <f t="shared" ca="1" si="125"/>
        <v>0</v>
      </c>
      <c r="FU30" s="22">
        <f t="shared" ca="1" si="125"/>
        <v>0</v>
      </c>
      <c r="FV30" s="22">
        <f t="shared" ca="1" si="125"/>
        <v>0</v>
      </c>
      <c r="FW30" s="22">
        <f t="shared" ca="1" si="125"/>
        <v>0</v>
      </c>
      <c r="FX30" s="22">
        <f t="shared" ca="1" si="125"/>
        <v>0</v>
      </c>
      <c r="FY30" s="22">
        <f t="shared" ca="1" si="125"/>
        <v>1</v>
      </c>
      <c r="FZ30" s="22">
        <f t="shared" ca="1" si="125"/>
        <v>0</v>
      </c>
      <c r="GA30" s="5">
        <f t="shared" ref="GA30:GC53" si="192">INDEX(i.NLB,$I30,GA$19)</f>
        <v>0</v>
      </c>
      <c r="GB30" s="5">
        <f t="shared" si="192"/>
        <v>0</v>
      </c>
      <c r="GC30" s="5">
        <f t="shared" si="192"/>
        <v>0</v>
      </c>
      <c r="GD30" s="5">
        <f t="shared" ref="GD30:GF53" si="193">INDEX(i_dryman,$AB30,GD$19)</f>
        <v>0</v>
      </c>
      <c r="GE30" s="5">
        <f t="shared" si="193"/>
        <v>0</v>
      </c>
      <c r="GF30" s="5">
        <f t="shared" si="193"/>
        <v>0</v>
      </c>
      <c r="GG30" s="22">
        <f t="shared" ca="1" si="125"/>
        <v>0</v>
      </c>
      <c r="GH30" s="22">
        <f t="shared" ca="1" si="125"/>
        <v>0</v>
      </c>
      <c r="GI30" s="22" t="str">
        <f t="shared" ca="1" si="125"/>
        <v>-</v>
      </c>
      <c r="GJ30" s="22" t="str">
        <f t="shared" ca="1" si="125"/>
        <v>-</v>
      </c>
      <c r="GK30" s="22" t="str">
        <f t="shared" ca="1" si="125"/>
        <v>-</v>
      </c>
      <c r="GL30" s="22" t="str">
        <f t="shared" ca="1" si="125"/>
        <v>-</v>
      </c>
      <c r="GM30" s="5" t="b">
        <f t="shared" ref="GM30:GO53" si="194">INDEX(i.TOL,$G30,GM$19)</f>
        <v>1</v>
      </c>
      <c r="GN30" s="5" t="b">
        <f t="shared" si="194"/>
        <v>0</v>
      </c>
      <c r="GO30" s="5" t="b">
        <f t="shared" si="194"/>
        <v>0</v>
      </c>
      <c r="GP30" s="5">
        <f t="shared" ref="GP30:GP53" si="195">INDEX(i.AgeJ,$O30,GP$19)</f>
        <v>0</v>
      </c>
      <c r="GQ30" s="22">
        <f t="shared" ca="1" si="125"/>
        <v>1</v>
      </c>
      <c r="GR30" s="22">
        <f t="shared" ca="1" si="125"/>
        <v>2</v>
      </c>
      <c r="GS30" s="5" t="e">
        <f t="shared" ref="GS30:GT53" si="196">INDEX(i_dryman,$T30,GS$19)</f>
        <v>#VALUE!</v>
      </c>
      <c r="GT30" s="5" t="e">
        <f t="shared" si="196"/>
        <v>#VALUE!</v>
      </c>
      <c r="GU30" s="5" t="str">
        <f t="shared" ref="GU30:GV53" si="197">INDEX(i_dryman,$AB30,GU$19)</f>
        <v>-</v>
      </c>
      <c r="GV30" s="5" t="str">
        <f t="shared" si="197"/>
        <v>-</v>
      </c>
      <c r="GW30" s="5" t="e">
        <f t="shared" ref="GW30:GW53" si="198">INDEX(i_dryman,$T30,GW$19+$AD30-1)</f>
        <v>#VALUE!</v>
      </c>
      <c r="GX30" s="5" t="str">
        <f>IF(TRUE,"-",INDEX(i_dryman,INDEX(CHOOSE($G30,DataAutumn!i.AdultDrys,DataWinter!i.AdultDrys,DataSpring!i.AdultDrys),1,$AD30)+1,GX$19))</f>
        <v>-</v>
      </c>
      <c r="GY30" s="22" t="str">
        <f t="shared" ca="1" si="125"/>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2"/>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3"/>
        <v>-</v>
      </c>
      <c r="IF30" s="22" t="str">
        <f ca="1">OFFSET(IF$5,$B30,0)</f>
        <v>-</v>
      </c>
      <c r="IG30" s="22" t="b">
        <f t="shared" ca="1" si="134"/>
        <v>1</v>
      </c>
      <c r="IH30" s="22">
        <f ca="1">OFFSET(IH$5,$B30,0)</f>
        <v>0</v>
      </c>
      <c r="II30" s="5" t="str">
        <f t="shared" ref="II30:IL53" si="199">INDEX(i.FlkStrctr,$H30,II$19)</f>
        <v>-</v>
      </c>
      <c r="IJ30" s="5" t="str">
        <f t="shared" si="199"/>
        <v>-</v>
      </c>
      <c r="IK30" s="5" t="str">
        <f t="shared" si="199"/>
        <v>-</v>
      </c>
      <c r="IL30" s="5" t="str">
        <f t="shared" si="199"/>
        <v>-</v>
      </c>
      <c r="IM30" s="22" t="str">
        <f t="shared" ca="1" si="136"/>
        <v>-</v>
      </c>
      <c r="IN30" s="5">
        <f t="shared" ref="IN30:IN53" si="200">INDEX(i.DamsMated,$N30+1,IN$19)</f>
        <v>0.5</v>
      </c>
      <c r="IO30" s="22" t="str">
        <f t="shared" ca="1" si="136"/>
        <v>-</v>
      </c>
      <c r="IP30" s="5">
        <f t="shared" ref="IP30:IP53" si="201">INDEX(i.DamsMatedEst,$N30+1,$AD30)</f>
        <v>0.5</v>
      </c>
      <c r="IQ30" s="5" t="str">
        <f t="shared" ref="IQ30:IU53" si="202">INDEX(i.FlkStrctr,$H30,IQ$19)</f>
        <v>-</v>
      </c>
      <c r="IR30" s="5">
        <f t="shared" si="202"/>
        <v>500</v>
      </c>
      <c r="IS30" s="5">
        <f t="shared" si="202"/>
        <v>500</v>
      </c>
      <c r="IT30" s="5" t="str">
        <f t="shared" si="202"/>
        <v>-</v>
      </c>
      <c r="IU30" s="5" t="str">
        <f>INDEX(i.FlkStrctr,$H30,IU$19)</f>
        <v>-</v>
      </c>
      <c r="IV30" s="22">
        <f t="shared" ca="1" si="136"/>
        <v>1</v>
      </c>
      <c r="IW30" s="22">
        <f t="shared" ca="1" si="136"/>
        <v>0</v>
      </c>
      <c r="IX30" s="22">
        <f t="shared" ca="1" si="136"/>
        <v>1</v>
      </c>
      <c r="IY30" s="22">
        <f t="shared" ca="1" si="136"/>
        <v>1</v>
      </c>
      <c r="IZ30" s="22">
        <f t="shared" ca="1" si="136"/>
        <v>0</v>
      </c>
      <c r="JA30" s="22">
        <f t="shared" ca="1" si="136"/>
        <v>70</v>
      </c>
      <c r="JB30" s="22">
        <f t="shared" ca="1" si="136"/>
        <v>50</v>
      </c>
      <c r="JC30" s="22">
        <f t="shared" ca="1" si="136"/>
        <v>70</v>
      </c>
      <c r="JD30" s="22">
        <f t="shared" ca="1" si="136"/>
        <v>50</v>
      </c>
      <c r="JE30" s="5">
        <f t="shared" ref="JE30:JE53" si="203">INDEX(i.WoolPrices,$K30,JE$19)</f>
        <v>1</v>
      </c>
      <c r="JF30" s="5">
        <f t="shared" ref="JF30:JF53" si="204">INDEX(i.MeatPrices,$L30,JF$19)</f>
        <v>1</v>
      </c>
      <c r="JG30" s="5">
        <f t="shared" ref="JG30:JG53" si="205">INDEX(i.GrainPrices,$M30,JG$19)</f>
        <v>1</v>
      </c>
      <c r="JH30" s="22">
        <f t="shared" ca="1" si="136"/>
        <v>1</v>
      </c>
      <c r="JI30" s="22">
        <f t="shared" ca="1" si="136"/>
        <v>1</v>
      </c>
      <c r="JJ30" s="22">
        <f t="shared" ca="1" si="136"/>
        <v>1</v>
      </c>
      <c r="JK30" s="22">
        <f t="shared" ca="1" si="136"/>
        <v>1</v>
      </c>
      <c r="JL30" s="22">
        <f t="shared" ca="1" si="136"/>
        <v>1</v>
      </c>
      <c r="JM30" s="22">
        <f t="shared" ca="1" si="136"/>
        <v>1</v>
      </c>
      <c r="JN30" s="22">
        <f t="shared" ca="1" si="136"/>
        <v>1</v>
      </c>
      <c r="JO30" s="173" t="b">
        <f>SUM(JP30:OE30)&gt;0</f>
        <v>1</v>
      </c>
      <c r="JP30" s="173">
        <f t="shared" ref="JP30:KE52" si="206">IF($AC30=0,"-",INDEX(i.LMU_Area,$AC30,JP$19))</f>
        <v>149.99</v>
      </c>
      <c r="JQ30" s="173">
        <f t="shared" si="206"/>
        <v>0</v>
      </c>
      <c r="JR30" s="173">
        <f t="shared" si="206"/>
        <v>0</v>
      </c>
      <c r="JS30" s="173">
        <f t="shared" si="206"/>
        <v>0</v>
      </c>
      <c r="JT30" s="173">
        <f t="shared" si="206"/>
        <v>0</v>
      </c>
      <c r="JU30" s="173">
        <f t="shared" si="206"/>
        <v>0</v>
      </c>
      <c r="JV30" s="173">
        <f t="shared" si="206"/>
        <v>0</v>
      </c>
      <c r="JW30" s="173">
        <f t="shared" si="206"/>
        <v>0</v>
      </c>
      <c r="JX30" s="173">
        <f t="shared" si="206"/>
        <v>0</v>
      </c>
      <c r="JY30" s="173">
        <f t="shared" si="206"/>
        <v>0</v>
      </c>
      <c r="JZ30" s="173">
        <f t="shared" si="206"/>
        <v>0</v>
      </c>
      <c r="KA30" s="173">
        <f t="shared" si="206"/>
        <v>0</v>
      </c>
      <c r="KB30" s="173">
        <f t="shared" si="206"/>
        <v>0</v>
      </c>
      <c r="KC30" s="173">
        <f t="shared" si="206"/>
        <v>0</v>
      </c>
      <c r="KD30" s="173">
        <f t="shared" si="206"/>
        <v>0</v>
      </c>
      <c r="KE30" s="173">
        <f t="shared" si="206"/>
        <v>146.24</v>
      </c>
      <c r="KF30" s="173">
        <f t="shared" ref="KF30:KU52" si="207">IF($AC30=0,"-",INDEX(i.LMU_Area,$AC30,KF$19))</f>
        <v>146.24</v>
      </c>
      <c r="KG30" s="173">
        <f t="shared" si="207"/>
        <v>146.24</v>
      </c>
      <c r="KH30" s="173">
        <f t="shared" si="207"/>
        <v>146.24</v>
      </c>
      <c r="KI30" s="173">
        <f t="shared" si="207"/>
        <v>146.24</v>
      </c>
      <c r="KJ30" s="173">
        <f t="shared" si="207"/>
        <v>146.24</v>
      </c>
      <c r="KK30" s="173">
        <f t="shared" si="207"/>
        <v>146.24</v>
      </c>
      <c r="KL30" s="173">
        <f t="shared" si="207"/>
        <v>146.24</v>
      </c>
      <c r="KM30" s="173">
        <f t="shared" si="207"/>
        <v>20</v>
      </c>
      <c r="KN30" s="173">
        <f t="shared" si="207"/>
        <v>20</v>
      </c>
      <c r="KO30" s="173">
        <f t="shared" si="207"/>
        <v>20</v>
      </c>
      <c r="KP30" s="173">
        <f t="shared" si="207"/>
        <v>0</v>
      </c>
      <c r="KQ30" s="173">
        <f t="shared" si="207"/>
        <v>0</v>
      </c>
      <c r="KR30" s="173">
        <f t="shared" si="207"/>
        <v>0</v>
      </c>
      <c r="KS30" s="173">
        <f t="shared" si="207"/>
        <v>0</v>
      </c>
      <c r="KT30" s="173">
        <f t="shared" si="207"/>
        <v>75.289999999999992</v>
      </c>
      <c r="KU30" s="173">
        <f t="shared" si="207"/>
        <v>75.289999999999992</v>
      </c>
      <c r="KV30" s="173">
        <f t="shared" ref="KV30:LK52" si="208">IF($AC30=0,"-",INDEX(i.LMU_Area,$AC30,KV$19))</f>
        <v>75.289999999999992</v>
      </c>
      <c r="KW30" s="173">
        <f t="shared" si="208"/>
        <v>75.289999999999992</v>
      </c>
      <c r="KX30" s="173">
        <f t="shared" si="208"/>
        <v>75.289999999999992</v>
      </c>
      <c r="KY30" s="173">
        <f t="shared" si="208"/>
        <v>75.289999999999992</v>
      </c>
      <c r="KZ30" s="173">
        <f t="shared" si="208"/>
        <v>75.289999999999992</v>
      </c>
      <c r="LA30" s="173">
        <f t="shared" si="208"/>
        <v>222.87</v>
      </c>
      <c r="LB30" s="173">
        <f t="shared" si="208"/>
        <v>0</v>
      </c>
      <c r="LC30" s="173">
        <f t="shared" si="208"/>
        <v>0</v>
      </c>
      <c r="LD30" s="173">
        <f t="shared" si="208"/>
        <v>0</v>
      </c>
      <c r="LE30" s="173">
        <f t="shared" si="208"/>
        <v>0</v>
      </c>
      <c r="LF30" s="173">
        <f t="shared" si="208"/>
        <v>0</v>
      </c>
      <c r="LG30" s="173">
        <f t="shared" si="208"/>
        <v>0</v>
      </c>
      <c r="LH30" s="173">
        <f t="shared" si="208"/>
        <v>0</v>
      </c>
      <c r="LI30" s="173">
        <f t="shared" si="208"/>
        <v>0</v>
      </c>
      <c r="LJ30" s="173">
        <f t="shared" si="208"/>
        <v>0</v>
      </c>
      <c r="LK30" s="173">
        <f t="shared" si="208"/>
        <v>0</v>
      </c>
      <c r="LL30" s="173">
        <f t="shared" ref="LL30:MA52" si="209">IF($AC30=0,"-",INDEX(i.LMU_Area,$AC30,LL$19))</f>
        <v>0</v>
      </c>
      <c r="LM30" s="173">
        <f t="shared" si="209"/>
        <v>0</v>
      </c>
      <c r="LN30" s="173">
        <f t="shared" si="209"/>
        <v>0</v>
      </c>
      <c r="LO30" s="173">
        <f t="shared" si="209"/>
        <v>0</v>
      </c>
      <c r="LP30" s="173">
        <f t="shared" si="209"/>
        <v>0</v>
      </c>
      <c r="LQ30" s="173">
        <f t="shared" si="209"/>
        <v>0</v>
      </c>
      <c r="LR30" s="173">
        <f t="shared" si="209"/>
        <v>0</v>
      </c>
      <c r="LS30" s="173">
        <f t="shared" si="209"/>
        <v>0</v>
      </c>
      <c r="LT30" s="173">
        <f t="shared" si="209"/>
        <v>0</v>
      </c>
      <c r="LU30" s="173">
        <f t="shared" si="209"/>
        <v>0</v>
      </c>
      <c r="LV30" s="173">
        <f t="shared" si="209"/>
        <v>0</v>
      </c>
      <c r="LW30" s="173">
        <f t="shared" si="209"/>
        <v>0</v>
      </c>
      <c r="LX30" s="173">
        <f t="shared" si="209"/>
        <v>0</v>
      </c>
      <c r="LY30" s="173">
        <f t="shared" si="209"/>
        <v>0</v>
      </c>
      <c r="LZ30" s="173">
        <f t="shared" si="209"/>
        <v>0</v>
      </c>
      <c r="MA30" s="173">
        <f t="shared" si="209"/>
        <v>0</v>
      </c>
      <c r="MB30" s="173">
        <f t="shared" ref="MB30:MQ52" si="210">IF($AC30=0,"-",INDEX(i.LMU_Area,$AC30,MB$19))</f>
        <v>0</v>
      </c>
      <c r="MC30" s="173">
        <f t="shared" si="210"/>
        <v>0</v>
      </c>
      <c r="MD30" s="173">
        <f t="shared" si="210"/>
        <v>0</v>
      </c>
      <c r="ME30" s="173">
        <f t="shared" si="210"/>
        <v>0</v>
      </c>
      <c r="MF30" s="173">
        <f t="shared" si="210"/>
        <v>0</v>
      </c>
      <c r="MG30" s="173">
        <f t="shared" si="210"/>
        <v>0</v>
      </c>
      <c r="MH30" s="173">
        <f t="shared" si="210"/>
        <v>0</v>
      </c>
      <c r="MI30" s="173">
        <f t="shared" si="210"/>
        <v>0</v>
      </c>
      <c r="MJ30" s="173">
        <f t="shared" si="210"/>
        <v>0</v>
      </c>
      <c r="MK30" s="173">
        <f t="shared" si="210"/>
        <v>0</v>
      </c>
      <c r="ML30" s="173">
        <f t="shared" si="210"/>
        <v>0</v>
      </c>
      <c r="MM30" s="173">
        <f t="shared" si="210"/>
        <v>0</v>
      </c>
      <c r="MN30" s="173">
        <f t="shared" si="210"/>
        <v>0</v>
      </c>
      <c r="MO30" s="173">
        <f t="shared" si="210"/>
        <v>0</v>
      </c>
      <c r="MP30" s="173">
        <f t="shared" si="210"/>
        <v>0</v>
      </c>
      <c r="MQ30" s="173">
        <f t="shared" si="210"/>
        <v>0</v>
      </c>
      <c r="MR30" s="173">
        <f t="shared" ref="MR30:NG52" si="211">IF($AC30=0,"-",INDEX(i.LMU_Area,$AC30,MR$19))</f>
        <v>0</v>
      </c>
      <c r="MS30" s="173">
        <f t="shared" si="211"/>
        <v>0</v>
      </c>
      <c r="MT30" s="173">
        <f t="shared" si="211"/>
        <v>0</v>
      </c>
      <c r="MU30" s="173">
        <f t="shared" si="211"/>
        <v>0</v>
      </c>
      <c r="MV30" s="173">
        <f t="shared" si="211"/>
        <v>0</v>
      </c>
      <c r="MW30" s="173">
        <f t="shared" si="211"/>
        <v>0</v>
      </c>
      <c r="MX30" s="173">
        <f t="shared" si="211"/>
        <v>0</v>
      </c>
      <c r="MY30" s="173">
        <f t="shared" si="211"/>
        <v>0</v>
      </c>
      <c r="MZ30" s="173">
        <f t="shared" si="211"/>
        <v>0</v>
      </c>
      <c r="NA30" s="173">
        <f t="shared" si="211"/>
        <v>0</v>
      </c>
      <c r="NB30" s="173">
        <f t="shared" si="211"/>
        <v>0</v>
      </c>
      <c r="NC30" s="173">
        <f t="shared" si="211"/>
        <v>0</v>
      </c>
      <c r="ND30" s="173">
        <f t="shared" si="211"/>
        <v>0</v>
      </c>
      <c r="NE30" s="173">
        <f t="shared" si="211"/>
        <v>0</v>
      </c>
      <c r="NF30" s="173">
        <f t="shared" si="211"/>
        <v>0</v>
      </c>
      <c r="NG30" s="173">
        <f t="shared" si="211"/>
        <v>0</v>
      </c>
      <c r="NH30" s="173">
        <f t="shared" ref="NH30:NW52" si="212">IF($AC30=0,"-",INDEX(i.LMU_Area,$AC30,NH$19))</f>
        <v>0</v>
      </c>
      <c r="NI30" s="173">
        <f t="shared" si="212"/>
        <v>0</v>
      </c>
      <c r="NJ30" s="173">
        <f t="shared" si="212"/>
        <v>0</v>
      </c>
      <c r="NK30" s="173">
        <f t="shared" si="212"/>
        <v>0</v>
      </c>
      <c r="NL30" s="173">
        <f t="shared" si="212"/>
        <v>0</v>
      </c>
      <c r="NM30" s="173">
        <f t="shared" si="212"/>
        <v>0</v>
      </c>
      <c r="NN30" s="173">
        <f t="shared" si="212"/>
        <v>0</v>
      </c>
      <c r="NO30" s="173">
        <f t="shared" si="212"/>
        <v>0</v>
      </c>
      <c r="NP30" s="173">
        <f t="shared" si="212"/>
        <v>0</v>
      </c>
      <c r="NQ30" s="173">
        <f t="shared" si="212"/>
        <v>0</v>
      </c>
      <c r="NR30" s="173">
        <f t="shared" si="212"/>
        <v>0</v>
      </c>
      <c r="NS30" s="173">
        <f t="shared" si="212"/>
        <v>0</v>
      </c>
      <c r="NT30" s="173">
        <f t="shared" si="212"/>
        <v>0</v>
      </c>
      <c r="NU30" s="173">
        <f t="shared" si="212"/>
        <v>0</v>
      </c>
      <c r="NV30" s="173">
        <f t="shared" si="212"/>
        <v>0</v>
      </c>
      <c r="NW30" s="173">
        <f t="shared" si="212"/>
        <v>0</v>
      </c>
      <c r="NX30" s="173">
        <f t="shared" ref="NX30:OE53" si="213">IF($AC30=0,"-",INDEX(i.LMU_Area,$AC30,NX$19))</f>
        <v>0</v>
      </c>
      <c r="NY30" s="173">
        <f t="shared" si="213"/>
        <v>0</v>
      </c>
      <c r="NZ30" s="173">
        <f t="shared" si="213"/>
        <v>0</v>
      </c>
      <c r="OA30" s="173">
        <f t="shared" si="213"/>
        <v>0</v>
      </c>
      <c r="OB30" s="173">
        <f t="shared" si="213"/>
        <v>0</v>
      </c>
      <c r="OC30" s="173">
        <f t="shared" si="213"/>
        <v>0</v>
      </c>
      <c r="OD30" s="173">
        <f t="shared" si="213"/>
        <v>0</v>
      </c>
      <c r="OE30" s="173">
        <f t="shared" si="213"/>
        <v>0</v>
      </c>
      <c r="OF30" s="22">
        <f t="shared" ca="1" si="136"/>
        <v>0</v>
      </c>
      <c r="OG30" s="22" t="str">
        <f t="shared" ca="1" si="136"/>
        <v>-</v>
      </c>
      <c r="OH30" s="22">
        <f t="shared" ca="1" si="136"/>
        <v>0</v>
      </c>
      <c r="OI30" s="22">
        <f t="shared" ca="1" si="136"/>
        <v>0</v>
      </c>
      <c r="OJ30" s="27">
        <v>0</v>
      </c>
    </row>
    <row r="31" spans="1:400" s="303" customFormat="1" outlineLevel="1">
      <c r="A31" s="302">
        <f t="shared" ref="A31:A48" si="214">ROW(A31)-5</f>
        <v>26</v>
      </c>
      <c r="B31" s="32">
        <f t="shared" ref="B31" si="215">$A$30</f>
        <v>25</v>
      </c>
      <c r="C31" s="303">
        <v>4</v>
      </c>
      <c r="D31" s="341" t="b">
        <f>$C$29=2</f>
        <v>1</v>
      </c>
      <c r="E31" s="303" t="b">
        <v>0</v>
      </c>
      <c r="F31" s="303" t="b">
        <v>1</v>
      </c>
      <c r="G31" s="339">
        <f ca="1">OFFSET(G31,-1,0)</f>
        <v>1</v>
      </c>
      <c r="H31" s="339">
        <f t="shared" ref="H31:W46" ca="1" si="216">OFFSET(H31,-1,0)</f>
        <v>1</v>
      </c>
      <c r="I31" s="339">
        <f t="shared" ca="1" si="216"/>
        <v>1</v>
      </c>
      <c r="J31" s="339">
        <f t="shared" ca="1" si="216"/>
        <v>1</v>
      </c>
      <c r="K31" s="339">
        <f t="shared" ca="1" si="216"/>
        <v>1</v>
      </c>
      <c r="L31" s="339">
        <f t="shared" ca="1" si="216"/>
        <v>1</v>
      </c>
      <c r="M31" s="339">
        <f t="shared" ca="1" si="216"/>
        <v>1</v>
      </c>
      <c r="N31" s="339">
        <f t="shared" ca="1" si="216"/>
        <v>2</v>
      </c>
      <c r="O31" s="339">
        <f t="shared" ca="1" si="216"/>
        <v>1</v>
      </c>
      <c r="P31" s="339">
        <f t="shared" ca="1" si="216"/>
        <v>0</v>
      </c>
      <c r="Q31" s="339">
        <f t="shared" ca="1" si="216"/>
        <v>0</v>
      </c>
      <c r="R31" s="339">
        <f t="shared" ca="1" si="216"/>
        <v>0</v>
      </c>
      <c r="S31" s="339">
        <f t="shared" ca="1" si="216"/>
        <v>0</v>
      </c>
      <c r="T31" s="339">
        <f t="shared" ca="1" si="216"/>
        <v>0</v>
      </c>
      <c r="U31" s="339">
        <f t="shared" ca="1" si="216"/>
        <v>1</v>
      </c>
      <c r="V31" s="339">
        <f t="shared" ca="1" si="216"/>
        <v>1</v>
      </c>
      <c r="W31" s="339">
        <f t="shared" ca="1" si="216"/>
        <v>1</v>
      </c>
      <c r="X31" s="339">
        <f t="shared" ref="X31:Y50" ca="1" si="217">OFFSET(X31,-1,0)</f>
        <v>1</v>
      </c>
      <c r="Y31" s="339">
        <f t="shared" ca="1" si="217"/>
        <v>1</v>
      </c>
      <c r="Z31" s="32"/>
      <c r="AB31" s="21">
        <v>1</v>
      </c>
      <c r="AC31" s="5">
        <f t="shared" ca="1" si="176"/>
        <v>1</v>
      </c>
      <c r="AD31" s="5">
        <f t="shared" ca="1" si="176"/>
        <v>1</v>
      </c>
      <c r="AE31" s="5">
        <f t="shared" ca="1" si="176"/>
        <v>0</v>
      </c>
      <c r="AF31" s="5">
        <f t="shared" ca="1" si="176"/>
        <v>2</v>
      </c>
      <c r="AG31" s="5">
        <f t="shared" ca="1" si="176"/>
        <v>0</v>
      </c>
      <c r="AJ31" s="328" t="str">
        <f t="shared" ref="AJ31:AJ53" ca="1" si="218">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7"/>
        <v>1</v>
      </c>
      <c r="AM31" s="22" t="b">
        <f t="shared" ca="1" si="177"/>
        <v>0</v>
      </c>
      <c r="AN31" s="339" t="b">
        <f ca="1">OFFSET(AN31,-1,0)</f>
        <v>0</v>
      </c>
      <c r="AO31" s="21" t="b">
        <v>1</v>
      </c>
      <c r="AP31" s="340">
        <f ca="1">OFFSET(AP31,-1,4)</f>
        <v>111101</v>
      </c>
      <c r="AQ31" s="373" t="b">
        <v>0</v>
      </c>
      <c r="AR31" s="374" t="str">
        <f t="shared" ca="1" si="177"/>
        <v>-</v>
      </c>
      <c r="AS31" s="22" t="b">
        <f t="shared" ca="1" si="177"/>
        <v>1</v>
      </c>
      <c r="AT31" s="339">
        <f ca="1">OFFSET(AT31,-1,0)+1</f>
        <v>111102</v>
      </c>
      <c r="AU31" s="22">
        <f t="shared" ca="1" si="177"/>
        <v>1</v>
      </c>
      <c r="AV31" s="21" t="s">
        <v>37</v>
      </c>
      <c r="AW31" s="22" t="str">
        <f t="shared" ca="1" si="177"/>
        <v>-</v>
      </c>
      <c r="AX31" s="21" t="s">
        <v>37</v>
      </c>
      <c r="AY31" s="21" t="s">
        <v>37</v>
      </c>
      <c r="AZ31" s="22" t="str">
        <f t="shared" ca="1" si="177"/>
        <v>-</v>
      </c>
      <c r="BA31" s="22">
        <f t="shared" ca="1" si="177"/>
        <v>1</v>
      </c>
      <c r="BB31" s="22">
        <f t="shared" ca="1" si="177"/>
        <v>1</v>
      </c>
      <c r="BC31" s="22" t="str">
        <f t="shared" ca="1" si="177"/>
        <v>-</v>
      </c>
      <c r="BD31" s="22" t="str">
        <f t="shared" ca="1" si="177"/>
        <v>-</v>
      </c>
      <c r="BE31" s="22" t="str">
        <f t="shared" ca="1" si="177"/>
        <v>-</v>
      </c>
      <c r="BF31" s="22" t="str">
        <f t="shared" ref="BF31:BU46" ca="1" si="219">OFFSET(BF$5,$B31,0)</f>
        <v>-</v>
      </c>
      <c r="BG31" s="22" t="str">
        <f t="shared" ca="1" si="219"/>
        <v>-</v>
      </c>
      <c r="BH31" s="22" t="str">
        <f t="shared" ca="1" si="219"/>
        <v>-</v>
      </c>
      <c r="BI31" s="22" t="str">
        <f t="shared" ca="1" si="219"/>
        <v>-</v>
      </c>
      <c r="BJ31" s="22" t="str">
        <f t="shared" ca="1" si="219"/>
        <v>-</v>
      </c>
      <c r="BK31" s="22" t="str">
        <f t="shared" ca="1" si="219"/>
        <v>-</v>
      </c>
      <c r="BL31" s="22" t="str">
        <f t="shared" ca="1" si="219"/>
        <v>-</v>
      </c>
      <c r="BM31" s="22" t="str">
        <f t="shared" ca="1" si="219"/>
        <v>-</v>
      </c>
      <c r="BN31" s="22" t="str">
        <f t="shared" ca="1" si="219"/>
        <v>-</v>
      </c>
      <c r="BO31" s="22" t="str">
        <f t="shared" ca="1" si="219"/>
        <v>-</v>
      </c>
      <c r="BP31" s="22" t="str">
        <f t="shared" ca="1" si="219"/>
        <v>-</v>
      </c>
      <c r="BQ31" s="22" t="str">
        <f t="shared" ca="1" si="219"/>
        <v>-</v>
      </c>
      <c r="BR31" s="22" t="str">
        <f t="shared" ca="1" si="219"/>
        <v>-</v>
      </c>
      <c r="BS31" s="22" t="str">
        <f t="shared" ca="1" si="219"/>
        <v>-</v>
      </c>
      <c r="BT31" s="22" t="str">
        <f t="shared" ca="1" si="219"/>
        <v>-</v>
      </c>
      <c r="BU31" s="22" t="str">
        <f t="shared" ca="1" si="219"/>
        <v>-</v>
      </c>
      <c r="BV31" s="22" t="str">
        <f t="shared" ref="BV31:CK49" ca="1" si="220">OFFSET(BV$5,$B31,0)</f>
        <v>-</v>
      </c>
      <c r="BW31" s="22" t="str">
        <f t="shared" ca="1" si="220"/>
        <v>-</v>
      </c>
      <c r="BX31" s="22" t="str">
        <f t="shared" ca="1" si="220"/>
        <v>-</v>
      </c>
      <c r="BY31" s="22" t="str">
        <f t="shared" ca="1" si="220"/>
        <v>-</v>
      </c>
      <c r="BZ31" s="5">
        <f t="shared" ca="1" si="178"/>
        <v>0</v>
      </c>
      <c r="CA31" s="373" t="b">
        <v>1</v>
      </c>
      <c r="CB31" s="373" t="b">
        <v>1</v>
      </c>
      <c r="CC31" s="22" t="str">
        <f t="shared" ca="1" si="220"/>
        <v>-</v>
      </c>
      <c r="CD31" s="374" t="str">
        <f t="shared" ca="1" si="220"/>
        <v>-</v>
      </c>
      <c r="CE31" s="22" t="str">
        <f t="shared" ca="1" si="220"/>
        <v>-</v>
      </c>
      <c r="CF31" s="22" t="str">
        <f t="shared" ca="1" si="220"/>
        <v>-</v>
      </c>
      <c r="CG31" s="22" t="str">
        <f t="shared" ca="1" si="220"/>
        <v>-</v>
      </c>
      <c r="CH31" s="22" t="str">
        <f t="shared" ca="1" si="220"/>
        <v>-</v>
      </c>
      <c r="CI31" s="21">
        <v>3</v>
      </c>
      <c r="CJ31" s="21">
        <v>3</v>
      </c>
      <c r="CK31" s="22" t="str">
        <f t="shared" ca="1" si="220"/>
        <v>-</v>
      </c>
      <c r="CL31" s="22" t="str">
        <f t="shared" ref="CL31:CY49" ca="1" si="221">OFFSET(CL$5,$B31,0)</f>
        <v>-</v>
      </c>
      <c r="CM31" s="22" t="str">
        <f t="shared" ca="1" si="221"/>
        <v>-</v>
      </c>
      <c r="CN31" s="22" t="str">
        <f t="shared" ca="1" si="221"/>
        <v>-</v>
      </c>
      <c r="CO31" s="22" t="str">
        <f t="shared" ca="1" si="221"/>
        <v>-</v>
      </c>
      <c r="CP31" s="22" t="str">
        <f t="shared" ca="1" si="221"/>
        <v>-</v>
      </c>
      <c r="CQ31" s="22" t="str">
        <f t="shared" ca="1" si="221"/>
        <v>-</v>
      </c>
      <c r="CR31" s="22" t="str">
        <f t="shared" ca="1" si="221"/>
        <v>-</v>
      </c>
      <c r="CS31" s="22">
        <f t="shared" ca="1" si="221"/>
        <v>0</v>
      </c>
      <c r="CT31" s="22" t="str">
        <f t="shared" ca="1" si="221"/>
        <v>-</v>
      </c>
      <c r="CU31" s="22" t="str">
        <f t="shared" ca="1" si="221"/>
        <v>-</v>
      </c>
      <c r="CV31" s="22" t="str">
        <f t="shared" ca="1" si="221"/>
        <v>-</v>
      </c>
      <c r="CW31" s="22" t="str">
        <f t="shared" ca="1" si="221"/>
        <v>-</v>
      </c>
      <c r="CX31" s="22" t="str">
        <f t="shared" ca="1" si="221"/>
        <v>-</v>
      </c>
      <c r="CY31" s="22">
        <f t="shared" ca="1" si="221"/>
        <v>0</v>
      </c>
      <c r="CZ31" s="195">
        <f t="shared" ca="1" si="179"/>
        <v>0</v>
      </c>
      <c r="DA31" s="195">
        <f t="shared" ca="1" si="179"/>
        <v>0</v>
      </c>
      <c r="DB31" s="195">
        <f t="shared" ca="1" si="179"/>
        <v>0</v>
      </c>
      <c r="DC31" s="195">
        <f t="shared" ca="1" si="179"/>
        <v>0</v>
      </c>
      <c r="DD31" s="194">
        <f t="shared" ca="1" si="180"/>
        <v>0</v>
      </c>
      <c r="DE31" s="194">
        <f t="shared" ca="1" si="180"/>
        <v>0</v>
      </c>
      <c r="DF31" s="194">
        <f t="shared" ca="1" si="180"/>
        <v>0</v>
      </c>
      <c r="DG31" s="194">
        <f t="shared" ca="1" si="180"/>
        <v>0</v>
      </c>
      <c r="DH31" s="196">
        <f t="shared" ca="1" si="181"/>
        <v>0</v>
      </c>
      <c r="DI31" s="196">
        <f t="shared" ca="1" si="181"/>
        <v>0</v>
      </c>
      <c r="DJ31" s="196">
        <f t="shared" ca="1" si="181"/>
        <v>0</v>
      </c>
      <c r="DK31" s="196">
        <f t="shared" ca="1" si="181"/>
        <v>0</v>
      </c>
      <c r="DL31" s="195">
        <f t="shared" ca="1" si="182"/>
        <v>0</v>
      </c>
      <c r="DM31" s="195">
        <f t="shared" ca="1" si="182"/>
        <v>0</v>
      </c>
      <c r="DN31" s="195">
        <f t="shared" ca="1" si="182"/>
        <v>0</v>
      </c>
      <c r="DO31" s="195">
        <f t="shared" ca="1" si="182"/>
        <v>0</v>
      </c>
      <c r="DP31" s="194">
        <f t="shared" ca="1" si="183"/>
        <v>0</v>
      </c>
      <c r="DQ31" s="194">
        <f t="shared" ca="1" si="183"/>
        <v>0</v>
      </c>
      <c r="DR31" s="194">
        <f t="shared" ca="1" si="183"/>
        <v>0</v>
      </c>
      <c r="DS31" s="194">
        <f t="shared" ca="1" si="183"/>
        <v>0</v>
      </c>
      <c r="DT31" s="196">
        <f t="shared" ca="1" si="184"/>
        <v>0</v>
      </c>
      <c r="DU31" s="196">
        <f t="shared" ca="1" si="184"/>
        <v>0</v>
      </c>
      <c r="DV31" s="196">
        <f t="shared" ca="1" si="184"/>
        <v>0</v>
      </c>
      <c r="DW31" s="196">
        <f t="shared" ca="1" si="184"/>
        <v>0</v>
      </c>
      <c r="DX31" s="195">
        <f t="shared" ca="1" si="185"/>
        <v>0</v>
      </c>
      <c r="DY31" s="195">
        <f t="shared" ca="1" si="185"/>
        <v>0</v>
      </c>
      <c r="DZ31" s="195">
        <f t="shared" ca="1" si="185"/>
        <v>0</v>
      </c>
      <c r="EA31" s="195">
        <f t="shared" ca="1" si="185"/>
        <v>0</v>
      </c>
      <c r="EB31" s="194">
        <f t="shared" ca="1" si="186"/>
        <v>0</v>
      </c>
      <c r="EC31" s="194">
        <f t="shared" ca="1" si="186"/>
        <v>0</v>
      </c>
      <c r="ED31" s="194">
        <f t="shared" ca="1" si="186"/>
        <v>0</v>
      </c>
      <c r="EE31" s="194">
        <f t="shared" ca="1" si="186"/>
        <v>0</v>
      </c>
      <c r="EF31" s="196">
        <f t="shared" ca="1" si="187"/>
        <v>0</v>
      </c>
      <c r="EG31" s="196">
        <f t="shared" ca="1" si="187"/>
        <v>0</v>
      </c>
      <c r="EH31" s="196">
        <f t="shared" ca="1" si="187"/>
        <v>0</v>
      </c>
      <c r="EI31" s="196">
        <f t="shared" ca="1" si="187"/>
        <v>0</v>
      </c>
      <c r="EJ31" s="22">
        <f t="shared" ca="1" si="188"/>
        <v>0</v>
      </c>
      <c r="EK31" s="22">
        <f t="shared" ca="1" si="188"/>
        <v>0</v>
      </c>
      <c r="EL31" s="22">
        <f t="shared" ca="1" si="188"/>
        <v>0</v>
      </c>
      <c r="EM31" s="22">
        <f t="shared" ca="1" si="188"/>
        <v>0</v>
      </c>
      <c r="EN31" s="22" t="str">
        <f t="shared" ca="1" si="188"/>
        <v>-</v>
      </c>
      <c r="EO31" s="22" t="str">
        <f t="shared" ca="1" si="188"/>
        <v>-</v>
      </c>
      <c r="EP31" s="5">
        <f t="shared" ca="1" si="189"/>
        <v>19</v>
      </c>
      <c r="EQ31" s="5">
        <f t="shared" ca="1" si="189"/>
        <v>19</v>
      </c>
      <c r="ER31" s="22" t="str">
        <f t="shared" ca="1" si="188"/>
        <v>-</v>
      </c>
      <c r="ES31" s="22" t="str">
        <f t="shared" ca="1" si="188"/>
        <v>-</v>
      </c>
      <c r="ET31" s="22" t="str">
        <f t="shared" ca="1" si="188"/>
        <v>-</v>
      </c>
      <c r="EU31" s="22" t="str">
        <f t="shared" ca="1" si="188"/>
        <v>-</v>
      </c>
      <c r="EV31" s="22" t="str">
        <f t="shared" ca="1" si="188"/>
        <v>-</v>
      </c>
      <c r="EW31" s="22" t="str">
        <f t="shared" ca="1" si="188"/>
        <v>-</v>
      </c>
      <c r="EX31" s="22" t="str">
        <f t="shared" ca="1" si="188"/>
        <v>-</v>
      </c>
      <c r="EY31" s="5">
        <f t="shared" ca="1" si="190"/>
        <v>0</v>
      </c>
      <c r="EZ31" s="22" t="str">
        <f t="shared" ref="EZ31:FO47" ca="1" si="222">OFFSET(EZ$5,$B31,0)</f>
        <v>-</v>
      </c>
      <c r="FA31" s="22" t="str">
        <f t="shared" ca="1" si="222"/>
        <v>-</v>
      </c>
      <c r="FB31" s="22" t="str">
        <f t="shared" ca="1" si="222"/>
        <v>-</v>
      </c>
      <c r="FC31" s="22" t="str">
        <f t="shared" ca="1" si="222"/>
        <v>-</v>
      </c>
      <c r="FD31" s="5" t="b">
        <f t="shared" ca="1" si="191"/>
        <v>0</v>
      </c>
      <c r="FE31" s="22" t="str">
        <f t="shared" ca="1" si="222"/>
        <v>-</v>
      </c>
      <c r="FF31" s="22">
        <f t="shared" ca="1" si="222"/>
        <v>0</v>
      </c>
      <c r="FG31" s="22" t="str">
        <f t="shared" ca="1" si="222"/>
        <v>-</v>
      </c>
      <c r="FH31" s="22">
        <f t="shared" ca="1" si="222"/>
        <v>1</v>
      </c>
      <c r="FI31" s="22">
        <f t="shared" ca="1" si="222"/>
        <v>0</v>
      </c>
      <c r="FJ31" s="22">
        <f t="shared" ca="1" si="222"/>
        <v>1</v>
      </c>
      <c r="FK31" s="22">
        <f t="shared" ca="1" si="222"/>
        <v>1</v>
      </c>
      <c r="FL31" s="22">
        <f t="shared" ca="1" si="222"/>
        <v>1</v>
      </c>
      <c r="FM31" s="22">
        <f t="shared" ca="1" si="222"/>
        <v>0</v>
      </c>
      <c r="FN31" s="22">
        <f t="shared" ca="1" si="222"/>
        <v>0</v>
      </c>
      <c r="FO31" s="22">
        <f t="shared" ca="1" si="222"/>
        <v>0</v>
      </c>
      <c r="FP31" s="22">
        <f t="shared" ref="FP31:FZ49" ca="1" si="223">OFFSET(FP$5,$B31,0)</f>
        <v>0</v>
      </c>
      <c r="FQ31" s="22">
        <f t="shared" ca="1" si="223"/>
        <v>1</v>
      </c>
      <c r="FR31" s="22">
        <f t="shared" ca="1" si="223"/>
        <v>0</v>
      </c>
      <c r="FS31" s="22">
        <f t="shared" ca="1" si="223"/>
        <v>0</v>
      </c>
      <c r="FT31" s="22">
        <f t="shared" ca="1" si="223"/>
        <v>0</v>
      </c>
      <c r="FU31" s="22">
        <f t="shared" ca="1" si="223"/>
        <v>0</v>
      </c>
      <c r="FV31" s="22">
        <f t="shared" ca="1" si="223"/>
        <v>0</v>
      </c>
      <c r="FW31" s="22">
        <f t="shared" ca="1" si="223"/>
        <v>0</v>
      </c>
      <c r="FX31" s="22">
        <f t="shared" ca="1" si="223"/>
        <v>0</v>
      </c>
      <c r="FY31" s="22">
        <f t="shared" ca="1" si="223"/>
        <v>1</v>
      </c>
      <c r="FZ31" s="22">
        <f t="shared" ca="1" si="223"/>
        <v>0</v>
      </c>
      <c r="GA31" s="5">
        <f t="shared" ca="1" si="192"/>
        <v>0</v>
      </c>
      <c r="GB31" s="5">
        <f t="shared" ca="1" si="192"/>
        <v>0</v>
      </c>
      <c r="GC31" s="5">
        <f t="shared" ca="1" si="192"/>
        <v>0</v>
      </c>
      <c r="GD31" s="5">
        <f t="shared" si="193"/>
        <v>0</v>
      </c>
      <c r="GE31" s="5">
        <f t="shared" si="193"/>
        <v>0</v>
      </c>
      <c r="GF31" s="5">
        <f t="shared" si="193"/>
        <v>0</v>
      </c>
      <c r="GG31" s="22">
        <f t="shared" ref="GG31:GR49" ca="1" si="224">OFFSET(GG$5,$B31,0)</f>
        <v>0</v>
      </c>
      <c r="GH31" s="22">
        <f t="shared" ca="1" si="224"/>
        <v>0</v>
      </c>
      <c r="GI31" s="22" t="str">
        <f t="shared" ca="1" si="224"/>
        <v>-</v>
      </c>
      <c r="GJ31" s="22" t="str">
        <f t="shared" ca="1" si="224"/>
        <v>-</v>
      </c>
      <c r="GK31" s="22" t="str">
        <f t="shared" ca="1" si="224"/>
        <v>-</v>
      </c>
      <c r="GL31" s="22" t="str">
        <f t="shared" ca="1" si="224"/>
        <v>-</v>
      </c>
      <c r="GM31" s="5" t="b">
        <f t="shared" ca="1" si="194"/>
        <v>1</v>
      </c>
      <c r="GN31" s="5" t="b">
        <f t="shared" ca="1" si="194"/>
        <v>0</v>
      </c>
      <c r="GO31" s="5" t="b">
        <f t="shared" ca="1" si="194"/>
        <v>0</v>
      </c>
      <c r="GP31" s="5">
        <f t="shared" ca="1" si="195"/>
        <v>0</v>
      </c>
      <c r="GQ31" s="22">
        <f t="shared" ca="1" si="224"/>
        <v>1</v>
      </c>
      <c r="GR31" s="22">
        <f t="shared" ca="1" si="224"/>
        <v>2</v>
      </c>
      <c r="GS31" s="5" t="e">
        <f t="shared" ca="1" si="196"/>
        <v>#VALUE!</v>
      </c>
      <c r="GT31" s="5" t="e">
        <f t="shared" ca="1" si="196"/>
        <v>#VALUE!</v>
      </c>
      <c r="GU31" s="5" t="str">
        <f t="shared" si="197"/>
        <v>-</v>
      </c>
      <c r="GV31" s="5" t="str">
        <f t="shared" si="197"/>
        <v>-</v>
      </c>
      <c r="GW31" s="5" t="e">
        <f t="shared" ca="1" si="198"/>
        <v>#VALUE!</v>
      </c>
      <c r="GX31" s="22" t="str">
        <f t="shared" ref="GX31:GY49" ca="1" si="225">OFFSET(GX$5,$B31,0)</f>
        <v>-</v>
      </c>
      <c r="GY31" s="22" t="str">
        <f t="shared" ca="1" si="225"/>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6">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3"/>
        <v>-</v>
      </c>
      <c r="IF31" s="22" t="str">
        <f t="shared" ca="1" si="133"/>
        <v>-</v>
      </c>
      <c r="IG31" s="22" t="b">
        <f t="shared" ca="1" si="134"/>
        <v>1</v>
      </c>
      <c r="IH31" s="22">
        <f t="shared" ca="1" si="134"/>
        <v>0</v>
      </c>
      <c r="II31" s="5" t="str">
        <f t="shared" ca="1" si="199"/>
        <v>-</v>
      </c>
      <c r="IJ31" s="5" t="str">
        <f t="shared" ca="1" si="199"/>
        <v>-</v>
      </c>
      <c r="IK31" s="5" t="str">
        <f t="shared" ca="1" si="199"/>
        <v>-</v>
      </c>
      <c r="IL31" s="5" t="str">
        <f t="shared" ca="1" si="199"/>
        <v>-</v>
      </c>
      <c r="IM31" s="22" t="str">
        <f t="shared" ref="IM31:JA48" ca="1" si="227">OFFSET(IM$5,$B31,0)</f>
        <v>-</v>
      </c>
      <c r="IN31" s="5">
        <f t="shared" ca="1" si="200"/>
        <v>0.5</v>
      </c>
      <c r="IO31" s="22" t="str">
        <f t="shared" ca="1" si="227"/>
        <v>-</v>
      </c>
      <c r="IP31" s="5">
        <f t="shared" ca="1" si="201"/>
        <v>0.5</v>
      </c>
      <c r="IQ31" s="5" t="str">
        <f t="shared" ca="1" si="202"/>
        <v>-</v>
      </c>
      <c r="IR31" s="5">
        <f t="shared" ca="1" si="202"/>
        <v>500</v>
      </c>
      <c r="IS31" s="5">
        <f t="shared" ca="1" si="202"/>
        <v>500</v>
      </c>
      <c r="IT31" s="5" t="str">
        <f t="shared" ca="1" si="202"/>
        <v>-</v>
      </c>
      <c r="IU31" s="5" t="str">
        <f t="shared" ca="1" si="202"/>
        <v>-</v>
      </c>
      <c r="IV31" s="22">
        <f t="shared" ca="1" si="227"/>
        <v>1</v>
      </c>
      <c r="IW31" s="22">
        <f t="shared" ca="1" si="227"/>
        <v>0</v>
      </c>
      <c r="IX31" s="22">
        <f t="shared" ca="1" si="227"/>
        <v>1</v>
      </c>
      <c r="IY31" s="22">
        <f t="shared" ca="1" si="227"/>
        <v>1</v>
      </c>
      <c r="IZ31" s="22">
        <f t="shared" ca="1" si="227"/>
        <v>0</v>
      </c>
      <c r="JA31" s="22">
        <f t="shared" ca="1" si="227"/>
        <v>70</v>
      </c>
      <c r="JB31" s="22">
        <f t="shared" ref="JB31:JN48" ca="1" si="228">OFFSET(JB$5,$B31,0)</f>
        <v>50</v>
      </c>
      <c r="JC31" s="22">
        <f t="shared" ca="1" si="228"/>
        <v>70</v>
      </c>
      <c r="JD31" s="22">
        <f t="shared" ca="1" si="228"/>
        <v>50</v>
      </c>
      <c r="JE31" s="5">
        <f t="shared" ca="1" si="203"/>
        <v>1</v>
      </c>
      <c r="JF31" s="5">
        <f t="shared" ca="1" si="204"/>
        <v>1</v>
      </c>
      <c r="JG31" s="5">
        <f t="shared" ca="1" si="205"/>
        <v>1</v>
      </c>
      <c r="JH31" s="22">
        <f t="shared" ca="1" si="228"/>
        <v>1</v>
      </c>
      <c r="JI31" s="22">
        <f t="shared" ca="1" si="228"/>
        <v>1</v>
      </c>
      <c r="JJ31" s="22">
        <f t="shared" ca="1" si="228"/>
        <v>1</v>
      </c>
      <c r="JK31" s="22">
        <f t="shared" ca="1" si="228"/>
        <v>1</v>
      </c>
      <c r="JL31" s="22">
        <f t="shared" ca="1" si="228"/>
        <v>1</v>
      </c>
      <c r="JM31" s="22">
        <f t="shared" ca="1" si="228"/>
        <v>1</v>
      </c>
      <c r="JN31" s="22">
        <f t="shared" ca="1" si="228"/>
        <v>1</v>
      </c>
      <c r="JO31" s="173" t="b">
        <f t="shared" ref="JO31:JO50" ca="1" si="229">SUM(JP31:OE31)&gt;0</f>
        <v>1</v>
      </c>
      <c r="JP31" s="173">
        <f t="shared" ca="1" si="206"/>
        <v>149.99</v>
      </c>
      <c r="JQ31" s="173">
        <f t="shared" ca="1" si="206"/>
        <v>0</v>
      </c>
      <c r="JR31" s="173">
        <f t="shared" ca="1" si="206"/>
        <v>0</v>
      </c>
      <c r="JS31" s="173">
        <f t="shared" ca="1" si="206"/>
        <v>0</v>
      </c>
      <c r="JT31" s="173">
        <f t="shared" ca="1" si="206"/>
        <v>0</v>
      </c>
      <c r="JU31" s="173">
        <f t="shared" ca="1" si="206"/>
        <v>0</v>
      </c>
      <c r="JV31" s="173">
        <f t="shared" ca="1" si="206"/>
        <v>0</v>
      </c>
      <c r="JW31" s="173">
        <f t="shared" ca="1" si="206"/>
        <v>0</v>
      </c>
      <c r="JX31" s="173">
        <f t="shared" ca="1" si="206"/>
        <v>0</v>
      </c>
      <c r="JY31" s="173">
        <f t="shared" ca="1" si="206"/>
        <v>0</v>
      </c>
      <c r="JZ31" s="173">
        <f t="shared" ca="1" si="206"/>
        <v>0</v>
      </c>
      <c r="KA31" s="173">
        <f t="shared" ca="1" si="206"/>
        <v>0</v>
      </c>
      <c r="KB31" s="173">
        <f t="shared" ca="1" si="206"/>
        <v>0</v>
      </c>
      <c r="KC31" s="173">
        <f t="shared" ca="1" si="206"/>
        <v>0</v>
      </c>
      <c r="KD31" s="173">
        <f t="shared" ca="1" si="206"/>
        <v>0</v>
      </c>
      <c r="KE31" s="173">
        <f t="shared" ca="1" si="206"/>
        <v>146.24</v>
      </c>
      <c r="KF31" s="173">
        <f t="shared" ca="1" si="207"/>
        <v>146.24</v>
      </c>
      <c r="KG31" s="173">
        <f t="shared" ca="1" si="207"/>
        <v>146.24</v>
      </c>
      <c r="KH31" s="173">
        <f t="shared" ca="1" si="207"/>
        <v>146.24</v>
      </c>
      <c r="KI31" s="173">
        <f t="shared" ca="1" si="207"/>
        <v>146.24</v>
      </c>
      <c r="KJ31" s="173">
        <f t="shared" ca="1" si="207"/>
        <v>146.24</v>
      </c>
      <c r="KK31" s="173">
        <f t="shared" ca="1" si="207"/>
        <v>146.24</v>
      </c>
      <c r="KL31" s="173">
        <f t="shared" ca="1" si="207"/>
        <v>146.24</v>
      </c>
      <c r="KM31" s="173">
        <f t="shared" ca="1" si="207"/>
        <v>20</v>
      </c>
      <c r="KN31" s="173">
        <f t="shared" ca="1" si="207"/>
        <v>20</v>
      </c>
      <c r="KO31" s="173">
        <f t="shared" ca="1" si="207"/>
        <v>20</v>
      </c>
      <c r="KP31" s="173">
        <f t="shared" ca="1" si="207"/>
        <v>0</v>
      </c>
      <c r="KQ31" s="173">
        <f t="shared" ca="1" si="207"/>
        <v>0</v>
      </c>
      <c r="KR31" s="173">
        <f t="shared" ca="1" si="207"/>
        <v>0</v>
      </c>
      <c r="KS31" s="173">
        <f t="shared" ca="1" si="207"/>
        <v>0</v>
      </c>
      <c r="KT31" s="173">
        <f t="shared" ca="1" si="207"/>
        <v>75.289999999999992</v>
      </c>
      <c r="KU31" s="173">
        <f t="shared" ca="1" si="207"/>
        <v>75.289999999999992</v>
      </c>
      <c r="KV31" s="173">
        <f t="shared" ca="1" si="208"/>
        <v>75.289999999999992</v>
      </c>
      <c r="KW31" s="173">
        <f t="shared" ca="1" si="208"/>
        <v>75.289999999999992</v>
      </c>
      <c r="KX31" s="173">
        <f t="shared" ca="1" si="208"/>
        <v>75.289999999999992</v>
      </c>
      <c r="KY31" s="173">
        <f t="shared" ca="1" si="208"/>
        <v>75.289999999999992</v>
      </c>
      <c r="KZ31" s="173">
        <f t="shared" ca="1" si="208"/>
        <v>75.289999999999992</v>
      </c>
      <c r="LA31" s="173">
        <f t="shared" ca="1" si="208"/>
        <v>222.87</v>
      </c>
      <c r="LB31" s="173">
        <f t="shared" ca="1" si="208"/>
        <v>0</v>
      </c>
      <c r="LC31" s="173">
        <f t="shared" ca="1" si="208"/>
        <v>0</v>
      </c>
      <c r="LD31" s="173">
        <f t="shared" ca="1" si="208"/>
        <v>0</v>
      </c>
      <c r="LE31" s="173">
        <f t="shared" ca="1" si="208"/>
        <v>0</v>
      </c>
      <c r="LF31" s="173">
        <f t="shared" ca="1" si="208"/>
        <v>0</v>
      </c>
      <c r="LG31" s="173">
        <f t="shared" ca="1" si="208"/>
        <v>0</v>
      </c>
      <c r="LH31" s="173">
        <f t="shared" ca="1" si="208"/>
        <v>0</v>
      </c>
      <c r="LI31" s="173">
        <f t="shared" ca="1" si="208"/>
        <v>0</v>
      </c>
      <c r="LJ31" s="173">
        <f t="shared" ca="1" si="208"/>
        <v>0</v>
      </c>
      <c r="LK31" s="173">
        <f t="shared" ca="1" si="208"/>
        <v>0</v>
      </c>
      <c r="LL31" s="173">
        <f t="shared" ca="1" si="209"/>
        <v>0</v>
      </c>
      <c r="LM31" s="173">
        <f t="shared" ca="1" si="209"/>
        <v>0</v>
      </c>
      <c r="LN31" s="173">
        <f t="shared" ca="1" si="209"/>
        <v>0</v>
      </c>
      <c r="LO31" s="173">
        <f t="shared" ca="1" si="209"/>
        <v>0</v>
      </c>
      <c r="LP31" s="173">
        <f t="shared" ca="1" si="209"/>
        <v>0</v>
      </c>
      <c r="LQ31" s="173">
        <f t="shared" ca="1" si="209"/>
        <v>0</v>
      </c>
      <c r="LR31" s="173">
        <f t="shared" ca="1" si="209"/>
        <v>0</v>
      </c>
      <c r="LS31" s="173">
        <f t="shared" ca="1" si="209"/>
        <v>0</v>
      </c>
      <c r="LT31" s="173">
        <f t="shared" ca="1" si="209"/>
        <v>0</v>
      </c>
      <c r="LU31" s="173">
        <f t="shared" ca="1" si="209"/>
        <v>0</v>
      </c>
      <c r="LV31" s="173">
        <f t="shared" ca="1" si="209"/>
        <v>0</v>
      </c>
      <c r="LW31" s="173">
        <f t="shared" ca="1" si="209"/>
        <v>0</v>
      </c>
      <c r="LX31" s="173">
        <f t="shared" ca="1" si="209"/>
        <v>0</v>
      </c>
      <c r="LY31" s="173">
        <f t="shared" ca="1" si="209"/>
        <v>0</v>
      </c>
      <c r="LZ31" s="173">
        <f t="shared" ca="1" si="209"/>
        <v>0</v>
      </c>
      <c r="MA31" s="173">
        <f t="shared" ca="1" si="209"/>
        <v>0</v>
      </c>
      <c r="MB31" s="173">
        <f t="shared" ca="1" si="210"/>
        <v>0</v>
      </c>
      <c r="MC31" s="173">
        <f t="shared" ca="1" si="210"/>
        <v>0</v>
      </c>
      <c r="MD31" s="173">
        <f t="shared" ca="1" si="210"/>
        <v>0</v>
      </c>
      <c r="ME31" s="173">
        <f t="shared" ca="1" si="210"/>
        <v>0</v>
      </c>
      <c r="MF31" s="173">
        <f t="shared" ca="1" si="210"/>
        <v>0</v>
      </c>
      <c r="MG31" s="173">
        <f t="shared" ca="1" si="210"/>
        <v>0</v>
      </c>
      <c r="MH31" s="173">
        <f t="shared" ca="1" si="210"/>
        <v>0</v>
      </c>
      <c r="MI31" s="173">
        <f t="shared" ca="1" si="210"/>
        <v>0</v>
      </c>
      <c r="MJ31" s="173">
        <f t="shared" ca="1" si="210"/>
        <v>0</v>
      </c>
      <c r="MK31" s="173">
        <f t="shared" ca="1" si="210"/>
        <v>0</v>
      </c>
      <c r="ML31" s="173">
        <f t="shared" ca="1" si="210"/>
        <v>0</v>
      </c>
      <c r="MM31" s="173">
        <f t="shared" ca="1" si="210"/>
        <v>0</v>
      </c>
      <c r="MN31" s="173">
        <f t="shared" ca="1" si="210"/>
        <v>0</v>
      </c>
      <c r="MO31" s="173">
        <f t="shared" ca="1" si="210"/>
        <v>0</v>
      </c>
      <c r="MP31" s="173">
        <f t="shared" ca="1" si="210"/>
        <v>0</v>
      </c>
      <c r="MQ31" s="173">
        <f t="shared" ca="1" si="210"/>
        <v>0</v>
      </c>
      <c r="MR31" s="173">
        <f t="shared" ca="1" si="211"/>
        <v>0</v>
      </c>
      <c r="MS31" s="173">
        <f t="shared" ca="1" si="211"/>
        <v>0</v>
      </c>
      <c r="MT31" s="173">
        <f t="shared" ca="1" si="211"/>
        <v>0</v>
      </c>
      <c r="MU31" s="173">
        <f t="shared" ca="1" si="211"/>
        <v>0</v>
      </c>
      <c r="MV31" s="173">
        <f t="shared" ca="1" si="211"/>
        <v>0</v>
      </c>
      <c r="MW31" s="173">
        <f t="shared" ca="1" si="211"/>
        <v>0</v>
      </c>
      <c r="MX31" s="173">
        <f t="shared" ca="1" si="211"/>
        <v>0</v>
      </c>
      <c r="MY31" s="173">
        <f t="shared" ca="1" si="211"/>
        <v>0</v>
      </c>
      <c r="MZ31" s="173">
        <f t="shared" ca="1" si="211"/>
        <v>0</v>
      </c>
      <c r="NA31" s="173">
        <f t="shared" ca="1" si="211"/>
        <v>0</v>
      </c>
      <c r="NB31" s="173">
        <f t="shared" ca="1" si="211"/>
        <v>0</v>
      </c>
      <c r="NC31" s="173">
        <f t="shared" ca="1" si="211"/>
        <v>0</v>
      </c>
      <c r="ND31" s="173">
        <f t="shared" ca="1" si="211"/>
        <v>0</v>
      </c>
      <c r="NE31" s="173">
        <f t="shared" ca="1" si="211"/>
        <v>0</v>
      </c>
      <c r="NF31" s="173">
        <f t="shared" ca="1" si="211"/>
        <v>0</v>
      </c>
      <c r="NG31" s="173">
        <f t="shared" ca="1" si="211"/>
        <v>0</v>
      </c>
      <c r="NH31" s="173">
        <f t="shared" ca="1" si="212"/>
        <v>0</v>
      </c>
      <c r="NI31" s="173">
        <f t="shared" ca="1" si="212"/>
        <v>0</v>
      </c>
      <c r="NJ31" s="173">
        <f t="shared" ca="1" si="212"/>
        <v>0</v>
      </c>
      <c r="NK31" s="173">
        <f t="shared" ca="1" si="212"/>
        <v>0</v>
      </c>
      <c r="NL31" s="173">
        <f t="shared" ca="1" si="212"/>
        <v>0</v>
      </c>
      <c r="NM31" s="173">
        <f t="shared" ca="1" si="212"/>
        <v>0</v>
      </c>
      <c r="NN31" s="173">
        <f t="shared" ca="1" si="212"/>
        <v>0</v>
      </c>
      <c r="NO31" s="173">
        <f t="shared" ca="1" si="212"/>
        <v>0</v>
      </c>
      <c r="NP31" s="173">
        <f t="shared" ca="1" si="212"/>
        <v>0</v>
      </c>
      <c r="NQ31" s="173">
        <f t="shared" ca="1" si="212"/>
        <v>0</v>
      </c>
      <c r="NR31" s="173">
        <f t="shared" ca="1" si="212"/>
        <v>0</v>
      </c>
      <c r="NS31" s="173">
        <f t="shared" ca="1" si="212"/>
        <v>0</v>
      </c>
      <c r="NT31" s="173">
        <f t="shared" ca="1" si="212"/>
        <v>0</v>
      </c>
      <c r="NU31" s="173">
        <f t="shared" ca="1" si="212"/>
        <v>0</v>
      </c>
      <c r="NV31" s="173">
        <f t="shared" ca="1" si="212"/>
        <v>0</v>
      </c>
      <c r="NW31" s="173">
        <f t="shared" ca="1" si="212"/>
        <v>0</v>
      </c>
      <c r="NX31" s="173">
        <f t="shared" ca="1" si="213"/>
        <v>0</v>
      </c>
      <c r="NY31" s="173">
        <f t="shared" ca="1" si="213"/>
        <v>0</v>
      </c>
      <c r="NZ31" s="173">
        <f t="shared" ca="1" si="213"/>
        <v>0</v>
      </c>
      <c r="OA31" s="173">
        <f t="shared" ca="1" si="213"/>
        <v>0</v>
      </c>
      <c r="OB31" s="173">
        <f t="shared" ca="1" si="213"/>
        <v>0</v>
      </c>
      <c r="OC31" s="173">
        <f t="shared" ca="1" si="213"/>
        <v>0</v>
      </c>
      <c r="OD31" s="173">
        <f t="shared" ca="1" si="213"/>
        <v>0</v>
      </c>
      <c r="OE31" s="173">
        <f t="shared" ca="1" si="213"/>
        <v>0</v>
      </c>
      <c r="OF31" s="22">
        <f t="shared" ref="OF31:OI48" ca="1" si="230">OFFSET(OF$5,$B31,0)</f>
        <v>0</v>
      </c>
      <c r="OG31" s="22" t="str">
        <f t="shared" ca="1" si="230"/>
        <v>-</v>
      </c>
      <c r="OH31" s="22">
        <f t="shared" ca="1" si="230"/>
        <v>0</v>
      </c>
      <c r="OI31" s="22">
        <f t="shared" ca="1" si="230"/>
        <v>0</v>
      </c>
      <c r="OJ31" s="27">
        <v>0</v>
      </c>
    </row>
    <row r="32" spans="1:400" s="303" customFormat="1" outlineLevel="1">
      <c r="A32" s="302">
        <f t="shared" si="214"/>
        <v>27</v>
      </c>
      <c r="B32" s="314">
        <f ca="1">OFFSET(B32,-1,0)</f>
        <v>25</v>
      </c>
      <c r="C32" s="303">
        <v>4</v>
      </c>
      <c r="D32" s="341" t="b">
        <f t="shared" ref="D32:D40" si="231">$C$29=2</f>
        <v>1</v>
      </c>
      <c r="E32" s="303" t="b">
        <v>0</v>
      </c>
      <c r="F32" s="303" t="b">
        <v>1</v>
      </c>
      <c r="G32" s="339">
        <f t="shared" ref="G32:V47" ca="1" si="232">OFFSET(G32,-1,0)</f>
        <v>1</v>
      </c>
      <c r="H32" s="339">
        <f t="shared" ca="1" si="216"/>
        <v>1</v>
      </c>
      <c r="I32" s="339">
        <f t="shared" ca="1" si="216"/>
        <v>1</v>
      </c>
      <c r="J32" s="339">
        <f t="shared" ca="1" si="216"/>
        <v>1</v>
      </c>
      <c r="K32" s="339">
        <f t="shared" ca="1" si="216"/>
        <v>1</v>
      </c>
      <c r="L32" s="339">
        <f t="shared" ca="1" si="216"/>
        <v>1</v>
      </c>
      <c r="M32" s="339">
        <f t="shared" ca="1" si="216"/>
        <v>1</v>
      </c>
      <c r="N32" s="339">
        <f t="shared" ca="1" si="216"/>
        <v>2</v>
      </c>
      <c r="O32" s="339">
        <f t="shared" ca="1" si="216"/>
        <v>1</v>
      </c>
      <c r="P32" s="339">
        <f t="shared" ca="1" si="216"/>
        <v>0</v>
      </c>
      <c r="Q32" s="339">
        <f t="shared" ca="1" si="216"/>
        <v>0</v>
      </c>
      <c r="R32" s="339">
        <f t="shared" ca="1" si="216"/>
        <v>0</v>
      </c>
      <c r="S32" s="339">
        <f t="shared" ca="1" si="216"/>
        <v>0</v>
      </c>
      <c r="T32" s="339">
        <f t="shared" ca="1" si="216"/>
        <v>0</v>
      </c>
      <c r="U32" s="339">
        <f t="shared" ca="1" si="216"/>
        <v>1</v>
      </c>
      <c r="V32" s="339">
        <f t="shared" ca="1" si="216"/>
        <v>1</v>
      </c>
      <c r="W32" s="339">
        <f t="shared" ca="1" si="216"/>
        <v>1</v>
      </c>
      <c r="X32" s="339">
        <f t="shared" ca="1" si="217"/>
        <v>1</v>
      </c>
      <c r="Y32" s="339">
        <f t="shared" ca="1" si="217"/>
        <v>1</v>
      </c>
      <c r="Z32" s="32"/>
      <c r="AB32" s="21">
        <v>1</v>
      </c>
      <c r="AC32" s="5">
        <f t="shared" ca="1" si="176"/>
        <v>1</v>
      </c>
      <c r="AD32" s="5">
        <f t="shared" ca="1" si="176"/>
        <v>1</v>
      </c>
      <c r="AE32" s="5">
        <f t="shared" ca="1" si="176"/>
        <v>0</v>
      </c>
      <c r="AF32" s="5">
        <f t="shared" ca="1" si="176"/>
        <v>2</v>
      </c>
      <c r="AG32" s="5">
        <f t="shared" ca="1" si="176"/>
        <v>0</v>
      </c>
      <c r="AJ32" s="328" t="str">
        <f t="shared" ca="1" si="218"/>
        <v>00002 FeedSupply GSM Day135 FWM     GI1 EL050% Age213 T_FALSE LTW_TRUE  (F53N33)</v>
      </c>
      <c r="AK32" s="10" t="str">
        <f ca="1">IF(COUNTIF(AJ$5:AJ32,AJ32)=1,"-","Dup")</f>
        <v>-</v>
      </c>
      <c r="AL32" s="22" t="b">
        <f t="shared" ca="1" si="177"/>
        <v>1</v>
      </c>
      <c r="AM32" s="22" t="b">
        <f t="shared" ca="1" si="177"/>
        <v>0</v>
      </c>
      <c r="AN32" s="339" t="b">
        <f ca="1">OFFSET(AN32,-1,0)</f>
        <v>0</v>
      </c>
      <c r="AO32" s="339" t="b">
        <f t="shared" ref="AO32:AO50" ca="1" si="233">OFFSET(AO32,-1,0)</f>
        <v>1</v>
      </c>
      <c r="AP32" s="382">
        <f t="shared" ref="AP32:AP48" ca="1" si="234">OFFSET(AP32,-1,4)</f>
        <v>111102</v>
      </c>
      <c r="AQ32" s="339" t="b">
        <f t="shared" ref="AQ32:AQ48" ca="1" si="235">OFFSET(AQ32,-1,0)</f>
        <v>0</v>
      </c>
      <c r="AR32" s="374" t="str">
        <f t="shared" ca="1" si="177"/>
        <v>-</v>
      </c>
      <c r="AS32" s="22" t="b">
        <f t="shared" ca="1" si="177"/>
        <v>1</v>
      </c>
      <c r="AT32" s="339">
        <f t="shared" ref="AT32:AT50" ca="1" si="236">OFFSET(AT32,-1,0)+1</f>
        <v>111103</v>
      </c>
      <c r="AU32" s="22">
        <f t="shared" ref="AU32:AW50" ca="1" si="237">OFFSET(AU$5,$B32,0)</f>
        <v>1</v>
      </c>
      <c r="AV32" s="339" t="str">
        <f t="shared" ref="AV32:AY50" ca="1" si="238">OFFSET(AV32,-1,0)</f>
        <v>-</v>
      </c>
      <c r="AW32" s="22" t="str">
        <f t="shared" ca="1" si="237"/>
        <v>-</v>
      </c>
      <c r="AX32" s="339" t="str">
        <f t="shared" ca="1" si="238"/>
        <v>-</v>
      </c>
      <c r="AY32" s="339" t="str">
        <f t="shared" ca="1" si="238"/>
        <v>-</v>
      </c>
      <c r="AZ32" s="22" t="str">
        <f t="shared" ca="1" si="177"/>
        <v>-</v>
      </c>
      <c r="BA32" s="22">
        <f t="shared" ca="1" si="177"/>
        <v>1</v>
      </c>
      <c r="BB32" s="22">
        <f t="shared" ca="1" si="177"/>
        <v>1</v>
      </c>
      <c r="BC32" s="22" t="str">
        <f t="shared" ca="1" si="177"/>
        <v>-</v>
      </c>
      <c r="BD32" s="22" t="str">
        <f t="shared" ca="1" si="177"/>
        <v>-</v>
      </c>
      <c r="BE32" s="22" t="str">
        <f t="shared" ca="1" si="177"/>
        <v>-</v>
      </c>
      <c r="BF32" s="22" t="str">
        <f t="shared" ca="1" si="219"/>
        <v>-</v>
      </c>
      <c r="BG32" s="22" t="str">
        <f t="shared" ca="1" si="219"/>
        <v>-</v>
      </c>
      <c r="BH32" s="22" t="str">
        <f t="shared" ca="1" si="219"/>
        <v>-</v>
      </c>
      <c r="BI32" s="22" t="str">
        <f t="shared" ca="1" si="219"/>
        <v>-</v>
      </c>
      <c r="BJ32" s="22" t="str">
        <f t="shared" ca="1" si="219"/>
        <v>-</v>
      </c>
      <c r="BK32" s="22" t="str">
        <f t="shared" ca="1" si="219"/>
        <v>-</v>
      </c>
      <c r="BL32" s="22" t="str">
        <f t="shared" ca="1" si="219"/>
        <v>-</v>
      </c>
      <c r="BM32" s="22" t="str">
        <f t="shared" ca="1" si="219"/>
        <v>-</v>
      </c>
      <c r="BN32" s="22" t="str">
        <f t="shared" ca="1" si="219"/>
        <v>-</v>
      </c>
      <c r="BO32" s="22" t="str">
        <f t="shared" ca="1" si="219"/>
        <v>-</v>
      </c>
      <c r="BP32" s="22" t="str">
        <f t="shared" ca="1" si="219"/>
        <v>-</v>
      </c>
      <c r="BQ32" s="22" t="str">
        <f t="shared" ca="1" si="219"/>
        <v>-</v>
      </c>
      <c r="BR32" s="22" t="str">
        <f t="shared" ca="1" si="219"/>
        <v>-</v>
      </c>
      <c r="BS32" s="22" t="str">
        <f t="shared" ca="1" si="219"/>
        <v>-</v>
      </c>
      <c r="BT32" s="22" t="str">
        <f t="shared" ca="1" si="219"/>
        <v>-</v>
      </c>
      <c r="BU32" s="22" t="str">
        <f t="shared" ca="1" si="219"/>
        <v>-</v>
      </c>
      <c r="BV32" s="22" t="str">
        <f t="shared" ca="1" si="220"/>
        <v>-</v>
      </c>
      <c r="BW32" s="22" t="str">
        <f t="shared" ca="1" si="220"/>
        <v>-</v>
      </c>
      <c r="BX32" s="22" t="str">
        <f t="shared" ca="1" si="220"/>
        <v>-</v>
      </c>
      <c r="BY32" s="22" t="str">
        <f t="shared" ca="1" si="220"/>
        <v>-</v>
      </c>
      <c r="BZ32" s="5">
        <f t="shared" ca="1" si="178"/>
        <v>0</v>
      </c>
      <c r="CA32" s="339" t="b">
        <f ca="1">OFFSET(CA32,-1,0)</f>
        <v>1</v>
      </c>
      <c r="CB32" s="339" t="b">
        <f t="shared" ref="CB32:CB48" ca="1" si="239">OFFSET(CB32,-1,0)</f>
        <v>1</v>
      </c>
      <c r="CC32" s="374" t="str">
        <f t="shared" ca="1" si="220"/>
        <v>-</v>
      </c>
      <c r="CD32" s="374" t="str">
        <f t="shared" ca="1" si="220"/>
        <v>-</v>
      </c>
      <c r="CE32" s="374" t="str">
        <f t="shared" ca="1" si="220"/>
        <v>-</v>
      </c>
      <c r="CF32" s="374" t="str">
        <f t="shared" ca="1" si="220"/>
        <v>-</v>
      </c>
      <c r="CG32" s="374" t="str">
        <f t="shared" ca="1" si="220"/>
        <v>-</v>
      </c>
      <c r="CH32" s="374" t="str">
        <f t="shared" ca="1" si="220"/>
        <v>-</v>
      </c>
      <c r="CI32" s="339">
        <f t="shared" ref="CI32:CJ47" ca="1" si="240">OFFSET(CI32,-1,0)</f>
        <v>3</v>
      </c>
      <c r="CJ32" s="339">
        <f t="shared" ca="1" si="240"/>
        <v>3</v>
      </c>
      <c r="CK32" s="373">
        <v>0.5</v>
      </c>
      <c r="CL32" s="373">
        <v>-0.5</v>
      </c>
      <c r="CM32" s="22" t="str">
        <f t="shared" ca="1" si="221"/>
        <v>-</v>
      </c>
      <c r="CN32" s="22" t="str">
        <f t="shared" ca="1" si="221"/>
        <v>-</v>
      </c>
      <c r="CO32" s="22" t="str">
        <f t="shared" ca="1" si="221"/>
        <v>-</v>
      </c>
      <c r="CP32" s="22" t="str">
        <f t="shared" ca="1" si="221"/>
        <v>-</v>
      </c>
      <c r="CQ32" s="22" t="str">
        <f t="shared" ca="1" si="221"/>
        <v>-</v>
      </c>
      <c r="CR32" s="22" t="str">
        <f t="shared" ca="1" si="221"/>
        <v>-</v>
      </c>
      <c r="CS32" s="22">
        <f t="shared" ca="1" si="221"/>
        <v>0</v>
      </c>
      <c r="CT32" s="22" t="str">
        <f t="shared" ca="1" si="221"/>
        <v>-</v>
      </c>
      <c r="CU32" s="22" t="str">
        <f t="shared" ca="1" si="221"/>
        <v>-</v>
      </c>
      <c r="CV32" s="22" t="str">
        <f t="shared" ca="1" si="221"/>
        <v>-</v>
      </c>
      <c r="CW32" s="22" t="str">
        <f t="shared" ca="1" si="221"/>
        <v>-</v>
      </c>
      <c r="CX32" s="22" t="str">
        <f t="shared" ca="1" si="221"/>
        <v>-</v>
      </c>
      <c r="CY32" s="22">
        <f t="shared" ca="1" si="221"/>
        <v>0</v>
      </c>
      <c r="CZ32" s="195">
        <f t="shared" ca="1" si="179"/>
        <v>0</v>
      </c>
      <c r="DA32" s="195">
        <f t="shared" ca="1" si="179"/>
        <v>0</v>
      </c>
      <c r="DB32" s="195">
        <f t="shared" ca="1" si="179"/>
        <v>0</v>
      </c>
      <c r="DC32" s="195">
        <f t="shared" ca="1" si="179"/>
        <v>0</v>
      </c>
      <c r="DD32" s="194">
        <f t="shared" ca="1" si="180"/>
        <v>0</v>
      </c>
      <c r="DE32" s="194">
        <f t="shared" ca="1" si="180"/>
        <v>0</v>
      </c>
      <c r="DF32" s="194">
        <f t="shared" ca="1" si="180"/>
        <v>0</v>
      </c>
      <c r="DG32" s="194">
        <f t="shared" ca="1" si="180"/>
        <v>0</v>
      </c>
      <c r="DH32" s="196">
        <f t="shared" ca="1" si="181"/>
        <v>0</v>
      </c>
      <c r="DI32" s="196">
        <f t="shared" ca="1" si="181"/>
        <v>0</v>
      </c>
      <c r="DJ32" s="196">
        <f t="shared" ca="1" si="181"/>
        <v>0</v>
      </c>
      <c r="DK32" s="196">
        <f t="shared" ca="1" si="181"/>
        <v>0</v>
      </c>
      <c r="DL32" s="195">
        <f t="shared" ca="1" si="182"/>
        <v>0</v>
      </c>
      <c r="DM32" s="195">
        <f t="shared" ca="1" si="182"/>
        <v>0</v>
      </c>
      <c r="DN32" s="195">
        <f t="shared" ca="1" si="182"/>
        <v>0</v>
      </c>
      <c r="DO32" s="195">
        <f t="shared" ca="1" si="182"/>
        <v>0</v>
      </c>
      <c r="DP32" s="194">
        <f t="shared" ca="1" si="183"/>
        <v>0</v>
      </c>
      <c r="DQ32" s="194">
        <f t="shared" ca="1" si="183"/>
        <v>0</v>
      </c>
      <c r="DR32" s="194">
        <f t="shared" ca="1" si="183"/>
        <v>0</v>
      </c>
      <c r="DS32" s="194">
        <f t="shared" ca="1" si="183"/>
        <v>0</v>
      </c>
      <c r="DT32" s="196">
        <f t="shared" ca="1" si="184"/>
        <v>0</v>
      </c>
      <c r="DU32" s="196">
        <f t="shared" ca="1" si="184"/>
        <v>0</v>
      </c>
      <c r="DV32" s="196">
        <f t="shared" ca="1" si="184"/>
        <v>0</v>
      </c>
      <c r="DW32" s="196">
        <f t="shared" ca="1" si="184"/>
        <v>0</v>
      </c>
      <c r="DX32" s="195">
        <f t="shared" ca="1" si="185"/>
        <v>0</v>
      </c>
      <c r="DY32" s="195">
        <f t="shared" ca="1" si="185"/>
        <v>0</v>
      </c>
      <c r="DZ32" s="195">
        <f t="shared" ca="1" si="185"/>
        <v>0</v>
      </c>
      <c r="EA32" s="195">
        <f t="shared" ca="1" si="185"/>
        <v>0</v>
      </c>
      <c r="EB32" s="194">
        <f t="shared" ca="1" si="186"/>
        <v>0</v>
      </c>
      <c r="EC32" s="194">
        <f t="shared" ca="1" si="186"/>
        <v>0</v>
      </c>
      <c r="ED32" s="194">
        <f t="shared" ca="1" si="186"/>
        <v>0</v>
      </c>
      <c r="EE32" s="194">
        <f t="shared" ca="1" si="186"/>
        <v>0</v>
      </c>
      <c r="EF32" s="196">
        <f t="shared" ca="1" si="187"/>
        <v>0</v>
      </c>
      <c r="EG32" s="196">
        <f t="shared" ca="1" si="187"/>
        <v>0</v>
      </c>
      <c r="EH32" s="196">
        <f t="shared" ca="1" si="187"/>
        <v>0</v>
      </c>
      <c r="EI32" s="196">
        <f t="shared" ca="1" si="187"/>
        <v>0</v>
      </c>
      <c r="EJ32" s="22">
        <f t="shared" ca="1" si="188"/>
        <v>0</v>
      </c>
      <c r="EK32" s="22">
        <f t="shared" ca="1" si="188"/>
        <v>0</v>
      </c>
      <c r="EL32" s="22">
        <f t="shared" ca="1" si="188"/>
        <v>0</v>
      </c>
      <c r="EM32" s="22">
        <f t="shared" ca="1" si="188"/>
        <v>0</v>
      </c>
      <c r="EN32" s="22" t="str">
        <f t="shared" ca="1" si="188"/>
        <v>-</v>
      </c>
      <c r="EO32" s="22" t="str">
        <f t="shared" ca="1" si="188"/>
        <v>-</v>
      </c>
      <c r="EP32" s="5">
        <f t="shared" ca="1" si="189"/>
        <v>19</v>
      </c>
      <c r="EQ32" s="5">
        <f t="shared" ca="1" si="189"/>
        <v>19</v>
      </c>
      <c r="ER32" s="22" t="str">
        <f t="shared" ca="1" si="188"/>
        <v>-</v>
      </c>
      <c r="ES32" s="22" t="str">
        <f t="shared" ca="1" si="188"/>
        <v>-</v>
      </c>
      <c r="ET32" s="22" t="str">
        <f t="shared" ca="1" si="188"/>
        <v>-</v>
      </c>
      <c r="EU32" s="22" t="str">
        <f t="shared" ca="1" si="188"/>
        <v>-</v>
      </c>
      <c r="EV32" s="22" t="str">
        <f t="shared" ca="1" si="188"/>
        <v>-</v>
      </c>
      <c r="EW32" s="22" t="str">
        <f t="shared" ca="1" si="188"/>
        <v>-</v>
      </c>
      <c r="EX32" s="22" t="str">
        <f t="shared" ca="1" si="188"/>
        <v>-</v>
      </c>
      <c r="EY32" s="5">
        <f t="shared" ca="1" si="190"/>
        <v>0</v>
      </c>
      <c r="EZ32" s="22" t="str">
        <f t="shared" ca="1" si="222"/>
        <v>-</v>
      </c>
      <c r="FA32" s="22" t="str">
        <f t="shared" ca="1" si="222"/>
        <v>-</v>
      </c>
      <c r="FB32" s="22" t="str">
        <f t="shared" ca="1" si="222"/>
        <v>-</v>
      </c>
      <c r="FC32" s="22" t="str">
        <f t="shared" ca="1" si="222"/>
        <v>-</v>
      </c>
      <c r="FD32" s="5" t="b">
        <f t="shared" ca="1" si="191"/>
        <v>0</v>
      </c>
      <c r="FE32" s="22" t="str">
        <f t="shared" ca="1" si="222"/>
        <v>-</v>
      </c>
      <c r="FF32" s="22">
        <f t="shared" ca="1" si="222"/>
        <v>0</v>
      </c>
      <c r="FG32" s="22" t="str">
        <f t="shared" ca="1" si="222"/>
        <v>-</v>
      </c>
      <c r="FH32" s="22">
        <f t="shared" ca="1" si="222"/>
        <v>1</v>
      </c>
      <c r="FI32" s="22">
        <f t="shared" ca="1" si="222"/>
        <v>0</v>
      </c>
      <c r="FJ32" s="22">
        <f t="shared" ca="1" si="222"/>
        <v>1</v>
      </c>
      <c r="FK32" s="22">
        <f t="shared" ca="1" si="222"/>
        <v>1</v>
      </c>
      <c r="FL32" s="22">
        <f t="shared" ca="1" si="222"/>
        <v>1</v>
      </c>
      <c r="FM32" s="22">
        <f t="shared" ca="1" si="222"/>
        <v>0</v>
      </c>
      <c r="FN32" s="22">
        <f t="shared" ca="1" si="222"/>
        <v>0</v>
      </c>
      <c r="FO32" s="22">
        <f t="shared" ca="1" si="222"/>
        <v>0</v>
      </c>
      <c r="FP32" s="22">
        <f t="shared" ca="1" si="223"/>
        <v>0</v>
      </c>
      <c r="FQ32" s="22">
        <f t="shared" ca="1" si="223"/>
        <v>1</v>
      </c>
      <c r="FR32" s="22">
        <f t="shared" ca="1" si="223"/>
        <v>0</v>
      </c>
      <c r="FS32" s="22">
        <f t="shared" ca="1" si="223"/>
        <v>0</v>
      </c>
      <c r="FT32" s="22">
        <f t="shared" ca="1" si="223"/>
        <v>0</v>
      </c>
      <c r="FU32" s="22">
        <f t="shared" ca="1" si="223"/>
        <v>0</v>
      </c>
      <c r="FV32" s="22">
        <f t="shared" ca="1" si="223"/>
        <v>0</v>
      </c>
      <c r="FW32" s="22">
        <f t="shared" ca="1" si="223"/>
        <v>0</v>
      </c>
      <c r="FX32" s="22">
        <f t="shared" ca="1" si="223"/>
        <v>0</v>
      </c>
      <c r="FY32" s="22">
        <f t="shared" ca="1" si="223"/>
        <v>1</v>
      </c>
      <c r="FZ32" s="22">
        <f t="shared" ca="1" si="223"/>
        <v>0</v>
      </c>
      <c r="GA32" s="5">
        <f t="shared" ca="1" si="192"/>
        <v>0</v>
      </c>
      <c r="GB32" s="5">
        <f t="shared" ca="1" si="192"/>
        <v>0</v>
      </c>
      <c r="GC32" s="5">
        <f t="shared" ca="1" si="192"/>
        <v>0</v>
      </c>
      <c r="GD32" s="5">
        <f t="shared" si="193"/>
        <v>0</v>
      </c>
      <c r="GE32" s="5">
        <f t="shared" si="193"/>
        <v>0</v>
      </c>
      <c r="GF32" s="5">
        <f t="shared" si="193"/>
        <v>0</v>
      </c>
      <c r="GG32" s="22">
        <f t="shared" ca="1" si="224"/>
        <v>0</v>
      </c>
      <c r="GH32" s="22">
        <f t="shared" ca="1" si="224"/>
        <v>0</v>
      </c>
      <c r="GI32" s="22" t="str">
        <f t="shared" ca="1" si="224"/>
        <v>-</v>
      </c>
      <c r="GJ32" s="22" t="str">
        <f t="shared" ca="1" si="224"/>
        <v>-</v>
      </c>
      <c r="GK32" s="22" t="str">
        <f t="shared" ca="1" si="224"/>
        <v>-</v>
      </c>
      <c r="GL32" s="22" t="str">
        <f t="shared" ca="1" si="224"/>
        <v>-</v>
      </c>
      <c r="GM32" s="5" t="b">
        <f t="shared" ca="1" si="194"/>
        <v>1</v>
      </c>
      <c r="GN32" s="5" t="b">
        <f t="shared" ca="1" si="194"/>
        <v>0</v>
      </c>
      <c r="GO32" s="5" t="b">
        <f t="shared" ca="1" si="194"/>
        <v>0</v>
      </c>
      <c r="GP32" s="5">
        <f t="shared" ca="1" si="195"/>
        <v>0</v>
      </c>
      <c r="GQ32" s="22">
        <f t="shared" ca="1" si="224"/>
        <v>1</v>
      </c>
      <c r="GR32" s="22">
        <f t="shared" ca="1" si="224"/>
        <v>2</v>
      </c>
      <c r="GS32" s="5" t="e">
        <f t="shared" ca="1" si="196"/>
        <v>#VALUE!</v>
      </c>
      <c r="GT32" s="5" t="e">
        <f t="shared" ca="1" si="196"/>
        <v>#VALUE!</v>
      </c>
      <c r="GU32" s="5" t="str">
        <f t="shared" si="197"/>
        <v>-</v>
      </c>
      <c r="GV32" s="5" t="str">
        <f t="shared" si="197"/>
        <v>-</v>
      </c>
      <c r="GW32" s="5" t="e">
        <f t="shared" ca="1" si="198"/>
        <v>#VALUE!</v>
      </c>
      <c r="GX32" s="22" t="str">
        <f t="shared" ca="1" si="225"/>
        <v>-</v>
      </c>
      <c r="GY32" s="22" t="str">
        <f t="shared" ca="1" si="225"/>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6"/>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3"/>
        <v>-</v>
      </c>
      <c r="IF32" s="22" t="str">
        <f t="shared" ca="1" si="133"/>
        <v>-</v>
      </c>
      <c r="IG32" s="22" t="b">
        <f t="shared" ca="1" si="134"/>
        <v>1</v>
      </c>
      <c r="IH32" s="22">
        <f t="shared" ca="1" si="134"/>
        <v>0</v>
      </c>
      <c r="II32" s="5" t="str">
        <f t="shared" ca="1" si="199"/>
        <v>-</v>
      </c>
      <c r="IJ32" s="5" t="str">
        <f t="shared" ca="1" si="199"/>
        <v>-</v>
      </c>
      <c r="IK32" s="5" t="str">
        <f t="shared" ca="1" si="199"/>
        <v>-</v>
      </c>
      <c r="IL32" s="5" t="str">
        <f t="shared" ca="1" si="199"/>
        <v>-</v>
      </c>
      <c r="IM32" s="22" t="str">
        <f t="shared" ca="1" si="227"/>
        <v>-</v>
      </c>
      <c r="IN32" s="5">
        <f t="shared" ca="1" si="200"/>
        <v>0.5</v>
      </c>
      <c r="IO32" s="22" t="str">
        <f t="shared" ca="1" si="227"/>
        <v>-</v>
      </c>
      <c r="IP32" s="5">
        <f t="shared" ca="1" si="201"/>
        <v>0.5</v>
      </c>
      <c r="IQ32" s="5" t="str">
        <f t="shared" ca="1" si="202"/>
        <v>-</v>
      </c>
      <c r="IR32" s="5">
        <f t="shared" ca="1" si="202"/>
        <v>500</v>
      </c>
      <c r="IS32" s="5">
        <f t="shared" ca="1" si="202"/>
        <v>500</v>
      </c>
      <c r="IT32" s="5" t="str">
        <f t="shared" ca="1" si="202"/>
        <v>-</v>
      </c>
      <c r="IU32" s="5" t="str">
        <f t="shared" ca="1" si="202"/>
        <v>-</v>
      </c>
      <c r="IV32" s="22">
        <f t="shared" ca="1" si="227"/>
        <v>1</v>
      </c>
      <c r="IW32" s="22">
        <f t="shared" ca="1" si="227"/>
        <v>0</v>
      </c>
      <c r="IX32" s="22">
        <f t="shared" ca="1" si="227"/>
        <v>1</v>
      </c>
      <c r="IY32" s="22">
        <f t="shared" ca="1" si="227"/>
        <v>1</v>
      </c>
      <c r="IZ32" s="22">
        <f t="shared" ca="1" si="227"/>
        <v>0</v>
      </c>
      <c r="JA32" s="22">
        <f t="shared" ca="1" si="227"/>
        <v>70</v>
      </c>
      <c r="JB32" s="22">
        <f t="shared" ca="1" si="228"/>
        <v>50</v>
      </c>
      <c r="JC32" s="22">
        <f t="shared" ca="1" si="228"/>
        <v>70</v>
      </c>
      <c r="JD32" s="22">
        <f t="shared" ca="1" si="228"/>
        <v>50</v>
      </c>
      <c r="JE32" s="5">
        <f t="shared" ca="1" si="203"/>
        <v>1</v>
      </c>
      <c r="JF32" s="5">
        <f t="shared" ca="1" si="204"/>
        <v>1</v>
      </c>
      <c r="JG32" s="5">
        <f t="shared" ca="1" si="205"/>
        <v>1</v>
      </c>
      <c r="JH32" s="22">
        <f t="shared" ca="1" si="228"/>
        <v>1</v>
      </c>
      <c r="JI32" s="22">
        <f t="shared" ca="1" si="228"/>
        <v>1</v>
      </c>
      <c r="JJ32" s="22">
        <f t="shared" ca="1" si="228"/>
        <v>1</v>
      </c>
      <c r="JK32" s="22">
        <f t="shared" ca="1" si="228"/>
        <v>1</v>
      </c>
      <c r="JL32" s="22">
        <f t="shared" ca="1" si="228"/>
        <v>1</v>
      </c>
      <c r="JM32" s="22">
        <f t="shared" ca="1" si="228"/>
        <v>1</v>
      </c>
      <c r="JN32" s="22">
        <f t="shared" ca="1" si="228"/>
        <v>1</v>
      </c>
      <c r="JO32" s="173" t="b">
        <f t="shared" ca="1" si="229"/>
        <v>1</v>
      </c>
      <c r="JP32" s="173">
        <f t="shared" ca="1" si="206"/>
        <v>149.99</v>
      </c>
      <c r="JQ32" s="173">
        <f t="shared" ca="1" si="206"/>
        <v>0</v>
      </c>
      <c r="JR32" s="173">
        <f t="shared" ca="1" si="206"/>
        <v>0</v>
      </c>
      <c r="JS32" s="173">
        <f t="shared" ca="1" si="206"/>
        <v>0</v>
      </c>
      <c r="JT32" s="173">
        <f t="shared" ca="1" si="206"/>
        <v>0</v>
      </c>
      <c r="JU32" s="173">
        <f t="shared" ca="1" si="206"/>
        <v>0</v>
      </c>
      <c r="JV32" s="173">
        <f t="shared" ca="1" si="206"/>
        <v>0</v>
      </c>
      <c r="JW32" s="173">
        <f t="shared" ca="1" si="206"/>
        <v>0</v>
      </c>
      <c r="JX32" s="173">
        <f t="shared" ca="1" si="206"/>
        <v>0</v>
      </c>
      <c r="JY32" s="173">
        <f t="shared" ca="1" si="206"/>
        <v>0</v>
      </c>
      <c r="JZ32" s="173">
        <f t="shared" ca="1" si="206"/>
        <v>0</v>
      </c>
      <c r="KA32" s="173">
        <f t="shared" ca="1" si="206"/>
        <v>0</v>
      </c>
      <c r="KB32" s="173">
        <f t="shared" ca="1" si="206"/>
        <v>0</v>
      </c>
      <c r="KC32" s="173">
        <f t="shared" ca="1" si="206"/>
        <v>0</v>
      </c>
      <c r="KD32" s="173">
        <f t="shared" ca="1" si="206"/>
        <v>0</v>
      </c>
      <c r="KE32" s="173">
        <f t="shared" ca="1" si="206"/>
        <v>146.24</v>
      </c>
      <c r="KF32" s="173">
        <f t="shared" ca="1" si="207"/>
        <v>146.24</v>
      </c>
      <c r="KG32" s="173">
        <f t="shared" ca="1" si="207"/>
        <v>146.24</v>
      </c>
      <c r="KH32" s="173">
        <f t="shared" ca="1" si="207"/>
        <v>146.24</v>
      </c>
      <c r="KI32" s="173">
        <f t="shared" ca="1" si="207"/>
        <v>146.24</v>
      </c>
      <c r="KJ32" s="173">
        <f t="shared" ca="1" si="207"/>
        <v>146.24</v>
      </c>
      <c r="KK32" s="173">
        <f t="shared" ca="1" si="207"/>
        <v>146.24</v>
      </c>
      <c r="KL32" s="173">
        <f t="shared" ca="1" si="207"/>
        <v>146.24</v>
      </c>
      <c r="KM32" s="173">
        <f t="shared" ca="1" si="207"/>
        <v>20</v>
      </c>
      <c r="KN32" s="173">
        <f t="shared" ca="1" si="207"/>
        <v>20</v>
      </c>
      <c r="KO32" s="173">
        <f t="shared" ca="1" si="207"/>
        <v>20</v>
      </c>
      <c r="KP32" s="173">
        <f t="shared" ca="1" si="207"/>
        <v>0</v>
      </c>
      <c r="KQ32" s="173">
        <f t="shared" ca="1" si="207"/>
        <v>0</v>
      </c>
      <c r="KR32" s="173">
        <f t="shared" ca="1" si="207"/>
        <v>0</v>
      </c>
      <c r="KS32" s="173">
        <f t="shared" ca="1" si="207"/>
        <v>0</v>
      </c>
      <c r="KT32" s="173">
        <f t="shared" ca="1" si="207"/>
        <v>75.289999999999992</v>
      </c>
      <c r="KU32" s="173">
        <f t="shared" ca="1" si="207"/>
        <v>75.289999999999992</v>
      </c>
      <c r="KV32" s="173">
        <f t="shared" ca="1" si="208"/>
        <v>75.289999999999992</v>
      </c>
      <c r="KW32" s="173">
        <f t="shared" ca="1" si="208"/>
        <v>75.289999999999992</v>
      </c>
      <c r="KX32" s="173">
        <f t="shared" ca="1" si="208"/>
        <v>75.289999999999992</v>
      </c>
      <c r="KY32" s="173">
        <f t="shared" ca="1" si="208"/>
        <v>75.289999999999992</v>
      </c>
      <c r="KZ32" s="173">
        <f t="shared" ca="1" si="208"/>
        <v>75.289999999999992</v>
      </c>
      <c r="LA32" s="173">
        <f t="shared" ca="1" si="208"/>
        <v>222.87</v>
      </c>
      <c r="LB32" s="173">
        <f t="shared" ca="1" si="208"/>
        <v>0</v>
      </c>
      <c r="LC32" s="173">
        <f t="shared" ca="1" si="208"/>
        <v>0</v>
      </c>
      <c r="LD32" s="173">
        <f t="shared" ca="1" si="208"/>
        <v>0</v>
      </c>
      <c r="LE32" s="173">
        <f t="shared" ca="1" si="208"/>
        <v>0</v>
      </c>
      <c r="LF32" s="173">
        <f t="shared" ca="1" si="208"/>
        <v>0</v>
      </c>
      <c r="LG32" s="173">
        <f t="shared" ca="1" si="208"/>
        <v>0</v>
      </c>
      <c r="LH32" s="173">
        <f t="shared" ca="1" si="208"/>
        <v>0</v>
      </c>
      <c r="LI32" s="173">
        <f t="shared" ca="1" si="208"/>
        <v>0</v>
      </c>
      <c r="LJ32" s="173">
        <f t="shared" ca="1" si="208"/>
        <v>0</v>
      </c>
      <c r="LK32" s="173">
        <f t="shared" ca="1" si="208"/>
        <v>0</v>
      </c>
      <c r="LL32" s="173">
        <f t="shared" ca="1" si="209"/>
        <v>0</v>
      </c>
      <c r="LM32" s="173">
        <f t="shared" ca="1" si="209"/>
        <v>0</v>
      </c>
      <c r="LN32" s="173">
        <f t="shared" ca="1" si="209"/>
        <v>0</v>
      </c>
      <c r="LO32" s="173">
        <f t="shared" ca="1" si="209"/>
        <v>0</v>
      </c>
      <c r="LP32" s="173">
        <f t="shared" ca="1" si="209"/>
        <v>0</v>
      </c>
      <c r="LQ32" s="173">
        <f t="shared" ca="1" si="209"/>
        <v>0</v>
      </c>
      <c r="LR32" s="173">
        <f t="shared" ca="1" si="209"/>
        <v>0</v>
      </c>
      <c r="LS32" s="173">
        <f t="shared" ca="1" si="209"/>
        <v>0</v>
      </c>
      <c r="LT32" s="173">
        <f t="shared" ca="1" si="209"/>
        <v>0</v>
      </c>
      <c r="LU32" s="173">
        <f t="shared" ca="1" si="209"/>
        <v>0</v>
      </c>
      <c r="LV32" s="173">
        <f t="shared" ca="1" si="209"/>
        <v>0</v>
      </c>
      <c r="LW32" s="173">
        <f t="shared" ca="1" si="209"/>
        <v>0</v>
      </c>
      <c r="LX32" s="173">
        <f t="shared" ca="1" si="209"/>
        <v>0</v>
      </c>
      <c r="LY32" s="173">
        <f t="shared" ca="1" si="209"/>
        <v>0</v>
      </c>
      <c r="LZ32" s="173">
        <f t="shared" ca="1" si="209"/>
        <v>0</v>
      </c>
      <c r="MA32" s="173">
        <f t="shared" ca="1" si="209"/>
        <v>0</v>
      </c>
      <c r="MB32" s="173">
        <f t="shared" ca="1" si="210"/>
        <v>0</v>
      </c>
      <c r="MC32" s="173">
        <f t="shared" ca="1" si="210"/>
        <v>0</v>
      </c>
      <c r="MD32" s="173">
        <f t="shared" ca="1" si="210"/>
        <v>0</v>
      </c>
      <c r="ME32" s="173">
        <f t="shared" ca="1" si="210"/>
        <v>0</v>
      </c>
      <c r="MF32" s="173">
        <f t="shared" ca="1" si="210"/>
        <v>0</v>
      </c>
      <c r="MG32" s="173">
        <f t="shared" ca="1" si="210"/>
        <v>0</v>
      </c>
      <c r="MH32" s="173">
        <f t="shared" ca="1" si="210"/>
        <v>0</v>
      </c>
      <c r="MI32" s="173">
        <f t="shared" ca="1" si="210"/>
        <v>0</v>
      </c>
      <c r="MJ32" s="173">
        <f t="shared" ca="1" si="210"/>
        <v>0</v>
      </c>
      <c r="MK32" s="173">
        <f t="shared" ca="1" si="210"/>
        <v>0</v>
      </c>
      <c r="ML32" s="173">
        <f t="shared" ca="1" si="210"/>
        <v>0</v>
      </c>
      <c r="MM32" s="173">
        <f t="shared" ca="1" si="210"/>
        <v>0</v>
      </c>
      <c r="MN32" s="173">
        <f t="shared" ca="1" si="210"/>
        <v>0</v>
      </c>
      <c r="MO32" s="173">
        <f t="shared" ca="1" si="210"/>
        <v>0</v>
      </c>
      <c r="MP32" s="173">
        <f t="shared" ca="1" si="210"/>
        <v>0</v>
      </c>
      <c r="MQ32" s="173">
        <f t="shared" ca="1" si="210"/>
        <v>0</v>
      </c>
      <c r="MR32" s="173">
        <f t="shared" ca="1" si="211"/>
        <v>0</v>
      </c>
      <c r="MS32" s="173">
        <f t="shared" ca="1" si="211"/>
        <v>0</v>
      </c>
      <c r="MT32" s="173">
        <f t="shared" ca="1" si="211"/>
        <v>0</v>
      </c>
      <c r="MU32" s="173">
        <f t="shared" ca="1" si="211"/>
        <v>0</v>
      </c>
      <c r="MV32" s="173">
        <f t="shared" ca="1" si="211"/>
        <v>0</v>
      </c>
      <c r="MW32" s="173">
        <f t="shared" ca="1" si="211"/>
        <v>0</v>
      </c>
      <c r="MX32" s="173">
        <f t="shared" ca="1" si="211"/>
        <v>0</v>
      </c>
      <c r="MY32" s="173">
        <f t="shared" ca="1" si="211"/>
        <v>0</v>
      </c>
      <c r="MZ32" s="173">
        <f t="shared" ca="1" si="211"/>
        <v>0</v>
      </c>
      <c r="NA32" s="173">
        <f t="shared" ca="1" si="211"/>
        <v>0</v>
      </c>
      <c r="NB32" s="173">
        <f t="shared" ca="1" si="211"/>
        <v>0</v>
      </c>
      <c r="NC32" s="173">
        <f t="shared" ca="1" si="211"/>
        <v>0</v>
      </c>
      <c r="ND32" s="173">
        <f t="shared" ca="1" si="211"/>
        <v>0</v>
      </c>
      <c r="NE32" s="173">
        <f t="shared" ca="1" si="211"/>
        <v>0</v>
      </c>
      <c r="NF32" s="173">
        <f t="shared" ca="1" si="211"/>
        <v>0</v>
      </c>
      <c r="NG32" s="173">
        <f t="shared" ca="1" si="211"/>
        <v>0</v>
      </c>
      <c r="NH32" s="173">
        <f t="shared" ca="1" si="212"/>
        <v>0</v>
      </c>
      <c r="NI32" s="173">
        <f t="shared" ca="1" si="212"/>
        <v>0</v>
      </c>
      <c r="NJ32" s="173">
        <f t="shared" ca="1" si="212"/>
        <v>0</v>
      </c>
      <c r="NK32" s="173">
        <f t="shared" ca="1" si="212"/>
        <v>0</v>
      </c>
      <c r="NL32" s="173">
        <f t="shared" ca="1" si="212"/>
        <v>0</v>
      </c>
      <c r="NM32" s="173">
        <f t="shared" ca="1" si="212"/>
        <v>0</v>
      </c>
      <c r="NN32" s="173">
        <f t="shared" ca="1" si="212"/>
        <v>0</v>
      </c>
      <c r="NO32" s="173">
        <f t="shared" ca="1" si="212"/>
        <v>0</v>
      </c>
      <c r="NP32" s="173">
        <f t="shared" ca="1" si="212"/>
        <v>0</v>
      </c>
      <c r="NQ32" s="173">
        <f t="shared" ca="1" si="212"/>
        <v>0</v>
      </c>
      <c r="NR32" s="173">
        <f t="shared" ca="1" si="212"/>
        <v>0</v>
      </c>
      <c r="NS32" s="173">
        <f t="shared" ca="1" si="212"/>
        <v>0</v>
      </c>
      <c r="NT32" s="173">
        <f t="shared" ca="1" si="212"/>
        <v>0</v>
      </c>
      <c r="NU32" s="173">
        <f t="shared" ca="1" si="212"/>
        <v>0</v>
      </c>
      <c r="NV32" s="173">
        <f t="shared" ca="1" si="212"/>
        <v>0</v>
      </c>
      <c r="NW32" s="173">
        <f t="shared" ca="1" si="212"/>
        <v>0</v>
      </c>
      <c r="NX32" s="173">
        <f t="shared" ca="1" si="213"/>
        <v>0</v>
      </c>
      <c r="NY32" s="173">
        <f t="shared" ca="1" si="213"/>
        <v>0</v>
      </c>
      <c r="NZ32" s="173">
        <f t="shared" ca="1" si="213"/>
        <v>0</v>
      </c>
      <c r="OA32" s="173">
        <f t="shared" ca="1" si="213"/>
        <v>0</v>
      </c>
      <c r="OB32" s="173">
        <f t="shared" ca="1" si="213"/>
        <v>0</v>
      </c>
      <c r="OC32" s="173">
        <f t="shared" ca="1" si="213"/>
        <v>0</v>
      </c>
      <c r="OD32" s="173">
        <f t="shared" ca="1" si="213"/>
        <v>0</v>
      </c>
      <c r="OE32" s="173">
        <f t="shared" ca="1" si="213"/>
        <v>0</v>
      </c>
      <c r="OF32" s="22">
        <f t="shared" ca="1" si="230"/>
        <v>0</v>
      </c>
      <c r="OG32" s="22" t="str">
        <f t="shared" ca="1" si="230"/>
        <v>-</v>
      </c>
      <c r="OH32" s="22">
        <f t="shared" ca="1" si="230"/>
        <v>0</v>
      </c>
      <c r="OI32" s="22">
        <f t="shared" ca="1" si="230"/>
        <v>0</v>
      </c>
      <c r="OJ32" s="27">
        <v>0</v>
      </c>
    </row>
    <row r="33" spans="1:400" s="303" customFormat="1" outlineLevel="1">
      <c r="A33" s="302">
        <f t="shared" si="214"/>
        <v>28</v>
      </c>
      <c r="B33" s="314">
        <f t="shared" ref="B33:B50" ca="1" si="241">OFFSET(B33,-1,0)</f>
        <v>25</v>
      </c>
      <c r="C33" s="303">
        <v>4</v>
      </c>
      <c r="D33" s="341" t="b">
        <f t="shared" si="231"/>
        <v>1</v>
      </c>
      <c r="E33" s="303" t="b">
        <v>0</v>
      </c>
      <c r="F33" s="303" t="b">
        <v>1</v>
      </c>
      <c r="G33" s="339">
        <f t="shared" ca="1" si="232"/>
        <v>1</v>
      </c>
      <c r="H33" s="339">
        <f t="shared" ca="1" si="216"/>
        <v>1</v>
      </c>
      <c r="I33" s="339">
        <f t="shared" ca="1" si="216"/>
        <v>1</v>
      </c>
      <c r="J33" s="339">
        <f t="shared" ca="1" si="216"/>
        <v>1</v>
      </c>
      <c r="K33" s="339">
        <f t="shared" ca="1" si="216"/>
        <v>1</v>
      </c>
      <c r="L33" s="339">
        <f t="shared" ca="1" si="216"/>
        <v>1</v>
      </c>
      <c r="M33" s="339">
        <f t="shared" ca="1" si="216"/>
        <v>1</v>
      </c>
      <c r="N33" s="339">
        <f t="shared" ca="1" si="216"/>
        <v>2</v>
      </c>
      <c r="O33" s="339">
        <f t="shared" ca="1" si="216"/>
        <v>1</v>
      </c>
      <c r="P33" s="339">
        <f t="shared" ca="1" si="216"/>
        <v>0</v>
      </c>
      <c r="Q33" s="339">
        <f t="shared" ca="1" si="216"/>
        <v>0</v>
      </c>
      <c r="R33" s="339">
        <f t="shared" ca="1" si="216"/>
        <v>0</v>
      </c>
      <c r="S33" s="339">
        <f t="shared" ca="1" si="216"/>
        <v>0</v>
      </c>
      <c r="T33" s="339">
        <f t="shared" ca="1" si="216"/>
        <v>0</v>
      </c>
      <c r="U33" s="339">
        <f t="shared" ca="1" si="216"/>
        <v>1</v>
      </c>
      <c r="V33" s="339">
        <f t="shared" ca="1" si="216"/>
        <v>1</v>
      </c>
      <c r="W33" s="339">
        <f t="shared" ca="1" si="216"/>
        <v>1</v>
      </c>
      <c r="X33" s="339">
        <f t="shared" ca="1" si="217"/>
        <v>1</v>
      </c>
      <c r="Y33" s="339">
        <f t="shared" ca="1" si="217"/>
        <v>1</v>
      </c>
      <c r="Z33" s="32"/>
      <c r="AB33" s="21">
        <v>1</v>
      </c>
      <c r="AC33" s="5">
        <f t="shared" ca="1" si="176"/>
        <v>1</v>
      </c>
      <c r="AD33" s="5">
        <f t="shared" ca="1" si="176"/>
        <v>1</v>
      </c>
      <c r="AE33" s="5">
        <f t="shared" ca="1" si="176"/>
        <v>0</v>
      </c>
      <c r="AF33" s="5">
        <f t="shared" ca="1" si="176"/>
        <v>2</v>
      </c>
      <c r="AG33" s="5">
        <f t="shared" ca="1" si="176"/>
        <v>0</v>
      </c>
      <c r="AJ33" s="328" t="str">
        <f t="shared" ca="1" si="218"/>
        <v>00003 FeedSupply GSM Day135 FWM     GI1 EL050% Age213 T_FALSE LTW_TRUE  (F53N33)</v>
      </c>
      <c r="AK33" s="10" t="str">
        <f ca="1">IF(COUNTIF(AJ$5:AJ33,AJ33)=1,"-","Dup")</f>
        <v>-</v>
      </c>
      <c r="AL33" s="22" t="b">
        <f t="shared" ca="1" si="177"/>
        <v>1</v>
      </c>
      <c r="AM33" s="22" t="b">
        <f t="shared" ca="1" si="177"/>
        <v>0</v>
      </c>
      <c r="AN33" s="339" t="b">
        <f ca="1">OFFSET(AN33,-1,0)</f>
        <v>0</v>
      </c>
      <c r="AO33" s="339" t="b">
        <f t="shared" ca="1" si="233"/>
        <v>1</v>
      </c>
      <c r="AP33" s="382">
        <f t="shared" ca="1" si="234"/>
        <v>111103</v>
      </c>
      <c r="AQ33" s="339" t="b">
        <f t="shared" ca="1" si="235"/>
        <v>0</v>
      </c>
      <c r="AR33" s="374" t="str">
        <f t="shared" ca="1" si="177"/>
        <v>-</v>
      </c>
      <c r="AS33" s="22" t="b">
        <f t="shared" ca="1" si="177"/>
        <v>1</v>
      </c>
      <c r="AT33" s="339">
        <f t="shared" ca="1" si="236"/>
        <v>111104</v>
      </c>
      <c r="AU33" s="22">
        <f t="shared" ca="1" si="237"/>
        <v>1</v>
      </c>
      <c r="AV33" s="339" t="str">
        <f t="shared" ca="1" si="238"/>
        <v>-</v>
      </c>
      <c r="AW33" s="22" t="str">
        <f t="shared" ca="1" si="237"/>
        <v>-</v>
      </c>
      <c r="AX33" s="339" t="str">
        <f t="shared" ca="1" si="238"/>
        <v>-</v>
      </c>
      <c r="AY33" s="339" t="str">
        <f t="shared" ca="1" si="238"/>
        <v>-</v>
      </c>
      <c r="AZ33" s="22" t="str">
        <f t="shared" ca="1" si="177"/>
        <v>-</v>
      </c>
      <c r="BA33" s="22">
        <f t="shared" ca="1" si="177"/>
        <v>1</v>
      </c>
      <c r="BB33" s="22">
        <f t="shared" ca="1" si="177"/>
        <v>1</v>
      </c>
      <c r="BC33" s="22" t="str">
        <f t="shared" ca="1" si="177"/>
        <v>-</v>
      </c>
      <c r="BD33" s="22" t="str">
        <f t="shared" ca="1" si="177"/>
        <v>-</v>
      </c>
      <c r="BE33" s="22" t="str">
        <f t="shared" ca="1" si="177"/>
        <v>-</v>
      </c>
      <c r="BF33" s="22" t="str">
        <f t="shared" ca="1" si="219"/>
        <v>-</v>
      </c>
      <c r="BG33" s="22" t="str">
        <f t="shared" ca="1" si="219"/>
        <v>-</v>
      </c>
      <c r="BH33" s="22" t="str">
        <f t="shared" ca="1" si="219"/>
        <v>-</v>
      </c>
      <c r="BI33" s="22" t="str">
        <f t="shared" ca="1" si="219"/>
        <v>-</v>
      </c>
      <c r="BJ33" s="22" t="str">
        <f t="shared" ca="1" si="219"/>
        <v>-</v>
      </c>
      <c r="BK33" s="22" t="str">
        <f t="shared" ca="1" si="219"/>
        <v>-</v>
      </c>
      <c r="BL33" s="22" t="str">
        <f t="shared" ca="1" si="219"/>
        <v>-</v>
      </c>
      <c r="BM33" s="22" t="str">
        <f t="shared" ca="1" si="219"/>
        <v>-</v>
      </c>
      <c r="BN33" s="22" t="str">
        <f t="shared" ca="1" si="219"/>
        <v>-</v>
      </c>
      <c r="BO33" s="22" t="str">
        <f t="shared" ca="1" si="219"/>
        <v>-</v>
      </c>
      <c r="BP33" s="22" t="str">
        <f t="shared" ca="1" si="219"/>
        <v>-</v>
      </c>
      <c r="BQ33" s="22" t="str">
        <f t="shared" ca="1" si="219"/>
        <v>-</v>
      </c>
      <c r="BR33" s="22" t="str">
        <f t="shared" ca="1" si="219"/>
        <v>-</v>
      </c>
      <c r="BS33" s="22" t="str">
        <f t="shared" ca="1" si="219"/>
        <v>-</v>
      </c>
      <c r="BT33" s="22" t="str">
        <f t="shared" ca="1" si="219"/>
        <v>-</v>
      </c>
      <c r="BU33" s="22" t="str">
        <f t="shared" ca="1" si="219"/>
        <v>-</v>
      </c>
      <c r="BV33" s="22" t="str">
        <f t="shared" ca="1" si="220"/>
        <v>-</v>
      </c>
      <c r="BW33" s="22" t="str">
        <f t="shared" ca="1" si="220"/>
        <v>-</v>
      </c>
      <c r="BX33" s="22" t="str">
        <f t="shared" ca="1" si="220"/>
        <v>-</v>
      </c>
      <c r="BY33" s="22" t="str">
        <f t="shared" ca="1" si="220"/>
        <v>-</v>
      </c>
      <c r="BZ33" s="5">
        <f t="shared" ca="1" si="178"/>
        <v>0</v>
      </c>
      <c r="CA33" s="339" t="b">
        <f t="shared" ref="CA33:CA48" ca="1" si="242">OFFSET(CA33,-1,0)</f>
        <v>1</v>
      </c>
      <c r="CB33" s="339" t="b">
        <f t="shared" ca="1" si="239"/>
        <v>1</v>
      </c>
      <c r="CC33" s="374" t="str">
        <f t="shared" ca="1" si="220"/>
        <v>-</v>
      </c>
      <c r="CD33" s="374" t="str">
        <f t="shared" ca="1" si="220"/>
        <v>-</v>
      </c>
      <c r="CE33" s="374" t="str">
        <f t="shared" ca="1" si="220"/>
        <v>-</v>
      </c>
      <c r="CF33" s="374" t="str">
        <f t="shared" ca="1" si="220"/>
        <v>-</v>
      </c>
      <c r="CG33" s="374" t="str">
        <f t="shared" ca="1" si="220"/>
        <v>-</v>
      </c>
      <c r="CH33" s="374" t="str">
        <f t="shared" ca="1" si="220"/>
        <v>-</v>
      </c>
      <c r="CI33" s="339">
        <f t="shared" ca="1" si="240"/>
        <v>3</v>
      </c>
      <c r="CJ33" s="339">
        <f t="shared" ca="1" si="240"/>
        <v>3</v>
      </c>
      <c r="CK33" s="339">
        <f t="shared" ref="CK33:CL48" ca="1" si="243">OFFSET(CK33,-1,0)</f>
        <v>0.5</v>
      </c>
      <c r="CL33" s="339">
        <f t="shared" ca="1" si="243"/>
        <v>-0.5</v>
      </c>
      <c r="CM33" s="22" t="str">
        <f t="shared" ca="1" si="221"/>
        <v>-</v>
      </c>
      <c r="CN33" s="22" t="str">
        <f t="shared" ca="1" si="221"/>
        <v>-</v>
      </c>
      <c r="CO33" s="22" t="str">
        <f t="shared" ca="1" si="221"/>
        <v>-</v>
      </c>
      <c r="CP33" s="22" t="str">
        <f t="shared" ca="1" si="221"/>
        <v>-</v>
      </c>
      <c r="CQ33" s="22" t="str">
        <f t="shared" ca="1" si="221"/>
        <v>-</v>
      </c>
      <c r="CR33" s="22" t="str">
        <f t="shared" ca="1" si="221"/>
        <v>-</v>
      </c>
      <c r="CS33" s="22">
        <f t="shared" ca="1" si="221"/>
        <v>0</v>
      </c>
      <c r="CT33" s="22" t="str">
        <f t="shared" ca="1" si="221"/>
        <v>-</v>
      </c>
      <c r="CU33" s="22" t="str">
        <f t="shared" ca="1" si="221"/>
        <v>-</v>
      </c>
      <c r="CV33" s="22" t="str">
        <f t="shared" ca="1" si="221"/>
        <v>-</v>
      </c>
      <c r="CW33" s="22" t="str">
        <f t="shared" ca="1" si="221"/>
        <v>-</v>
      </c>
      <c r="CX33" s="22" t="str">
        <f t="shared" ca="1" si="221"/>
        <v>-</v>
      </c>
      <c r="CY33" s="22">
        <f t="shared" ca="1" si="221"/>
        <v>0</v>
      </c>
      <c r="CZ33" s="195">
        <f t="shared" ca="1" si="179"/>
        <v>0</v>
      </c>
      <c r="DA33" s="195">
        <f t="shared" ca="1" si="179"/>
        <v>0</v>
      </c>
      <c r="DB33" s="195">
        <f t="shared" ca="1" si="179"/>
        <v>0</v>
      </c>
      <c r="DC33" s="195">
        <f t="shared" ca="1" si="179"/>
        <v>0</v>
      </c>
      <c r="DD33" s="194">
        <f t="shared" ca="1" si="180"/>
        <v>0</v>
      </c>
      <c r="DE33" s="194">
        <f t="shared" ca="1" si="180"/>
        <v>0</v>
      </c>
      <c r="DF33" s="194">
        <f t="shared" ca="1" si="180"/>
        <v>0</v>
      </c>
      <c r="DG33" s="194">
        <f t="shared" ca="1" si="180"/>
        <v>0</v>
      </c>
      <c r="DH33" s="196">
        <f t="shared" ca="1" si="181"/>
        <v>0</v>
      </c>
      <c r="DI33" s="196">
        <f t="shared" ca="1" si="181"/>
        <v>0</v>
      </c>
      <c r="DJ33" s="196">
        <f t="shared" ca="1" si="181"/>
        <v>0</v>
      </c>
      <c r="DK33" s="196">
        <f t="shared" ca="1" si="181"/>
        <v>0</v>
      </c>
      <c r="DL33" s="195">
        <f t="shared" ca="1" si="182"/>
        <v>0</v>
      </c>
      <c r="DM33" s="195">
        <f t="shared" ca="1" si="182"/>
        <v>0</v>
      </c>
      <c r="DN33" s="195">
        <f t="shared" ca="1" si="182"/>
        <v>0</v>
      </c>
      <c r="DO33" s="195">
        <f t="shared" ca="1" si="182"/>
        <v>0</v>
      </c>
      <c r="DP33" s="194">
        <f t="shared" ca="1" si="183"/>
        <v>0</v>
      </c>
      <c r="DQ33" s="194">
        <f t="shared" ca="1" si="183"/>
        <v>0</v>
      </c>
      <c r="DR33" s="194">
        <f t="shared" ca="1" si="183"/>
        <v>0</v>
      </c>
      <c r="DS33" s="194">
        <f t="shared" ca="1" si="183"/>
        <v>0</v>
      </c>
      <c r="DT33" s="196">
        <f t="shared" ca="1" si="184"/>
        <v>0</v>
      </c>
      <c r="DU33" s="196">
        <f t="shared" ca="1" si="184"/>
        <v>0</v>
      </c>
      <c r="DV33" s="196">
        <f t="shared" ca="1" si="184"/>
        <v>0</v>
      </c>
      <c r="DW33" s="196">
        <f t="shared" ca="1" si="184"/>
        <v>0</v>
      </c>
      <c r="DX33" s="195">
        <f t="shared" ca="1" si="185"/>
        <v>0</v>
      </c>
      <c r="DY33" s="195">
        <f t="shared" ca="1" si="185"/>
        <v>0</v>
      </c>
      <c r="DZ33" s="195">
        <f t="shared" ca="1" si="185"/>
        <v>0</v>
      </c>
      <c r="EA33" s="195">
        <f t="shared" ca="1" si="185"/>
        <v>0</v>
      </c>
      <c r="EB33" s="194">
        <f t="shared" ca="1" si="186"/>
        <v>0</v>
      </c>
      <c r="EC33" s="194">
        <f t="shared" ca="1" si="186"/>
        <v>0</v>
      </c>
      <c r="ED33" s="194">
        <f t="shared" ca="1" si="186"/>
        <v>0</v>
      </c>
      <c r="EE33" s="194">
        <f t="shared" ca="1" si="186"/>
        <v>0</v>
      </c>
      <c r="EF33" s="196">
        <f t="shared" ca="1" si="187"/>
        <v>0</v>
      </c>
      <c r="EG33" s="196">
        <f t="shared" ca="1" si="187"/>
        <v>0</v>
      </c>
      <c r="EH33" s="196">
        <f t="shared" ca="1" si="187"/>
        <v>0</v>
      </c>
      <c r="EI33" s="196">
        <f t="shared" ca="1" si="187"/>
        <v>0</v>
      </c>
      <c r="EJ33" s="22">
        <f t="shared" ca="1" si="188"/>
        <v>0</v>
      </c>
      <c r="EK33" s="22">
        <f t="shared" ca="1" si="188"/>
        <v>0</v>
      </c>
      <c r="EL33" s="22">
        <f t="shared" ca="1" si="188"/>
        <v>0</v>
      </c>
      <c r="EM33" s="22">
        <f t="shared" ca="1" si="188"/>
        <v>0</v>
      </c>
      <c r="EN33" s="22" t="str">
        <f t="shared" ca="1" si="188"/>
        <v>-</v>
      </c>
      <c r="EO33" s="22" t="str">
        <f t="shared" ca="1" si="188"/>
        <v>-</v>
      </c>
      <c r="EP33" s="5">
        <f t="shared" ca="1" si="189"/>
        <v>19</v>
      </c>
      <c r="EQ33" s="5">
        <f t="shared" ca="1" si="189"/>
        <v>19</v>
      </c>
      <c r="ER33" s="22" t="str">
        <f t="shared" ca="1" si="188"/>
        <v>-</v>
      </c>
      <c r="ES33" s="22" t="str">
        <f t="shared" ca="1" si="188"/>
        <v>-</v>
      </c>
      <c r="ET33" s="22" t="str">
        <f t="shared" ca="1" si="188"/>
        <v>-</v>
      </c>
      <c r="EU33" s="22" t="str">
        <f t="shared" ca="1" si="188"/>
        <v>-</v>
      </c>
      <c r="EV33" s="22" t="str">
        <f t="shared" ca="1" si="188"/>
        <v>-</v>
      </c>
      <c r="EW33" s="22" t="str">
        <f t="shared" ca="1" si="188"/>
        <v>-</v>
      </c>
      <c r="EX33" s="22" t="str">
        <f t="shared" ca="1" si="188"/>
        <v>-</v>
      </c>
      <c r="EY33" s="5">
        <f t="shared" ca="1" si="190"/>
        <v>0</v>
      </c>
      <c r="EZ33" s="22" t="str">
        <f t="shared" ca="1" si="222"/>
        <v>-</v>
      </c>
      <c r="FA33" s="22" t="str">
        <f t="shared" ca="1" si="222"/>
        <v>-</v>
      </c>
      <c r="FB33" s="22" t="str">
        <f t="shared" ca="1" si="222"/>
        <v>-</v>
      </c>
      <c r="FC33" s="22" t="str">
        <f t="shared" ca="1" si="222"/>
        <v>-</v>
      </c>
      <c r="FD33" s="5" t="b">
        <f t="shared" ca="1" si="191"/>
        <v>0</v>
      </c>
      <c r="FE33" s="22" t="str">
        <f t="shared" ca="1" si="222"/>
        <v>-</v>
      </c>
      <c r="FF33" s="22">
        <f t="shared" ca="1" si="222"/>
        <v>0</v>
      </c>
      <c r="FG33" s="22" t="str">
        <f t="shared" ca="1" si="222"/>
        <v>-</v>
      </c>
      <c r="FH33" s="22">
        <f t="shared" ca="1" si="222"/>
        <v>1</v>
      </c>
      <c r="FI33" s="22">
        <f t="shared" ca="1" si="222"/>
        <v>0</v>
      </c>
      <c r="FJ33" s="22">
        <f t="shared" ca="1" si="222"/>
        <v>1</v>
      </c>
      <c r="FK33" s="22">
        <f t="shared" ca="1" si="222"/>
        <v>1</v>
      </c>
      <c r="FL33" s="22">
        <f t="shared" ca="1" si="222"/>
        <v>1</v>
      </c>
      <c r="FM33" s="22">
        <f t="shared" ca="1" si="222"/>
        <v>0</v>
      </c>
      <c r="FN33" s="22">
        <f t="shared" ca="1" si="222"/>
        <v>0</v>
      </c>
      <c r="FO33" s="22">
        <f t="shared" ca="1" si="222"/>
        <v>0</v>
      </c>
      <c r="FP33" s="22">
        <f t="shared" ca="1" si="223"/>
        <v>0</v>
      </c>
      <c r="FQ33" s="22">
        <f t="shared" ca="1" si="223"/>
        <v>1</v>
      </c>
      <c r="FR33" s="22">
        <f t="shared" ca="1" si="223"/>
        <v>0</v>
      </c>
      <c r="FS33" s="22">
        <f t="shared" ca="1" si="223"/>
        <v>0</v>
      </c>
      <c r="FT33" s="22">
        <f t="shared" ca="1" si="223"/>
        <v>0</v>
      </c>
      <c r="FU33" s="22">
        <f t="shared" ca="1" si="223"/>
        <v>0</v>
      </c>
      <c r="FV33" s="22">
        <f t="shared" ca="1" si="223"/>
        <v>0</v>
      </c>
      <c r="FW33" s="22">
        <f t="shared" ca="1" si="223"/>
        <v>0</v>
      </c>
      <c r="FX33" s="22">
        <f t="shared" ca="1" si="223"/>
        <v>0</v>
      </c>
      <c r="FY33" s="22">
        <f t="shared" ca="1" si="223"/>
        <v>1</v>
      </c>
      <c r="FZ33" s="22">
        <f t="shared" ca="1" si="223"/>
        <v>0</v>
      </c>
      <c r="GA33" s="5">
        <f t="shared" ca="1" si="192"/>
        <v>0</v>
      </c>
      <c r="GB33" s="5">
        <f t="shared" ca="1" si="192"/>
        <v>0</v>
      </c>
      <c r="GC33" s="5">
        <f t="shared" ca="1" si="192"/>
        <v>0</v>
      </c>
      <c r="GD33" s="5">
        <f t="shared" si="193"/>
        <v>0</v>
      </c>
      <c r="GE33" s="5">
        <f t="shared" si="193"/>
        <v>0</v>
      </c>
      <c r="GF33" s="5">
        <f t="shared" si="193"/>
        <v>0</v>
      </c>
      <c r="GG33" s="22">
        <f t="shared" ca="1" si="224"/>
        <v>0</v>
      </c>
      <c r="GH33" s="22">
        <f t="shared" ca="1" si="224"/>
        <v>0</v>
      </c>
      <c r="GI33" s="22" t="str">
        <f t="shared" ca="1" si="224"/>
        <v>-</v>
      </c>
      <c r="GJ33" s="22" t="str">
        <f t="shared" ca="1" si="224"/>
        <v>-</v>
      </c>
      <c r="GK33" s="22" t="str">
        <f t="shared" ca="1" si="224"/>
        <v>-</v>
      </c>
      <c r="GL33" s="22" t="str">
        <f t="shared" ca="1" si="224"/>
        <v>-</v>
      </c>
      <c r="GM33" s="5" t="b">
        <f t="shared" ca="1" si="194"/>
        <v>1</v>
      </c>
      <c r="GN33" s="5" t="b">
        <f t="shared" ca="1" si="194"/>
        <v>0</v>
      </c>
      <c r="GO33" s="5" t="b">
        <f t="shared" ca="1" si="194"/>
        <v>0</v>
      </c>
      <c r="GP33" s="5">
        <f t="shared" ca="1" si="195"/>
        <v>0</v>
      </c>
      <c r="GQ33" s="22">
        <f t="shared" ca="1" si="224"/>
        <v>1</v>
      </c>
      <c r="GR33" s="22">
        <f t="shared" ca="1" si="224"/>
        <v>2</v>
      </c>
      <c r="GS33" s="5" t="e">
        <f t="shared" ca="1" si="196"/>
        <v>#VALUE!</v>
      </c>
      <c r="GT33" s="5" t="e">
        <f t="shared" ca="1" si="196"/>
        <v>#VALUE!</v>
      </c>
      <c r="GU33" s="5" t="str">
        <f t="shared" si="197"/>
        <v>-</v>
      </c>
      <c r="GV33" s="5" t="str">
        <f t="shared" si="197"/>
        <v>-</v>
      </c>
      <c r="GW33" s="5" t="e">
        <f t="shared" ca="1" si="198"/>
        <v>#VALUE!</v>
      </c>
      <c r="GX33" s="22" t="str">
        <f t="shared" ca="1" si="225"/>
        <v>-</v>
      </c>
      <c r="GY33" s="22" t="str">
        <f t="shared" ca="1" si="225"/>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6"/>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3"/>
        <v>-</v>
      </c>
      <c r="IF33" s="22" t="str">
        <f t="shared" ca="1" si="133"/>
        <v>-</v>
      </c>
      <c r="IG33" s="22" t="b">
        <f t="shared" ca="1" si="134"/>
        <v>1</v>
      </c>
      <c r="IH33" s="22">
        <f t="shared" ca="1" si="134"/>
        <v>0</v>
      </c>
      <c r="II33" s="5" t="str">
        <f t="shared" ca="1" si="199"/>
        <v>-</v>
      </c>
      <c r="IJ33" s="5" t="str">
        <f t="shared" ca="1" si="199"/>
        <v>-</v>
      </c>
      <c r="IK33" s="5" t="str">
        <f t="shared" ca="1" si="199"/>
        <v>-</v>
      </c>
      <c r="IL33" s="5" t="str">
        <f t="shared" ca="1" si="199"/>
        <v>-</v>
      </c>
      <c r="IM33" s="22" t="str">
        <f t="shared" ca="1" si="227"/>
        <v>-</v>
      </c>
      <c r="IN33" s="5">
        <f t="shared" ca="1" si="200"/>
        <v>0.5</v>
      </c>
      <c r="IO33" s="22" t="str">
        <f t="shared" ca="1" si="227"/>
        <v>-</v>
      </c>
      <c r="IP33" s="5">
        <f t="shared" ca="1" si="201"/>
        <v>0.5</v>
      </c>
      <c r="IQ33" s="5" t="str">
        <f t="shared" ca="1" si="202"/>
        <v>-</v>
      </c>
      <c r="IR33" s="5">
        <f t="shared" ca="1" si="202"/>
        <v>500</v>
      </c>
      <c r="IS33" s="5">
        <f t="shared" ca="1" si="202"/>
        <v>500</v>
      </c>
      <c r="IT33" s="5" t="str">
        <f t="shared" ca="1" si="202"/>
        <v>-</v>
      </c>
      <c r="IU33" s="5" t="str">
        <f t="shared" ca="1" si="202"/>
        <v>-</v>
      </c>
      <c r="IV33" s="22">
        <f t="shared" ca="1" si="227"/>
        <v>1</v>
      </c>
      <c r="IW33" s="22">
        <f t="shared" ca="1" si="227"/>
        <v>0</v>
      </c>
      <c r="IX33" s="22">
        <f t="shared" ca="1" si="227"/>
        <v>1</v>
      </c>
      <c r="IY33" s="22">
        <f t="shared" ca="1" si="227"/>
        <v>1</v>
      </c>
      <c r="IZ33" s="22">
        <f t="shared" ca="1" si="227"/>
        <v>0</v>
      </c>
      <c r="JA33" s="22">
        <f t="shared" ca="1" si="227"/>
        <v>70</v>
      </c>
      <c r="JB33" s="22">
        <f t="shared" ca="1" si="228"/>
        <v>50</v>
      </c>
      <c r="JC33" s="22">
        <f t="shared" ca="1" si="228"/>
        <v>70</v>
      </c>
      <c r="JD33" s="22">
        <f t="shared" ca="1" si="228"/>
        <v>50</v>
      </c>
      <c r="JE33" s="5">
        <f t="shared" ca="1" si="203"/>
        <v>1</v>
      </c>
      <c r="JF33" s="5">
        <f t="shared" ca="1" si="204"/>
        <v>1</v>
      </c>
      <c r="JG33" s="5">
        <f t="shared" ca="1" si="205"/>
        <v>1</v>
      </c>
      <c r="JH33" s="22">
        <f t="shared" ca="1" si="228"/>
        <v>1</v>
      </c>
      <c r="JI33" s="22">
        <f t="shared" ca="1" si="228"/>
        <v>1</v>
      </c>
      <c r="JJ33" s="22">
        <f t="shared" ca="1" si="228"/>
        <v>1</v>
      </c>
      <c r="JK33" s="22">
        <f t="shared" ca="1" si="228"/>
        <v>1</v>
      </c>
      <c r="JL33" s="22">
        <f t="shared" ca="1" si="228"/>
        <v>1</v>
      </c>
      <c r="JM33" s="22">
        <f t="shared" ca="1" si="228"/>
        <v>1</v>
      </c>
      <c r="JN33" s="22">
        <f t="shared" ca="1" si="228"/>
        <v>1</v>
      </c>
      <c r="JO33" s="173" t="b">
        <f t="shared" ca="1" si="229"/>
        <v>1</v>
      </c>
      <c r="JP33" s="173">
        <f t="shared" ca="1" si="206"/>
        <v>149.99</v>
      </c>
      <c r="JQ33" s="173">
        <f t="shared" ca="1" si="206"/>
        <v>0</v>
      </c>
      <c r="JR33" s="173">
        <f t="shared" ca="1" si="206"/>
        <v>0</v>
      </c>
      <c r="JS33" s="173">
        <f t="shared" ca="1" si="206"/>
        <v>0</v>
      </c>
      <c r="JT33" s="173">
        <f t="shared" ca="1" si="206"/>
        <v>0</v>
      </c>
      <c r="JU33" s="173">
        <f t="shared" ca="1" si="206"/>
        <v>0</v>
      </c>
      <c r="JV33" s="173">
        <f t="shared" ca="1" si="206"/>
        <v>0</v>
      </c>
      <c r="JW33" s="173">
        <f t="shared" ca="1" si="206"/>
        <v>0</v>
      </c>
      <c r="JX33" s="173">
        <f t="shared" ca="1" si="206"/>
        <v>0</v>
      </c>
      <c r="JY33" s="173">
        <f t="shared" ca="1" si="206"/>
        <v>0</v>
      </c>
      <c r="JZ33" s="173">
        <f t="shared" ca="1" si="206"/>
        <v>0</v>
      </c>
      <c r="KA33" s="173">
        <f t="shared" ca="1" si="206"/>
        <v>0</v>
      </c>
      <c r="KB33" s="173">
        <f t="shared" ca="1" si="206"/>
        <v>0</v>
      </c>
      <c r="KC33" s="173">
        <f t="shared" ca="1" si="206"/>
        <v>0</v>
      </c>
      <c r="KD33" s="173">
        <f t="shared" ca="1" si="206"/>
        <v>0</v>
      </c>
      <c r="KE33" s="173">
        <f t="shared" ca="1" si="206"/>
        <v>146.24</v>
      </c>
      <c r="KF33" s="173">
        <f t="shared" ca="1" si="207"/>
        <v>146.24</v>
      </c>
      <c r="KG33" s="173">
        <f t="shared" ca="1" si="207"/>
        <v>146.24</v>
      </c>
      <c r="KH33" s="173">
        <f t="shared" ca="1" si="207"/>
        <v>146.24</v>
      </c>
      <c r="KI33" s="173">
        <f t="shared" ca="1" si="207"/>
        <v>146.24</v>
      </c>
      <c r="KJ33" s="173">
        <f t="shared" ca="1" si="207"/>
        <v>146.24</v>
      </c>
      <c r="KK33" s="173">
        <f t="shared" ca="1" si="207"/>
        <v>146.24</v>
      </c>
      <c r="KL33" s="173">
        <f t="shared" ca="1" si="207"/>
        <v>146.24</v>
      </c>
      <c r="KM33" s="173">
        <f t="shared" ca="1" si="207"/>
        <v>20</v>
      </c>
      <c r="KN33" s="173">
        <f t="shared" ca="1" si="207"/>
        <v>20</v>
      </c>
      <c r="KO33" s="173">
        <f t="shared" ca="1" si="207"/>
        <v>20</v>
      </c>
      <c r="KP33" s="173">
        <f t="shared" ca="1" si="207"/>
        <v>0</v>
      </c>
      <c r="KQ33" s="173">
        <f t="shared" ca="1" si="207"/>
        <v>0</v>
      </c>
      <c r="KR33" s="173">
        <f t="shared" ca="1" si="207"/>
        <v>0</v>
      </c>
      <c r="KS33" s="173">
        <f t="shared" ca="1" si="207"/>
        <v>0</v>
      </c>
      <c r="KT33" s="173">
        <f t="shared" ca="1" si="207"/>
        <v>75.289999999999992</v>
      </c>
      <c r="KU33" s="173">
        <f t="shared" ca="1" si="207"/>
        <v>75.289999999999992</v>
      </c>
      <c r="KV33" s="173">
        <f t="shared" ca="1" si="208"/>
        <v>75.289999999999992</v>
      </c>
      <c r="KW33" s="173">
        <f t="shared" ca="1" si="208"/>
        <v>75.289999999999992</v>
      </c>
      <c r="KX33" s="173">
        <f t="shared" ca="1" si="208"/>
        <v>75.289999999999992</v>
      </c>
      <c r="KY33" s="173">
        <f t="shared" ca="1" si="208"/>
        <v>75.289999999999992</v>
      </c>
      <c r="KZ33" s="173">
        <f t="shared" ca="1" si="208"/>
        <v>75.289999999999992</v>
      </c>
      <c r="LA33" s="173">
        <f t="shared" ca="1" si="208"/>
        <v>222.87</v>
      </c>
      <c r="LB33" s="173">
        <f t="shared" ca="1" si="208"/>
        <v>0</v>
      </c>
      <c r="LC33" s="173">
        <f t="shared" ca="1" si="208"/>
        <v>0</v>
      </c>
      <c r="LD33" s="173">
        <f t="shared" ca="1" si="208"/>
        <v>0</v>
      </c>
      <c r="LE33" s="173">
        <f t="shared" ca="1" si="208"/>
        <v>0</v>
      </c>
      <c r="LF33" s="173">
        <f t="shared" ca="1" si="208"/>
        <v>0</v>
      </c>
      <c r="LG33" s="173">
        <f t="shared" ca="1" si="208"/>
        <v>0</v>
      </c>
      <c r="LH33" s="173">
        <f t="shared" ca="1" si="208"/>
        <v>0</v>
      </c>
      <c r="LI33" s="173">
        <f t="shared" ca="1" si="208"/>
        <v>0</v>
      </c>
      <c r="LJ33" s="173">
        <f t="shared" ca="1" si="208"/>
        <v>0</v>
      </c>
      <c r="LK33" s="173">
        <f t="shared" ca="1" si="208"/>
        <v>0</v>
      </c>
      <c r="LL33" s="173">
        <f t="shared" ca="1" si="209"/>
        <v>0</v>
      </c>
      <c r="LM33" s="173">
        <f t="shared" ca="1" si="209"/>
        <v>0</v>
      </c>
      <c r="LN33" s="173">
        <f t="shared" ca="1" si="209"/>
        <v>0</v>
      </c>
      <c r="LO33" s="173">
        <f t="shared" ca="1" si="209"/>
        <v>0</v>
      </c>
      <c r="LP33" s="173">
        <f t="shared" ca="1" si="209"/>
        <v>0</v>
      </c>
      <c r="LQ33" s="173">
        <f t="shared" ca="1" si="209"/>
        <v>0</v>
      </c>
      <c r="LR33" s="173">
        <f t="shared" ca="1" si="209"/>
        <v>0</v>
      </c>
      <c r="LS33" s="173">
        <f t="shared" ca="1" si="209"/>
        <v>0</v>
      </c>
      <c r="LT33" s="173">
        <f t="shared" ca="1" si="209"/>
        <v>0</v>
      </c>
      <c r="LU33" s="173">
        <f t="shared" ca="1" si="209"/>
        <v>0</v>
      </c>
      <c r="LV33" s="173">
        <f t="shared" ca="1" si="209"/>
        <v>0</v>
      </c>
      <c r="LW33" s="173">
        <f t="shared" ca="1" si="209"/>
        <v>0</v>
      </c>
      <c r="LX33" s="173">
        <f t="shared" ca="1" si="209"/>
        <v>0</v>
      </c>
      <c r="LY33" s="173">
        <f t="shared" ca="1" si="209"/>
        <v>0</v>
      </c>
      <c r="LZ33" s="173">
        <f t="shared" ca="1" si="209"/>
        <v>0</v>
      </c>
      <c r="MA33" s="173">
        <f t="shared" ca="1" si="209"/>
        <v>0</v>
      </c>
      <c r="MB33" s="173">
        <f t="shared" ca="1" si="210"/>
        <v>0</v>
      </c>
      <c r="MC33" s="173">
        <f t="shared" ca="1" si="210"/>
        <v>0</v>
      </c>
      <c r="MD33" s="173">
        <f t="shared" ca="1" si="210"/>
        <v>0</v>
      </c>
      <c r="ME33" s="173">
        <f t="shared" ca="1" si="210"/>
        <v>0</v>
      </c>
      <c r="MF33" s="173">
        <f t="shared" ca="1" si="210"/>
        <v>0</v>
      </c>
      <c r="MG33" s="173">
        <f t="shared" ca="1" si="210"/>
        <v>0</v>
      </c>
      <c r="MH33" s="173">
        <f t="shared" ca="1" si="210"/>
        <v>0</v>
      </c>
      <c r="MI33" s="173">
        <f t="shared" ca="1" si="210"/>
        <v>0</v>
      </c>
      <c r="MJ33" s="173">
        <f t="shared" ca="1" si="210"/>
        <v>0</v>
      </c>
      <c r="MK33" s="173">
        <f t="shared" ca="1" si="210"/>
        <v>0</v>
      </c>
      <c r="ML33" s="173">
        <f t="shared" ca="1" si="210"/>
        <v>0</v>
      </c>
      <c r="MM33" s="173">
        <f t="shared" ca="1" si="210"/>
        <v>0</v>
      </c>
      <c r="MN33" s="173">
        <f t="shared" ca="1" si="210"/>
        <v>0</v>
      </c>
      <c r="MO33" s="173">
        <f t="shared" ca="1" si="210"/>
        <v>0</v>
      </c>
      <c r="MP33" s="173">
        <f t="shared" ca="1" si="210"/>
        <v>0</v>
      </c>
      <c r="MQ33" s="173">
        <f t="shared" ca="1" si="210"/>
        <v>0</v>
      </c>
      <c r="MR33" s="173">
        <f t="shared" ca="1" si="211"/>
        <v>0</v>
      </c>
      <c r="MS33" s="173">
        <f t="shared" ca="1" si="211"/>
        <v>0</v>
      </c>
      <c r="MT33" s="173">
        <f t="shared" ca="1" si="211"/>
        <v>0</v>
      </c>
      <c r="MU33" s="173">
        <f t="shared" ca="1" si="211"/>
        <v>0</v>
      </c>
      <c r="MV33" s="173">
        <f t="shared" ca="1" si="211"/>
        <v>0</v>
      </c>
      <c r="MW33" s="173">
        <f t="shared" ca="1" si="211"/>
        <v>0</v>
      </c>
      <c r="MX33" s="173">
        <f t="shared" ca="1" si="211"/>
        <v>0</v>
      </c>
      <c r="MY33" s="173">
        <f t="shared" ca="1" si="211"/>
        <v>0</v>
      </c>
      <c r="MZ33" s="173">
        <f t="shared" ca="1" si="211"/>
        <v>0</v>
      </c>
      <c r="NA33" s="173">
        <f t="shared" ca="1" si="211"/>
        <v>0</v>
      </c>
      <c r="NB33" s="173">
        <f t="shared" ca="1" si="211"/>
        <v>0</v>
      </c>
      <c r="NC33" s="173">
        <f t="shared" ca="1" si="211"/>
        <v>0</v>
      </c>
      <c r="ND33" s="173">
        <f t="shared" ca="1" si="211"/>
        <v>0</v>
      </c>
      <c r="NE33" s="173">
        <f t="shared" ca="1" si="211"/>
        <v>0</v>
      </c>
      <c r="NF33" s="173">
        <f t="shared" ca="1" si="211"/>
        <v>0</v>
      </c>
      <c r="NG33" s="173">
        <f t="shared" ca="1" si="211"/>
        <v>0</v>
      </c>
      <c r="NH33" s="173">
        <f t="shared" ca="1" si="212"/>
        <v>0</v>
      </c>
      <c r="NI33" s="173">
        <f t="shared" ca="1" si="212"/>
        <v>0</v>
      </c>
      <c r="NJ33" s="173">
        <f t="shared" ca="1" si="212"/>
        <v>0</v>
      </c>
      <c r="NK33" s="173">
        <f t="shared" ca="1" si="212"/>
        <v>0</v>
      </c>
      <c r="NL33" s="173">
        <f t="shared" ca="1" si="212"/>
        <v>0</v>
      </c>
      <c r="NM33" s="173">
        <f t="shared" ca="1" si="212"/>
        <v>0</v>
      </c>
      <c r="NN33" s="173">
        <f t="shared" ca="1" si="212"/>
        <v>0</v>
      </c>
      <c r="NO33" s="173">
        <f t="shared" ca="1" si="212"/>
        <v>0</v>
      </c>
      <c r="NP33" s="173">
        <f t="shared" ca="1" si="212"/>
        <v>0</v>
      </c>
      <c r="NQ33" s="173">
        <f t="shared" ca="1" si="212"/>
        <v>0</v>
      </c>
      <c r="NR33" s="173">
        <f t="shared" ca="1" si="212"/>
        <v>0</v>
      </c>
      <c r="NS33" s="173">
        <f t="shared" ca="1" si="212"/>
        <v>0</v>
      </c>
      <c r="NT33" s="173">
        <f t="shared" ca="1" si="212"/>
        <v>0</v>
      </c>
      <c r="NU33" s="173">
        <f t="shared" ca="1" si="212"/>
        <v>0</v>
      </c>
      <c r="NV33" s="173">
        <f t="shared" ca="1" si="212"/>
        <v>0</v>
      </c>
      <c r="NW33" s="173">
        <f t="shared" ca="1" si="212"/>
        <v>0</v>
      </c>
      <c r="NX33" s="173">
        <f t="shared" ca="1" si="213"/>
        <v>0</v>
      </c>
      <c r="NY33" s="173">
        <f t="shared" ca="1" si="213"/>
        <v>0</v>
      </c>
      <c r="NZ33" s="173">
        <f t="shared" ca="1" si="213"/>
        <v>0</v>
      </c>
      <c r="OA33" s="173">
        <f t="shared" ca="1" si="213"/>
        <v>0</v>
      </c>
      <c r="OB33" s="173">
        <f t="shared" ca="1" si="213"/>
        <v>0</v>
      </c>
      <c r="OC33" s="173">
        <f t="shared" ca="1" si="213"/>
        <v>0</v>
      </c>
      <c r="OD33" s="173">
        <f t="shared" ca="1" si="213"/>
        <v>0</v>
      </c>
      <c r="OE33" s="173">
        <f t="shared" ca="1" si="213"/>
        <v>0</v>
      </c>
      <c r="OF33" s="22">
        <f t="shared" ca="1" si="230"/>
        <v>0</v>
      </c>
      <c r="OG33" s="22" t="str">
        <f t="shared" ca="1" si="230"/>
        <v>-</v>
      </c>
      <c r="OH33" s="22">
        <f t="shared" ca="1" si="230"/>
        <v>0</v>
      </c>
      <c r="OI33" s="22">
        <f t="shared" ca="1" si="230"/>
        <v>0</v>
      </c>
      <c r="OJ33" s="27">
        <v>0</v>
      </c>
    </row>
    <row r="34" spans="1:400" s="303" customFormat="1" outlineLevel="1">
      <c r="A34" s="302">
        <f t="shared" si="214"/>
        <v>29</v>
      </c>
      <c r="B34" s="314">
        <f t="shared" ca="1" si="241"/>
        <v>25</v>
      </c>
      <c r="C34" s="303">
        <v>4</v>
      </c>
      <c r="D34" s="341" t="b">
        <f t="shared" si="231"/>
        <v>1</v>
      </c>
      <c r="E34" s="303" t="b">
        <v>0</v>
      </c>
      <c r="F34" s="303" t="b">
        <v>1</v>
      </c>
      <c r="G34" s="339">
        <f t="shared" ca="1" si="232"/>
        <v>1</v>
      </c>
      <c r="H34" s="339">
        <f t="shared" ca="1" si="216"/>
        <v>1</v>
      </c>
      <c r="I34" s="339">
        <f t="shared" ca="1" si="216"/>
        <v>1</v>
      </c>
      <c r="J34" s="339">
        <f t="shared" ca="1" si="216"/>
        <v>1</v>
      </c>
      <c r="K34" s="339">
        <f t="shared" ca="1" si="216"/>
        <v>1</v>
      </c>
      <c r="L34" s="339">
        <f t="shared" ca="1" si="216"/>
        <v>1</v>
      </c>
      <c r="M34" s="339">
        <f t="shared" ca="1" si="216"/>
        <v>1</v>
      </c>
      <c r="N34" s="339">
        <f t="shared" ca="1" si="216"/>
        <v>2</v>
      </c>
      <c r="O34" s="339">
        <f t="shared" ca="1" si="216"/>
        <v>1</v>
      </c>
      <c r="P34" s="339">
        <f t="shared" ca="1" si="216"/>
        <v>0</v>
      </c>
      <c r="Q34" s="339">
        <f t="shared" ca="1" si="216"/>
        <v>0</v>
      </c>
      <c r="R34" s="339">
        <f t="shared" ca="1" si="216"/>
        <v>0</v>
      </c>
      <c r="S34" s="339">
        <f t="shared" ca="1" si="216"/>
        <v>0</v>
      </c>
      <c r="T34" s="339">
        <f t="shared" ca="1" si="216"/>
        <v>0</v>
      </c>
      <c r="U34" s="339">
        <f t="shared" ca="1" si="216"/>
        <v>1</v>
      </c>
      <c r="V34" s="339">
        <f t="shared" ca="1" si="216"/>
        <v>1</v>
      </c>
      <c r="W34" s="339">
        <f t="shared" ca="1" si="216"/>
        <v>1</v>
      </c>
      <c r="X34" s="339">
        <f t="shared" ca="1" si="217"/>
        <v>1</v>
      </c>
      <c r="Y34" s="339">
        <f t="shared" ca="1" si="217"/>
        <v>1</v>
      </c>
      <c r="Z34" s="32"/>
      <c r="AB34" s="21">
        <v>1</v>
      </c>
      <c r="AC34" s="5">
        <f t="shared" ca="1" si="176"/>
        <v>1</v>
      </c>
      <c r="AD34" s="5">
        <f t="shared" ca="1" si="176"/>
        <v>1</v>
      </c>
      <c r="AE34" s="5">
        <f t="shared" ca="1" si="176"/>
        <v>0</v>
      </c>
      <c r="AF34" s="5">
        <f t="shared" ca="1" si="176"/>
        <v>2</v>
      </c>
      <c r="AG34" s="5">
        <f t="shared" ca="1" si="176"/>
        <v>0</v>
      </c>
      <c r="AJ34" s="328" t="str">
        <f t="shared" ca="1" si="218"/>
        <v>00004 FeedSupply GSM Day135 FWM     GI1 EL050% Age213 T_TRUE  LTW_TRUE  (F53N33)</v>
      </c>
      <c r="AK34" s="10" t="str">
        <f ca="1">IF(COUNTIF(AJ$5:AJ34,AJ34)=1,"-","Dup")</f>
        <v>-</v>
      </c>
      <c r="AL34" s="22" t="b">
        <f t="shared" ca="1" si="177"/>
        <v>1</v>
      </c>
      <c r="AM34" s="22" t="b">
        <f t="shared" ca="1" si="177"/>
        <v>0</v>
      </c>
      <c r="AN34" s="373" t="b">
        <v>1</v>
      </c>
      <c r="AO34" s="339" t="b">
        <f t="shared" ca="1" si="233"/>
        <v>1</v>
      </c>
      <c r="AP34" s="382">
        <f t="shared" ca="1" si="234"/>
        <v>111104</v>
      </c>
      <c r="AQ34" s="339" t="b">
        <f t="shared" ca="1" si="235"/>
        <v>0</v>
      </c>
      <c r="AR34" s="374" t="str">
        <f t="shared" ca="1" si="177"/>
        <v>-</v>
      </c>
      <c r="AS34" s="22" t="b">
        <f t="shared" ca="1" si="177"/>
        <v>1</v>
      </c>
      <c r="AT34" s="339">
        <f t="shared" ca="1" si="236"/>
        <v>111105</v>
      </c>
      <c r="AU34" s="22">
        <f t="shared" ca="1" si="237"/>
        <v>1</v>
      </c>
      <c r="AV34" s="339" t="str">
        <f t="shared" ca="1" si="238"/>
        <v>-</v>
      </c>
      <c r="AW34" s="22" t="str">
        <f t="shared" ca="1" si="237"/>
        <v>-</v>
      </c>
      <c r="AX34" s="339" t="str">
        <f t="shared" ca="1" si="238"/>
        <v>-</v>
      </c>
      <c r="AY34" s="339" t="str">
        <f t="shared" ca="1" si="238"/>
        <v>-</v>
      </c>
      <c r="AZ34" s="22" t="str">
        <f t="shared" ca="1" si="177"/>
        <v>-</v>
      </c>
      <c r="BA34" s="22">
        <f t="shared" ca="1" si="177"/>
        <v>1</v>
      </c>
      <c r="BB34" s="22">
        <f t="shared" ca="1" si="177"/>
        <v>1</v>
      </c>
      <c r="BC34" s="22" t="str">
        <f t="shared" ca="1" si="177"/>
        <v>-</v>
      </c>
      <c r="BD34" s="22" t="str">
        <f t="shared" ca="1" si="177"/>
        <v>-</v>
      </c>
      <c r="BE34" s="22" t="str">
        <f t="shared" ca="1" si="177"/>
        <v>-</v>
      </c>
      <c r="BF34" s="22" t="str">
        <f t="shared" ca="1" si="219"/>
        <v>-</v>
      </c>
      <c r="BG34" s="22" t="str">
        <f t="shared" ca="1" si="219"/>
        <v>-</v>
      </c>
      <c r="BH34" s="22" t="str">
        <f t="shared" ca="1" si="219"/>
        <v>-</v>
      </c>
      <c r="BI34" s="22" t="str">
        <f t="shared" ca="1" si="219"/>
        <v>-</v>
      </c>
      <c r="BJ34" s="22" t="str">
        <f t="shared" ca="1" si="219"/>
        <v>-</v>
      </c>
      <c r="BK34" s="22" t="str">
        <f t="shared" ca="1" si="219"/>
        <v>-</v>
      </c>
      <c r="BL34" s="22" t="str">
        <f t="shared" ca="1" si="219"/>
        <v>-</v>
      </c>
      <c r="BM34" s="22" t="str">
        <f t="shared" ca="1" si="219"/>
        <v>-</v>
      </c>
      <c r="BN34" s="22" t="str">
        <f t="shared" ca="1" si="219"/>
        <v>-</v>
      </c>
      <c r="BO34" s="22" t="str">
        <f t="shared" ca="1" si="219"/>
        <v>-</v>
      </c>
      <c r="BP34" s="22" t="str">
        <f t="shared" ca="1" si="219"/>
        <v>-</v>
      </c>
      <c r="BQ34" s="22" t="str">
        <f t="shared" ca="1" si="219"/>
        <v>-</v>
      </c>
      <c r="BR34" s="22" t="str">
        <f t="shared" ca="1" si="219"/>
        <v>-</v>
      </c>
      <c r="BS34" s="22" t="str">
        <f t="shared" ca="1" si="219"/>
        <v>-</v>
      </c>
      <c r="BT34" s="22" t="str">
        <f t="shared" ca="1" si="219"/>
        <v>-</v>
      </c>
      <c r="BU34" s="22" t="str">
        <f t="shared" ca="1" si="219"/>
        <v>-</v>
      </c>
      <c r="BV34" s="22" t="str">
        <f t="shared" ca="1" si="220"/>
        <v>-</v>
      </c>
      <c r="BW34" s="22" t="str">
        <f t="shared" ca="1" si="220"/>
        <v>-</v>
      </c>
      <c r="BX34" s="22" t="str">
        <f t="shared" ca="1" si="220"/>
        <v>-</v>
      </c>
      <c r="BY34" s="22" t="str">
        <f t="shared" ca="1" si="220"/>
        <v>-</v>
      </c>
      <c r="BZ34" s="5">
        <f t="shared" ca="1" si="178"/>
        <v>0</v>
      </c>
      <c r="CA34" s="339" t="b">
        <f t="shared" ca="1" si="242"/>
        <v>1</v>
      </c>
      <c r="CB34" s="339" t="b">
        <f t="shared" ca="1" si="239"/>
        <v>1</v>
      </c>
      <c r="CC34" s="374" t="str">
        <f t="shared" ca="1" si="220"/>
        <v>-</v>
      </c>
      <c r="CD34" s="374" t="str">
        <f t="shared" ca="1" si="220"/>
        <v>-</v>
      </c>
      <c r="CE34" s="374" t="str">
        <f t="shared" ca="1" si="220"/>
        <v>-</v>
      </c>
      <c r="CF34" s="374" t="str">
        <f t="shared" ca="1" si="220"/>
        <v>-</v>
      </c>
      <c r="CG34" s="374" t="str">
        <f t="shared" ca="1" si="220"/>
        <v>-</v>
      </c>
      <c r="CH34" s="374" t="str">
        <f t="shared" ca="1" si="220"/>
        <v>-</v>
      </c>
      <c r="CI34" s="339">
        <f t="shared" ca="1" si="240"/>
        <v>3</v>
      </c>
      <c r="CJ34" s="339">
        <f t="shared" ca="1" si="240"/>
        <v>3</v>
      </c>
      <c r="CK34" s="339">
        <f t="shared" ca="1" si="243"/>
        <v>0.5</v>
      </c>
      <c r="CL34" s="339">
        <f t="shared" ca="1" si="243"/>
        <v>-0.5</v>
      </c>
      <c r="CM34" s="22" t="str">
        <f t="shared" ca="1" si="221"/>
        <v>-</v>
      </c>
      <c r="CN34" s="22" t="str">
        <f t="shared" ca="1" si="221"/>
        <v>-</v>
      </c>
      <c r="CO34" s="22" t="str">
        <f t="shared" ca="1" si="221"/>
        <v>-</v>
      </c>
      <c r="CP34" s="22" t="str">
        <f t="shared" ca="1" si="221"/>
        <v>-</v>
      </c>
      <c r="CQ34" s="22" t="str">
        <f t="shared" ca="1" si="221"/>
        <v>-</v>
      </c>
      <c r="CR34" s="22" t="str">
        <f t="shared" ca="1" si="221"/>
        <v>-</v>
      </c>
      <c r="CS34" s="22">
        <f t="shared" ca="1" si="221"/>
        <v>0</v>
      </c>
      <c r="CT34" s="22" t="str">
        <f t="shared" ca="1" si="221"/>
        <v>-</v>
      </c>
      <c r="CU34" s="22" t="str">
        <f t="shared" ca="1" si="221"/>
        <v>-</v>
      </c>
      <c r="CV34" s="22" t="str">
        <f t="shared" ca="1" si="221"/>
        <v>-</v>
      </c>
      <c r="CW34" s="22" t="str">
        <f t="shared" ca="1" si="221"/>
        <v>-</v>
      </c>
      <c r="CX34" s="22" t="str">
        <f t="shared" ca="1" si="221"/>
        <v>-</v>
      </c>
      <c r="CY34" s="22">
        <f t="shared" ca="1" si="221"/>
        <v>0</v>
      </c>
      <c r="CZ34" s="195">
        <f t="shared" ca="1" si="179"/>
        <v>0</v>
      </c>
      <c r="DA34" s="195">
        <f t="shared" ca="1" si="179"/>
        <v>0</v>
      </c>
      <c r="DB34" s="195">
        <f t="shared" ca="1" si="179"/>
        <v>0</v>
      </c>
      <c r="DC34" s="195">
        <f t="shared" ca="1" si="179"/>
        <v>0</v>
      </c>
      <c r="DD34" s="194">
        <f t="shared" ca="1" si="180"/>
        <v>0</v>
      </c>
      <c r="DE34" s="194">
        <f t="shared" ca="1" si="180"/>
        <v>0</v>
      </c>
      <c r="DF34" s="194">
        <f t="shared" ca="1" si="180"/>
        <v>0</v>
      </c>
      <c r="DG34" s="194">
        <f t="shared" ca="1" si="180"/>
        <v>0</v>
      </c>
      <c r="DH34" s="196">
        <f t="shared" ca="1" si="181"/>
        <v>0</v>
      </c>
      <c r="DI34" s="196">
        <f t="shared" ca="1" si="181"/>
        <v>0</v>
      </c>
      <c r="DJ34" s="196">
        <f t="shared" ca="1" si="181"/>
        <v>0</v>
      </c>
      <c r="DK34" s="196">
        <f t="shared" ca="1" si="181"/>
        <v>0</v>
      </c>
      <c r="DL34" s="195">
        <f t="shared" ca="1" si="182"/>
        <v>0</v>
      </c>
      <c r="DM34" s="195">
        <f t="shared" ca="1" si="182"/>
        <v>0</v>
      </c>
      <c r="DN34" s="195">
        <f t="shared" ca="1" si="182"/>
        <v>0</v>
      </c>
      <c r="DO34" s="195">
        <f t="shared" ca="1" si="182"/>
        <v>0</v>
      </c>
      <c r="DP34" s="194">
        <f t="shared" ca="1" si="183"/>
        <v>0</v>
      </c>
      <c r="DQ34" s="194">
        <f t="shared" ca="1" si="183"/>
        <v>0</v>
      </c>
      <c r="DR34" s="194">
        <f t="shared" ca="1" si="183"/>
        <v>0</v>
      </c>
      <c r="DS34" s="194">
        <f t="shared" ca="1" si="183"/>
        <v>0</v>
      </c>
      <c r="DT34" s="196">
        <f t="shared" ca="1" si="184"/>
        <v>0</v>
      </c>
      <c r="DU34" s="196">
        <f t="shared" ca="1" si="184"/>
        <v>0</v>
      </c>
      <c r="DV34" s="196">
        <f t="shared" ca="1" si="184"/>
        <v>0</v>
      </c>
      <c r="DW34" s="196">
        <f t="shared" ca="1" si="184"/>
        <v>0</v>
      </c>
      <c r="DX34" s="195">
        <f t="shared" ca="1" si="185"/>
        <v>0</v>
      </c>
      <c r="DY34" s="195">
        <f t="shared" ca="1" si="185"/>
        <v>0</v>
      </c>
      <c r="DZ34" s="195">
        <f t="shared" ca="1" si="185"/>
        <v>0</v>
      </c>
      <c r="EA34" s="195">
        <f t="shared" ca="1" si="185"/>
        <v>0</v>
      </c>
      <c r="EB34" s="194">
        <f t="shared" ca="1" si="186"/>
        <v>0</v>
      </c>
      <c r="EC34" s="194">
        <f t="shared" ca="1" si="186"/>
        <v>0</v>
      </c>
      <c r="ED34" s="194">
        <f t="shared" ca="1" si="186"/>
        <v>0</v>
      </c>
      <c r="EE34" s="194">
        <f t="shared" ca="1" si="186"/>
        <v>0</v>
      </c>
      <c r="EF34" s="196">
        <f t="shared" ca="1" si="187"/>
        <v>0</v>
      </c>
      <c r="EG34" s="196">
        <f t="shared" ca="1" si="187"/>
        <v>0</v>
      </c>
      <c r="EH34" s="196">
        <f t="shared" ca="1" si="187"/>
        <v>0</v>
      </c>
      <c r="EI34" s="196">
        <f t="shared" ca="1" si="187"/>
        <v>0</v>
      </c>
      <c r="EJ34" s="22">
        <f t="shared" ca="1" si="188"/>
        <v>0</v>
      </c>
      <c r="EK34" s="22">
        <f t="shared" ca="1" si="188"/>
        <v>0</v>
      </c>
      <c r="EL34" s="22">
        <f t="shared" ca="1" si="188"/>
        <v>0</v>
      </c>
      <c r="EM34" s="22">
        <f t="shared" ca="1" si="188"/>
        <v>0</v>
      </c>
      <c r="EN34" s="22" t="str">
        <f t="shared" ca="1" si="188"/>
        <v>-</v>
      </c>
      <c r="EO34" s="22" t="str">
        <f t="shared" ca="1" si="188"/>
        <v>-</v>
      </c>
      <c r="EP34" s="5">
        <f t="shared" ca="1" si="189"/>
        <v>19</v>
      </c>
      <c r="EQ34" s="5">
        <f t="shared" ca="1" si="189"/>
        <v>19</v>
      </c>
      <c r="ER34" s="22" t="str">
        <f t="shared" ca="1" si="188"/>
        <v>-</v>
      </c>
      <c r="ES34" s="22" t="str">
        <f t="shared" ca="1" si="188"/>
        <v>-</v>
      </c>
      <c r="ET34" s="22" t="str">
        <f t="shared" ca="1" si="188"/>
        <v>-</v>
      </c>
      <c r="EU34" s="22" t="str">
        <f t="shared" ca="1" si="188"/>
        <v>-</v>
      </c>
      <c r="EV34" s="22" t="str">
        <f t="shared" ca="1" si="188"/>
        <v>-</v>
      </c>
      <c r="EW34" s="22" t="str">
        <f t="shared" ca="1" si="188"/>
        <v>-</v>
      </c>
      <c r="EX34" s="22" t="str">
        <f t="shared" ca="1" si="188"/>
        <v>-</v>
      </c>
      <c r="EY34" s="5">
        <f t="shared" ca="1" si="190"/>
        <v>0</v>
      </c>
      <c r="EZ34" s="22" t="str">
        <f t="shared" ca="1" si="222"/>
        <v>-</v>
      </c>
      <c r="FA34" s="22" t="str">
        <f t="shared" ca="1" si="222"/>
        <v>-</v>
      </c>
      <c r="FB34" s="22" t="str">
        <f t="shared" ca="1" si="222"/>
        <v>-</v>
      </c>
      <c r="FC34" s="22" t="str">
        <f t="shared" ca="1" si="222"/>
        <v>-</v>
      </c>
      <c r="FD34" s="5" t="b">
        <f t="shared" ca="1" si="191"/>
        <v>0</v>
      </c>
      <c r="FE34" s="22" t="str">
        <f t="shared" ca="1" si="222"/>
        <v>-</v>
      </c>
      <c r="FF34" s="22">
        <f t="shared" ca="1" si="222"/>
        <v>0</v>
      </c>
      <c r="FG34" s="22" t="str">
        <f t="shared" ca="1" si="222"/>
        <v>-</v>
      </c>
      <c r="FH34" s="22">
        <f t="shared" ca="1" si="222"/>
        <v>1</v>
      </c>
      <c r="FI34" s="22">
        <f t="shared" ca="1" si="222"/>
        <v>0</v>
      </c>
      <c r="FJ34" s="22">
        <f t="shared" ca="1" si="222"/>
        <v>1</v>
      </c>
      <c r="FK34" s="22">
        <f t="shared" ca="1" si="222"/>
        <v>1</v>
      </c>
      <c r="FL34" s="22">
        <f t="shared" ca="1" si="222"/>
        <v>1</v>
      </c>
      <c r="FM34" s="22">
        <f t="shared" ca="1" si="222"/>
        <v>0</v>
      </c>
      <c r="FN34" s="22">
        <f t="shared" ca="1" si="222"/>
        <v>0</v>
      </c>
      <c r="FO34" s="22">
        <f t="shared" ca="1" si="222"/>
        <v>0</v>
      </c>
      <c r="FP34" s="22">
        <f t="shared" ca="1" si="223"/>
        <v>0</v>
      </c>
      <c r="FQ34" s="22">
        <f t="shared" ca="1" si="223"/>
        <v>1</v>
      </c>
      <c r="FR34" s="22">
        <f t="shared" ca="1" si="223"/>
        <v>0</v>
      </c>
      <c r="FS34" s="22">
        <f t="shared" ca="1" si="223"/>
        <v>0</v>
      </c>
      <c r="FT34" s="22">
        <f t="shared" ca="1" si="223"/>
        <v>0</v>
      </c>
      <c r="FU34" s="22">
        <f t="shared" ca="1" si="223"/>
        <v>0</v>
      </c>
      <c r="FV34" s="22">
        <f t="shared" ca="1" si="223"/>
        <v>0</v>
      </c>
      <c r="FW34" s="22">
        <f t="shared" ca="1" si="223"/>
        <v>0</v>
      </c>
      <c r="FX34" s="22">
        <f t="shared" ca="1" si="223"/>
        <v>0</v>
      </c>
      <c r="FY34" s="22">
        <f t="shared" ca="1" si="223"/>
        <v>1</v>
      </c>
      <c r="FZ34" s="22">
        <f t="shared" ca="1" si="223"/>
        <v>0</v>
      </c>
      <c r="GA34" s="5">
        <f t="shared" ca="1" si="192"/>
        <v>0</v>
      </c>
      <c r="GB34" s="5">
        <f t="shared" ca="1" si="192"/>
        <v>0</v>
      </c>
      <c r="GC34" s="5">
        <f t="shared" ca="1" si="192"/>
        <v>0</v>
      </c>
      <c r="GD34" s="5">
        <f t="shared" si="193"/>
        <v>0</v>
      </c>
      <c r="GE34" s="5">
        <f t="shared" si="193"/>
        <v>0</v>
      </c>
      <c r="GF34" s="5">
        <f t="shared" si="193"/>
        <v>0</v>
      </c>
      <c r="GG34" s="22">
        <f t="shared" ca="1" si="224"/>
        <v>0</v>
      </c>
      <c r="GH34" s="22">
        <f t="shared" ca="1" si="224"/>
        <v>0</v>
      </c>
      <c r="GI34" s="22" t="str">
        <f t="shared" ca="1" si="224"/>
        <v>-</v>
      </c>
      <c r="GJ34" s="22" t="str">
        <f t="shared" ca="1" si="224"/>
        <v>-</v>
      </c>
      <c r="GK34" s="22" t="str">
        <f t="shared" ca="1" si="224"/>
        <v>-</v>
      </c>
      <c r="GL34" s="22" t="str">
        <f t="shared" ca="1" si="224"/>
        <v>-</v>
      </c>
      <c r="GM34" s="5" t="b">
        <f t="shared" ca="1" si="194"/>
        <v>1</v>
      </c>
      <c r="GN34" s="5" t="b">
        <f t="shared" ca="1" si="194"/>
        <v>0</v>
      </c>
      <c r="GO34" s="5" t="b">
        <f t="shared" ca="1" si="194"/>
        <v>0</v>
      </c>
      <c r="GP34" s="5">
        <f t="shared" ca="1" si="195"/>
        <v>0</v>
      </c>
      <c r="GQ34" s="22">
        <f t="shared" ca="1" si="224"/>
        <v>1</v>
      </c>
      <c r="GR34" s="22">
        <f t="shared" ca="1" si="224"/>
        <v>2</v>
      </c>
      <c r="GS34" s="5" t="e">
        <f t="shared" ca="1" si="196"/>
        <v>#VALUE!</v>
      </c>
      <c r="GT34" s="5" t="e">
        <f t="shared" ca="1" si="196"/>
        <v>#VALUE!</v>
      </c>
      <c r="GU34" s="5" t="str">
        <f t="shared" si="197"/>
        <v>-</v>
      </c>
      <c r="GV34" s="5" t="str">
        <f t="shared" si="197"/>
        <v>-</v>
      </c>
      <c r="GW34" s="5" t="e">
        <f t="shared" ca="1" si="198"/>
        <v>#VALUE!</v>
      </c>
      <c r="GX34" s="22" t="str">
        <f t="shared" ca="1" si="225"/>
        <v>-</v>
      </c>
      <c r="GY34" s="22" t="str">
        <f t="shared" ca="1" si="225"/>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6"/>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3"/>
        <v>-</v>
      </c>
      <c r="IF34" s="22" t="str">
        <f t="shared" ca="1" si="133"/>
        <v>-</v>
      </c>
      <c r="IG34" s="22" t="b">
        <f t="shared" ca="1" si="134"/>
        <v>1</v>
      </c>
      <c r="IH34" s="22">
        <f t="shared" ca="1" si="134"/>
        <v>0</v>
      </c>
      <c r="II34" s="5" t="str">
        <f t="shared" ca="1" si="199"/>
        <v>-</v>
      </c>
      <c r="IJ34" s="5" t="str">
        <f t="shared" ca="1" si="199"/>
        <v>-</v>
      </c>
      <c r="IK34" s="5" t="str">
        <f t="shared" ca="1" si="199"/>
        <v>-</v>
      </c>
      <c r="IL34" s="5" t="str">
        <f t="shared" ca="1" si="199"/>
        <v>-</v>
      </c>
      <c r="IM34" s="22" t="str">
        <f t="shared" ca="1" si="227"/>
        <v>-</v>
      </c>
      <c r="IN34" s="5">
        <f t="shared" ca="1" si="200"/>
        <v>0.5</v>
      </c>
      <c r="IO34" s="22" t="str">
        <f t="shared" ca="1" si="227"/>
        <v>-</v>
      </c>
      <c r="IP34" s="5">
        <f t="shared" ca="1" si="201"/>
        <v>0.5</v>
      </c>
      <c r="IQ34" s="5" t="str">
        <f t="shared" ca="1" si="202"/>
        <v>-</v>
      </c>
      <c r="IR34" s="5">
        <f t="shared" ca="1" si="202"/>
        <v>500</v>
      </c>
      <c r="IS34" s="5">
        <f t="shared" ca="1" si="202"/>
        <v>500</v>
      </c>
      <c r="IT34" s="5" t="str">
        <f t="shared" ca="1" si="202"/>
        <v>-</v>
      </c>
      <c r="IU34" s="5" t="str">
        <f t="shared" ca="1" si="202"/>
        <v>-</v>
      </c>
      <c r="IV34" s="22">
        <f t="shared" ca="1" si="227"/>
        <v>1</v>
      </c>
      <c r="IW34" s="22">
        <f t="shared" ca="1" si="227"/>
        <v>0</v>
      </c>
      <c r="IX34" s="22">
        <f t="shared" ca="1" si="227"/>
        <v>1</v>
      </c>
      <c r="IY34" s="22">
        <f t="shared" ca="1" si="227"/>
        <v>1</v>
      </c>
      <c r="IZ34" s="22">
        <f t="shared" ca="1" si="227"/>
        <v>0</v>
      </c>
      <c r="JA34" s="22">
        <f t="shared" ca="1" si="227"/>
        <v>70</v>
      </c>
      <c r="JB34" s="22">
        <f t="shared" ca="1" si="228"/>
        <v>50</v>
      </c>
      <c r="JC34" s="22">
        <f t="shared" ca="1" si="228"/>
        <v>70</v>
      </c>
      <c r="JD34" s="22">
        <f t="shared" ca="1" si="228"/>
        <v>50</v>
      </c>
      <c r="JE34" s="5">
        <f t="shared" ca="1" si="203"/>
        <v>1</v>
      </c>
      <c r="JF34" s="5">
        <f t="shared" ca="1" si="204"/>
        <v>1</v>
      </c>
      <c r="JG34" s="5">
        <f t="shared" ca="1" si="205"/>
        <v>1</v>
      </c>
      <c r="JH34" s="22">
        <f t="shared" ca="1" si="228"/>
        <v>1</v>
      </c>
      <c r="JI34" s="22">
        <f t="shared" ca="1" si="228"/>
        <v>1</v>
      </c>
      <c r="JJ34" s="22">
        <f t="shared" ca="1" si="228"/>
        <v>1</v>
      </c>
      <c r="JK34" s="22">
        <f t="shared" ca="1" si="228"/>
        <v>1</v>
      </c>
      <c r="JL34" s="22">
        <f t="shared" ca="1" si="228"/>
        <v>1</v>
      </c>
      <c r="JM34" s="22">
        <f t="shared" ca="1" si="228"/>
        <v>1</v>
      </c>
      <c r="JN34" s="22">
        <f t="shared" ca="1" si="228"/>
        <v>1</v>
      </c>
      <c r="JO34" s="173" t="b">
        <f t="shared" ca="1" si="229"/>
        <v>1</v>
      </c>
      <c r="JP34" s="173">
        <f t="shared" ca="1" si="206"/>
        <v>149.99</v>
      </c>
      <c r="JQ34" s="173">
        <f t="shared" ca="1" si="206"/>
        <v>0</v>
      </c>
      <c r="JR34" s="173">
        <f t="shared" ca="1" si="206"/>
        <v>0</v>
      </c>
      <c r="JS34" s="173">
        <f t="shared" ca="1" si="206"/>
        <v>0</v>
      </c>
      <c r="JT34" s="173">
        <f t="shared" ca="1" si="206"/>
        <v>0</v>
      </c>
      <c r="JU34" s="173">
        <f t="shared" ca="1" si="206"/>
        <v>0</v>
      </c>
      <c r="JV34" s="173">
        <f t="shared" ca="1" si="206"/>
        <v>0</v>
      </c>
      <c r="JW34" s="173">
        <f t="shared" ca="1" si="206"/>
        <v>0</v>
      </c>
      <c r="JX34" s="173">
        <f t="shared" ca="1" si="206"/>
        <v>0</v>
      </c>
      <c r="JY34" s="173">
        <f t="shared" ca="1" si="206"/>
        <v>0</v>
      </c>
      <c r="JZ34" s="173">
        <f t="shared" ca="1" si="206"/>
        <v>0</v>
      </c>
      <c r="KA34" s="173">
        <f t="shared" ca="1" si="206"/>
        <v>0</v>
      </c>
      <c r="KB34" s="173">
        <f t="shared" ca="1" si="206"/>
        <v>0</v>
      </c>
      <c r="KC34" s="173">
        <f t="shared" ca="1" si="206"/>
        <v>0</v>
      </c>
      <c r="KD34" s="173">
        <f t="shared" ca="1" si="206"/>
        <v>0</v>
      </c>
      <c r="KE34" s="173">
        <f t="shared" ca="1" si="206"/>
        <v>146.24</v>
      </c>
      <c r="KF34" s="173">
        <f t="shared" ca="1" si="207"/>
        <v>146.24</v>
      </c>
      <c r="KG34" s="173">
        <f t="shared" ca="1" si="207"/>
        <v>146.24</v>
      </c>
      <c r="KH34" s="173">
        <f t="shared" ca="1" si="207"/>
        <v>146.24</v>
      </c>
      <c r="KI34" s="173">
        <f t="shared" ca="1" si="207"/>
        <v>146.24</v>
      </c>
      <c r="KJ34" s="173">
        <f t="shared" ca="1" si="207"/>
        <v>146.24</v>
      </c>
      <c r="KK34" s="173">
        <f t="shared" ca="1" si="207"/>
        <v>146.24</v>
      </c>
      <c r="KL34" s="173">
        <f t="shared" ca="1" si="207"/>
        <v>146.24</v>
      </c>
      <c r="KM34" s="173">
        <f t="shared" ca="1" si="207"/>
        <v>20</v>
      </c>
      <c r="KN34" s="173">
        <f t="shared" ca="1" si="207"/>
        <v>20</v>
      </c>
      <c r="KO34" s="173">
        <f t="shared" ca="1" si="207"/>
        <v>20</v>
      </c>
      <c r="KP34" s="173">
        <f t="shared" ca="1" si="207"/>
        <v>0</v>
      </c>
      <c r="KQ34" s="173">
        <f t="shared" ca="1" si="207"/>
        <v>0</v>
      </c>
      <c r="KR34" s="173">
        <f t="shared" ca="1" si="207"/>
        <v>0</v>
      </c>
      <c r="KS34" s="173">
        <f t="shared" ca="1" si="207"/>
        <v>0</v>
      </c>
      <c r="KT34" s="173">
        <f t="shared" ca="1" si="207"/>
        <v>75.289999999999992</v>
      </c>
      <c r="KU34" s="173">
        <f t="shared" ca="1" si="207"/>
        <v>75.289999999999992</v>
      </c>
      <c r="KV34" s="173">
        <f t="shared" ca="1" si="208"/>
        <v>75.289999999999992</v>
      </c>
      <c r="KW34" s="173">
        <f t="shared" ca="1" si="208"/>
        <v>75.289999999999992</v>
      </c>
      <c r="KX34" s="173">
        <f t="shared" ca="1" si="208"/>
        <v>75.289999999999992</v>
      </c>
      <c r="KY34" s="173">
        <f t="shared" ca="1" si="208"/>
        <v>75.289999999999992</v>
      </c>
      <c r="KZ34" s="173">
        <f t="shared" ca="1" si="208"/>
        <v>75.289999999999992</v>
      </c>
      <c r="LA34" s="173">
        <f t="shared" ca="1" si="208"/>
        <v>222.87</v>
      </c>
      <c r="LB34" s="173">
        <f t="shared" ca="1" si="208"/>
        <v>0</v>
      </c>
      <c r="LC34" s="173">
        <f t="shared" ca="1" si="208"/>
        <v>0</v>
      </c>
      <c r="LD34" s="173">
        <f t="shared" ca="1" si="208"/>
        <v>0</v>
      </c>
      <c r="LE34" s="173">
        <f t="shared" ca="1" si="208"/>
        <v>0</v>
      </c>
      <c r="LF34" s="173">
        <f t="shared" ca="1" si="208"/>
        <v>0</v>
      </c>
      <c r="LG34" s="173">
        <f t="shared" ca="1" si="208"/>
        <v>0</v>
      </c>
      <c r="LH34" s="173">
        <f t="shared" ca="1" si="208"/>
        <v>0</v>
      </c>
      <c r="LI34" s="173">
        <f t="shared" ca="1" si="208"/>
        <v>0</v>
      </c>
      <c r="LJ34" s="173">
        <f t="shared" ca="1" si="208"/>
        <v>0</v>
      </c>
      <c r="LK34" s="173">
        <f t="shared" ca="1" si="208"/>
        <v>0</v>
      </c>
      <c r="LL34" s="173">
        <f t="shared" ca="1" si="209"/>
        <v>0</v>
      </c>
      <c r="LM34" s="173">
        <f t="shared" ca="1" si="209"/>
        <v>0</v>
      </c>
      <c r="LN34" s="173">
        <f t="shared" ca="1" si="209"/>
        <v>0</v>
      </c>
      <c r="LO34" s="173">
        <f t="shared" ca="1" si="209"/>
        <v>0</v>
      </c>
      <c r="LP34" s="173">
        <f t="shared" ca="1" si="209"/>
        <v>0</v>
      </c>
      <c r="LQ34" s="173">
        <f t="shared" ca="1" si="209"/>
        <v>0</v>
      </c>
      <c r="LR34" s="173">
        <f t="shared" ca="1" si="209"/>
        <v>0</v>
      </c>
      <c r="LS34" s="173">
        <f t="shared" ca="1" si="209"/>
        <v>0</v>
      </c>
      <c r="LT34" s="173">
        <f t="shared" ca="1" si="209"/>
        <v>0</v>
      </c>
      <c r="LU34" s="173">
        <f t="shared" ca="1" si="209"/>
        <v>0</v>
      </c>
      <c r="LV34" s="173">
        <f t="shared" ca="1" si="209"/>
        <v>0</v>
      </c>
      <c r="LW34" s="173">
        <f t="shared" ca="1" si="209"/>
        <v>0</v>
      </c>
      <c r="LX34" s="173">
        <f t="shared" ca="1" si="209"/>
        <v>0</v>
      </c>
      <c r="LY34" s="173">
        <f t="shared" ca="1" si="209"/>
        <v>0</v>
      </c>
      <c r="LZ34" s="173">
        <f t="shared" ca="1" si="209"/>
        <v>0</v>
      </c>
      <c r="MA34" s="173">
        <f t="shared" ca="1" si="209"/>
        <v>0</v>
      </c>
      <c r="MB34" s="173">
        <f t="shared" ca="1" si="210"/>
        <v>0</v>
      </c>
      <c r="MC34" s="173">
        <f t="shared" ca="1" si="210"/>
        <v>0</v>
      </c>
      <c r="MD34" s="173">
        <f t="shared" ca="1" si="210"/>
        <v>0</v>
      </c>
      <c r="ME34" s="173">
        <f t="shared" ca="1" si="210"/>
        <v>0</v>
      </c>
      <c r="MF34" s="173">
        <f t="shared" ca="1" si="210"/>
        <v>0</v>
      </c>
      <c r="MG34" s="173">
        <f t="shared" ca="1" si="210"/>
        <v>0</v>
      </c>
      <c r="MH34" s="173">
        <f t="shared" ca="1" si="210"/>
        <v>0</v>
      </c>
      <c r="MI34" s="173">
        <f t="shared" ca="1" si="210"/>
        <v>0</v>
      </c>
      <c r="MJ34" s="173">
        <f t="shared" ca="1" si="210"/>
        <v>0</v>
      </c>
      <c r="MK34" s="173">
        <f t="shared" ca="1" si="210"/>
        <v>0</v>
      </c>
      <c r="ML34" s="173">
        <f t="shared" ca="1" si="210"/>
        <v>0</v>
      </c>
      <c r="MM34" s="173">
        <f t="shared" ca="1" si="210"/>
        <v>0</v>
      </c>
      <c r="MN34" s="173">
        <f t="shared" ca="1" si="210"/>
        <v>0</v>
      </c>
      <c r="MO34" s="173">
        <f t="shared" ca="1" si="210"/>
        <v>0</v>
      </c>
      <c r="MP34" s="173">
        <f t="shared" ca="1" si="210"/>
        <v>0</v>
      </c>
      <c r="MQ34" s="173">
        <f t="shared" ca="1" si="210"/>
        <v>0</v>
      </c>
      <c r="MR34" s="173">
        <f t="shared" ca="1" si="211"/>
        <v>0</v>
      </c>
      <c r="MS34" s="173">
        <f t="shared" ca="1" si="211"/>
        <v>0</v>
      </c>
      <c r="MT34" s="173">
        <f t="shared" ca="1" si="211"/>
        <v>0</v>
      </c>
      <c r="MU34" s="173">
        <f t="shared" ca="1" si="211"/>
        <v>0</v>
      </c>
      <c r="MV34" s="173">
        <f t="shared" ca="1" si="211"/>
        <v>0</v>
      </c>
      <c r="MW34" s="173">
        <f t="shared" ca="1" si="211"/>
        <v>0</v>
      </c>
      <c r="MX34" s="173">
        <f t="shared" ca="1" si="211"/>
        <v>0</v>
      </c>
      <c r="MY34" s="173">
        <f t="shared" ca="1" si="211"/>
        <v>0</v>
      </c>
      <c r="MZ34" s="173">
        <f t="shared" ca="1" si="211"/>
        <v>0</v>
      </c>
      <c r="NA34" s="173">
        <f t="shared" ca="1" si="211"/>
        <v>0</v>
      </c>
      <c r="NB34" s="173">
        <f t="shared" ca="1" si="211"/>
        <v>0</v>
      </c>
      <c r="NC34" s="173">
        <f t="shared" ca="1" si="211"/>
        <v>0</v>
      </c>
      <c r="ND34" s="173">
        <f t="shared" ca="1" si="211"/>
        <v>0</v>
      </c>
      <c r="NE34" s="173">
        <f t="shared" ca="1" si="211"/>
        <v>0</v>
      </c>
      <c r="NF34" s="173">
        <f t="shared" ca="1" si="211"/>
        <v>0</v>
      </c>
      <c r="NG34" s="173">
        <f t="shared" ca="1" si="211"/>
        <v>0</v>
      </c>
      <c r="NH34" s="173">
        <f t="shared" ca="1" si="212"/>
        <v>0</v>
      </c>
      <c r="NI34" s="173">
        <f t="shared" ca="1" si="212"/>
        <v>0</v>
      </c>
      <c r="NJ34" s="173">
        <f t="shared" ca="1" si="212"/>
        <v>0</v>
      </c>
      <c r="NK34" s="173">
        <f t="shared" ca="1" si="212"/>
        <v>0</v>
      </c>
      <c r="NL34" s="173">
        <f t="shared" ca="1" si="212"/>
        <v>0</v>
      </c>
      <c r="NM34" s="173">
        <f t="shared" ca="1" si="212"/>
        <v>0</v>
      </c>
      <c r="NN34" s="173">
        <f t="shared" ca="1" si="212"/>
        <v>0</v>
      </c>
      <c r="NO34" s="173">
        <f t="shared" ca="1" si="212"/>
        <v>0</v>
      </c>
      <c r="NP34" s="173">
        <f t="shared" ca="1" si="212"/>
        <v>0</v>
      </c>
      <c r="NQ34" s="173">
        <f t="shared" ca="1" si="212"/>
        <v>0</v>
      </c>
      <c r="NR34" s="173">
        <f t="shared" ca="1" si="212"/>
        <v>0</v>
      </c>
      <c r="NS34" s="173">
        <f t="shared" ca="1" si="212"/>
        <v>0</v>
      </c>
      <c r="NT34" s="173">
        <f t="shared" ca="1" si="212"/>
        <v>0</v>
      </c>
      <c r="NU34" s="173">
        <f t="shared" ca="1" si="212"/>
        <v>0</v>
      </c>
      <c r="NV34" s="173">
        <f t="shared" ca="1" si="212"/>
        <v>0</v>
      </c>
      <c r="NW34" s="173">
        <f t="shared" ca="1" si="212"/>
        <v>0</v>
      </c>
      <c r="NX34" s="173">
        <f t="shared" ca="1" si="213"/>
        <v>0</v>
      </c>
      <c r="NY34" s="173">
        <f t="shared" ca="1" si="213"/>
        <v>0</v>
      </c>
      <c r="NZ34" s="173">
        <f t="shared" ca="1" si="213"/>
        <v>0</v>
      </c>
      <c r="OA34" s="173">
        <f t="shared" ca="1" si="213"/>
        <v>0</v>
      </c>
      <c r="OB34" s="173">
        <f t="shared" ca="1" si="213"/>
        <v>0</v>
      </c>
      <c r="OC34" s="173">
        <f t="shared" ca="1" si="213"/>
        <v>0</v>
      </c>
      <c r="OD34" s="173">
        <f t="shared" ca="1" si="213"/>
        <v>0</v>
      </c>
      <c r="OE34" s="173">
        <f t="shared" ca="1" si="213"/>
        <v>0</v>
      </c>
      <c r="OF34" s="22">
        <f t="shared" ca="1" si="230"/>
        <v>0</v>
      </c>
      <c r="OG34" s="22" t="str">
        <f t="shared" ca="1" si="230"/>
        <v>-</v>
      </c>
      <c r="OH34" s="22">
        <f t="shared" ca="1" si="230"/>
        <v>0</v>
      </c>
      <c r="OI34" s="22">
        <f t="shared" ca="1" si="230"/>
        <v>0</v>
      </c>
      <c r="OJ34" s="27">
        <v>0</v>
      </c>
    </row>
    <row r="35" spans="1:400" s="303" customFormat="1" outlineLevel="1">
      <c r="A35" s="302">
        <f t="shared" si="214"/>
        <v>30</v>
      </c>
      <c r="B35" s="314">
        <f t="shared" ca="1" si="241"/>
        <v>25</v>
      </c>
      <c r="C35" s="303">
        <v>4</v>
      </c>
      <c r="D35" s="341" t="b">
        <f t="shared" si="231"/>
        <v>1</v>
      </c>
      <c r="E35" s="303" t="b">
        <v>0</v>
      </c>
      <c r="F35" s="303" t="b">
        <v>1</v>
      </c>
      <c r="G35" s="339">
        <f t="shared" ca="1" si="232"/>
        <v>1</v>
      </c>
      <c r="H35" s="339">
        <f t="shared" ca="1" si="216"/>
        <v>1</v>
      </c>
      <c r="I35" s="339">
        <f t="shared" ca="1" si="216"/>
        <v>1</v>
      </c>
      <c r="J35" s="339">
        <f t="shared" ca="1" si="216"/>
        <v>1</v>
      </c>
      <c r="K35" s="339">
        <f t="shared" ca="1" si="216"/>
        <v>1</v>
      </c>
      <c r="L35" s="339">
        <f t="shared" ca="1" si="216"/>
        <v>1</v>
      </c>
      <c r="M35" s="339">
        <f t="shared" ca="1" si="216"/>
        <v>1</v>
      </c>
      <c r="N35" s="339">
        <f t="shared" ca="1" si="216"/>
        <v>2</v>
      </c>
      <c r="O35" s="339">
        <f t="shared" ca="1" si="216"/>
        <v>1</v>
      </c>
      <c r="P35" s="339">
        <f t="shared" ca="1" si="216"/>
        <v>0</v>
      </c>
      <c r="Q35" s="339">
        <f t="shared" ca="1" si="216"/>
        <v>0</v>
      </c>
      <c r="R35" s="339">
        <f t="shared" ca="1" si="216"/>
        <v>0</v>
      </c>
      <c r="S35" s="339">
        <f t="shared" ca="1" si="216"/>
        <v>0</v>
      </c>
      <c r="T35" s="339">
        <f t="shared" ca="1" si="216"/>
        <v>0</v>
      </c>
      <c r="U35" s="339">
        <f t="shared" ca="1" si="216"/>
        <v>1</v>
      </c>
      <c r="V35" s="339">
        <f t="shared" ca="1" si="216"/>
        <v>1</v>
      </c>
      <c r="W35" s="339">
        <f t="shared" ca="1" si="216"/>
        <v>1</v>
      </c>
      <c r="X35" s="339">
        <f t="shared" ca="1" si="217"/>
        <v>1</v>
      </c>
      <c r="Y35" s="339">
        <f t="shared" ca="1" si="217"/>
        <v>1</v>
      </c>
      <c r="Z35" s="32"/>
      <c r="AB35" s="21">
        <v>1</v>
      </c>
      <c r="AC35" s="5">
        <f t="shared" ca="1" si="176"/>
        <v>1</v>
      </c>
      <c r="AD35" s="5">
        <f t="shared" ca="1" si="176"/>
        <v>1</v>
      </c>
      <c r="AE35" s="5">
        <f t="shared" ca="1" si="176"/>
        <v>0</v>
      </c>
      <c r="AF35" s="5">
        <f t="shared" ca="1" si="176"/>
        <v>2</v>
      </c>
      <c r="AG35" s="5">
        <f t="shared" ca="1" si="176"/>
        <v>0</v>
      </c>
      <c r="AJ35" s="328" t="str">
        <f t="shared" ca="1" si="218"/>
        <v>00005 FeedSupply GSM Day135 FWM     GI1 EL050% Age213 T_TRUE  LTW_TRUE  (F53N33)</v>
      </c>
      <c r="AK35" s="10" t="str">
        <f ca="1">IF(COUNTIF(AJ$5:AJ35,AJ35)=1,"-","Dup")</f>
        <v>-</v>
      </c>
      <c r="AL35" s="22" t="b">
        <f t="shared" ca="1" si="177"/>
        <v>1</v>
      </c>
      <c r="AM35" s="22" t="b">
        <f t="shared" ca="1" si="177"/>
        <v>0</v>
      </c>
      <c r="AN35" s="339" t="b">
        <f t="shared" ref="AN35:AN50" ca="1" si="244">OFFSET(AN35,-1,0)</f>
        <v>1</v>
      </c>
      <c r="AO35" s="339" t="b">
        <f t="shared" ca="1" si="233"/>
        <v>1</v>
      </c>
      <c r="AP35" s="382">
        <f t="shared" ca="1" si="234"/>
        <v>111105</v>
      </c>
      <c r="AQ35" s="339" t="b">
        <f t="shared" ca="1" si="235"/>
        <v>0</v>
      </c>
      <c r="AR35" s="374" t="str">
        <f t="shared" ca="1" si="177"/>
        <v>-</v>
      </c>
      <c r="AS35" s="22" t="b">
        <f t="shared" ca="1" si="177"/>
        <v>1</v>
      </c>
      <c r="AT35" s="339">
        <f t="shared" ca="1" si="236"/>
        <v>111106</v>
      </c>
      <c r="AU35" s="22">
        <f t="shared" ca="1" si="237"/>
        <v>1</v>
      </c>
      <c r="AV35" s="339" t="str">
        <f t="shared" ca="1" si="238"/>
        <v>-</v>
      </c>
      <c r="AW35" s="22" t="str">
        <f t="shared" ca="1" si="237"/>
        <v>-</v>
      </c>
      <c r="AX35" s="339" t="str">
        <f t="shared" ca="1" si="238"/>
        <v>-</v>
      </c>
      <c r="AY35" s="339" t="str">
        <f t="shared" ca="1" si="238"/>
        <v>-</v>
      </c>
      <c r="AZ35" s="22" t="str">
        <f t="shared" ca="1" si="177"/>
        <v>-</v>
      </c>
      <c r="BA35" s="22">
        <f t="shared" ca="1" si="177"/>
        <v>1</v>
      </c>
      <c r="BB35" s="22">
        <f t="shared" ca="1" si="177"/>
        <v>1</v>
      </c>
      <c r="BC35" s="22" t="str">
        <f t="shared" ca="1" si="177"/>
        <v>-</v>
      </c>
      <c r="BD35" s="22" t="str">
        <f t="shared" ca="1" si="177"/>
        <v>-</v>
      </c>
      <c r="BE35" s="22" t="str">
        <f t="shared" ca="1" si="177"/>
        <v>-</v>
      </c>
      <c r="BF35" s="22" t="str">
        <f t="shared" ca="1" si="219"/>
        <v>-</v>
      </c>
      <c r="BG35" s="22" t="str">
        <f t="shared" ca="1" si="219"/>
        <v>-</v>
      </c>
      <c r="BH35" s="22" t="str">
        <f t="shared" ca="1" si="219"/>
        <v>-</v>
      </c>
      <c r="BI35" s="22" t="str">
        <f t="shared" ca="1" si="219"/>
        <v>-</v>
      </c>
      <c r="BJ35" s="22" t="str">
        <f t="shared" ca="1" si="219"/>
        <v>-</v>
      </c>
      <c r="BK35" s="22" t="str">
        <f t="shared" ca="1" si="219"/>
        <v>-</v>
      </c>
      <c r="BL35" s="22" t="str">
        <f t="shared" ca="1" si="219"/>
        <v>-</v>
      </c>
      <c r="BM35" s="22" t="str">
        <f t="shared" ca="1" si="219"/>
        <v>-</v>
      </c>
      <c r="BN35" s="22" t="str">
        <f t="shared" ca="1" si="219"/>
        <v>-</v>
      </c>
      <c r="BO35" s="22" t="str">
        <f t="shared" ca="1" si="219"/>
        <v>-</v>
      </c>
      <c r="BP35" s="22" t="str">
        <f t="shared" ca="1" si="219"/>
        <v>-</v>
      </c>
      <c r="BQ35" s="22" t="str">
        <f t="shared" ca="1" si="219"/>
        <v>-</v>
      </c>
      <c r="BR35" s="22" t="str">
        <f t="shared" ca="1" si="219"/>
        <v>-</v>
      </c>
      <c r="BS35" s="22" t="str">
        <f t="shared" ca="1" si="219"/>
        <v>-</v>
      </c>
      <c r="BT35" s="22" t="str">
        <f t="shared" ca="1" si="219"/>
        <v>-</v>
      </c>
      <c r="BU35" s="22" t="str">
        <f t="shared" ca="1" si="219"/>
        <v>-</v>
      </c>
      <c r="BV35" s="22" t="str">
        <f t="shared" ca="1" si="220"/>
        <v>-</v>
      </c>
      <c r="BW35" s="22" t="str">
        <f t="shared" ca="1" si="220"/>
        <v>-</v>
      </c>
      <c r="BX35" s="22" t="str">
        <f t="shared" ca="1" si="220"/>
        <v>-</v>
      </c>
      <c r="BY35" s="22" t="str">
        <f t="shared" ca="1" si="220"/>
        <v>-</v>
      </c>
      <c r="BZ35" s="5">
        <f t="shared" ca="1" si="178"/>
        <v>0</v>
      </c>
      <c r="CA35" s="339" t="b">
        <f t="shared" ca="1" si="242"/>
        <v>1</v>
      </c>
      <c r="CB35" s="339" t="b">
        <f t="shared" ca="1" si="239"/>
        <v>1</v>
      </c>
      <c r="CC35" s="374" t="str">
        <f t="shared" ca="1" si="220"/>
        <v>-</v>
      </c>
      <c r="CD35" s="374" t="str">
        <f t="shared" ca="1" si="220"/>
        <v>-</v>
      </c>
      <c r="CE35" s="374" t="str">
        <f t="shared" ca="1" si="220"/>
        <v>-</v>
      </c>
      <c r="CF35" s="374" t="str">
        <f t="shared" ca="1" si="220"/>
        <v>-</v>
      </c>
      <c r="CG35" s="374" t="str">
        <f t="shared" ca="1" si="220"/>
        <v>-</v>
      </c>
      <c r="CH35" s="374" t="str">
        <f t="shared" ca="1" si="220"/>
        <v>-</v>
      </c>
      <c r="CI35" s="339">
        <f t="shared" ca="1" si="240"/>
        <v>3</v>
      </c>
      <c r="CJ35" s="339">
        <f t="shared" ca="1" si="240"/>
        <v>3</v>
      </c>
      <c r="CK35" s="339">
        <f t="shared" ca="1" si="243"/>
        <v>0.5</v>
      </c>
      <c r="CL35" s="339">
        <f t="shared" ca="1" si="243"/>
        <v>-0.5</v>
      </c>
      <c r="CM35" s="22" t="str">
        <f t="shared" ca="1" si="221"/>
        <v>-</v>
      </c>
      <c r="CN35" s="22" t="str">
        <f t="shared" ca="1" si="221"/>
        <v>-</v>
      </c>
      <c r="CO35" s="22" t="str">
        <f t="shared" ca="1" si="221"/>
        <v>-</v>
      </c>
      <c r="CP35" s="22" t="str">
        <f t="shared" ca="1" si="221"/>
        <v>-</v>
      </c>
      <c r="CQ35" s="22" t="str">
        <f t="shared" ca="1" si="221"/>
        <v>-</v>
      </c>
      <c r="CR35" s="22" t="str">
        <f t="shared" ca="1" si="221"/>
        <v>-</v>
      </c>
      <c r="CS35" s="22">
        <f t="shared" ca="1" si="221"/>
        <v>0</v>
      </c>
      <c r="CT35" s="22" t="str">
        <f t="shared" ca="1" si="221"/>
        <v>-</v>
      </c>
      <c r="CU35" s="22" t="str">
        <f t="shared" ca="1" si="221"/>
        <v>-</v>
      </c>
      <c r="CV35" s="22" t="str">
        <f t="shared" ca="1" si="221"/>
        <v>-</v>
      </c>
      <c r="CW35" s="22" t="str">
        <f t="shared" ca="1" si="221"/>
        <v>-</v>
      </c>
      <c r="CX35" s="22" t="str">
        <f t="shared" ca="1" si="221"/>
        <v>-</v>
      </c>
      <c r="CY35" s="22">
        <f t="shared" ca="1" si="221"/>
        <v>0</v>
      </c>
      <c r="CZ35" s="195">
        <f t="shared" ca="1" si="179"/>
        <v>0</v>
      </c>
      <c r="DA35" s="195">
        <f t="shared" ca="1" si="179"/>
        <v>0</v>
      </c>
      <c r="DB35" s="195">
        <f t="shared" ca="1" si="179"/>
        <v>0</v>
      </c>
      <c r="DC35" s="195">
        <f t="shared" ca="1" si="179"/>
        <v>0</v>
      </c>
      <c r="DD35" s="194">
        <f t="shared" ca="1" si="180"/>
        <v>0</v>
      </c>
      <c r="DE35" s="194">
        <f t="shared" ca="1" si="180"/>
        <v>0</v>
      </c>
      <c r="DF35" s="194">
        <f t="shared" ca="1" si="180"/>
        <v>0</v>
      </c>
      <c r="DG35" s="194">
        <f t="shared" ca="1" si="180"/>
        <v>0</v>
      </c>
      <c r="DH35" s="196">
        <f t="shared" ca="1" si="181"/>
        <v>0</v>
      </c>
      <c r="DI35" s="196">
        <f t="shared" ca="1" si="181"/>
        <v>0</v>
      </c>
      <c r="DJ35" s="196">
        <f t="shared" ca="1" si="181"/>
        <v>0</v>
      </c>
      <c r="DK35" s="196">
        <f t="shared" ca="1" si="181"/>
        <v>0</v>
      </c>
      <c r="DL35" s="195">
        <f t="shared" ca="1" si="182"/>
        <v>0</v>
      </c>
      <c r="DM35" s="195">
        <f t="shared" ca="1" si="182"/>
        <v>0</v>
      </c>
      <c r="DN35" s="195">
        <f t="shared" ca="1" si="182"/>
        <v>0</v>
      </c>
      <c r="DO35" s="195">
        <f t="shared" ca="1" si="182"/>
        <v>0</v>
      </c>
      <c r="DP35" s="194">
        <f t="shared" ca="1" si="183"/>
        <v>0</v>
      </c>
      <c r="DQ35" s="194">
        <f t="shared" ca="1" si="183"/>
        <v>0</v>
      </c>
      <c r="DR35" s="194">
        <f t="shared" ca="1" si="183"/>
        <v>0</v>
      </c>
      <c r="DS35" s="194">
        <f t="shared" ca="1" si="183"/>
        <v>0</v>
      </c>
      <c r="DT35" s="196">
        <f t="shared" ca="1" si="184"/>
        <v>0</v>
      </c>
      <c r="DU35" s="196">
        <f t="shared" ca="1" si="184"/>
        <v>0</v>
      </c>
      <c r="DV35" s="196">
        <f t="shared" ca="1" si="184"/>
        <v>0</v>
      </c>
      <c r="DW35" s="196">
        <f t="shared" ca="1" si="184"/>
        <v>0</v>
      </c>
      <c r="DX35" s="195">
        <f t="shared" ca="1" si="185"/>
        <v>0</v>
      </c>
      <c r="DY35" s="195">
        <f t="shared" ca="1" si="185"/>
        <v>0</v>
      </c>
      <c r="DZ35" s="195">
        <f t="shared" ca="1" si="185"/>
        <v>0</v>
      </c>
      <c r="EA35" s="195">
        <f t="shared" ca="1" si="185"/>
        <v>0</v>
      </c>
      <c r="EB35" s="194">
        <f t="shared" ca="1" si="186"/>
        <v>0</v>
      </c>
      <c r="EC35" s="194">
        <f t="shared" ca="1" si="186"/>
        <v>0</v>
      </c>
      <c r="ED35" s="194">
        <f t="shared" ca="1" si="186"/>
        <v>0</v>
      </c>
      <c r="EE35" s="194">
        <f t="shared" ca="1" si="186"/>
        <v>0</v>
      </c>
      <c r="EF35" s="196">
        <f t="shared" ca="1" si="187"/>
        <v>0</v>
      </c>
      <c r="EG35" s="196">
        <f t="shared" ca="1" si="187"/>
        <v>0</v>
      </c>
      <c r="EH35" s="196">
        <f t="shared" ca="1" si="187"/>
        <v>0</v>
      </c>
      <c r="EI35" s="196">
        <f t="shared" ca="1" si="187"/>
        <v>0</v>
      </c>
      <c r="EJ35" s="22">
        <f t="shared" ca="1" si="188"/>
        <v>0</v>
      </c>
      <c r="EK35" s="22">
        <f t="shared" ca="1" si="188"/>
        <v>0</v>
      </c>
      <c r="EL35" s="22">
        <f t="shared" ca="1" si="188"/>
        <v>0</v>
      </c>
      <c r="EM35" s="22">
        <f t="shared" ca="1" si="188"/>
        <v>0</v>
      </c>
      <c r="EN35" s="22" t="str">
        <f t="shared" ca="1" si="188"/>
        <v>-</v>
      </c>
      <c r="EO35" s="22" t="str">
        <f t="shared" ca="1" si="188"/>
        <v>-</v>
      </c>
      <c r="EP35" s="5">
        <f t="shared" ca="1" si="189"/>
        <v>19</v>
      </c>
      <c r="EQ35" s="5">
        <f t="shared" ca="1" si="189"/>
        <v>19</v>
      </c>
      <c r="ER35" s="22" t="str">
        <f t="shared" ca="1" si="188"/>
        <v>-</v>
      </c>
      <c r="ES35" s="22" t="str">
        <f t="shared" ca="1" si="188"/>
        <v>-</v>
      </c>
      <c r="ET35" s="22" t="str">
        <f t="shared" ca="1" si="188"/>
        <v>-</v>
      </c>
      <c r="EU35" s="22" t="str">
        <f t="shared" ca="1" si="188"/>
        <v>-</v>
      </c>
      <c r="EV35" s="22" t="str">
        <f t="shared" ca="1" si="188"/>
        <v>-</v>
      </c>
      <c r="EW35" s="22" t="str">
        <f t="shared" ca="1" si="188"/>
        <v>-</v>
      </c>
      <c r="EX35" s="22" t="str">
        <f t="shared" ca="1" si="188"/>
        <v>-</v>
      </c>
      <c r="EY35" s="5">
        <f t="shared" ca="1" si="190"/>
        <v>0</v>
      </c>
      <c r="EZ35" s="22" t="str">
        <f t="shared" ca="1" si="222"/>
        <v>-</v>
      </c>
      <c r="FA35" s="22" t="str">
        <f t="shared" ca="1" si="222"/>
        <v>-</v>
      </c>
      <c r="FB35" s="22" t="str">
        <f t="shared" ca="1" si="222"/>
        <v>-</v>
      </c>
      <c r="FC35" s="22" t="str">
        <f t="shared" ca="1" si="222"/>
        <v>-</v>
      </c>
      <c r="FD35" s="5" t="b">
        <f t="shared" ca="1" si="191"/>
        <v>0</v>
      </c>
      <c r="FE35" s="22" t="str">
        <f t="shared" ca="1" si="222"/>
        <v>-</v>
      </c>
      <c r="FF35" s="22">
        <f t="shared" ca="1" si="222"/>
        <v>0</v>
      </c>
      <c r="FG35" s="22" t="str">
        <f t="shared" ca="1" si="222"/>
        <v>-</v>
      </c>
      <c r="FH35" s="22">
        <f t="shared" ca="1" si="222"/>
        <v>1</v>
      </c>
      <c r="FI35" s="22">
        <f t="shared" ca="1" si="222"/>
        <v>0</v>
      </c>
      <c r="FJ35" s="22">
        <f t="shared" ca="1" si="222"/>
        <v>1</v>
      </c>
      <c r="FK35" s="22">
        <f t="shared" ca="1" si="222"/>
        <v>1</v>
      </c>
      <c r="FL35" s="22">
        <f t="shared" ca="1" si="222"/>
        <v>1</v>
      </c>
      <c r="FM35" s="22">
        <f t="shared" ca="1" si="222"/>
        <v>0</v>
      </c>
      <c r="FN35" s="22">
        <f t="shared" ca="1" si="222"/>
        <v>0</v>
      </c>
      <c r="FO35" s="22">
        <f t="shared" ca="1" si="222"/>
        <v>0</v>
      </c>
      <c r="FP35" s="22">
        <f t="shared" ca="1" si="223"/>
        <v>0</v>
      </c>
      <c r="FQ35" s="22">
        <f t="shared" ca="1" si="223"/>
        <v>1</v>
      </c>
      <c r="FR35" s="22">
        <f t="shared" ca="1" si="223"/>
        <v>0</v>
      </c>
      <c r="FS35" s="22">
        <f t="shared" ca="1" si="223"/>
        <v>0</v>
      </c>
      <c r="FT35" s="22">
        <f t="shared" ca="1" si="223"/>
        <v>0</v>
      </c>
      <c r="FU35" s="22">
        <f t="shared" ca="1" si="223"/>
        <v>0</v>
      </c>
      <c r="FV35" s="22">
        <f t="shared" ca="1" si="223"/>
        <v>0</v>
      </c>
      <c r="FW35" s="22">
        <f t="shared" ca="1" si="223"/>
        <v>0</v>
      </c>
      <c r="FX35" s="22">
        <f t="shared" ca="1" si="223"/>
        <v>0</v>
      </c>
      <c r="FY35" s="22">
        <f t="shared" ca="1" si="223"/>
        <v>1</v>
      </c>
      <c r="FZ35" s="22">
        <f t="shared" ca="1" si="223"/>
        <v>0</v>
      </c>
      <c r="GA35" s="5">
        <f t="shared" ca="1" si="192"/>
        <v>0</v>
      </c>
      <c r="GB35" s="5">
        <f t="shared" ca="1" si="192"/>
        <v>0</v>
      </c>
      <c r="GC35" s="5">
        <f t="shared" ca="1" si="192"/>
        <v>0</v>
      </c>
      <c r="GD35" s="5">
        <f t="shared" si="193"/>
        <v>0</v>
      </c>
      <c r="GE35" s="5">
        <f t="shared" si="193"/>
        <v>0</v>
      </c>
      <c r="GF35" s="5">
        <f t="shared" si="193"/>
        <v>0</v>
      </c>
      <c r="GG35" s="22">
        <f t="shared" ca="1" si="224"/>
        <v>0</v>
      </c>
      <c r="GH35" s="22">
        <f t="shared" ca="1" si="224"/>
        <v>0</v>
      </c>
      <c r="GI35" s="22" t="str">
        <f t="shared" ca="1" si="224"/>
        <v>-</v>
      </c>
      <c r="GJ35" s="22" t="str">
        <f t="shared" ca="1" si="224"/>
        <v>-</v>
      </c>
      <c r="GK35" s="22" t="str">
        <f t="shared" ca="1" si="224"/>
        <v>-</v>
      </c>
      <c r="GL35" s="22" t="str">
        <f t="shared" ca="1" si="224"/>
        <v>-</v>
      </c>
      <c r="GM35" s="5" t="b">
        <f t="shared" ca="1" si="194"/>
        <v>1</v>
      </c>
      <c r="GN35" s="5" t="b">
        <f t="shared" ca="1" si="194"/>
        <v>0</v>
      </c>
      <c r="GO35" s="5" t="b">
        <f t="shared" ca="1" si="194"/>
        <v>0</v>
      </c>
      <c r="GP35" s="5">
        <f t="shared" ca="1" si="195"/>
        <v>0</v>
      </c>
      <c r="GQ35" s="22">
        <f t="shared" ca="1" si="224"/>
        <v>1</v>
      </c>
      <c r="GR35" s="22">
        <f t="shared" ca="1" si="224"/>
        <v>2</v>
      </c>
      <c r="GS35" s="5" t="e">
        <f t="shared" ca="1" si="196"/>
        <v>#VALUE!</v>
      </c>
      <c r="GT35" s="5" t="e">
        <f t="shared" ca="1" si="196"/>
        <v>#VALUE!</v>
      </c>
      <c r="GU35" s="5" t="str">
        <f t="shared" si="197"/>
        <v>-</v>
      </c>
      <c r="GV35" s="5" t="str">
        <f t="shared" si="197"/>
        <v>-</v>
      </c>
      <c r="GW35" s="5" t="e">
        <f t="shared" ca="1" si="198"/>
        <v>#VALUE!</v>
      </c>
      <c r="GX35" s="22" t="str">
        <f t="shared" ca="1" si="225"/>
        <v>-</v>
      </c>
      <c r="GY35" s="22" t="str">
        <f t="shared" ca="1" si="225"/>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6"/>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3"/>
        <v>-</v>
      </c>
      <c r="IF35" s="22" t="str">
        <f t="shared" ca="1" si="133"/>
        <v>-</v>
      </c>
      <c r="IG35" s="22" t="b">
        <f t="shared" ca="1" si="134"/>
        <v>1</v>
      </c>
      <c r="IH35" s="22">
        <f t="shared" ca="1" si="134"/>
        <v>0</v>
      </c>
      <c r="II35" s="5" t="str">
        <f t="shared" ca="1" si="199"/>
        <v>-</v>
      </c>
      <c r="IJ35" s="5" t="str">
        <f t="shared" ca="1" si="199"/>
        <v>-</v>
      </c>
      <c r="IK35" s="5" t="str">
        <f t="shared" ca="1" si="199"/>
        <v>-</v>
      </c>
      <c r="IL35" s="5" t="str">
        <f t="shared" ca="1" si="199"/>
        <v>-</v>
      </c>
      <c r="IM35" s="22" t="str">
        <f t="shared" ca="1" si="227"/>
        <v>-</v>
      </c>
      <c r="IN35" s="5">
        <f t="shared" ca="1" si="200"/>
        <v>0.5</v>
      </c>
      <c r="IO35" s="22" t="str">
        <f t="shared" ca="1" si="227"/>
        <v>-</v>
      </c>
      <c r="IP35" s="5">
        <f t="shared" ca="1" si="201"/>
        <v>0.5</v>
      </c>
      <c r="IQ35" s="5" t="str">
        <f t="shared" ca="1" si="202"/>
        <v>-</v>
      </c>
      <c r="IR35" s="5">
        <f t="shared" ca="1" si="202"/>
        <v>500</v>
      </c>
      <c r="IS35" s="5">
        <f t="shared" ca="1" si="202"/>
        <v>500</v>
      </c>
      <c r="IT35" s="5" t="str">
        <f t="shared" ca="1" si="202"/>
        <v>-</v>
      </c>
      <c r="IU35" s="5" t="str">
        <f t="shared" ca="1" si="202"/>
        <v>-</v>
      </c>
      <c r="IV35" s="22">
        <f t="shared" ca="1" si="227"/>
        <v>1</v>
      </c>
      <c r="IW35" s="22">
        <f t="shared" ca="1" si="227"/>
        <v>0</v>
      </c>
      <c r="IX35" s="22">
        <f t="shared" ca="1" si="227"/>
        <v>1</v>
      </c>
      <c r="IY35" s="22">
        <f t="shared" ca="1" si="227"/>
        <v>1</v>
      </c>
      <c r="IZ35" s="22">
        <f t="shared" ca="1" si="227"/>
        <v>0</v>
      </c>
      <c r="JA35" s="22">
        <f t="shared" ca="1" si="227"/>
        <v>70</v>
      </c>
      <c r="JB35" s="22">
        <f t="shared" ca="1" si="228"/>
        <v>50</v>
      </c>
      <c r="JC35" s="22">
        <f t="shared" ca="1" si="228"/>
        <v>70</v>
      </c>
      <c r="JD35" s="22">
        <f t="shared" ca="1" si="228"/>
        <v>50</v>
      </c>
      <c r="JE35" s="5">
        <f t="shared" ca="1" si="203"/>
        <v>1</v>
      </c>
      <c r="JF35" s="5">
        <f t="shared" ca="1" si="204"/>
        <v>1</v>
      </c>
      <c r="JG35" s="5">
        <f t="shared" ca="1" si="205"/>
        <v>1</v>
      </c>
      <c r="JH35" s="22">
        <f t="shared" ca="1" si="228"/>
        <v>1</v>
      </c>
      <c r="JI35" s="22">
        <f t="shared" ca="1" si="228"/>
        <v>1</v>
      </c>
      <c r="JJ35" s="22">
        <f t="shared" ca="1" si="228"/>
        <v>1</v>
      </c>
      <c r="JK35" s="22">
        <f t="shared" ca="1" si="228"/>
        <v>1</v>
      </c>
      <c r="JL35" s="22">
        <f t="shared" ca="1" si="228"/>
        <v>1</v>
      </c>
      <c r="JM35" s="22">
        <f t="shared" ca="1" si="228"/>
        <v>1</v>
      </c>
      <c r="JN35" s="22">
        <f t="shared" ca="1" si="228"/>
        <v>1</v>
      </c>
      <c r="JO35" s="173" t="b">
        <f t="shared" ca="1" si="229"/>
        <v>1</v>
      </c>
      <c r="JP35" s="173">
        <f t="shared" ca="1" si="206"/>
        <v>149.99</v>
      </c>
      <c r="JQ35" s="173">
        <f t="shared" ca="1" si="206"/>
        <v>0</v>
      </c>
      <c r="JR35" s="173">
        <f t="shared" ca="1" si="206"/>
        <v>0</v>
      </c>
      <c r="JS35" s="173">
        <f t="shared" ca="1" si="206"/>
        <v>0</v>
      </c>
      <c r="JT35" s="173">
        <f t="shared" ca="1" si="206"/>
        <v>0</v>
      </c>
      <c r="JU35" s="173">
        <f t="shared" ca="1" si="206"/>
        <v>0</v>
      </c>
      <c r="JV35" s="173">
        <f t="shared" ca="1" si="206"/>
        <v>0</v>
      </c>
      <c r="JW35" s="173">
        <f t="shared" ca="1" si="206"/>
        <v>0</v>
      </c>
      <c r="JX35" s="173">
        <f t="shared" ca="1" si="206"/>
        <v>0</v>
      </c>
      <c r="JY35" s="173">
        <f t="shared" ca="1" si="206"/>
        <v>0</v>
      </c>
      <c r="JZ35" s="173">
        <f t="shared" ca="1" si="206"/>
        <v>0</v>
      </c>
      <c r="KA35" s="173">
        <f t="shared" ca="1" si="206"/>
        <v>0</v>
      </c>
      <c r="KB35" s="173">
        <f t="shared" ca="1" si="206"/>
        <v>0</v>
      </c>
      <c r="KC35" s="173">
        <f t="shared" ca="1" si="206"/>
        <v>0</v>
      </c>
      <c r="KD35" s="173">
        <f t="shared" ca="1" si="206"/>
        <v>0</v>
      </c>
      <c r="KE35" s="173">
        <f t="shared" ca="1" si="206"/>
        <v>146.24</v>
      </c>
      <c r="KF35" s="173">
        <f t="shared" ca="1" si="207"/>
        <v>146.24</v>
      </c>
      <c r="KG35" s="173">
        <f t="shared" ca="1" si="207"/>
        <v>146.24</v>
      </c>
      <c r="KH35" s="173">
        <f t="shared" ca="1" si="207"/>
        <v>146.24</v>
      </c>
      <c r="KI35" s="173">
        <f t="shared" ca="1" si="207"/>
        <v>146.24</v>
      </c>
      <c r="KJ35" s="173">
        <f t="shared" ca="1" si="207"/>
        <v>146.24</v>
      </c>
      <c r="KK35" s="173">
        <f t="shared" ca="1" si="207"/>
        <v>146.24</v>
      </c>
      <c r="KL35" s="173">
        <f t="shared" ca="1" si="207"/>
        <v>146.24</v>
      </c>
      <c r="KM35" s="173">
        <f t="shared" ca="1" si="207"/>
        <v>20</v>
      </c>
      <c r="KN35" s="173">
        <f t="shared" ca="1" si="207"/>
        <v>20</v>
      </c>
      <c r="KO35" s="173">
        <f t="shared" ca="1" si="207"/>
        <v>20</v>
      </c>
      <c r="KP35" s="173">
        <f t="shared" ca="1" si="207"/>
        <v>0</v>
      </c>
      <c r="KQ35" s="173">
        <f t="shared" ca="1" si="207"/>
        <v>0</v>
      </c>
      <c r="KR35" s="173">
        <f t="shared" ca="1" si="207"/>
        <v>0</v>
      </c>
      <c r="KS35" s="173">
        <f t="shared" ca="1" si="207"/>
        <v>0</v>
      </c>
      <c r="KT35" s="173">
        <f t="shared" ca="1" si="207"/>
        <v>75.289999999999992</v>
      </c>
      <c r="KU35" s="173">
        <f t="shared" ca="1" si="207"/>
        <v>75.289999999999992</v>
      </c>
      <c r="KV35" s="173">
        <f t="shared" ca="1" si="208"/>
        <v>75.289999999999992</v>
      </c>
      <c r="KW35" s="173">
        <f t="shared" ca="1" si="208"/>
        <v>75.289999999999992</v>
      </c>
      <c r="KX35" s="173">
        <f t="shared" ca="1" si="208"/>
        <v>75.289999999999992</v>
      </c>
      <c r="KY35" s="173">
        <f t="shared" ca="1" si="208"/>
        <v>75.289999999999992</v>
      </c>
      <c r="KZ35" s="173">
        <f t="shared" ca="1" si="208"/>
        <v>75.289999999999992</v>
      </c>
      <c r="LA35" s="173">
        <f t="shared" ca="1" si="208"/>
        <v>222.87</v>
      </c>
      <c r="LB35" s="173">
        <f t="shared" ca="1" si="208"/>
        <v>0</v>
      </c>
      <c r="LC35" s="173">
        <f t="shared" ca="1" si="208"/>
        <v>0</v>
      </c>
      <c r="LD35" s="173">
        <f t="shared" ca="1" si="208"/>
        <v>0</v>
      </c>
      <c r="LE35" s="173">
        <f t="shared" ca="1" si="208"/>
        <v>0</v>
      </c>
      <c r="LF35" s="173">
        <f t="shared" ca="1" si="208"/>
        <v>0</v>
      </c>
      <c r="LG35" s="173">
        <f t="shared" ca="1" si="208"/>
        <v>0</v>
      </c>
      <c r="LH35" s="173">
        <f t="shared" ca="1" si="208"/>
        <v>0</v>
      </c>
      <c r="LI35" s="173">
        <f t="shared" ca="1" si="208"/>
        <v>0</v>
      </c>
      <c r="LJ35" s="173">
        <f t="shared" ca="1" si="208"/>
        <v>0</v>
      </c>
      <c r="LK35" s="173">
        <f t="shared" ca="1" si="208"/>
        <v>0</v>
      </c>
      <c r="LL35" s="173">
        <f t="shared" ca="1" si="209"/>
        <v>0</v>
      </c>
      <c r="LM35" s="173">
        <f t="shared" ca="1" si="209"/>
        <v>0</v>
      </c>
      <c r="LN35" s="173">
        <f t="shared" ca="1" si="209"/>
        <v>0</v>
      </c>
      <c r="LO35" s="173">
        <f t="shared" ca="1" si="209"/>
        <v>0</v>
      </c>
      <c r="LP35" s="173">
        <f t="shared" ca="1" si="209"/>
        <v>0</v>
      </c>
      <c r="LQ35" s="173">
        <f t="shared" ca="1" si="209"/>
        <v>0</v>
      </c>
      <c r="LR35" s="173">
        <f t="shared" ca="1" si="209"/>
        <v>0</v>
      </c>
      <c r="LS35" s="173">
        <f t="shared" ca="1" si="209"/>
        <v>0</v>
      </c>
      <c r="LT35" s="173">
        <f t="shared" ca="1" si="209"/>
        <v>0</v>
      </c>
      <c r="LU35" s="173">
        <f t="shared" ca="1" si="209"/>
        <v>0</v>
      </c>
      <c r="LV35" s="173">
        <f t="shared" ca="1" si="209"/>
        <v>0</v>
      </c>
      <c r="LW35" s="173">
        <f t="shared" ca="1" si="209"/>
        <v>0</v>
      </c>
      <c r="LX35" s="173">
        <f t="shared" ca="1" si="209"/>
        <v>0</v>
      </c>
      <c r="LY35" s="173">
        <f t="shared" ca="1" si="209"/>
        <v>0</v>
      </c>
      <c r="LZ35" s="173">
        <f t="shared" ca="1" si="209"/>
        <v>0</v>
      </c>
      <c r="MA35" s="173">
        <f t="shared" ca="1" si="209"/>
        <v>0</v>
      </c>
      <c r="MB35" s="173">
        <f t="shared" ca="1" si="210"/>
        <v>0</v>
      </c>
      <c r="MC35" s="173">
        <f t="shared" ca="1" si="210"/>
        <v>0</v>
      </c>
      <c r="MD35" s="173">
        <f t="shared" ca="1" si="210"/>
        <v>0</v>
      </c>
      <c r="ME35" s="173">
        <f t="shared" ca="1" si="210"/>
        <v>0</v>
      </c>
      <c r="MF35" s="173">
        <f t="shared" ca="1" si="210"/>
        <v>0</v>
      </c>
      <c r="MG35" s="173">
        <f t="shared" ca="1" si="210"/>
        <v>0</v>
      </c>
      <c r="MH35" s="173">
        <f t="shared" ca="1" si="210"/>
        <v>0</v>
      </c>
      <c r="MI35" s="173">
        <f t="shared" ca="1" si="210"/>
        <v>0</v>
      </c>
      <c r="MJ35" s="173">
        <f t="shared" ca="1" si="210"/>
        <v>0</v>
      </c>
      <c r="MK35" s="173">
        <f t="shared" ca="1" si="210"/>
        <v>0</v>
      </c>
      <c r="ML35" s="173">
        <f t="shared" ca="1" si="210"/>
        <v>0</v>
      </c>
      <c r="MM35" s="173">
        <f t="shared" ca="1" si="210"/>
        <v>0</v>
      </c>
      <c r="MN35" s="173">
        <f t="shared" ca="1" si="210"/>
        <v>0</v>
      </c>
      <c r="MO35" s="173">
        <f t="shared" ca="1" si="210"/>
        <v>0</v>
      </c>
      <c r="MP35" s="173">
        <f t="shared" ca="1" si="210"/>
        <v>0</v>
      </c>
      <c r="MQ35" s="173">
        <f t="shared" ca="1" si="210"/>
        <v>0</v>
      </c>
      <c r="MR35" s="173">
        <f t="shared" ca="1" si="211"/>
        <v>0</v>
      </c>
      <c r="MS35" s="173">
        <f t="shared" ca="1" si="211"/>
        <v>0</v>
      </c>
      <c r="MT35" s="173">
        <f t="shared" ca="1" si="211"/>
        <v>0</v>
      </c>
      <c r="MU35" s="173">
        <f t="shared" ca="1" si="211"/>
        <v>0</v>
      </c>
      <c r="MV35" s="173">
        <f t="shared" ca="1" si="211"/>
        <v>0</v>
      </c>
      <c r="MW35" s="173">
        <f t="shared" ca="1" si="211"/>
        <v>0</v>
      </c>
      <c r="MX35" s="173">
        <f t="shared" ca="1" si="211"/>
        <v>0</v>
      </c>
      <c r="MY35" s="173">
        <f t="shared" ca="1" si="211"/>
        <v>0</v>
      </c>
      <c r="MZ35" s="173">
        <f t="shared" ca="1" si="211"/>
        <v>0</v>
      </c>
      <c r="NA35" s="173">
        <f t="shared" ca="1" si="211"/>
        <v>0</v>
      </c>
      <c r="NB35" s="173">
        <f t="shared" ca="1" si="211"/>
        <v>0</v>
      </c>
      <c r="NC35" s="173">
        <f t="shared" ca="1" si="211"/>
        <v>0</v>
      </c>
      <c r="ND35" s="173">
        <f t="shared" ca="1" si="211"/>
        <v>0</v>
      </c>
      <c r="NE35" s="173">
        <f t="shared" ca="1" si="211"/>
        <v>0</v>
      </c>
      <c r="NF35" s="173">
        <f t="shared" ca="1" si="211"/>
        <v>0</v>
      </c>
      <c r="NG35" s="173">
        <f t="shared" ca="1" si="211"/>
        <v>0</v>
      </c>
      <c r="NH35" s="173">
        <f t="shared" ca="1" si="212"/>
        <v>0</v>
      </c>
      <c r="NI35" s="173">
        <f t="shared" ca="1" si="212"/>
        <v>0</v>
      </c>
      <c r="NJ35" s="173">
        <f t="shared" ca="1" si="212"/>
        <v>0</v>
      </c>
      <c r="NK35" s="173">
        <f t="shared" ca="1" si="212"/>
        <v>0</v>
      </c>
      <c r="NL35" s="173">
        <f t="shared" ca="1" si="212"/>
        <v>0</v>
      </c>
      <c r="NM35" s="173">
        <f t="shared" ca="1" si="212"/>
        <v>0</v>
      </c>
      <c r="NN35" s="173">
        <f t="shared" ca="1" si="212"/>
        <v>0</v>
      </c>
      <c r="NO35" s="173">
        <f t="shared" ca="1" si="212"/>
        <v>0</v>
      </c>
      <c r="NP35" s="173">
        <f t="shared" ca="1" si="212"/>
        <v>0</v>
      </c>
      <c r="NQ35" s="173">
        <f t="shared" ca="1" si="212"/>
        <v>0</v>
      </c>
      <c r="NR35" s="173">
        <f t="shared" ca="1" si="212"/>
        <v>0</v>
      </c>
      <c r="NS35" s="173">
        <f t="shared" ca="1" si="212"/>
        <v>0</v>
      </c>
      <c r="NT35" s="173">
        <f t="shared" ca="1" si="212"/>
        <v>0</v>
      </c>
      <c r="NU35" s="173">
        <f t="shared" ca="1" si="212"/>
        <v>0</v>
      </c>
      <c r="NV35" s="173">
        <f t="shared" ca="1" si="212"/>
        <v>0</v>
      </c>
      <c r="NW35" s="173">
        <f t="shared" ca="1" si="212"/>
        <v>0</v>
      </c>
      <c r="NX35" s="173">
        <f t="shared" ca="1" si="213"/>
        <v>0</v>
      </c>
      <c r="NY35" s="173">
        <f t="shared" ca="1" si="213"/>
        <v>0</v>
      </c>
      <c r="NZ35" s="173">
        <f t="shared" ca="1" si="213"/>
        <v>0</v>
      </c>
      <c r="OA35" s="173">
        <f t="shared" ca="1" si="213"/>
        <v>0</v>
      </c>
      <c r="OB35" s="173">
        <f t="shared" ca="1" si="213"/>
        <v>0</v>
      </c>
      <c r="OC35" s="173">
        <f t="shared" ca="1" si="213"/>
        <v>0</v>
      </c>
      <c r="OD35" s="173">
        <f t="shared" ca="1" si="213"/>
        <v>0</v>
      </c>
      <c r="OE35" s="173">
        <f t="shared" ca="1" si="213"/>
        <v>0</v>
      </c>
      <c r="OF35" s="22">
        <f t="shared" ca="1" si="230"/>
        <v>0</v>
      </c>
      <c r="OG35" s="22" t="str">
        <f t="shared" ca="1" si="230"/>
        <v>-</v>
      </c>
      <c r="OH35" s="22">
        <f t="shared" ca="1" si="230"/>
        <v>0</v>
      </c>
      <c r="OI35" s="22">
        <f t="shared" ca="1" si="230"/>
        <v>0</v>
      </c>
      <c r="OJ35" s="27">
        <v>0</v>
      </c>
    </row>
    <row r="36" spans="1:400" s="303" customFormat="1" outlineLevel="1">
      <c r="A36" s="302">
        <f t="shared" si="214"/>
        <v>31</v>
      </c>
      <c r="B36" s="314">
        <f t="shared" ca="1" si="241"/>
        <v>25</v>
      </c>
      <c r="C36" s="303">
        <v>4</v>
      </c>
      <c r="D36" s="341" t="b">
        <f t="shared" si="231"/>
        <v>1</v>
      </c>
      <c r="E36" s="303" t="b">
        <v>0</v>
      </c>
      <c r="F36" s="303" t="b">
        <v>1</v>
      </c>
      <c r="G36" s="339">
        <f t="shared" ca="1" si="232"/>
        <v>1</v>
      </c>
      <c r="H36" s="339">
        <f t="shared" ca="1" si="216"/>
        <v>1</v>
      </c>
      <c r="I36" s="339">
        <f t="shared" ca="1" si="216"/>
        <v>1</v>
      </c>
      <c r="J36" s="339">
        <f t="shared" ca="1" si="216"/>
        <v>1</v>
      </c>
      <c r="K36" s="339">
        <f t="shared" ca="1" si="216"/>
        <v>1</v>
      </c>
      <c r="L36" s="339">
        <f t="shared" ca="1" si="216"/>
        <v>1</v>
      </c>
      <c r="M36" s="339">
        <f t="shared" ca="1" si="216"/>
        <v>1</v>
      </c>
      <c r="N36" s="339">
        <f t="shared" ca="1" si="216"/>
        <v>2</v>
      </c>
      <c r="O36" s="339">
        <f t="shared" ca="1" si="216"/>
        <v>1</v>
      </c>
      <c r="P36" s="339">
        <f t="shared" ca="1" si="216"/>
        <v>0</v>
      </c>
      <c r="Q36" s="339">
        <f t="shared" ca="1" si="216"/>
        <v>0</v>
      </c>
      <c r="R36" s="339">
        <f t="shared" ca="1" si="216"/>
        <v>0</v>
      </c>
      <c r="S36" s="339">
        <f t="shared" ca="1" si="216"/>
        <v>0</v>
      </c>
      <c r="T36" s="339">
        <f t="shared" ca="1" si="216"/>
        <v>0</v>
      </c>
      <c r="U36" s="339">
        <f t="shared" ca="1" si="216"/>
        <v>1</v>
      </c>
      <c r="V36" s="339">
        <f t="shared" ca="1" si="216"/>
        <v>1</v>
      </c>
      <c r="W36" s="339">
        <f t="shared" ca="1" si="216"/>
        <v>1</v>
      </c>
      <c r="X36" s="339">
        <f t="shared" ca="1" si="217"/>
        <v>1</v>
      </c>
      <c r="Y36" s="339">
        <f t="shared" ca="1" si="217"/>
        <v>1</v>
      </c>
      <c r="Z36" s="32"/>
      <c r="AB36" s="21">
        <v>1</v>
      </c>
      <c r="AC36" s="5">
        <f t="shared" ca="1" si="176"/>
        <v>1</v>
      </c>
      <c r="AD36" s="5">
        <f t="shared" ca="1" si="176"/>
        <v>1</v>
      </c>
      <c r="AE36" s="5">
        <f t="shared" ca="1" si="176"/>
        <v>0</v>
      </c>
      <c r="AF36" s="5">
        <f t="shared" ca="1" si="176"/>
        <v>2</v>
      </c>
      <c r="AG36" s="5">
        <f t="shared" ca="1" si="176"/>
        <v>0</v>
      </c>
      <c r="AJ36" s="328" t="str">
        <f t="shared" ca="1" si="218"/>
        <v>00006 FeedSupply GSM Day135 FWM     GI1 EL050% Age213 T_TRUE  LTW_TRUE  (F33N33)</v>
      </c>
      <c r="AK36" s="10" t="str">
        <f ca="1">IF(COUNTIF(AJ$5:AJ36,AJ36)=1,"-","Dup")</f>
        <v>-</v>
      </c>
      <c r="AL36" s="22" t="b">
        <f t="shared" ca="1" si="177"/>
        <v>1</v>
      </c>
      <c r="AM36" s="22" t="b">
        <f t="shared" ca="1" si="177"/>
        <v>0</v>
      </c>
      <c r="AN36" s="339" t="b">
        <f t="shared" ca="1" si="244"/>
        <v>1</v>
      </c>
      <c r="AO36" s="339" t="b">
        <f t="shared" ca="1" si="233"/>
        <v>1</v>
      </c>
      <c r="AP36" s="382">
        <f t="shared" ca="1" si="234"/>
        <v>111106</v>
      </c>
      <c r="AQ36" s="339" t="b">
        <f t="shared" ca="1" si="235"/>
        <v>0</v>
      </c>
      <c r="AR36" s="374" t="str">
        <f t="shared" ca="1" si="177"/>
        <v>-</v>
      </c>
      <c r="AS36" s="22" t="b">
        <f t="shared" ca="1" si="177"/>
        <v>1</v>
      </c>
      <c r="AT36" s="339">
        <f t="shared" ca="1" si="236"/>
        <v>111107</v>
      </c>
      <c r="AU36" s="22">
        <f t="shared" ca="1" si="237"/>
        <v>1</v>
      </c>
      <c r="AV36" s="339" t="str">
        <f t="shared" ca="1" si="238"/>
        <v>-</v>
      </c>
      <c r="AW36" s="22" t="str">
        <f t="shared" ca="1" si="237"/>
        <v>-</v>
      </c>
      <c r="AX36" s="339" t="str">
        <f t="shared" ca="1" si="238"/>
        <v>-</v>
      </c>
      <c r="AY36" s="339" t="str">
        <f t="shared" ca="1" si="238"/>
        <v>-</v>
      </c>
      <c r="AZ36" s="22" t="str">
        <f t="shared" ca="1" si="177"/>
        <v>-</v>
      </c>
      <c r="BA36" s="22">
        <f t="shared" ca="1" si="177"/>
        <v>1</v>
      </c>
      <c r="BB36" s="22">
        <f t="shared" ca="1" si="177"/>
        <v>1</v>
      </c>
      <c r="BC36" s="22" t="str">
        <f t="shared" ca="1" si="177"/>
        <v>-</v>
      </c>
      <c r="BD36" s="22" t="str">
        <f t="shared" ca="1" si="177"/>
        <v>-</v>
      </c>
      <c r="BE36" s="22" t="str">
        <f t="shared" ca="1" si="177"/>
        <v>-</v>
      </c>
      <c r="BF36" s="22" t="str">
        <f t="shared" ca="1" si="219"/>
        <v>-</v>
      </c>
      <c r="BG36" s="22" t="str">
        <f t="shared" ca="1" si="219"/>
        <v>-</v>
      </c>
      <c r="BH36" s="22" t="str">
        <f t="shared" ca="1" si="219"/>
        <v>-</v>
      </c>
      <c r="BI36" s="22" t="str">
        <f t="shared" ca="1" si="219"/>
        <v>-</v>
      </c>
      <c r="BJ36" s="22" t="str">
        <f t="shared" ca="1" si="219"/>
        <v>-</v>
      </c>
      <c r="BK36" s="22" t="str">
        <f t="shared" ca="1" si="219"/>
        <v>-</v>
      </c>
      <c r="BL36" s="22" t="str">
        <f t="shared" ca="1" si="219"/>
        <v>-</v>
      </c>
      <c r="BM36" s="22" t="str">
        <f t="shared" ca="1" si="219"/>
        <v>-</v>
      </c>
      <c r="BN36" s="22" t="str">
        <f t="shared" ca="1" si="219"/>
        <v>-</v>
      </c>
      <c r="BO36" s="22" t="str">
        <f t="shared" ca="1" si="219"/>
        <v>-</v>
      </c>
      <c r="BP36" s="22" t="str">
        <f t="shared" ca="1" si="219"/>
        <v>-</v>
      </c>
      <c r="BQ36" s="22" t="str">
        <f t="shared" ca="1" si="219"/>
        <v>-</v>
      </c>
      <c r="BR36" s="22" t="str">
        <f t="shared" ca="1" si="219"/>
        <v>-</v>
      </c>
      <c r="BS36" s="22" t="str">
        <f t="shared" ca="1" si="219"/>
        <v>-</v>
      </c>
      <c r="BT36" s="22" t="str">
        <f t="shared" ca="1" si="219"/>
        <v>-</v>
      </c>
      <c r="BU36" s="22" t="str">
        <f t="shared" ca="1" si="219"/>
        <v>-</v>
      </c>
      <c r="BV36" s="22" t="str">
        <f t="shared" ca="1" si="220"/>
        <v>-</v>
      </c>
      <c r="BW36" s="22" t="str">
        <f t="shared" ca="1" si="220"/>
        <v>-</v>
      </c>
      <c r="BX36" s="22" t="str">
        <f t="shared" ca="1" si="220"/>
        <v>-</v>
      </c>
      <c r="BY36" s="22" t="str">
        <f t="shared" ca="1" si="220"/>
        <v>-</v>
      </c>
      <c r="BZ36" s="5">
        <f t="shared" ca="1" si="178"/>
        <v>0</v>
      </c>
      <c r="CA36" s="374" t="str">
        <f t="shared" ref="CA36:CB36" ca="1" si="245">OFFSET(CA$5,$B36,0)</f>
        <v>-</v>
      </c>
      <c r="CB36" s="374" t="str">
        <f t="shared" ca="1" si="245"/>
        <v>-</v>
      </c>
      <c r="CC36" s="374" t="str">
        <f t="shared" ca="1" si="220"/>
        <v>-</v>
      </c>
      <c r="CD36" s="374" t="str">
        <f t="shared" ca="1" si="220"/>
        <v>-</v>
      </c>
      <c r="CE36" s="374" t="str">
        <f t="shared" ca="1" si="220"/>
        <v>-</v>
      </c>
      <c r="CF36" s="374" t="str">
        <f t="shared" ca="1" si="220"/>
        <v>-</v>
      </c>
      <c r="CG36" s="374" t="str">
        <f t="shared" ca="1" si="220"/>
        <v>-</v>
      </c>
      <c r="CH36" s="374" t="str">
        <f t="shared" ca="1" si="220"/>
        <v>-</v>
      </c>
      <c r="CI36" s="339">
        <f t="shared" ca="1" si="240"/>
        <v>3</v>
      </c>
      <c r="CJ36" s="339">
        <f t="shared" ca="1" si="240"/>
        <v>3</v>
      </c>
      <c r="CK36" s="339">
        <f t="shared" ca="1" si="243"/>
        <v>0.5</v>
      </c>
      <c r="CL36" s="339">
        <f t="shared" ca="1" si="243"/>
        <v>-0.5</v>
      </c>
      <c r="CM36" s="22" t="str">
        <f t="shared" ca="1" si="221"/>
        <v>-</v>
      </c>
      <c r="CN36" s="22" t="str">
        <f t="shared" ca="1" si="221"/>
        <v>-</v>
      </c>
      <c r="CO36" s="22" t="str">
        <f t="shared" ca="1" si="221"/>
        <v>-</v>
      </c>
      <c r="CP36" s="22" t="str">
        <f t="shared" ca="1" si="221"/>
        <v>-</v>
      </c>
      <c r="CQ36" s="22" t="str">
        <f t="shared" ca="1" si="221"/>
        <v>-</v>
      </c>
      <c r="CR36" s="22" t="str">
        <f t="shared" ca="1" si="221"/>
        <v>-</v>
      </c>
      <c r="CS36" s="22">
        <f t="shared" ca="1" si="221"/>
        <v>0</v>
      </c>
      <c r="CT36" s="22" t="str">
        <f t="shared" ca="1" si="221"/>
        <v>-</v>
      </c>
      <c r="CU36" s="22" t="str">
        <f t="shared" ca="1" si="221"/>
        <v>-</v>
      </c>
      <c r="CV36" s="22" t="str">
        <f t="shared" ca="1" si="221"/>
        <v>-</v>
      </c>
      <c r="CW36" s="22" t="str">
        <f t="shared" ca="1" si="221"/>
        <v>-</v>
      </c>
      <c r="CX36" s="22" t="str">
        <f t="shared" ca="1" si="221"/>
        <v>-</v>
      </c>
      <c r="CY36" s="22">
        <f t="shared" ca="1" si="221"/>
        <v>0</v>
      </c>
      <c r="CZ36" s="195">
        <f t="shared" ca="1" si="179"/>
        <v>0</v>
      </c>
      <c r="DA36" s="195">
        <f t="shared" ca="1" si="179"/>
        <v>0</v>
      </c>
      <c r="DB36" s="195">
        <f t="shared" ca="1" si="179"/>
        <v>0</v>
      </c>
      <c r="DC36" s="195">
        <f t="shared" ca="1" si="179"/>
        <v>0</v>
      </c>
      <c r="DD36" s="194">
        <f t="shared" ca="1" si="180"/>
        <v>0</v>
      </c>
      <c r="DE36" s="194">
        <f t="shared" ca="1" si="180"/>
        <v>0</v>
      </c>
      <c r="DF36" s="194">
        <f t="shared" ca="1" si="180"/>
        <v>0</v>
      </c>
      <c r="DG36" s="194">
        <f t="shared" ca="1" si="180"/>
        <v>0</v>
      </c>
      <c r="DH36" s="196">
        <f t="shared" ca="1" si="181"/>
        <v>0</v>
      </c>
      <c r="DI36" s="196">
        <f t="shared" ca="1" si="181"/>
        <v>0</v>
      </c>
      <c r="DJ36" s="196">
        <f t="shared" ca="1" si="181"/>
        <v>0</v>
      </c>
      <c r="DK36" s="196">
        <f t="shared" ca="1" si="181"/>
        <v>0</v>
      </c>
      <c r="DL36" s="195">
        <f t="shared" ca="1" si="182"/>
        <v>0</v>
      </c>
      <c r="DM36" s="195">
        <f t="shared" ca="1" si="182"/>
        <v>0</v>
      </c>
      <c r="DN36" s="195">
        <f t="shared" ca="1" si="182"/>
        <v>0</v>
      </c>
      <c r="DO36" s="195">
        <f t="shared" ca="1" si="182"/>
        <v>0</v>
      </c>
      <c r="DP36" s="194">
        <f t="shared" ca="1" si="183"/>
        <v>0</v>
      </c>
      <c r="DQ36" s="194">
        <f t="shared" ca="1" si="183"/>
        <v>0</v>
      </c>
      <c r="DR36" s="194">
        <f t="shared" ca="1" si="183"/>
        <v>0</v>
      </c>
      <c r="DS36" s="194">
        <f t="shared" ca="1" si="183"/>
        <v>0</v>
      </c>
      <c r="DT36" s="196">
        <f t="shared" ca="1" si="184"/>
        <v>0</v>
      </c>
      <c r="DU36" s="196">
        <f t="shared" ca="1" si="184"/>
        <v>0</v>
      </c>
      <c r="DV36" s="196">
        <f t="shared" ca="1" si="184"/>
        <v>0</v>
      </c>
      <c r="DW36" s="196">
        <f t="shared" ca="1" si="184"/>
        <v>0</v>
      </c>
      <c r="DX36" s="195">
        <f t="shared" ca="1" si="185"/>
        <v>0</v>
      </c>
      <c r="DY36" s="195">
        <f t="shared" ca="1" si="185"/>
        <v>0</v>
      </c>
      <c r="DZ36" s="195">
        <f t="shared" ca="1" si="185"/>
        <v>0</v>
      </c>
      <c r="EA36" s="195">
        <f t="shared" ca="1" si="185"/>
        <v>0</v>
      </c>
      <c r="EB36" s="194">
        <f t="shared" ca="1" si="186"/>
        <v>0</v>
      </c>
      <c r="EC36" s="194">
        <f t="shared" ca="1" si="186"/>
        <v>0</v>
      </c>
      <c r="ED36" s="194">
        <f t="shared" ca="1" si="186"/>
        <v>0</v>
      </c>
      <c r="EE36" s="194">
        <f t="shared" ca="1" si="186"/>
        <v>0</v>
      </c>
      <c r="EF36" s="196">
        <f t="shared" ca="1" si="187"/>
        <v>0</v>
      </c>
      <c r="EG36" s="196">
        <f t="shared" ca="1" si="187"/>
        <v>0</v>
      </c>
      <c r="EH36" s="196">
        <f t="shared" ca="1" si="187"/>
        <v>0</v>
      </c>
      <c r="EI36" s="196">
        <f t="shared" ca="1" si="187"/>
        <v>0</v>
      </c>
      <c r="EJ36" s="22">
        <f t="shared" ca="1" si="188"/>
        <v>0</v>
      </c>
      <c r="EK36" s="22">
        <f t="shared" ca="1" si="188"/>
        <v>0</v>
      </c>
      <c r="EL36" s="22">
        <f t="shared" ca="1" si="188"/>
        <v>0</v>
      </c>
      <c r="EM36" s="22">
        <f t="shared" ca="1" si="188"/>
        <v>0</v>
      </c>
      <c r="EN36" s="22" t="str">
        <f t="shared" ca="1" si="188"/>
        <v>-</v>
      </c>
      <c r="EO36" s="22" t="str">
        <f t="shared" ca="1" si="188"/>
        <v>-</v>
      </c>
      <c r="EP36" s="5">
        <f t="shared" ca="1" si="189"/>
        <v>19</v>
      </c>
      <c r="EQ36" s="5">
        <f t="shared" ca="1" si="189"/>
        <v>19</v>
      </c>
      <c r="ER36" s="22" t="str">
        <f t="shared" ca="1" si="188"/>
        <v>-</v>
      </c>
      <c r="ES36" s="22" t="str">
        <f t="shared" ca="1" si="188"/>
        <v>-</v>
      </c>
      <c r="ET36" s="22" t="str">
        <f t="shared" ca="1" si="188"/>
        <v>-</v>
      </c>
      <c r="EU36" s="22" t="str">
        <f t="shared" ca="1" si="188"/>
        <v>-</v>
      </c>
      <c r="EV36" s="22" t="str">
        <f t="shared" ca="1" si="188"/>
        <v>-</v>
      </c>
      <c r="EW36" s="22" t="str">
        <f t="shared" ca="1" si="188"/>
        <v>-</v>
      </c>
      <c r="EX36" s="22" t="str">
        <f t="shared" ca="1" si="188"/>
        <v>-</v>
      </c>
      <c r="EY36" s="5">
        <f t="shared" ca="1" si="190"/>
        <v>0</v>
      </c>
      <c r="EZ36" s="22" t="str">
        <f t="shared" ca="1" si="222"/>
        <v>-</v>
      </c>
      <c r="FA36" s="22" t="str">
        <f t="shared" ca="1" si="222"/>
        <v>-</v>
      </c>
      <c r="FB36" s="22" t="str">
        <f t="shared" ca="1" si="222"/>
        <v>-</v>
      </c>
      <c r="FC36" s="22" t="str">
        <f t="shared" ca="1" si="222"/>
        <v>-</v>
      </c>
      <c r="FD36" s="5" t="b">
        <f t="shared" ca="1" si="191"/>
        <v>0</v>
      </c>
      <c r="FE36" s="22" t="str">
        <f t="shared" ca="1" si="222"/>
        <v>-</v>
      </c>
      <c r="FF36" s="22">
        <f t="shared" ca="1" si="222"/>
        <v>0</v>
      </c>
      <c r="FG36" s="22" t="str">
        <f t="shared" ca="1" si="222"/>
        <v>-</v>
      </c>
      <c r="FH36" s="22">
        <f t="shared" ca="1" si="222"/>
        <v>1</v>
      </c>
      <c r="FI36" s="22">
        <f t="shared" ca="1" si="222"/>
        <v>0</v>
      </c>
      <c r="FJ36" s="22">
        <f t="shared" ca="1" si="222"/>
        <v>1</v>
      </c>
      <c r="FK36" s="22">
        <f t="shared" ca="1" si="222"/>
        <v>1</v>
      </c>
      <c r="FL36" s="22">
        <f t="shared" ca="1" si="222"/>
        <v>1</v>
      </c>
      <c r="FM36" s="22">
        <f t="shared" ca="1" si="222"/>
        <v>0</v>
      </c>
      <c r="FN36" s="22">
        <f t="shared" ca="1" si="222"/>
        <v>0</v>
      </c>
      <c r="FO36" s="22">
        <f t="shared" ca="1" si="222"/>
        <v>0</v>
      </c>
      <c r="FP36" s="22">
        <f t="shared" ca="1" si="223"/>
        <v>0</v>
      </c>
      <c r="FQ36" s="22">
        <f t="shared" ca="1" si="223"/>
        <v>1</v>
      </c>
      <c r="FR36" s="22">
        <f t="shared" ca="1" si="223"/>
        <v>0</v>
      </c>
      <c r="FS36" s="22">
        <f t="shared" ca="1" si="223"/>
        <v>0</v>
      </c>
      <c r="FT36" s="22">
        <f t="shared" ca="1" si="223"/>
        <v>0</v>
      </c>
      <c r="FU36" s="22">
        <f t="shared" ca="1" si="223"/>
        <v>0</v>
      </c>
      <c r="FV36" s="22">
        <f t="shared" ca="1" si="223"/>
        <v>0</v>
      </c>
      <c r="FW36" s="22">
        <f t="shared" ca="1" si="223"/>
        <v>0</v>
      </c>
      <c r="FX36" s="22">
        <f t="shared" ca="1" si="223"/>
        <v>0</v>
      </c>
      <c r="FY36" s="22">
        <f t="shared" ca="1" si="223"/>
        <v>1</v>
      </c>
      <c r="FZ36" s="22">
        <f t="shared" ca="1" si="223"/>
        <v>0</v>
      </c>
      <c r="GA36" s="5">
        <f t="shared" ca="1" si="192"/>
        <v>0</v>
      </c>
      <c r="GB36" s="5">
        <f t="shared" ca="1" si="192"/>
        <v>0</v>
      </c>
      <c r="GC36" s="5">
        <f t="shared" ca="1" si="192"/>
        <v>0</v>
      </c>
      <c r="GD36" s="5">
        <f t="shared" si="193"/>
        <v>0</v>
      </c>
      <c r="GE36" s="5">
        <f t="shared" si="193"/>
        <v>0</v>
      </c>
      <c r="GF36" s="5">
        <f t="shared" si="193"/>
        <v>0</v>
      </c>
      <c r="GG36" s="22">
        <f t="shared" ca="1" si="224"/>
        <v>0</v>
      </c>
      <c r="GH36" s="22">
        <f t="shared" ca="1" si="224"/>
        <v>0</v>
      </c>
      <c r="GI36" s="22" t="str">
        <f t="shared" ca="1" si="224"/>
        <v>-</v>
      </c>
      <c r="GJ36" s="22" t="str">
        <f t="shared" ca="1" si="224"/>
        <v>-</v>
      </c>
      <c r="GK36" s="22" t="str">
        <f t="shared" ca="1" si="224"/>
        <v>-</v>
      </c>
      <c r="GL36" s="22" t="str">
        <f t="shared" ca="1" si="224"/>
        <v>-</v>
      </c>
      <c r="GM36" s="5" t="b">
        <f t="shared" ca="1" si="194"/>
        <v>1</v>
      </c>
      <c r="GN36" s="5" t="b">
        <f t="shared" ca="1" si="194"/>
        <v>0</v>
      </c>
      <c r="GO36" s="5" t="b">
        <f t="shared" ca="1" si="194"/>
        <v>0</v>
      </c>
      <c r="GP36" s="5">
        <f t="shared" ca="1" si="195"/>
        <v>0</v>
      </c>
      <c r="GQ36" s="22">
        <f t="shared" ca="1" si="224"/>
        <v>1</v>
      </c>
      <c r="GR36" s="22">
        <f t="shared" ca="1" si="224"/>
        <v>2</v>
      </c>
      <c r="GS36" s="5" t="e">
        <f t="shared" ca="1" si="196"/>
        <v>#VALUE!</v>
      </c>
      <c r="GT36" s="5" t="e">
        <f t="shared" ca="1" si="196"/>
        <v>#VALUE!</v>
      </c>
      <c r="GU36" s="5" t="str">
        <f t="shared" si="197"/>
        <v>-</v>
      </c>
      <c r="GV36" s="5" t="str">
        <f t="shared" si="197"/>
        <v>-</v>
      </c>
      <c r="GW36" s="5" t="e">
        <f t="shared" ca="1" si="198"/>
        <v>#VALUE!</v>
      </c>
      <c r="GX36" s="22" t="str">
        <f t="shared" ca="1" si="225"/>
        <v>-</v>
      </c>
      <c r="GY36" s="22" t="str">
        <f t="shared" ca="1" si="225"/>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6"/>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3"/>
        <v>-</v>
      </c>
      <c r="IF36" s="22" t="str">
        <f t="shared" ca="1" si="133"/>
        <v>-</v>
      </c>
      <c r="IG36" s="22" t="b">
        <f t="shared" ca="1" si="134"/>
        <v>1</v>
      </c>
      <c r="IH36" s="22">
        <f t="shared" ca="1" si="134"/>
        <v>0</v>
      </c>
      <c r="II36" s="5" t="str">
        <f t="shared" ca="1" si="199"/>
        <v>-</v>
      </c>
      <c r="IJ36" s="5" t="str">
        <f t="shared" ca="1" si="199"/>
        <v>-</v>
      </c>
      <c r="IK36" s="5" t="str">
        <f t="shared" ca="1" si="199"/>
        <v>-</v>
      </c>
      <c r="IL36" s="5" t="str">
        <f t="shared" ca="1" si="199"/>
        <v>-</v>
      </c>
      <c r="IM36" s="22" t="str">
        <f t="shared" ca="1" si="227"/>
        <v>-</v>
      </c>
      <c r="IN36" s="5">
        <f t="shared" ca="1" si="200"/>
        <v>0.5</v>
      </c>
      <c r="IO36" s="22" t="str">
        <f t="shared" ca="1" si="227"/>
        <v>-</v>
      </c>
      <c r="IP36" s="5">
        <f t="shared" ca="1" si="201"/>
        <v>0.5</v>
      </c>
      <c r="IQ36" s="5" t="str">
        <f t="shared" ca="1" si="202"/>
        <v>-</v>
      </c>
      <c r="IR36" s="5">
        <f t="shared" ca="1" si="202"/>
        <v>500</v>
      </c>
      <c r="IS36" s="5">
        <f t="shared" ca="1" si="202"/>
        <v>500</v>
      </c>
      <c r="IT36" s="5" t="str">
        <f t="shared" ca="1" si="202"/>
        <v>-</v>
      </c>
      <c r="IU36" s="5" t="str">
        <f t="shared" ca="1" si="202"/>
        <v>-</v>
      </c>
      <c r="IV36" s="22">
        <f t="shared" ca="1" si="227"/>
        <v>1</v>
      </c>
      <c r="IW36" s="22">
        <f t="shared" ca="1" si="227"/>
        <v>0</v>
      </c>
      <c r="IX36" s="22">
        <f t="shared" ca="1" si="227"/>
        <v>1</v>
      </c>
      <c r="IY36" s="22">
        <f t="shared" ca="1" si="227"/>
        <v>1</v>
      </c>
      <c r="IZ36" s="22">
        <f t="shared" ca="1" si="227"/>
        <v>0</v>
      </c>
      <c r="JA36" s="22">
        <f t="shared" ca="1" si="227"/>
        <v>70</v>
      </c>
      <c r="JB36" s="22">
        <f t="shared" ca="1" si="228"/>
        <v>50</v>
      </c>
      <c r="JC36" s="22">
        <f t="shared" ca="1" si="228"/>
        <v>70</v>
      </c>
      <c r="JD36" s="22">
        <f t="shared" ca="1" si="228"/>
        <v>50</v>
      </c>
      <c r="JE36" s="5">
        <f t="shared" ca="1" si="203"/>
        <v>1</v>
      </c>
      <c r="JF36" s="5">
        <f t="shared" ca="1" si="204"/>
        <v>1</v>
      </c>
      <c r="JG36" s="5">
        <f t="shared" ca="1" si="205"/>
        <v>1</v>
      </c>
      <c r="JH36" s="22">
        <f t="shared" ca="1" si="228"/>
        <v>1</v>
      </c>
      <c r="JI36" s="22">
        <f t="shared" ca="1" si="228"/>
        <v>1</v>
      </c>
      <c r="JJ36" s="22">
        <f t="shared" ca="1" si="228"/>
        <v>1</v>
      </c>
      <c r="JK36" s="22">
        <f t="shared" ca="1" si="228"/>
        <v>1</v>
      </c>
      <c r="JL36" s="22">
        <f t="shared" ca="1" si="228"/>
        <v>1</v>
      </c>
      <c r="JM36" s="22">
        <f t="shared" ca="1" si="228"/>
        <v>1</v>
      </c>
      <c r="JN36" s="22">
        <f t="shared" ca="1" si="228"/>
        <v>1</v>
      </c>
      <c r="JO36" s="173" t="b">
        <f t="shared" ca="1" si="229"/>
        <v>1</v>
      </c>
      <c r="JP36" s="173">
        <f t="shared" ca="1" si="206"/>
        <v>149.99</v>
      </c>
      <c r="JQ36" s="173">
        <f t="shared" ca="1" si="206"/>
        <v>0</v>
      </c>
      <c r="JR36" s="173">
        <f t="shared" ca="1" si="206"/>
        <v>0</v>
      </c>
      <c r="JS36" s="173">
        <f t="shared" ca="1" si="206"/>
        <v>0</v>
      </c>
      <c r="JT36" s="173">
        <f t="shared" ca="1" si="206"/>
        <v>0</v>
      </c>
      <c r="JU36" s="173">
        <f t="shared" ca="1" si="206"/>
        <v>0</v>
      </c>
      <c r="JV36" s="173">
        <f t="shared" ca="1" si="206"/>
        <v>0</v>
      </c>
      <c r="JW36" s="173">
        <f t="shared" ca="1" si="206"/>
        <v>0</v>
      </c>
      <c r="JX36" s="173">
        <f t="shared" ca="1" si="206"/>
        <v>0</v>
      </c>
      <c r="JY36" s="173">
        <f t="shared" ca="1" si="206"/>
        <v>0</v>
      </c>
      <c r="JZ36" s="173">
        <f t="shared" ca="1" si="206"/>
        <v>0</v>
      </c>
      <c r="KA36" s="173">
        <f t="shared" ca="1" si="206"/>
        <v>0</v>
      </c>
      <c r="KB36" s="173">
        <f t="shared" ca="1" si="206"/>
        <v>0</v>
      </c>
      <c r="KC36" s="173">
        <f t="shared" ca="1" si="206"/>
        <v>0</v>
      </c>
      <c r="KD36" s="173">
        <f t="shared" ca="1" si="206"/>
        <v>0</v>
      </c>
      <c r="KE36" s="173">
        <f t="shared" ca="1" si="206"/>
        <v>146.24</v>
      </c>
      <c r="KF36" s="173">
        <f t="shared" ca="1" si="207"/>
        <v>146.24</v>
      </c>
      <c r="KG36" s="173">
        <f t="shared" ca="1" si="207"/>
        <v>146.24</v>
      </c>
      <c r="KH36" s="173">
        <f t="shared" ca="1" si="207"/>
        <v>146.24</v>
      </c>
      <c r="KI36" s="173">
        <f t="shared" ca="1" si="207"/>
        <v>146.24</v>
      </c>
      <c r="KJ36" s="173">
        <f t="shared" ca="1" si="207"/>
        <v>146.24</v>
      </c>
      <c r="KK36" s="173">
        <f t="shared" ca="1" si="207"/>
        <v>146.24</v>
      </c>
      <c r="KL36" s="173">
        <f t="shared" ca="1" si="207"/>
        <v>146.24</v>
      </c>
      <c r="KM36" s="173">
        <f t="shared" ca="1" si="207"/>
        <v>20</v>
      </c>
      <c r="KN36" s="173">
        <f t="shared" ca="1" si="207"/>
        <v>20</v>
      </c>
      <c r="KO36" s="173">
        <f t="shared" ca="1" si="207"/>
        <v>20</v>
      </c>
      <c r="KP36" s="173">
        <f t="shared" ca="1" si="207"/>
        <v>0</v>
      </c>
      <c r="KQ36" s="173">
        <f t="shared" ca="1" si="207"/>
        <v>0</v>
      </c>
      <c r="KR36" s="173">
        <f t="shared" ca="1" si="207"/>
        <v>0</v>
      </c>
      <c r="KS36" s="173">
        <f t="shared" ca="1" si="207"/>
        <v>0</v>
      </c>
      <c r="KT36" s="173">
        <f t="shared" ca="1" si="207"/>
        <v>75.289999999999992</v>
      </c>
      <c r="KU36" s="173">
        <f t="shared" ca="1" si="207"/>
        <v>75.289999999999992</v>
      </c>
      <c r="KV36" s="173">
        <f t="shared" ca="1" si="208"/>
        <v>75.289999999999992</v>
      </c>
      <c r="KW36" s="173">
        <f t="shared" ca="1" si="208"/>
        <v>75.289999999999992</v>
      </c>
      <c r="KX36" s="173">
        <f t="shared" ca="1" si="208"/>
        <v>75.289999999999992</v>
      </c>
      <c r="KY36" s="173">
        <f t="shared" ca="1" si="208"/>
        <v>75.289999999999992</v>
      </c>
      <c r="KZ36" s="173">
        <f t="shared" ca="1" si="208"/>
        <v>75.289999999999992</v>
      </c>
      <c r="LA36" s="173">
        <f t="shared" ca="1" si="208"/>
        <v>222.87</v>
      </c>
      <c r="LB36" s="173">
        <f t="shared" ca="1" si="208"/>
        <v>0</v>
      </c>
      <c r="LC36" s="173">
        <f t="shared" ca="1" si="208"/>
        <v>0</v>
      </c>
      <c r="LD36" s="173">
        <f t="shared" ca="1" si="208"/>
        <v>0</v>
      </c>
      <c r="LE36" s="173">
        <f t="shared" ca="1" si="208"/>
        <v>0</v>
      </c>
      <c r="LF36" s="173">
        <f t="shared" ca="1" si="208"/>
        <v>0</v>
      </c>
      <c r="LG36" s="173">
        <f t="shared" ca="1" si="208"/>
        <v>0</v>
      </c>
      <c r="LH36" s="173">
        <f t="shared" ca="1" si="208"/>
        <v>0</v>
      </c>
      <c r="LI36" s="173">
        <f t="shared" ca="1" si="208"/>
        <v>0</v>
      </c>
      <c r="LJ36" s="173">
        <f t="shared" ca="1" si="208"/>
        <v>0</v>
      </c>
      <c r="LK36" s="173">
        <f t="shared" ca="1" si="208"/>
        <v>0</v>
      </c>
      <c r="LL36" s="173">
        <f t="shared" ca="1" si="209"/>
        <v>0</v>
      </c>
      <c r="LM36" s="173">
        <f t="shared" ca="1" si="209"/>
        <v>0</v>
      </c>
      <c r="LN36" s="173">
        <f t="shared" ca="1" si="209"/>
        <v>0</v>
      </c>
      <c r="LO36" s="173">
        <f t="shared" ca="1" si="209"/>
        <v>0</v>
      </c>
      <c r="LP36" s="173">
        <f t="shared" ca="1" si="209"/>
        <v>0</v>
      </c>
      <c r="LQ36" s="173">
        <f t="shared" ca="1" si="209"/>
        <v>0</v>
      </c>
      <c r="LR36" s="173">
        <f t="shared" ca="1" si="209"/>
        <v>0</v>
      </c>
      <c r="LS36" s="173">
        <f t="shared" ca="1" si="209"/>
        <v>0</v>
      </c>
      <c r="LT36" s="173">
        <f t="shared" ca="1" si="209"/>
        <v>0</v>
      </c>
      <c r="LU36" s="173">
        <f t="shared" ca="1" si="209"/>
        <v>0</v>
      </c>
      <c r="LV36" s="173">
        <f t="shared" ca="1" si="209"/>
        <v>0</v>
      </c>
      <c r="LW36" s="173">
        <f t="shared" ca="1" si="209"/>
        <v>0</v>
      </c>
      <c r="LX36" s="173">
        <f t="shared" ca="1" si="209"/>
        <v>0</v>
      </c>
      <c r="LY36" s="173">
        <f t="shared" ca="1" si="209"/>
        <v>0</v>
      </c>
      <c r="LZ36" s="173">
        <f t="shared" ca="1" si="209"/>
        <v>0</v>
      </c>
      <c r="MA36" s="173">
        <f t="shared" ca="1" si="209"/>
        <v>0</v>
      </c>
      <c r="MB36" s="173">
        <f t="shared" ca="1" si="210"/>
        <v>0</v>
      </c>
      <c r="MC36" s="173">
        <f t="shared" ca="1" si="210"/>
        <v>0</v>
      </c>
      <c r="MD36" s="173">
        <f t="shared" ca="1" si="210"/>
        <v>0</v>
      </c>
      <c r="ME36" s="173">
        <f t="shared" ca="1" si="210"/>
        <v>0</v>
      </c>
      <c r="MF36" s="173">
        <f t="shared" ca="1" si="210"/>
        <v>0</v>
      </c>
      <c r="MG36" s="173">
        <f t="shared" ca="1" si="210"/>
        <v>0</v>
      </c>
      <c r="MH36" s="173">
        <f t="shared" ca="1" si="210"/>
        <v>0</v>
      </c>
      <c r="MI36" s="173">
        <f t="shared" ca="1" si="210"/>
        <v>0</v>
      </c>
      <c r="MJ36" s="173">
        <f t="shared" ca="1" si="210"/>
        <v>0</v>
      </c>
      <c r="MK36" s="173">
        <f t="shared" ca="1" si="210"/>
        <v>0</v>
      </c>
      <c r="ML36" s="173">
        <f t="shared" ca="1" si="210"/>
        <v>0</v>
      </c>
      <c r="MM36" s="173">
        <f t="shared" ca="1" si="210"/>
        <v>0</v>
      </c>
      <c r="MN36" s="173">
        <f t="shared" ca="1" si="210"/>
        <v>0</v>
      </c>
      <c r="MO36" s="173">
        <f t="shared" ca="1" si="210"/>
        <v>0</v>
      </c>
      <c r="MP36" s="173">
        <f t="shared" ca="1" si="210"/>
        <v>0</v>
      </c>
      <c r="MQ36" s="173">
        <f t="shared" ca="1" si="210"/>
        <v>0</v>
      </c>
      <c r="MR36" s="173">
        <f t="shared" ca="1" si="211"/>
        <v>0</v>
      </c>
      <c r="MS36" s="173">
        <f t="shared" ca="1" si="211"/>
        <v>0</v>
      </c>
      <c r="MT36" s="173">
        <f t="shared" ca="1" si="211"/>
        <v>0</v>
      </c>
      <c r="MU36" s="173">
        <f t="shared" ca="1" si="211"/>
        <v>0</v>
      </c>
      <c r="MV36" s="173">
        <f t="shared" ca="1" si="211"/>
        <v>0</v>
      </c>
      <c r="MW36" s="173">
        <f t="shared" ca="1" si="211"/>
        <v>0</v>
      </c>
      <c r="MX36" s="173">
        <f t="shared" ca="1" si="211"/>
        <v>0</v>
      </c>
      <c r="MY36" s="173">
        <f t="shared" ca="1" si="211"/>
        <v>0</v>
      </c>
      <c r="MZ36" s="173">
        <f t="shared" ca="1" si="211"/>
        <v>0</v>
      </c>
      <c r="NA36" s="173">
        <f t="shared" ca="1" si="211"/>
        <v>0</v>
      </c>
      <c r="NB36" s="173">
        <f t="shared" ca="1" si="211"/>
        <v>0</v>
      </c>
      <c r="NC36" s="173">
        <f t="shared" ca="1" si="211"/>
        <v>0</v>
      </c>
      <c r="ND36" s="173">
        <f t="shared" ca="1" si="211"/>
        <v>0</v>
      </c>
      <c r="NE36" s="173">
        <f t="shared" ca="1" si="211"/>
        <v>0</v>
      </c>
      <c r="NF36" s="173">
        <f t="shared" ca="1" si="211"/>
        <v>0</v>
      </c>
      <c r="NG36" s="173">
        <f t="shared" ca="1" si="211"/>
        <v>0</v>
      </c>
      <c r="NH36" s="173">
        <f t="shared" ca="1" si="212"/>
        <v>0</v>
      </c>
      <c r="NI36" s="173">
        <f t="shared" ca="1" si="212"/>
        <v>0</v>
      </c>
      <c r="NJ36" s="173">
        <f t="shared" ca="1" si="212"/>
        <v>0</v>
      </c>
      <c r="NK36" s="173">
        <f t="shared" ca="1" si="212"/>
        <v>0</v>
      </c>
      <c r="NL36" s="173">
        <f t="shared" ca="1" si="212"/>
        <v>0</v>
      </c>
      <c r="NM36" s="173">
        <f t="shared" ca="1" si="212"/>
        <v>0</v>
      </c>
      <c r="NN36" s="173">
        <f t="shared" ca="1" si="212"/>
        <v>0</v>
      </c>
      <c r="NO36" s="173">
        <f t="shared" ca="1" si="212"/>
        <v>0</v>
      </c>
      <c r="NP36" s="173">
        <f t="shared" ca="1" si="212"/>
        <v>0</v>
      </c>
      <c r="NQ36" s="173">
        <f t="shared" ca="1" si="212"/>
        <v>0</v>
      </c>
      <c r="NR36" s="173">
        <f t="shared" ca="1" si="212"/>
        <v>0</v>
      </c>
      <c r="NS36" s="173">
        <f t="shared" ca="1" si="212"/>
        <v>0</v>
      </c>
      <c r="NT36" s="173">
        <f t="shared" ca="1" si="212"/>
        <v>0</v>
      </c>
      <c r="NU36" s="173">
        <f t="shared" ca="1" si="212"/>
        <v>0</v>
      </c>
      <c r="NV36" s="173">
        <f t="shared" ca="1" si="212"/>
        <v>0</v>
      </c>
      <c r="NW36" s="173">
        <f t="shared" ca="1" si="212"/>
        <v>0</v>
      </c>
      <c r="NX36" s="173">
        <f t="shared" ca="1" si="213"/>
        <v>0</v>
      </c>
      <c r="NY36" s="173">
        <f t="shared" ca="1" si="213"/>
        <v>0</v>
      </c>
      <c r="NZ36" s="173">
        <f t="shared" ca="1" si="213"/>
        <v>0</v>
      </c>
      <c r="OA36" s="173">
        <f t="shared" ca="1" si="213"/>
        <v>0</v>
      </c>
      <c r="OB36" s="173">
        <f t="shared" ca="1" si="213"/>
        <v>0</v>
      </c>
      <c r="OC36" s="173">
        <f t="shared" ca="1" si="213"/>
        <v>0</v>
      </c>
      <c r="OD36" s="173">
        <f t="shared" ca="1" si="213"/>
        <v>0</v>
      </c>
      <c r="OE36" s="173">
        <f t="shared" ca="1" si="213"/>
        <v>0</v>
      </c>
      <c r="OF36" s="22">
        <f t="shared" ca="1" si="230"/>
        <v>0</v>
      </c>
      <c r="OG36" s="22" t="str">
        <f t="shared" ca="1" si="230"/>
        <v>-</v>
      </c>
      <c r="OH36" s="22">
        <f t="shared" ca="1" si="230"/>
        <v>0</v>
      </c>
      <c r="OI36" s="22">
        <f t="shared" ca="1" si="230"/>
        <v>0</v>
      </c>
      <c r="OJ36" s="27">
        <v>0</v>
      </c>
    </row>
    <row r="37" spans="1:400" s="303" customFormat="1" outlineLevel="1">
      <c r="A37" s="302">
        <f t="shared" si="214"/>
        <v>32</v>
      </c>
      <c r="B37" s="314">
        <f t="shared" ca="1" si="241"/>
        <v>25</v>
      </c>
      <c r="C37" s="303">
        <v>4</v>
      </c>
      <c r="D37" s="341" t="b">
        <f t="shared" si="231"/>
        <v>1</v>
      </c>
      <c r="E37" s="303" t="b">
        <v>0</v>
      </c>
      <c r="F37" s="303" t="b">
        <v>1</v>
      </c>
      <c r="G37" s="339">
        <f t="shared" ca="1" si="232"/>
        <v>1</v>
      </c>
      <c r="H37" s="339">
        <f t="shared" ca="1" si="216"/>
        <v>1</v>
      </c>
      <c r="I37" s="339">
        <f t="shared" ca="1" si="216"/>
        <v>1</v>
      </c>
      <c r="J37" s="339">
        <f t="shared" ca="1" si="216"/>
        <v>1</v>
      </c>
      <c r="K37" s="339">
        <f t="shared" ca="1" si="216"/>
        <v>1</v>
      </c>
      <c r="L37" s="339">
        <f t="shared" ca="1" si="216"/>
        <v>1</v>
      </c>
      <c r="M37" s="339">
        <f t="shared" ca="1" si="216"/>
        <v>1</v>
      </c>
      <c r="N37" s="339">
        <f t="shared" ca="1" si="216"/>
        <v>2</v>
      </c>
      <c r="O37" s="339">
        <f t="shared" ca="1" si="216"/>
        <v>1</v>
      </c>
      <c r="P37" s="339">
        <f t="shared" ca="1" si="216"/>
        <v>0</v>
      </c>
      <c r="Q37" s="339">
        <f t="shared" ca="1" si="216"/>
        <v>0</v>
      </c>
      <c r="R37" s="339">
        <f t="shared" ca="1" si="216"/>
        <v>0</v>
      </c>
      <c r="S37" s="339">
        <f t="shared" ca="1" si="216"/>
        <v>0</v>
      </c>
      <c r="T37" s="339">
        <f t="shared" ca="1" si="216"/>
        <v>0</v>
      </c>
      <c r="U37" s="339">
        <f t="shared" ca="1" si="216"/>
        <v>1</v>
      </c>
      <c r="V37" s="339">
        <f t="shared" ca="1" si="216"/>
        <v>1</v>
      </c>
      <c r="W37" s="339">
        <f t="shared" ca="1" si="216"/>
        <v>1</v>
      </c>
      <c r="X37" s="339">
        <f t="shared" ca="1" si="217"/>
        <v>1</v>
      </c>
      <c r="Y37" s="339">
        <f t="shared" ca="1" si="217"/>
        <v>1</v>
      </c>
      <c r="Z37" s="32"/>
      <c r="AB37" s="21">
        <v>1</v>
      </c>
      <c r="AC37" s="5">
        <f t="shared" ca="1" si="176"/>
        <v>1</v>
      </c>
      <c r="AD37" s="5">
        <f t="shared" ca="1" si="176"/>
        <v>1</v>
      </c>
      <c r="AE37" s="5">
        <f t="shared" ca="1" si="176"/>
        <v>0</v>
      </c>
      <c r="AF37" s="5">
        <f t="shared" ca="1" si="176"/>
        <v>2</v>
      </c>
      <c r="AG37" s="5">
        <f t="shared" ca="1" si="176"/>
        <v>0</v>
      </c>
      <c r="AJ37" s="328" t="str">
        <f t="shared" ca="1" si="218"/>
        <v>00007 FeedSupply GSM Day135 FWM     GI1 EL050% Age213 T_TRUE  LTW_TRUE  (F53N33)</v>
      </c>
      <c r="AK37" s="10" t="str">
        <f ca="1">IF(COUNTIF(AJ$5:AJ37,AJ37)=1,"-","Dup")</f>
        <v>-</v>
      </c>
      <c r="AL37" s="22" t="b">
        <f t="shared" ca="1" si="177"/>
        <v>1</v>
      </c>
      <c r="AM37" s="22" t="b">
        <f t="shared" ca="1" si="177"/>
        <v>0</v>
      </c>
      <c r="AN37" s="339" t="b">
        <f t="shared" ca="1" si="244"/>
        <v>1</v>
      </c>
      <c r="AO37" s="339" t="b">
        <f t="shared" ca="1" si="233"/>
        <v>1</v>
      </c>
      <c r="AP37" s="382">
        <f t="shared" ca="1" si="234"/>
        <v>111107</v>
      </c>
      <c r="AQ37" s="339" t="b">
        <f t="shared" ca="1" si="235"/>
        <v>0</v>
      </c>
      <c r="AR37" s="374" t="str">
        <f t="shared" ca="1" si="177"/>
        <v>-</v>
      </c>
      <c r="AS37" s="22" t="b">
        <f t="shared" ca="1" si="177"/>
        <v>1</v>
      </c>
      <c r="AT37" s="339">
        <f t="shared" ca="1" si="236"/>
        <v>111108</v>
      </c>
      <c r="AU37" s="22">
        <f t="shared" ca="1" si="237"/>
        <v>1</v>
      </c>
      <c r="AV37" s="339" t="str">
        <f t="shared" ca="1" si="238"/>
        <v>-</v>
      </c>
      <c r="AW37" s="22" t="str">
        <f t="shared" ca="1" si="237"/>
        <v>-</v>
      </c>
      <c r="AX37" s="339" t="str">
        <f t="shared" ca="1" si="238"/>
        <v>-</v>
      </c>
      <c r="AY37" s="339" t="str">
        <f t="shared" ca="1" si="238"/>
        <v>-</v>
      </c>
      <c r="AZ37" s="22" t="str">
        <f t="shared" ca="1" si="177"/>
        <v>-</v>
      </c>
      <c r="BA37" s="22">
        <f t="shared" ca="1" si="177"/>
        <v>1</v>
      </c>
      <c r="BB37" s="22">
        <f t="shared" ca="1" si="177"/>
        <v>1</v>
      </c>
      <c r="BC37" s="22" t="str">
        <f t="shared" ca="1" si="177"/>
        <v>-</v>
      </c>
      <c r="BD37" s="22" t="str">
        <f t="shared" ca="1" si="177"/>
        <v>-</v>
      </c>
      <c r="BE37" s="22" t="str">
        <f t="shared" ca="1" si="177"/>
        <v>-</v>
      </c>
      <c r="BF37" s="22" t="str">
        <f t="shared" ca="1" si="219"/>
        <v>-</v>
      </c>
      <c r="BG37" s="22" t="str">
        <f t="shared" ca="1" si="219"/>
        <v>-</v>
      </c>
      <c r="BH37" s="22" t="str">
        <f t="shared" ca="1" si="219"/>
        <v>-</v>
      </c>
      <c r="BI37" s="22" t="str">
        <f t="shared" ca="1" si="219"/>
        <v>-</v>
      </c>
      <c r="BJ37" s="22" t="str">
        <f t="shared" ca="1" si="219"/>
        <v>-</v>
      </c>
      <c r="BK37" s="22" t="str">
        <f t="shared" ca="1" si="219"/>
        <v>-</v>
      </c>
      <c r="BL37" s="22" t="str">
        <f t="shared" ca="1" si="219"/>
        <v>-</v>
      </c>
      <c r="BM37" s="22" t="str">
        <f t="shared" ca="1" si="219"/>
        <v>-</v>
      </c>
      <c r="BN37" s="22" t="str">
        <f t="shared" ca="1" si="219"/>
        <v>-</v>
      </c>
      <c r="BO37" s="22" t="str">
        <f t="shared" ca="1" si="219"/>
        <v>-</v>
      </c>
      <c r="BP37" s="22" t="str">
        <f t="shared" ca="1" si="219"/>
        <v>-</v>
      </c>
      <c r="BQ37" s="22" t="str">
        <f t="shared" ca="1" si="219"/>
        <v>-</v>
      </c>
      <c r="BR37" s="22" t="str">
        <f t="shared" ca="1" si="219"/>
        <v>-</v>
      </c>
      <c r="BS37" s="22" t="str">
        <f t="shared" ca="1" si="219"/>
        <v>-</v>
      </c>
      <c r="BT37" s="22" t="str">
        <f t="shared" ca="1" si="219"/>
        <v>-</v>
      </c>
      <c r="BU37" s="22" t="str">
        <f t="shared" ca="1" si="219"/>
        <v>-</v>
      </c>
      <c r="BV37" s="22" t="str">
        <f t="shared" ca="1" si="220"/>
        <v>-</v>
      </c>
      <c r="BW37" s="22" t="str">
        <f t="shared" ca="1" si="220"/>
        <v>-</v>
      </c>
      <c r="BX37" s="22" t="str">
        <f t="shared" ca="1" si="220"/>
        <v>-</v>
      </c>
      <c r="BY37" s="22" t="str">
        <f t="shared" ca="1" si="220"/>
        <v>-</v>
      </c>
      <c r="BZ37" s="5">
        <f t="shared" ca="1" si="178"/>
        <v>0</v>
      </c>
      <c r="CA37" s="373" t="b">
        <v>1</v>
      </c>
      <c r="CB37" s="373" t="b">
        <v>1</v>
      </c>
      <c r="CC37" s="374" t="str">
        <f t="shared" ca="1" si="220"/>
        <v>-</v>
      </c>
      <c r="CD37" s="374" t="str">
        <f t="shared" ca="1" si="220"/>
        <v>-</v>
      </c>
      <c r="CE37" s="374" t="str">
        <f t="shared" ca="1" si="220"/>
        <v>-</v>
      </c>
      <c r="CF37" s="374" t="str">
        <f t="shared" ca="1" si="220"/>
        <v>-</v>
      </c>
      <c r="CG37" s="374" t="str">
        <f t="shared" ca="1" si="220"/>
        <v>-</v>
      </c>
      <c r="CH37" s="374" t="str">
        <f t="shared" ca="1" si="220"/>
        <v>-</v>
      </c>
      <c r="CI37" s="339">
        <f t="shared" ca="1" si="240"/>
        <v>3</v>
      </c>
      <c r="CJ37" s="339">
        <f t="shared" ca="1" si="240"/>
        <v>3</v>
      </c>
      <c r="CK37" s="373">
        <v>0.25</v>
      </c>
      <c r="CL37" s="373">
        <v>-0.25</v>
      </c>
      <c r="CM37" s="22" t="str">
        <f t="shared" ca="1" si="221"/>
        <v>-</v>
      </c>
      <c r="CN37" s="22" t="str">
        <f t="shared" ca="1" si="221"/>
        <v>-</v>
      </c>
      <c r="CO37" s="22" t="str">
        <f t="shared" ca="1" si="221"/>
        <v>-</v>
      </c>
      <c r="CP37" s="22" t="str">
        <f t="shared" ca="1" si="221"/>
        <v>-</v>
      </c>
      <c r="CQ37" s="22" t="str">
        <f t="shared" ca="1" si="221"/>
        <v>-</v>
      </c>
      <c r="CR37" s="22" t="str">
        <f t="shared" ca="1" si="221"/>
        <v>-</v>
      </c>
      <c r="CS37" s="22">
        <f t="shared" ca="1" si="221"/>
        <v>0</v>
      </c>
      <c r="CT37" s="22" t="str">
        <f t="shared" ca="1" si="221"/>
        <v>-</v>
      </c>
      <c r="CU37" s="22" t="str">
        <f t="shared" ca="1" si="221"/>
        <v>-</v>
      </c>
      <c r="CV37" s="22" t="str">
        <f t="shared" ca="1" si="221"/>
        <v>-</v>
      </c>
      <c r="CW37" s="22" t="str">
        <f t="shared" ca="1" si="221"/>
        <v>-</v>
      </c>
      <c r="CX37" s="22" t="str">
        <f t="shared" ca="1" si="221"/>
        <v>-</v>
      </c>
      <c r="CY37" s="22">
        <f t="shared" ca="1" si="221"/>
        <v>0</v>
      </c>
      <c r="CZ37" s="195">
        <f t="shared" ca="1" si="179"/>
        <v>0</v>
      </c>
      <c r="DA37" s="195">
        <f t="shared" ca="1" si="179"/>
        <v>0</v>
      </c>
      <c r="DB37" s="195">
        <f t="shared" ca="1" si="179"/>
        <v>0</v>
      </c>
      <c r="DC37" s="195">
        <f t="shared" ca="1" si="179"/>
        <v>0</v>
      </c>
      <c r="DD37" s="194">
        <f t="shared" ca="1" si="180"/>
        <v>0</v>
      </c>
      <c r="DE37" s="194">
        <f t="shared" ca="1" si="180"/>
        <v>0</v>
      </c>
      <c r="DF37" s="194">
        <f t="shared" ca="1" si="180"/>
        <v>0</v>
      </c>
      <c r="DG37" s="194">
        <f t="shared" ca="1" si="180"/>
        <v>0</v>
      </c>
      <c r="DH37" s="196">
        <f t="shared" ca="1" si="181"/>
        <v>0</v>
      </c>
      <c r="DI37" s="196">
        <f t="shared" ca="1" si="181"/>
        <v>0</v>
      </c>
      <c r="DJ37" s="196">
        <f t="shared" ca="1" si="181"/>
        <v>0</v>
      </c>
      <c r="DK37" s="196">
        <f t="shared" ca="1" si="181"/>
        <v>0</v>
      </c>
      <c r="DL37" s="195">
        <f t="shared" ca="1" si="182"/>
        <v>0</v>
      </c>
      <c r="DM37" s="195">
        <f t="shared" ca="1" si="182"/>
        <v>0</v>
      </c>
      <c r="DN37" s="195">
        <f t="shared" ca="1" si="182"/>
        <v>0</v>
      </c>
      <c r="DO37" s="195">
        <f t="shared" ca="1" si="182"/>
        <v>0</v>
      </c>
      <c r="DP37" s="194">
        <f t="shared" ca="1" si="183"/>
        <v>0</v>
      </c>
      <c r="DQ37" s="194">
        <f t="shared" ca="1" si="183"/>
        <v>0</v>
      </c>
      <c r="DR37" s="194">
        <f t="shared" ca="1" si="183"/>
        <v>0</v>
      </c>
      <c r="DS37" s="194">
        <f t="shared" ca="1" si="183"/>
        <v>0</v>
      </c>
      <c r="DT37" s="196">
        <f t="shared" ca="1" si="184"/>
        <v>0</v>
      </c>
      <c r="DU37" s="196">
        <f t="shared" ca="1" si="184"/>
        <v>0</v>
      </c>
      <c r="DV37" s="196">
        <f t="shared" ca="1" si="184"/>
        <v>0</v>
      </c>
      <c r="DW37" s="196">
        <f t="shared" ca="1" si="184"/>
        <v>0</v>
      </c>
      <c r="DX37" s="195">
        <f t="shared" ca="1" si="185"/>
        <v>0</v>
      </c>
      <c r="DY37" s="195">
        <f t="shared" ca="1" si="185"/>
        <v>0</v>
      </c>
      <c r="DZ37" s="195">
        <f t="shared" ca="1" si="185"/>
        <v>0</v>
      </c>
      <c r="EA37" s="195">
        <f t="shared" ca="1" si="185"/>
        <v>0</v>
      </c>
      <c r="EB37" s="194">
        <f t="shared" ca="1" si="186"/>
        <v>0</v>
      </c>
      <c r="EC37" s="194">
        <f t="shared" ca="1" si="186"/>
        <v>0</v>
      </c>
      <c r="ED37" s="194">
        <f t="shared" ca="1" si="186"/>
        <v>0</v>
      </c>
      <c r="EE37" s="194">
        <f t="shared" ca="1" si="186"/>
        <v>0</v>
      </c>
      <c r="EF37" s="196">
        <f t="shared" ca="1" si="187"/>
        <v>0</v>
      </c>
      <c r="EG37" s="196">
        <f t="shared" ca="1" si="187"/>
        <v>0</v>
      </c>
      <c r="EH37" s="196">
        <f t="shared" ca="1" si="187"/>
        <v>0</v>
      </c>
      <c r="EI37" s="196">
        <f t="shared" ca="1" si="187"/>
        <v>0</v>
      </c>
      <c r="EJ37" s="22">
        <f t="shared" ca="1" si="188"/>
        <v>0</v>
      </c>
      <c r="EK37" s="22">
        <f t="shared" ca="1" si="188"/>
        <v>0</v>
      </c>
      <c r="EL37" s="22">
        <f t="shared" ca="1" si="188"/>
        <v>0</v>
      </c>
      <c r="EM37" s="22">
        <f t="shared" ca="1" si="188"/>
        <v>0</v>
      </c>
      <c r="EN37" s="22" t="str">
        <f t="shared" ca="1" si="188"/>
        <v>-</v>
      </c>
      <c r="EO37" s="22" t="str">
        <f t="shared" ca="1" si="188"/>
        <v>-</v>
      </c>
      <c r="EP37" s="5">
        <f t="shared" ca="1" si="189"/>
        <v>19</v>
      </c>
      <c r="EQ37" s="5">
        <f t="shared" ca="1" si="189"/>
        <v>19</v>
      </c>
      <c r="ER37" s="22" t="str">
        <f t="shared" ca="1" si="188"/>
        <v>-</v>
      </c>
      <c r="ES37" s="22" t="str">
        <f t="shared" ca="1" si="188"/>
        <v>-</v>
      </c>
      <c r="ET37" s="22" t="str">
        <f t="shared" ca="1" si="188"/>
        <v>-</v>
      </c>
      <c r="EU37" s="22" t="str">
        <f t="shared" ca="1" si="188"/>
        <v>-</v>
      </c>
      <c r="EV37" s="22" t="str">
        <f t="shared" ca="1" si="188"/>
        <v>-</v>
      </c>
      <c r="EW37" s="22" t="str">
        <f t="shared" ca="1" si="188"/>
        <v>-</v>
      </c>
      <c r="EX37" s="22" t="str">
        <f t="shared" ca="1" si="188"/>
        <v>-</v>
      </c>
      <c r="EY37" s="5">
        <f t="shared" ca="1" si="190"/>
        <v>0</v>
      </c>
      <c r="EZ37" s="22" t="str">
        <f t="shared" ca="1" si="222"/>
        <v>-</v>
      </c>
      <c r="FA37" s="22" t="str">
        <f t="shared" ca="1" si="222"/>
        <v>-</v>
      </c>
      <c r="FB37" s="22" t="str">
        <f t="shared" ca="1" si="222"/>
        <v>-</v>
      </c>
      <c r="FC37" s="22" t="str">
        <f t="shared" ca="1" si="222"/>
        <v>-</v>
      </c>
      <c r="FD37" s="5" t="b">
        <f t="shared" ca="1" si="191"/>
        <v>0</v>
      </c>
      <c r="FE37" s="22" t="str">
        <f t="shared" ca="1" si="222"/>
        <v>-</v>
      </c>
      <c r="FF37" s="22">
        <f t="shared" ca="1" si="222"/>
        <v>0</v>
      </c>
      <c r="FG37" s="22" t="str">
        <f t="shared" ca="1" si="222"/>
        <v>-</v>
      </c>
      <c r="FH37" s="22">
        <f t="shared" ca="1" si="222"/>
        <v>1</v>
      </c>
      <c r="FI37" s="22">
        <f t="shared" ca="1" si="222"/>
        <v>0</v>
      </c>
      <c r="FJ37" s="22">
        <f t="shared" ca="1" si="222"/>
        <v>1</v>
      </c>
      <c r="FK37" s="22">
        <f t="shared" ca="1" si="222"/>
        <v>1</v>
      </c>
      <c r="FL37" s="22">
        <f t="shared" ca="1" si="222"/>
        <v>1</v>
      </c>
      <c r="FM37" s="22">
        <f t="shared" ca="1" si="222"/>
        <v>0</v>
      </c>
      <c r="FN37" s="22">
        <f t="shared" ca="1" si="222"/>
        <v>0</v>
      </c>
      <c r="FO37" s="22">
        <f t="shared" ca="1" si="222"/>
        <v>0</v>
      </c>
      <c r="FP37" s="22">
        <f t="shared" ca="1" si="223"/>
        <v>0</v>
      </c>
      <c r="FQ37" s="22">
        <f t="shared" ca="1" si="223"/>
        <v>1</v>
      </c>
      <c r="FR37" s="22">
        <f t="shared" ca="1" si="223"/>
        <v>0</v>
      </c>
      <c r="FS37" s="22">
        <f t="shared" ca="1" si="223"/>
        <v>0</v>
      </c>
      <c r="FT37" s="22">
        <f t="shared" ca="1" si="223"/>
        <v>0</v>
      </c>
      <c r="FU37" s="22">
        <f t="shared" ca="1" si="223"/>
        <v>0</v>
      </c>
      <c r="FV37" s="22">
        <f t="shared" ca="1" si="223"/>
        <v>0</v>
      </c>
      <c r="FW37" s="22">
        <f t="shared" ca="1" si="223"/>
        <v>0</v>
      </c>
      <c r="FX37" s="22">
        <f t="shared" ca="1" si="223"/>
        <v>0</v>
      </c>
      <c r="FY37" s="22">
        <f t="shared" ca="1" si="223"/>
        <v>1</v>
      </c>
      <c r="FZ37" s="22">
        <f t="shared" ca="1" si="223"/>
        <v>0</v>
      </c>
      <c r="GA37" s="5">
        <f t="shared" ca="1" si="192"/>
        <v>0</v>
      </c>
      <c r="GB37" s="5">
        <f t="shared" ca="1" si="192"/>
        <v>0</v>
      </c>
      <c r="GC37" s="5">
        <f t="shared" ca="1" si="192"/>
        <v>0</v>
      </c>
      <c r="GD37" s="5">
        <f t="shared" si="193"/>
        <v>0</v>
      </c>
      <c r="GE37" s="5">
        <f t="shared" si="193"/>
        <v>0</v>
      </c>
      <c r="GF37" s="5">
        <f t="shared" si="193"/>
        <v>0</v>
      </c>
      <c r="GG37" s="22">
        <f t="shared" ca="1" si="224"/>
        <v>0</v>
      </c>
      <c r="GH37" s="22">
        <f t="shared" ca="1" si="224"/>
        <v>0</v>
      </c>
      <c r="GI37" s="22" t="str">
        <f t="shared" ca="1" si="224"/>
        <v>-</v>
      </c>
      <c r="GJ37" s="22" t="str">
        <f t="shared" ca="1" si="224"/>
        <v>-</v>
      </c>
      <c r="GK37" s="22" t="str">
        <f t="shared" ca="1" si="224"/>
        <v>-</v>
      </c>
      <c r="GL37" s="22" t="str">
        <f t="shared" ca="1" si="224"/>
        <v>-</v>
      </c>
      <c r="GM37" s="5" t="b">
        <f t="shared" ca="1" si="194"/>
        <v>1</v>
      </c>
      <c r="GN37" s="5" t="b">
        <f t="shared" ca="1" si="194"/>
        <v>0</v>
      </c>
      <c r="GO37" s="5" t="b">
        <f t="shared" ca="1" si="194"/>
        <v>0</v>
      </c>
      <c r="GP37" s="5">
        <f t="shared" ca="1" si="195"/>
        <v>0</v>
      </c>
      <c r="GQ37" s="22">
        <f t="shared" ca="1" si="224"/>
        <v>1</v>
      </c>
      <c r="GR37" s="22">
        <f t="shared" ca="1" si="224"/>
        <v>2</v>
      </c>
      <c r="GS37" s="5" t="e">
        <f t="shared" ca="1" si="196"/>
        <v>#VALUE!</v>
      </c>
      <c r="GT37" s="5" t="e">
        <f t="shared" ca="1" si="196"/>
        <v>#VALUE!</v>
      </c>
      <c r="GU37" s="5" t="str">
        <f t="shared" si="197"/>
        <v>-</v>
      </c>
      <c r="GV37" s="5" t="str">
        <f t="shared" si="197"/>
        <v>-</v>
      </c>
      <c r="GW37" s="5" t="e">
        <f t="shared" ca="1" si="198"/>
        <v>#VALUE!</v>
      </c>
      <c r="GX37" s="22" t="str">
        <f t="shared" ca="1" si="225"/>
        <v>-</v>
      </c>
      <c r="GY37" s="22" t="str">
        <f t="shared" ca="1" si="225"/>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6"/>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3"/>
        <v>-</v>
      </c>
      <c r="IF37" s="22" t="str">
        <f t="shared" ca="1" si="133"/>
        <v>-</v>
      </c>
      <c r="IG37" s="22" t="b">
        <f t="shared" ca="1" si="134"/>
        <v>1</v>
      </c>
      <c r="IH37" s="22">
        <f t="shared" ca="1" si="134"/>
        <v>0</v>
      </c>
      <c r="II37" s="5" t="str">
        <f t="shared" ca="1" si="199"/>
        <v>-</v>
      </c>
      <c r="IJ37" s="5" t="str">
        <f t="shared" ca="1" si="199"/>
        <v>-</v>
      </c>
      <c r="IK37" s="5" t="str">
        <f t="shared" ca="1" si="199"/>
        <v>-</v>
      </c>
      <c r="IL37" s="5" t="str">
        <f t="shared" ca="1" si="199"/>
        <v>-</v>
      </c>
      <c r="IM37" s="22" t="str">
        <f t="shared" ca="1" si="227"/>
        <v>-</v>
      </c>
      <c r="IN37" s="5">
        <f t="shared" ca="1" si="200"/>
        <v>0.5</v>
      </c>
      <c r="IO37" s="22" t="str">
        <f t="shared" ca="1" si="227"/>
        <v>-</v>
      </c>
      <c r="IP37" s="5">
        <f t="shared" ca="1" si="201"/>
        <v>0.5</v>
      </c>
      <c r="IQ37" s="5" t="str">
        <f t="shared" ca="1" si="202"/>
        <v>-</v>
      </c>
      <c r="IR37" s="5">
        <f t="shared" ca="1" si="202"/>
        <v>500</v>
      </c>
      <c r="IS37" s="5">
        <f t="shared" ca="1" si="202"/>
        <v>500</v>
      </c>
      <c r="IT37" s="5" t="str">
        <f t="shared" ca="1" si="202"/>
        <v>-</v>
      </c>
      <c r="IU37" s="5" t="str">
        <f t="shared" ca="1" si="202"/>
        <v>-</v>
      </c>
      <c r="IV37" s="22">
        <f t="shared" ca="1" si="227"/>
        <v>1</v>
      </c>
      <c r="IW37" s="22">
        <f t="shared" ca="1" si="227"/>
        <v>0</v>
      </c>
      <c r="IX37" s="22">
        <f t="shared" ca="1" si="227"/>
        <v>1</v>
      </c>
      <c r="IY37" s="22">
        <f t="shared" ca="1" si="227"/>
        <v>1</v>
      </c>
      <c r="IZ37" s="22">
        <f t="shared" ca="1" si="227"/>
        <v>0</v>
      </c>
      <c r="JA37" s="22">
        <f t="shared" ca="1" si="227"/>
        <v>70</v>
      </c>
      <c r="JB37" s="22">
        <f t="shared" ca="1" si="228"/>
        <v>50</v>
      </c>
      <c r="JC37" s="22">
        <f t="shared" ca="1" si="228"/>
        <v>70</v>
      </c>
      <c r="JD37" s="22">
        <f t="shared" ca="1" si="228"/>
        <v>50</v>
      </c>
      <c r="JE37" s="5">
        <f t="shared" ca="1" si="203"/>
        <v>1</v>
      </c>
      <c r="JF37" s="5">
        <f t="shared" ca="1" si="204"/>
        <v>1</v>
      </c>
      <c r="JG37" s="5">
        <f t="shared" ca="1" si="205"/>
        <v>1</v>
      </c>
      <c r="JH37" s="22">
        <f t="shared" ca="1" si="228"/>
        <v>1</v>
      </c>
      <c r="JI37" s="22">
        <f t="shared" ca="1" si="228"/>
        <v>1</v>
      </c>
      <c r="JJ37" s="22">
        <f t="shared" ca="1" si="228"/>
        <v>1</v>
      </c>
      <c r="JK37" s="22">
        <f t="shared" ca="1" si="228"/>
        <v>1</v>
      </c>
      <c r="JL37" s="22">
        <f t="shared" ca="1" si="228"/>
        <v>1</v>
      </c>
      <c r="JM37" s="22">
        <f t="shared" ca="1" si="228"/>
        <v>1</v>
      </c>
      <c r="JN37" s="22">
        <f t="shared" ca="1" si="228"/>
        <v>1</v>
      </c>
      <c r="JO37" s="173" t="b">
        <f t="shared" ca="1" si="229"/>
        <v>1</v>
      </c>
      <c r="JP37" s="173">
        <f t="shared" ca="1" si="206"/>
        <v>149.99</v>
      </c>
      <c r="JQ37" s="173">
        <f t="shared" ca="1" si="206"/>
        <v>0</v>
      </c>
      <c r="JR37" s="173">
        <f t="shared" ca="1" si="206"/>
        <v>0</v>
      </c>
      <c r="JS37" s="173">
        <f t="shared" ca="1" si="206"/>
        <v>0</v>
      </c>
      <c r="JT37" s="173">
        <f t="shared" ca="1" si="206"/>
        <v>0</v>
      </c>
      <c r="JU37" s="173">
        <f t="shared" ca="1" si="206"/>
        <v>0</v>
      </c>
      <c r="JV37" s="173">
        <f t="shared" ca="1" si="206"/>
        <v>0</v>
      </c>
      <c r="JW37" s="173">
        <f t="shared" ca="1" si="206"/>
        <v>0</v>
      </c>
      <c r="JX37" s="173">
        <f t="shared" ca="1" si="206"/>
        <v>0</v>
      </c>
      <c r="JY37" s="173">
        <f t="shared" ca="1" si="206"/>
        <v>0</v>
      </c>
      <c r="JZ37" s="173">
        <f t="shared" ca="1" si="206"/>
        <v>0</v>
      </c>
      <c r="KA37" s="173">
        <f t="shared" ca="1" si="206"/>
        <v>0</v>
      </c>
      <c r="KB37" s="173">
        <f t="shared" ca="1" si="206"/>
        <v>0</v>
      </c>
      <c r="KC37" s="173">
        <f t="shared" ca="1" si="206"/>
        <v>0</v>
      </c>
      <c r="KD37" s="173">
        <f t="shared" ca="1" si="206"/>
        <v>0</v>
      </c>
      <c r="KE37" s="173">
        <f t="shared" ca="1" si="206"/>
        <v>146.24</v>
      </c>
      <c r="KF37" s="173">
        <f t="shared" ca="1" si="207"/>
        <v>146.24</v>
      </c>
      <c r="KG37" s="173">
        <f t="shared" ca="1" si="207"/>
        <v>146.24</v>
      </c>
      <c r="KH37" s="173">
        <f t="shared" ca="1" si="207"/>
        <v>146.24</v>
      </c>
      <c r="KI37" s="173">
        <f t="shared" ca="1" si="207"/>
        <v>146.24</v>
      </c>
      <c r="KJ37" s="173">
        <f t="shared" ca="1" si="207"/>
        <v>146.24</v>
      </c>
      <c r="KK37" s="173">
        <f t="shared" ca="1" si="207"/>
        <v>146.24</v>
      </c>
      <c r="KL37" s="173">
        <f t="shared" ca="1" si="207"/>
        <v>146.24</v>
      </c>
      <c r="KM37" s="173">
        <f t="shared" ca="1" si="207"/>
        <v>20</v>
      </c>
      <c r="KN37" s="173">
        <f t="shared" ca="1" si="207"/>
        <v>20</v>
      </c>
      <c r="KO37" s="173">
        <f t="shared" ca="1" si="207"/>
        <v>20</v>
      </c>
      <c r="KP37" s="173">
        <f t="shared" ca="1" si="207"/>
        <v>0</v>
      </c>
      <c r="KQ37" s="173">
        <f t="shared" ca="1" si="207"/>
        <v>0</v>
      </c>
      <c r="KR37" s="173">
        <f t="shared" ca="1" si="207"/>
        <v>0</v>
      </c>
      <c r="KS37" s="173">
        <f t="shared" ca="1" si="207"/>
        <v>0</v>
      </c>
      <c r="KT37" s="173">
        <f t="shared" ca="1" si="207"/>
        <v>75.289999999999992</v>
      </c>
      <c r="KU37" s="173">
        <f t="shared" ca="1" si="207"/>
        <v>75.289999999999992</v>
      </c>
      <c r="KV37" s="173">
        <f t="shared" ca="1" si="208"/>
        <v>75.289999999999992</v>
      </c>
      <c r="KW37" s="173">
        <f t="shared" ca="1" si="208"/>
        <v>75.289999999999992</v>
      </c>
      <c r="KX37" s="173">
        <f t="shared" ca="1" si="208"/>
        <v>75.289999999999992</v>
      </c>
      <c r="KY37" s="173">
        <f t="shared" ca="1" si="208"/>
        <v>75.289999999999992</v>
      </c>
      <c r="KZ37" s="173">
        <f t="shared" ca="1" si="208"/>
        <v>75.289999999999992</v>
      </c>
      <c r="LA37" s="173">
        <f t="shared" ca="1" si="208"/>
        <v>222.87</v>
      </c>
      <c r="LB37" s="173">
        <f t="shared" ca="1" si="208"/>
        <v>0</v>
      </c>
      <c r="LC37" s="173">
        <f t="shared" ca="1" si="208"/>
        <v>0</v>
      </c>
      <c r="LD37" s="173">
        <f t="shared" ca="1" si="208"/>
        <v>0</v>
      </c>
      <c r="LE37" s="173">
        <f t="shared" ca="1" si="208"/>
        <v>0</v>
      </c>
      <c r="LF37" s="173">
        <f t="shared" ca="1" si="208"/>
        <v>0</v>
      </c>
      <c r="LG37" s="173">
        <f t="shared" ca="1" si="208"/>
        <v>0</v>
      </c>
      <c r="LH37" s="173">
        <f t="shared" ca="1" si="208"/>
        <v>0</v>
      </c>
      <c r="LI37" s="173">
        <f t="shared" ca="1" si="208"/>
        <v>0</v>
      </c>
      <c r="LJ37" s="173">
        <f t="shared" ca="1" si="208"/>
        <v>0</v>
      </c>
      <c r="LK37" s="173">
        <f t="shared" ca="1" si="208"/>
        <v>0</v>
      </c>
      <c r="LL37" s="173">
        <f t="shared" ca="1" si="209"/>
        <v>0</v>
      </c>
      <c r="LM37" s="173">
        <f t="shared" ca="1" si="209"/>
        <v>0</v>
      </c>
      <c r="LN37" s="173">
        <f t="shared" ca="1" si="209"/>
        <v>0</v>
      </c>
      <c r="LO37" s="173">
        <f t="shared" ca="1" si="209"/>
        <v>0</v>
      </c>
      <c r="LP37" s="173">
        <f t="shared" ca="1" si="209"/>
        <v>0</v>
      </c>
      <c r="LQ37" s="173">
        <f t="shared" ca="1" si="209"/>
        <v>0</v>
      </c>
      <c r="LR37" s="173">
        <f t="shared" ca="1" si="209"/>
        <v>0</v>
      </c>
      <c r="LS37" s="173">
        <f t="shared" ca="1" si="209"/>
        <v>0</v>
      </c>
      <c r="LT37" s="173">
        <f t="shared" ca="1" si="209"/>
        <v>0</v>
      </c>
      <c r="LU37" s="173">
        <f t="shared" ca="1" si="209"/>
        <v>0</v>
      </c>
      <c r="LV37" s="173">
        <f t="shared" ca="1" si="209"/>
        <v>0</v>
      </c>
      <c r="LW37" s="173">
        <f t="shared" ca="1" si="209"/>
        <v>0</v>
      </c>
      <c r="LX37" s="173">
        <f t="shared" ca="1" si="209"/>
        <v>0</v>
      </c>
      <c r="LY37" s="173">
        <f t="shared" ca="1" si="209"/>
        <v>0</v>
      </c>
      <c r="LZ37" s="173">
        <f t="shared" ca="1" si="209"/>
        <v>0</v>
      </c>
      <c r="MA37" s="173">
        <f t="shared" ca="1" si="209"/>
        <v>0</v>
      </c>
      <c r="MB37" s="173">
        <f t="shared" ca="1" si="210"/>
        <v>0</v>
      </c>
      <c r="MC37" s="173">
        <f t="shared" ca="1" si="210"/>
        <v>0</v>
      </c>
      <c r="MD37" s="173">
        <f t="shared" ca="1" si="210"/>
        <v>0</v>
      </c>
      <c r="ME37" s="173">
        <f t="shared" ca="1" si="210"/>
        <v>0</v>
      </c>
      <c r="MF37" s="173">
        <f t="shared" ca="1" si="210"/>
        <v>0</v>
      </c>
      <c r="MG37" s="173">
        <f t="shared" ca="1" si="210"/>
        <v>0</v>
      </c>
      <c r="MH37" s="173">
        <f t="shared" ca="1" si="210"/>
        <v>0</v>
      </c>
      <c r="MI37" s="173">
        <f t="shared" ca="1" si="210"/>
        <v>0</v>
      </c>
      <c r="MJ37" s="173">
        <f t="shared" ca="1" si="210"/>
        <v>0</v>
      </c>
      <c r="MK37" s="173">
        <f t="shared" ca="1" si="210"/>
        <v>0</v>
      </c>
      <c r="ML37" s="173">
        <f t="shared" ca="1" si="210"/>
        <v>0</v>
      </c>
      <c r="MM37" s="173">
        <f t="shared" ca="1" si="210"/>
        <v>0</v>
      </c>
      <c r="MN37" s="173">
        <f t="shared" ca="1" si="210"/>
        <v>0</v>
      </c>
      <c r="MO37" s="173">
        <f t="shared" ca="1" si="210"/>
        <v>0</v>
      </c>
      <c r="MP37" s="173">
        <f t="shared" ca="1" si="210"/>
        <v>0</v>
      </c>
      <c r="MQ37" s="173">
        <f t="shared" ca="1" si="210"/>
        <v>0</v>
      </c>
      <c r="MR37" s="173">
        <f t="shared" ca="1" si="211"/>
        <v>0</v>
      </c>
      <c r="MS37" s="173">
        <f t="shared" ca="1" si="211"/>
        <v>0</v>
      </c>
      <c r="MT37" s="173">
        <f t="shared" ca="1" si="211"/>
        <v>0</v>
      </c>
      <c r="MU37" s="173">
        <f t="shared" ca="1" si="211"/>
        <v>0</v>
      </c>
      <c r="MV37" s="173">
        <f t="shared" ca="1" si="211"/>
        <v>0</v>
      </c>
      <c r="MW37" s="173">
        <f t="shared" ca="1" si="211"/>
        <v>0</v>
      </c>
      <c r="MX37" s="173">
        <f t="shared" ca="1" si="211"/>
        <v>0</v>
      </c>
      <c r="MY37" s="173">
        <f t="shared" ca="1" si="211"/>
        <v>0</v>
      </c>
      <c r="MZ37" s="173">
        <f t="shared" ca="1" si="211"/>
        <v>0</v>
      </c>
      <c r="NA37" s="173">
        <f t="shared" ca="1" si="211"/>
        <v>0</v>
      </c>
      <c r="NB37" s="173">
        <f t="shared" ca="1" si="211"/>
        <v>0</v>
      </c>
      <c r="NC37" s="173">
        <f t="shared" ca="1" si="211"/>
        <v>0</v>
      </c>
      <c r="ND37" s="173">
        <f t="shared" ca="1" si="211"/>
        <v>0</v>
      </c>
      <c r="NE37" s="173">
        <f t="shared" ca="1" si="211"/>
        <v>0</v>
      </c>
      <c r="NF37" s="173">
        <f t="shared" ca="1" si="211"/>
        <v>0</v>
      </c>
      <c r="NG37" s="173">
        <f t="shared" ca="1" si="211"/>
        <v>0</v>
      </c>
      <c r="NH37" s="173">
        <f t="shared" ca="1" si="212"/>
        <v>0</v>
      </c>
      <c r="NI37" s="173">
        <f t="shared" ca="1" si="212"/>
        <v>0</v>
      </c>
      <c r="NJ37" s="173">
        <f t="shared" ca="1" si="212"/>
        <v>0</v>
      </c>
      <c r="NK37" s="173">
        <f t="shared" ca="1" si="212"/>
        <v>0</v>
      </c>
      <c r="NL37" s="173">
        <f t="shared" ca="1" si="212"/>
        <v>0</v>
      </c>
      <c r="NM37" s="173">
        <f t="shared" ca="1" si="212"/>
        <v>0</v>
      </c>
      <c r="NN37" s="173">
        <f t="shared" ca="1" si="212"/>
        <v>0</v>
      </c>
      <c r="NO37" s="173">
        <f t="shared" ca="1" si="212"/>
        <v>0</v>
      </c>
      <c r="NP37" s="173">
        <f t="shared" ca="1" si="212"/>
        <v>0</v>
      </c>
      <c r="NQ37" s="173">
        <f t="shared" ca="1" si="212"/>
        <v>0</v>
      </c>
      <c r="NR37" s="173">
        <f t="shared" ca="1" si="212"/>
        <v>0</v>
      </c>
      <c r="NS37" s="173">
        <f t="shared" ca="1" si="212"/>
        <v>0</v>
      </c>
      <c r="NT37" s="173">
        <f t="shared" ca="1" si="212"/>
        <v>0</v>
      </c>
      <c r="NU37" s="173">
        <f t="shared" ca="1" si="212"/>
        <v>0</v>
      </c>
      <c r="NV37" s="173">
        <f t="shared" ca="1" si="212"/>
        <v>0</v>
      </c>
      <c r="NW37" s="173">
        <f t="shared" ca="1" si="212"/>
        <v>0</v>
      </c>
      <c r="NX37" s="173">
        <f t="shared" ca="1" si="213"/>
        <v>0</v>
      </c>
      <c r="NY37" s="173">
        <f t="shared" ca="1" si="213"/>
        <v>0</v>
      </c>
      <c r="NZ37" s="173">
        <f t="shared" ca="1" si="213"/>
        <v>0</v>
      </c>
      <c r="OA37" s="173">
        <f t="shared" ca="1" si="213"/>
        <v>0</v>
      </c>
      <c r="OB37" s="173">
        <f t="shared" ca="1" si="213"/>
        <v>0</v>
      </c>
      <c r="OC37" s="173">
        <f t="shared" ca="1" si="213"/>
        <v>0</v>
      </c>
      <c r="OD37" s="173">
        <f t="shared" ca="1" si="213"/>
        <v>0</v>
      </c>
      <c r="OE37" s="173">
        <f t="shared" ca="1" si="213"/>
        <v>0</v>
      </c>
      <c r="OF37" s="22">
        <f t="shared" ca="1" si="230"/>
        <v>0</v>
      </c>
      <c r="OG37" s="22" t="str">
        <f t="shared" ca="1" si="230"/>
        <v>-</v>
      </c>
      <c r="OH37" s="22">
        <f t="shared" ca="1" si="230"/>
        <v>0</v>
      </c>
      <c r="OI37" s="22">
        <f t="shared" ca="1" si="230"/>
        <v>0</v>
      </c>
      <c r="OJ37" s="27">
        <v>0</v>
      </c>
    </row>
    <row r="38" spans="1:400" s="303" customFormat="1" outlineLevel="1">
      <c r="A38" s="302">
        <f t="shared" si="214"/>
        <v>33</v>
      </c>
      <c r="B38" s="314">
        <f t="shared" ca="1" si="241"/>
        <v>25</v>
      </c>
      <c r="C38" s="303">
        <v>4</v>
      </c>
      <c r="D38" s="341" t="b">
        <f t="shared" si="231"/>
        <v>1</v>
      </c>
      <c r="E38" s="303" t="b">
        <v>0</v>
      </c>
      <c r="F38" s="303" t="b">
        <v>1</v>
      </c>
      <c r="G38" s="339">
        <f t="shared" ca="1" si="232"/>
        <v>1</v>
      </c>
      <c r="H38" s="339">
        <f t="shared" ca="1" si="216"/>
        <v>1</v>
      </c>
      <c r="I38" s="339">
        <f t="shared" ca="1" si="216"/>
        <v>1</v>
      </c>
      <c r="J38" s="339">
        <f t="shared" ca="1" si="216"/>
        <v>1</v>
      </c>
      <c r="K38" s="339">
        <f t="shared" ca="1" si="216"/>
        <v>1</v>
      </c>
      <c r="L38" s="339">
        <f t="shared" ca="1" si="216"/>
        <v>1</v>
      </c>
      <c r="M38" s="339">
        <f t="shared" ca="1" si="216"/>
        <v>1</v>
      </c>
      <c r="N38" s="339">
        <f t="shared" ca="1" si="216"/>
        <v>2</v>
      </c>
      <c r="O38" s="339">
        <f t="shared" ca="1" si="216"/>
        <v>1</v>
      </c>
      <c r="P38" s="339">
        <f t="shared" ca="1" si="216"/>
        <v>0</v>
      </c>
      <c r="Q38" s="339">
        <f t="shared" ca="1" si="216"/>
        <v>0</v>
      </c>
      <c r="R38" s="339">
        <f t="shared" ca="1" si="216"/>
        <v>0</v>
      </c>
      <c r="S38" s="339">
        <f t="shared" ca="1" si="216"/>
        <v>0</v>
      </c>
      <c r="T38" s="339">
        <f t="shared" ca="1" si="216"/>
        <v>0</v>
      </c>
      <c r="U38" s="339">
        <f t="shared" ca="1" si="216"/>
        <v>1</v>
      </c>
      <c r="V38" s="339">
        <f t="shared" ca="1" si="216"/>
        <v>1</v>
      </c>
      <c r="W38" s="339">
        <f t="shared" ca="1" si="216"/>
        <v>1</v>
      </c>
      <c r="X38" s="339">
        <f t="shared" ca="1" si="217"/>
        <v>1</v>
      </c>
      <c r="Y38" s="339">
        <f t="shared" ca="1" si="217"/>
        <v>1</v>
      </c>
      <c r="Z38" s="32"/>
      <c r="AB38" s="21">
        <v>1</v>
      </c>
      <c r="AC38" s="5">
        <f t="shared" ca="1" si="176"/>
        <v>1</v>
      </c>
      <c r="AD38" s="5">
        <f t="shared" ca="1" si="176"/>
        <v>1</v>
      </c>
      <c r="AE38" s="5">
        <f t="shared" ca="1" si="176"/>
        <v>0</v>
      </c>
      <c r="AF38" s="5">
        <f t="shared" ca="1" si="176"/>
        <v>2</v>
      </c>
      <c r="AG38" s="5">
        <f t="shared" ca="1" si="176"/>
        <v>0</v>
      </c>
      <c r="AJ38" s="328" t="str">
        <f t="shared" ca="1" si="218"/>
        <v>00008 FeedSupply GSM Day135 FWM     GI1 EL050% Age213 T_TRUE  LTW_TRUE  (F53N33)</v>
      </c>
      <c r="AK38" s="10" t="str">
        <f ca="1">IF(COUNTIF(AJ$5:AJ38,AJ38)=1,"-","Dup")</f>
        <v>-</v>
      </c>
      <c r="AL38" s="22" t="b">
        <f t="shared" ca="1" si="177"/>
        <v>1</v>
      </c>
      <c r="AM38" s="22" t="b">
        <f t="shared" ca="1" si="177"/>
        <v>0</v>
      </c>
      <c r="AN38" s="339" t="b">
        <f t="shared" ca="1" si="244"/>
        <v>1</v>
      </c>
      <c r="AO38" s="339" t="b">
        <f t="shared" ca="1" si="233"/>
        <v>1</v>
      </c>
      <c r="AP38" s="382">
        <f t="shared" ca="1" si="234"/>
        <v>111108</v>
      </c>
      <c r="AQ38" s="339" t="b">
        <f t="shared" ca="1" si="235"/>
        <v>0</v>
      </c>
      <c r="AR38" s="374" t="str">
        <f t="shared" ca="1" si="177"/>
        <v>-</v>
      </c>
      <c r="AS38" s="22" t="b">
        <f t="shared" ca="1" si="177"/>
        <v>1</v>
      </c>
      <c r="AT38" s="339">
        <f t="shared" ca="1" si="236"/>
        <v>111109</v>
      </c>
      <c r="AU38" s="22">
        <f t="shared" ca="1" si="237"/>
        <v>1</v>
      </c>
      <c r="AV38" s="339" t="str">
        <f t="shared" ca="1" si="238"/>
        <v>-</v>
      </c>
      <c r="AW38" s="22" t="str">
        <f t="shared" ca="1" si="237"/>
        <v>-</v>
      </c>
      <c r="AX38" s="339" t="str">
        <f t="shared" ca="1" si="238"/>
        <v>-</v>
      </c>
      <c r="AY38" s="339" t="str">
        <f t="shared" ca="1" si="238"/>
        <v>-</v>
      </c>
      <c r="AZ38" s="22" t="str">
        <f t="shared" ca="1" si="177"/>
        <v>-</v>
      </c>
      <c r="BA38" s="22">
        <f t="shared" ca="1" si="177"/>
        <v>1</v>
      </c>
      <c r="BB38" s="22">
        <f t="shared" ca="1" si="177"/>
        <v>1</v>
      </c>
      <c r="BC38" s="22" t="str">
        <f t="shared" ca="1" si="177"/>
        <v>-</v>
      </c>
      <c r="BD38" s="22" t="str">
        <f t="shared" ca="1" si="177"/>
        <v>-</v>
      </c>
      <c r="BE38" s="22" t="str">
        <f t="shared" ca="1" si="177"/>
        <v>-</v>
      </c>
      <c r="BF38" s="22" t="str">
        <f t="shared" ca="1" si="219"/>
        <v>-</v>
      </c>
      <c r="BG38" s="22" t="str">
        <f t="shared" ca="1" si="219"/>
        <v>-</v>
      </c>
      <c r="BH38" s="22" t="str">
        <f t="shared" ca="1" si="219"/>
        <v>-</v>
      </c>
      <c r="BI38" s="22" t="str">
        <f t="shared" ca="1" si="219"/>
        <v>-</v>
      </c>
      <c r="BJ38" s="22" t="str">
        <f t="shared" ca="1" si="219"/>
        <v>-</v>
      </c>
      <c r="BK38" s="22" t="str">
        <f t="shared" ca="1" si="219"/>
        <v>-</v>
      </c>
      <c r="BL38" s="22" t="str">
        <f t="shared" ca="1" si="219"/>
        <v>-</v>
      </c>
      <c r="BM38" s="22" t="str">
        <f t="shared" ca="1" si="219"/>
        <v>-</v>
      </c>
      <c r="BN38" s="22" t="str">
        <f t="shared" ca="1" si="219"/>
        <v>-</v>
      </c>
      <c r="BO38" s="22" t="str">
        <f t="shared" ca="1" si="219"/>
        <v>-</v>
      </c>
      <c r="BP38" s="22" t="str">
        <f t="shared" ca="1" si="219"/>
        <v>-</v>
      </c>
      <c r="BQ38" s="22" t="str">
        <f t="shared" ca="1" si="219"/>
        <v>-</v>
      </c>
      <c r="BR38" s="22" t="str">
        <f t="shared" ca="1" si="219"/>
        <v>-</v>
      </c>
      <c r="BS38" s="22" t="str">
        <f t="shared" ca="1" si="219"/>
        <v>-</v>
      </c>
      <c r="BT38" s="22" t="str">
        <f t="shared" ca="1" si="219"/>
        <v>-</v>
      </c>
      <c r="BU38" s="22" t="str">
        <f t="shared" ca="1" si="219"/>
        <v>-</v>
      </c>
      <c r="BV38" s="22" t="str">
        <f t="shared" ca="1" si="220"/>
        <v>-</v>
      </c>
      <c r="BW38" s="22" t="str">
        <f t="shared" ca="1" si="220"/>
        <v>-</v>
      </c>
      <c r="BX38" s="22" t="str">
        <f t="shared" ca="1" si="220"/>
        <v>-</v>
      </c>
      <c r="BY38" s="22" t="str">
        <f t="shared" ca="1" si="220"/>
        <v>-</v>
      </c>
      <c r="BZ38" s="5">
        <f t="shared" ca="1" si="178"/>
        <v>0</v>
      </c>
      <c r="CA38" s="339" t="b">
        <f t="shared" ca="1" si="242"/>
        <v>1</v>
      </c>
      <c r="CB38" s="339" t="b">
        <f t="shared" ca="1" si="239"/>
        <v>1</v>
      </c>
      <c r="CC38" s="374" t="str">
        <f t="shared" ca="1" si="220"/>
        <v>-</v>
      </c>
      <c r="CD38" s="374" t="str">
        <f t="shared" ca="1" si="220"/>
        <v>-</v>
      </c>
      <c r="CE38" s="374" t="str">
        <f t="shared" ca="1" si="220"/>
        <v>-</v>
      </c>
      <c r="CF38" s="374" t="str">
        <f t="shared" ca="1" si="220"/>
        <v>-</v>
      </c>
      <c r="CG38" s="374" t="str">
        <f t="shared" ca="1" si="220"/>
        <v>-</v>
      </c>
      <c r="CH38" s="374" t="str">
        <f t="shared" ca="1" si="220"/>
        <v>-</v>
      </c>
      <c r="CI38" s="339">
        <f t="shared" ca="1" si="240"/>
        <v>3</v>
      </c>
      <c r="CJ38" s="339">
        <f t="shared" ca="1" si="240"/>
        <v>3</v>
      </c>
      <c r="CK38" s="339">
        <f t="shared" ca="1" si="243"/>
        <v>0.25</v>
      </c>
      <c r="CL38" s="339">
        <f t="shared" ca="1" si="243"/>
        <v>-0.25</v>
      </c>
      <c r="CM38" s="22" t="str">
        <f t="shared" ca="1" si="221"/>
        <v>-</v>
      </c>
      <c r="CN38" s="22" t="str">
        <f t="shared" ca="1" si="221"/>
        <v>-</v>
      </c>
      <c r="CO38" s="22" t="str">
        <f t="shared" ca="1" si="221"/>
        <v>-</v>
      </c>
      <c r="CP38" s="22" t="str">
        <f t="shared" ca="1" si="221"/>
        <v>-</v>
      </c>
      <c r="CQ38" s="22" t="str">
        <f t="shared" ca="1" si="221"/>
        <v>-</v>
      </c>
      <c r="CR38" s="22" t="str">
        <f t="shared" ca="1" si="221"/>
        <v>-</v>
      </c>
      <c r="CS38" s="22">
        <f t="shared" ca="1" si="221"/>
        <v>0</v>
      </c>
      <c r="CT38" s="22" t="str">
        <f t="shared" ca="1" si="221"/>
        <v>-</v>
      </c>
      <c r="CU38" s="22" t="str">
        <f t="shared" ca="1" si="221"/>
        <v>-</v>
      </c>
      <c r="CV38" s="22" t="str">
        <f t="shared" ca="1" si="221"/>
        <v>-</v>
      </c>
      <c r="CW38" s="22" t="str">
        <f t="shared" ca="1" si="221"/>
        <v>-</v>
      </c>
      <c r="CX38" s="22" t="str">
        <f t="shared" ca="1" si="221"/>
        <v>-</v>
      </c>
      <c r="CY38" s="22">
        <f t="shared" ca="1" si="221"/>
        <v>0</v>
      </c>
      <c r="CZ38" s="195">
        <f t="shared" ca="1" si="179"/>
        <v>0</v>
      </c>
      <c r="DA38" s="195">
        <f t="shared" ca="1" si="179"/>
        <v>0</v>
      </c>
      <c r="DB38" s="195">
        <f t="shared" ca="1" si="179"/>
        <v>0</v>
      </c>
      <c r="DC38" s="195">
        <f t="shared" ca="1" si="179"/>
        <v>0</v>
      </c>
      <c r="DD38" s="194">
        <f t="shared" ca="1" si="180"/>
        <v>0</v>
      </c>
      <c r="DE38" s="194">
        <f t="shared" ca="1" si="180"/>
        <v>0</v>
      </c>
      <c r="DF38" s="194">
        <f t="shared" ca="1" si="180"/>
        <v>0</v>
      </c>
      <c r="DG38" s="194">
        <f t="shared" ca="1" si="180"/>
        <v>0</v>
      </c>
      <c r="DH38" s="196">
        <f t="shared" ca="1" si="181"/>
        <v>0</v>
      </c>
      <c r="DI38" s="196">
        <f t="shared" ca="1" si="181"/>
        <v>0</v>
      </c>
      <c r="DJ38" s="196">
        <f t="shared" ca="1" si="181"/>
        <v>0</v>
      </c>
      <c r="DK38" s="196">
        <f t="shared" ca="1" si="181"/>
        <v>0</v>
      </c>
      <c r="DL38" s="195">
        <f t="shared" ca="1" si="182"/>
        <v>0</v>
      </c>
      <c r="DM38" s="195">
        <f t="shared" ca="1" si="182"/>
        <v>0</v>
      </c>
      <c r="DN38" s="195">
        <f t="shared" ca="1" si="182"/>
        <v>0</v>
      </c>
      <c r="DO38" s="195">
        <f t="shared" ca="1" si="182"/>
        <v>0</v>
      </c>
      <c r="DP38" s="194">
        <f t="shared" ca="1" si="183"/>
        <v>0</v>
      </c>
      <c r="DQ38" s="194">
        <f t="shared" ca="1" si="183"/>
        <v>0</v>
      </c>
      <c r="DR38" s="194">
        <f t="shared" ca="1" si="183"/>
        <v>0</v>
      </c>
      <c r="DS38" s="194">
        <f t="shared" ca="1" si="183"/>
        <v>0</v>
      </c>
      <c r="DT38" s="196">
        <f t="shared" ca="1" si="184"/>
        <v>0</v>
      </c>
      <c r="DU38" s="196">
        <f t="shared" ca="1" si="184"/>
        <v>0</v>
      </c>
      <c r="DV38" s="196">
        <f t="shared" ca="1" si="184"/>
        <v>0</v>
      </c>
      <c r="DW38" s="196">
        <f t="shared" ca="1" si="184"/>
        <v>0</v>
      </c>
      <c r="DX38" s="195">
        <f t="shared" ca="1" si="185"/>
        <v>0</v>
      </c>
      <c r="DY38" s="195">
        <f t="shared" ca="1" si="185"/>
        <v>0</v>
      </c>
      <c r="DZ38" s="195">
        <f t="shared" ca="1" si="185"/>
        <v>0</v>
      </c>
      <c r="EA38" s="195">
        <f t="shared" ca="1" si="185"/>
        <v>0</v>
      </c>
      <c r="EB38" s="194">
        <f t="shared" ca="1" si="186"/>
        <v>0</v>
      </c>
      <c r="EC38" s="194">
        <f t="shared" ca="1" si="186"/>
        <v>0</v>
      </c>
      <c r="ED38" s="194">
        <f t="shared" ca="1" si="186"/>
        <v>0</v>
      </c>
      <c r="EE38" s="194">
        <f t="shared" ca="1" si="186"/>
        <v>0</v>
      </c>
      <c r="EF38" s="196">
        <f t="shared" ca="1" si="187"/>
        <v>0</v>
      </c>
      <c r="EG38" s="196">
        <f t="shared" ca="1" si="187"/>
        <v>0</v>
      </c>
      <c r="EH38" s="196">
        <f t="shared" ca="1" si="187"/>
        <v>0</v>
      </c>
      <c r="EI38" s="196">
        <f t="shared" ca="1" si="187"/>
        <v>0</v>
      </c>
      <c r="EJ38" s="22">
        <f t="shared" ca="1" si="188"/>
        <v>0</v>
      </c>
      <c r="EK38" s="22">
        <f t="shared" ca="1" si="188"/>
        <v>0</v>
      </c>
      <c r="EL38" s="22">
        <f t="shared" ca="1" si="188"/>
        <v>0</v>
      </c>
      <c r="EM38" s="22">
        <f t="shared" ca="1" si="188"/>
        <v>0</v>
      </c>
      <c r="EN38" s="22" t="str">
        <f t="shared" ca="1" si="188"/>
        <v>-</v>
      </c>
      <c r="EO38" s="22" t="str">
        <f t="shared" ca="1" si="188"/>
        <v>-</v>
      </c>
      <c r="EP38" s="5">
        <f t="shared" ca="1" si="189"/>
        <v>19</v>
      </c>
      <c r="EQ38" s="5">
        <f t="shared" ca="1" si="189"/>
        <v>19</v>
      </c>
      <c r="ER38" s="22" t="str">
        <f t="shared" ca="1" si="188"/>
        <v>-</v>
      </c>
      <c r="ES38" s="22" t="str">
        <f t="shared" ca="1" si="188"/>
        <v>-</v>
      </c>
      <c r="ET38" s="22" t="str">
        <f t="shared" ca="1" si="188"/>
        <v>-</v>
      </c>
      <c r="EU38" s="22" t="str">
        <f t="shared" ca="1" si="188"/>
        <v>-</v>
      </c>
      <c r="EV38" s="22" t="str">
        <f t="shared" ca="1" si="188"/>
        <v>-</v>
      </c>
      <c r="EW38" s="22" t="str">
        <f t="shared" ca="1" si="188"/>
        <v>-</v>
      </c>
      <c r="EX38" s="22" t="str">
        <f t="shared" ca="1" si="188"/>
        <v>-</v>
      </c>
      <c r="EY38" s="5">
        <f t="shared" ca="1" si="190"/>
        <v>0</v>
      </c>
      <c r="EZ38" s="22" t="str">
        <f t="shared" ca="1" si="222"/>
        <v>-</v>
      </c>
      <c r="FA38" s="22" t="str">
        <f t="shared" ca="1" si="222"/>
        <v>-</v>
      </c>
      <c r="FB38" s="22" t="str">
        <f t="shared" ca="1" si="222"/>
        <v>-</v>
      </c>
      <c r="FC38" s="22" t="str">
        <f t="shared" ca="1" si="222"/>
        <v>-</v>
      </c>
      <c r="FD38" s="5" t="b">
        <f t="shared" ca="1" si="191"/>
        <v>0</v>
      </c>
      <c r="FE38" s="22" t="str">
        <f t="shared" ca="1" si="222"/>
        <v>-</v>
      </c>
      <c r="FF38" s="22">
        <f t="shared" ca="1" si="222"/>
        <v>0</v>
      </c>
      <c r="FG38" s="22" t="str">
        <f t="shared" ca="1" si="222"/>
        <v>-</v>
      </c>
      <c r="FH38" s="22">
        <f t="shared" ca="1" si="222"/>
        <v>1</v>
      </c>
      <c r="FI38" s="22">
        <f t="shared" ca="1" si="222"/>
        <v>0</v>
      </c>
      <c r="FJ38" s="22">
        <f t="shared" ca="1" si="222"/>
        <v>1</v>
      </c>
      <c r="FK38" s="22">
        <f t="shared" ca="1" si="222"/>
        <v>1</v>
      </c>
      <c r="FL38" s="22">
        <f t="shared" ca="1" si="222"/>
        <v>1</v>
      </c>
      <c r="FM38" s="22">
        <f t="shared" ca="1" si="222"/>
        <v>0</v>
      </c>
      <c r="FN38" s="22">
        <f t="shared" ca="1" si="222"/>
        <v>0</v>
      </c>
      <c r="FO38" s="22">
        <f t="shared" ca="1" si="222"/>
        <v>0</v>
      </c>
      <c r="FP38" s="22">
        <f t="shared" ca="1" si="223"/>
        <v>0</v>
      </c>
      <c r="FQ38" s="22">
        <f t="shared" ca="1" si="223"/>
        <v>1</v>
      </c>
      <c r="FR38" s="22">
        <f t="shared" ca="1" si="223"/>
        <v>0</v>
      </c>
      <c r="FS38" s="22">
        <f t="shared" ca="1" si="223"/>
        <v>0</v>
      </c>
      <c r="FT38" s="22">
        <f t="shared" ca="1" si="223"/>
        <v>0</v>
      </c>
      <c r="FU38" s="22">
        <f t="shared" ca="1" si="223"/>
        <v>0</v>
      </c>
      <c r="FV38" s="22">
        <f t="shared" ca="1" si="223"/>
        <v>0</v>
      </c>
      <c r="FW38" s="22">
        <f t="shared" ca="1" si="223"/>
        <v>0</v>
      </c>
      <c r="FX38" s="22">
        <f t="shared" ca="1" si="223"/>
        <v>0</v>
      </c>
      <c r="FY38" s="22">
        <f t="shared" ca="1" si="223"/>
        <v>1</v>
      </c>
      <c r="FZ38" s="22">
        <f t="shared" ca="1" si="223"/>
        <v>0</v>
      </c>
      <c r="GA38" s="5">
        <f t="shared" ca="1" si="192"/>
        <v>0</v>
      </c>
      <c r="GB38" s="5">
        <f t="shared" ca="1" si="192"/>
        <v>0</v>
      </c>
      <c r="GC38" s="5">
        <f t="shared" ca="1" si="192"/>
        <v>0</v>
      </c>
      <c r="GD38" s="5">
        <f t="shared" si="193"/>
        <v>0</v>
      </c>
      <c r="GE38" s="5">
        <f t="shared" si="193"/>
        <v>0</v>
      </c>
      <c r="GF38" s="5">
        <f t="shared" si="193"/>
        <v>0</v>
      </c>
      <c r="GG38" s="22">
        <f t="shared" ca="1" si="224"/>
        <v>0</v>
      </c>
      <c r="GH38" s="22">
        <f t="shared" ca="1" si="224"/>
        <v>0</v>
      </c>
      <c r="GI38" s="22" t="str">
        <f t="shared" ca="1" si="224"/>
        <v>-</v>
      </c>
      <c r="GJ38" s="22" t="str">
        <f t="shared" ca="1" si="224"/>
        <v>-</v>
      </c>
      <c r="GK38" s="22" t="str">
        <f t="shared" ca="1" si="224"/>
        <v>-</v>
      </c>
      <c r="GL38" s="22" t="str">
        <f t="shared" ca="1" si="224"/>
        <v>-</v>
      </c>
      <c r="GM38" s="5" t="b">
        <f t="shared" ca="1" si="194"/>
        <v>1</v>
      </c>
      <c r="GN38" s="5" t="b">
        <f t="shared" ca="1" si="194"/>
        <v>0</v>
      </c>
      <c r="GO38" s="5" t="b">
        <f t="shared" ca="1" si="194"/>
        <v>0</v>
      </c>
      <c r="GP38" s="5">
        <f t="shared" ca="1" si="195"/>
        <v>0</v>
      </c>
      <c r="GQ38" s="22">
        <f t="shared" ca="1" si="224"/>
        <v>1</v>
      </c>
      <c r="GR38" s="22">
        <f t="shared" ca="1" si="224"/>
        <v>2</v>
      </c>
      <c r="GS38" s="5" t="e">
        <f t="shared" ca="1" si="196"/>
        <v>#VALUE!</v>
      </c>
      <c r="GT38" s="5" t="e">
        <f t="shared" ca="1" si="196"/>
        <v>#VALUE!</v>
      </c>
      <c r="GU38" s="5" t="str">
        <f t="shared" si="197"/>
        <v>-</v>
      </c>
      <c r="GV38" s="5" t="str">
        <f t="shared" si="197"/>
        <v>-</v>
      </c>
      <c r="GW38" s="5" t="e">
        <f t="shared" ca="1" si="198"/>
        <v>#VALUE!</v>
      </c>
      <c r="GX38" s="22" t="str">
        <f t="shared" ca="1" si="225"/>
        <v>-</v>
      </c>
      <c r="GY38" s="22" t="str">
        <f t="shared" ca="1" si="225"/>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6"/>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3"/>
        <v>-</v>
      </c>
      <c r="IF38" s="22" t="str">
        <f t="shared" ca="1" si="133"/>
        <v>-</v>
      </c>
      <c r="IG38" s="22" t="b">
        <f t="shared" ca="1" si="134"/>
        <v>1</v>
      </c>
      <c r="IH38" s="22">
        <f t="shared" ca="1" si="134"/>
        <v>0</v>
      </c>
      <c r="II38" s="5" t="str">
        <f t="shared" ca="1" si="199"/>
        <v>-</v>
      </c>
      <c r="IJ38" s="5" t="str">
        <f t="shared" ca="1" si="199"/>
        <v>-</v>
      </c>
      <c r="IK38" s="5" t="str">
        <f t="shared" ca="1" si="199"/>
        <v>-</v>
      </c>
      <c r="IL38" s="5" t="str">
        <f t="shared" ca="1" si="199"/>
        <v>-</v>
      </c>
      <c r="IM38" s="22" t="str">
        <f t="shared" ca="1" si="227"/>
        <v>-</v>
      </c>
      <c r="IN38" s="5">
        <f t="shared" ca="1" si="200"/>
        <v>0.5</v>
      </c>
      <c r="IO38" s="22" t="str">
        <f t="shared" ca="1" si="227"/>
        <v>-</v>
      </c>
      <c r="IP38" s="5">
        <f t="shared" ca="1" si="201"/>
        <v>0.5</v>
      </c>
      <c r="IQ38" s="5" t="str">
        <f t="shared" ca="1" si="202"/>
        <v>-</v>
      </c>
      <c r="IR38" s="5">
        <f t="shared" ca="1" si="202"/>
        <v>500</v>
      </c>
      <c r="IS38" s="5">
        <f t="shared" ca="1" si="202"/>
        <v>500</v>
      </c>
      <c r="IT38" s="5" t="str">
        <f t="shared" ca="1" si="202"/>
        <v>-</v>
      </c>
      <c r="IU38" s="5" t="str">
        <f t="shared" ca="1" si="202"/>
        <v>-</v>
      </c>
      <c r="IV38" s="22">
        <f t="shared" ca="1" si="227"/>
        <v>1</v>
      </c>
      <c r="IW38" s="22">
        <f t="shared" ca="1" si="227"/>
        <v>0</v>
      </c>
      <c r="IX38" s="22">
        <f t="shared" ca="1" si="227"/>
        <v>1</v>
      </c>
      <c r="IY38" s="22">
        <f t="shared" ca="1" si="227"/>
        <v>1</v>
      </c>
      <c r="IZ38" s="22">
        <f t="shared" ca="1" si="227"/>
        <v>0</v>
      </c>
      <c r="JA38" s="22">
        <f t="shared" ca="1" si="227"/>
        <v>70</v>
      </c>
      <c r="JB38" s="22">
        <f t="shared" ca="1" si="228"/>
        <v>50</v>
      </c>
      <c r="JC38" s="22">
        <f t="shared" ca="1" si="228"/>
        <v>70</v>
      </c>
      <c r="JD38" s="22">
        <f t="shared" ca="1" si="228"/>
        <v>50</v>
      </c>
      <c r="JE38" s="5">
        <f t="shared" ca="1" si="203"/>
        <v>1</v>
      </c>
      <c r="JF38" s="5">
        <f t="shared" ca="1" si="204"/>
        <v>1</v>
      </c>
      <c r="JG38" s="5">
        <f t="shared" ca="1" si="205"/>
        <v>1</v>
      </c>
      <c r="JH38" s="22">
        <f t="shared" ca="1" si="228"/>
        <v>1</v>
      </c>
      <c r="JI38" s="22">
        <f t="shared" ca="1" si="228"/>
        <v>1</v>
      </c>
      <c r="JJ38" s="22">
        <f t="shared" ca="1" si="228"/>
        <v>1</v>
      </c>
      <c r="JK38" s="22">
        <f t="shared" ca="1" si="228"/>
        <v>1</v>
      </c>
      <c r="JL38" s="22">
        <f t="shared" ca="1" si="228"/>
        <v>1</v>
      </c>
      <c r="JM38" s="22">
        <f t="shared" ca="1" si="228"/>
        <v>1</v>
      </c>
      <c r="JN38" s="22">
        <f t="shared" ca="1" si="228"/>
        <v>1</v>
      </c>
      <c r="JO38" s="173" t="b">
        <f t="shared" ca="1" si="229"/>
        <v>1</v>
      </c>
      <c r="JP38" s="173">
        <f t="shared" ca="1" si="206"/>
        <v>149.99</v>
      </c>
      <c r="JQ38" s="173">
        <f t="shared" ca="1" si="206"/>
        <v>0</v>
      </c>
      <c r="JR38" s="173">
        <f t="shared" ca="1" si="206"/>
        <v>0</v>
      </c>
      <c r="JS38" s="173">
        <f t="shared" ca="1" si="206"/>
        <v>0</v>
      </c>
      <c r="JT38" s="173">
        <f t="shared" ca="1" si="206"/>
        <v>0</v>
      </c>
      <c r="JU38" s="173">
        <f t="shared" ca="1" si="206"/>
        <v>0</v>
      </c>
      <c r="JV38" s="173">
        <f t="shared" ca="1" si="206"/>
        <v>0</v>
      </c>
      <c r="JW38" s="173">
        <f t="shared" ca="1" si="206"/>
        <v>0</v>
      </c>
      <c r="JX38" s="173">
        <f t="shared" ca="1" si="206"/>
        <v>0</v>
      </c>
      <c r="JY38" s="173">
        <f t="shared" ca="1" si="206"/>
        <v>0</v>
      </c>
      <c r="JZ38" s="173">
        <f t="shared" ca="1" si="206"/>
        <v>0</v>
      </c>
      <c r="KA38" s="173">
        <f t="shared" ca="1" si="206"/>
        <v>0</v>
      </c>
      <c r="KB38" s="173">
        <f t="shared" ca="1" si="206"/>
        <v>0</v>
      </c>
      <c r="KC38" s="173">
        <f t="shared" ca="1" si="206"/>
        <v>0</v>
      </c>
      <c r="KD38" s="173">
        <f t="shared" ca="1" si="206"/>
        <v>0</v>
      </c>
      <c r="KE38" s="173">
        <f t="shared" ca="1" si="206"/>
        <v>146.24</v>
      </c>
      <c r="KF38" s="173">
        <f t="shared" ca="1" si="207"/>
        <v>146.24</v>
      </c>
      <c r="KG38" s="173">
        <f t="shared" ca="1" si="207"/>
        <v>146.24</v>
      </c>
      <c r="KH38" s="173">
        <f t="shared" ca="1" si="207"/>
        <v>146.24</v>
      </c>
      <c r="KI38" s="173">
        <f t="shared" ca="1" si="207"/>
        <v>146.24</v>
      </c>
      <c r="KJ38" s="173">
        <f t="shared" ca="1" si="207"/>
        <v>146.24</v>
      </c>
      <c r="KK38" s="173">
        <f t="shared" ca="1" si="207"/>
        <v>146.24</v>
      </c>
      <c r="KL38" s="173">
        <f t="shared" ca="1" si="207"/>
        <v>146.24</v>
      </c>
      <c r="KM38" s="173">
        <f t="shared" ca="1" si="207"/>
        <v>20</v>
      </c>
      <c r="KN38" s="173">
        <f t="shared" ca="1" si="207"/>
        <v>20</v>
      </c>
      <c r="KO38" s="173">
        <f t="shared" ca="1" si="207"/>
        <v>20</v>
      </c>
      <c r="KP38" s="173">
        <f t="shared" ca="1" si="207"/>
        <v>0</v>
      </c>
      <c r="KQ38" s="173">
        <f t="shared" ca="1" si="207"/>
        <v>0</v>
      </c>
      <c r="KR38" s="173">
        <f t="shared" ca="1" si="207"/>
        <v>0</v>
      </c>
      <c r="KS38" s="173">
        <f t="shared" ca="1" si="207"/>
        <v>0</v>
      </c>
      <c r="KT38" s="173">
        <f t="shared" ca="1" si="207"/>
        <v>75.289999999999992</v>
      </c>
      <c r="KU38" s="173">
        <f t="shared" ca="1" si="207"/>
        <v>75.289999999999992</v>
      </c>
      <c r="KV38" s="173">
        <f t="shared" ca="1" si="208"/>
        <v>75.289999999999992</v>
      </c>
      <c r="KW38" s="173">
        <f t="shared" ca="1" si="208"/>
        <v>75.289999999999992</v>
      </c>
      <c r="KX38" s="173">
        <f t="shared" ca="1" si="208"/>
        <v>75.289999999999992</v>
      </c>
      <c r="KY38" s="173">
        <f t="shared" ca="1" si="208"/>
        <v>75.289999999999992</v>
      </c>
      <c r="KZ38" s="173">
        <f t="shared" ca="1" si="208"/>
        <v>75.289999999999992</v>
      </c>
      <c r="LA38" s="173">
        <f t="shared" ca="1" si="208"/>
        <v>222.87</v>
      </c>
      <c r="LB38" s="173">
        <f t="shared" ca="1" si="208"/>
        <v>0</v>
      </c>
      <c r="LC38" s="173">
        <f t="shared" ca="1" si="208"/>
        <v>0</v>
      </c>
      <c r="LD38" s="173">
        <f t="shared" ca="1" si="208"/>
        <v>0</v>
      </c>
      <c r="LE38" s="173">
        <f t="shared" ca="1" si="208"/>
        <v>0</v>
      </c>
      <c r="LF38" s="173">
        <f t="shared" ca="1" si="208"/>
        <v>0</v>
      </c>
      <c r="LG38" s="173">
        <f t="shared" ca="1" si="208"/>
        <v>0</v>
      </c>
      <c r="LH38" s="173">
        <f t="shared" ca="1" si="208"/>
        <v>0</v>
      </c>
      <c r="LI38" s="173">
        <f t="shared" ca="1" si="208"/>
        <v>0</v>
      </c>
      <c r="LJ38" s="173">
        <f t="shared" ca="1" si="208"/>
        <v>0</v>
      </c>
      <c r="LK38" s="173">
        <f t="shared" ca="1" si="208"/>
        <v>0</v>
      </c>
      <c r="LL38" s="173">
        <f t="shared" ca="1" si="209"/>
        <v>0</v>
      </c>
      <c r="LM38" s="173">
        <f t="shared" ca="1" si="209"/>
        <v>0</v>
      </c>
      <c r="LN38" s="173">
        <f t="shared" ca="1" si="209"/>
        <v>0</v>
      </c>
      <c r="LO38" s="173">
        <f t="shared" ca="1" si="209"/>
        <v>0</v>
      </c>
      <c r="LP38" s="173">
        <f t="shared" ca="1" si="209"/>
        <v>0</v>
      </c>
      <c r="LQ38" s="173">
        <f t="shared" ca="1" si="209"/>
        <v>0</v>
      </c>
      <c r="LR38" s="173">
        <f t="shared" ca="1" si="209"/>
        <v>0</v>
      </c>
      <c r="LS38" s="173">
        <f t="shared" ca="1" si="209"/>
        <v>0</v>
      </c>
      <c r="LT38" s="173">
        <f t="shared" ca="1" si="209"/>
        <v>0</v>
      </c>
      <c r="LU38" s="173">
        <f t="shared" ca="1" si="209"/>
        <v>0</v>
      </c>
      <c r="LV38" s="173">
        <f t="shared" ca="1" si="209"/>
        <v>0</v>
      </c>
      <c r="LW38" s="173">
        <f t="shared" ca="1" si="209"/>
        <v>0</v>
      </c>
      <c r="LX38" s="173">
        <f t="shared" ca="1" si="209"/>
        <v>0</v>
      </c>
      <c r="LY38" s="173">
        <f t="shared" ca="1" si="209"/>
        <v>0</v>
      </c>
      <c r="LZ38" s="173">
        <f t="shared" ca="1" si="209"/>
        <v>0</v>
      </c>
      <c r="MA38" s="173">
        <f t="shared" ca="1" si="209"/>
        <v>0</v>
      </c>
      <c r="MB38" s="173">
        <f t="shared" ca="1" si="210"/>
        <v>0</v>
      </c>
      <c r="MC38" s="173">
        <f t="shared" ca="1" si="210"/>
        <v>0</v>
      </c>
      <c r="MD38" s="173">
        <f t="shared" ca="1" si="210"/>
        <v>0</v>
      </c>
      <c r="ME38" s="173">
        <f t="shared" ca="1" si="210"/>
        <v>0</v>
      </c>
      <c r="MF38" s="173">
        <f t="shared" ca="1" si="210"/>
        <v>0</v>
      </c>
      <c r="MG38" s="173">
        <f t="shared" ca="1" si="210"/>
        <v>0</v>
      </c>
      <c r="MH38" s="173">
        <f t="shared" ca="1" si="210"/>
        <v>0</v>
      </c>
      <c r="MI38" s="173">
        <f t="shared" ca="1" si="210"/>
        <v>0</v>
      </c>
      <c r="MJ38" s="173">
        <f t="shared" ca="1" si="210"/>
        <v>0</v>
      </c>
      <c r="MK38" s="173">
        <f t="shared" ca="1" si="210"/>
        <v>0</v>
      </c>
      <c r="ML38" s="173">
        <f t="shared" ca="1" si="210"/>
        <v>0</v>
      </c>
      <c r="MM38" s="173">
        <f t="shared" ca="1" si="210"/>
        <v>0</v>
      </c>
      <c r="MN38" s="173">
        <f t="shared" ca="1" si="210"/>
        <v>0</v>
      </c>
      <c r="MO38" s="173">
        <f t="shared" ca="1" si="210"/>
        <v>0</v>
      </c>
      <c r="MP38" s="173">
        <f t="shared" ca="1" si="210"/>
        <v>0</v>
      </c>
      <c r="MQ38" s="173">
        <f t="shared" ca="1" si="210"/>
        <v>0</v>
      </c>
      <c r="MR38" s="173">
        <f t="shared" ca="1" si="211"/>
        <v>0</v>
      </c>
      <c r="MS38" s="173">
        <f t="shared" ca="1" si="211"/>
        <v>0</v>
      </c>
      <c r="MT38" s="173">
        <f t="shared" ca="1" si="211"/>
        <v>0</v>
      </c>
      <c r="MU38" s="173">
        <f t="shared" ca="1" si="211"/>
        <v>0</v>
      </c>
      <c r="MV38" s="173">
        <f t="shared" ca="1" si="211"/>
        <v>0</v>
      </c>
      <c r="MW38" s="173">
        <f t="shared" ca="1" si="211"/>
        <v>0</v>
      </c>
      <c r="MX38" s="173">
        <f t="shared" ca="1" si="211"/>
        <v>0</v>
      </c>
      <c r="MY38" s="173">
        <f t="shared" ca="1" si="211"/>
        <v>0</v>
      </c>
      <c r="MZ38" s="173">
        <f t="shared" ca="1" si="211"/>
        <v>0</v>
      </c>
      <c r="NA38" s="173">
        <f t="shared" ca="1" si="211"/>
        <v>0</v>
      </c>
      <c r="NB38" s="173">
        <f t="shared" ca="1" si="211"/>
        <v>0</v>
      </c>
      <c r="NC38" s="173">
        <f t="shared" ca="1" si="211"/>
        <v>0</v>
      </c>
      <c r="ND38" s="173">
        <f t="shared" ca="1" si="211"/>
        <v>0</v>
      </c>
      <c r="NE38" s="173">
        <f t="shared" ca="1" si="211"/>
        <v>0</v>
      </c>
      <c r="NF38" s="173">
        <f t="shared" ca="1" si="211"/>
        <v>0</v>
      </c>
      <c r="NG38" s="173">
        <f t="shared" ca="1" si="211"/>
        <v>0</v>
      </c>
      <c r="NH38" s="173">
        <f t="shared" ca="1" si="212"/>
        <v>0</v>
      </c>
      <c r="NI38" s="173">
        <f t="shared" ca="1" si="212"/>
        <v>0</v>
      </c>
      <c r="NJ38" s="173">
        <f t="shared" ca="1" si="212"/>
        <v>0</v>
      </c>
      <c r="NK38" s="173">
        <f t="shared" ca="1" si="212"/>
        <v>0</v>
      </c>
      <c r="NL38" s="173">
        <f t="shared" ca="1" si="212"/>
        <v>0</v>
      </c>
      <c r="NM38" s="173">
        <f t="shared" ca="1" si="212"/>
        <v>0</v>
      </c>
      <c r="NN38" s="173">
        <f t="shared" ca="1" si="212"/>
        <v>0</v>
      </c>
      <c r="NO38" s="173">
        <f t="shared" ca="1" si="212"/>
        <v>0</v>
      </c>
      <c r="NP38" s="173">
        <f t="shared" ca="1" si="212"/>
        <v>0</v>
      </c>
      <c r="NQ38" s="173">
        <f t="shared" ca="1" si="212"/>
        <v>0</v>
      </c>
      <c r="NR38" s="173">
        <f t="shared" ca="1" si="212"/>
        <v>0</v>
      </c>
      <c r="NS38" s="173">
        <f t="shared" ca="1" si="212"/>
        <v>0</v>
      </c>
      <c r="NT38" s="173">
        <f t="shared" ca="1" si="212"/>
        <v>0</v>
      </c>
      <c r="NU38" s="173">
        <f t="shared" ca="1" si="212"/>
        <v>0</v>
      </c>
      <c r="NV38" s="173">
        <f t="shared" ca="1" si="212"/>
        <v>0</v>
      </c>
      <c r="NW38" s="173">
        <f t="shared" ca="1" si="212"/>
        <v>0</v>
      </c>
      <c r="NX38" s="173">
        <f t="shared" ca="1" si="213"/>
        <v>0</v>
      </c>
      <c r="NY38" s="173">
        <f t="shared" ca="1" si="213"/>
        <v>0</v>
      </c>
      <c r="NZ38" s="173">
        <f t="shared" ca="1" si="213"/>
        <v>0</v>
      </c>
      <c r="OA38" s="173">
        <f t="shared" ca="1" si="213"/>
        <v>0</v>
      </c>
      <c r="OB38" s="173">
        <f t="shared" ca="1" si="213"/>
        <v>0</v>
      </c>
      <c r="OC38" s="173">
        <f t="shared" ca="1" si="213"/>
        <v>0</v>
      </c>
      <c r="OD38" s="173">
        <f t="shared" ca="1" si="213"/>
        <v>0</v>
      </c>
      <c r="OE38" s="173">
        <f t="shared" ca="1" si="213"/>
        <v>0</v>
      </c>
      <c r="OF38" s="22">
        <f t="shared" ca="1" si="230"/>
        <v>0</v>
      </c>
      <c r="OG38" s="22" t="str">
        <f t="shared" ca="1" si="230"/>
        <v>-</v>
      </c>
      <c r="OH38" s="22">
        <f t="shared" ca="1" si="230"/>
        <v>0</v>
      </c>
      <c r="OI38" s="22">
        <f t="shared" ca="1" si="230"/>
        <v>0</v>
      </c>
      <c r="OJ38" s="27">
        <v>0</v>
      </c>
    </row>
    <row r="39" spans="1:400" s="303" customFormat="1" outlineLevel="1">
      <c r="A39" s="302">
        <f t="shared" si="214"/>
        <v>34</v>
      </c>
      <c r="B39" s="314">
        <f t="shared" ca="1" si="241"/>
        <v>25</v>
      </c>
      <c r="C39" s="303">
        <v>4</v>
      </c>
      <c r="D39" s="341" t="b">
        <f t="shared" si="231"/>
        <v>1</v>
      </c>
      <c r="E39" s="303" t="b">
        <v>0</v>
      </c>
      <c r="F39" s="303" t="b">
        <v>1</v>
      </c>
      <c r="G39" s="339">
        <f t="shared" ca="1" si="232"/>
        <v>1</v>
      </c>
      <c r="H39" s="339">
        <f t="shared" ca="1" si="216"/>
        <v>1</v>
      </c>
      <c r="I39" s="339">
        <f t="shared" ca="1" si="216"/>
        <v>1</v>
      </c>
      <c r="J39" s="339">
        <f t="shared" ca="1" si="216"/>
        <v>1</v>
      </c>
      <c r="K39" s="339">
        <f t="shared" ca="1" si="216"/>
        <v>1</v>
      </c>
      <c r="L39" s="339">
        <f t="shared" ca="1" si="216"/>
        <v>1</v>
      </c>
      <c r="M39" s="339">
        <f t="shared" ca="1" si="216"/>
        <v>1</v>
      </c>
      <c r="N39" s="339">
        <f t="shared" ca="1" si="216"/>
        <v>2</v>
      </c>
      <c r="O39" s="339">
        <f t="shared" ca="1" si="216"/>
        <v>1</v>
      </c>
      <c r="P39" s="339">
        <f t="shared" ca="1" si="216"/>
        <v>0</v>
      </c>
      <c r="Q39" s="339">
        <f t="shared" ca="1" si="216"/>
        <v>0</v>
      </c>
      <c r="R39" s="339">
        <f t="shared" ca="1" si="216"/>
        <v>0</v>
      </c>
      <c r="S39" s="339">
        <f t="shared" ca="1" si="216"/>
        <v>0</v>
      </c>
      <c r="T39" s="339">
        <f t="shared" ca="1" si="216"/>
        <v>0</v>
      </c>
      <c r="U39" s="339">
        <f t="shared" ca="1" si="216"/>
        <v>1</v>
      </c>
      <c r="V39" s="339">
        <f t="shared" ca="1" si="216"/>
        <v>1</v>
      </c>
      <c r="W39" s="339">
        <f t="shared" ca="1" si="216"/>
        <v>1</v>
      </c>
      <c r="X39" s="339">
        <f t="shared" ca="1" si="217"/>
        <v>1</v>
      </c>
      <c r="Y39" s="339">
        <f t="shared" ca="1" si="217"/>
        <v>1</v>
      </c>
      <c r="Z39" s="32"/>
      <c r="AB39" s="21">
        <v>1</v>
      </c>
      <c r="AC39" s="5">
        <f t="shared" ca="1" si="176"/>
        <v>1</v>
      </c>
      <c r="AD39" s="5">
        <f t="shared" ca="1" si="176"/>
        <v>1</v>
      </c>
      <c r="AE39" s="5">
        <f t="shared" ca="1" si="176"/>
        <v>0</v>
      </c>
      <c r="AF39" s="5">
        <f t="shared" ca="1" si="176"/>
        <v>2</v>
      </c>
      <c r="AG39" s="5">
        <f t="shared" ca="1" si="176"/>
        <v>0</v>
      </c>
      <c r="AJ39" s="328" t="str">
        <f t="shared" ca="1" si="218"/>
        <v>00009 FeedSupply GSM Day135 FWM     GI1 EL050% Age213 T_TRUE  LTW_TRUE  (F43N33)</v>
      </c>
      <c r="AK39" s="10" t="str">
        <f ca="1">IF(COUNTIF(AJ$5:AJ39,AJ39)=1,"-","Dup")</f>
        <v>-</v>
      </c>
      <c r="AL39" s="22" t="b">
        <f t="shared" ca="1" si="177"/>
        <v>1</v>
      </c>
      <c r="AM39" s="22" t="b">
        <f t="shared" ca="1" si="177"/>
        <v>0</v>
      </c>
      <c r="AN39" s="339" t="b">
        <f t="shared" ca="1" si="244"/>
        <v>1</v>
      </c>
      <c r="AO39" s="339" t="b">
        <f t="shared" ca="1" si="233"/>
        <v>1</v>
      </c>
      <c r="AP39" s="382">
        <f t="shared" ca="1" si="234"/>
        <v>111109</v>
      </c>
      <c r="AQ39" s="339" t="b">
        <f t="shared" ca="1" si="235"/>
        <v>0</v>
      </c>
      <c r="AR39" s="374" t="str">
        <f t="shared" ca="1" si="177"/>
        <v>-</v>
      </c>
      <c r="AS39" s="22" t="b">
        <f t="shared" ca="1" si="177"/>
        <v>1</v>
      </c>
      <c r="AT39" s="339">
        <f t="shared" ca="1" si="236"/>
        <v>111110</v>
      </c>
      <c r="AU39" s="22">
        <f t="shared" ca="1" si="237"/>
        <v>1</v>
      </c>
      <c r="AV39" s="339" t="str">
        <f t="shared" ca="1" si="238"/>
        <v>-</v>
      </c>
      <c r="AW39" s="22" t="str">
        <f t="shared" ca="1" si="237"/>
        <v>-</v>
      </c>
      <c r="AX39" s="339" t="str">
        <f t="shared" ca="1" si="238"/>
        <v>-</v>
      </c>
      <c r="AY39" s="339" t="str">
        <f t="shared" ca="1" si="238"/>
        <v>-</v>
      </c>
      <c r="AZ39" s="22" t="str">
        <f t="shared" ca="1" si="177"/>
        <v>-</v>
      </c>
      <c r="BA39" s="22">
        <f t="shared" ca="1" si="177"/>
        <v>1</v>
      </c>
      <c r="BB39" s="22">
        <f t="shared" ca="1" si="177"/>
        <v>1</v>
      </c>
      <c r="BC39" s="22" t="str">
        <f t="shared" ca="1" si="177"/>
        <v>-</v>
      </c>
      <c r="BD39" s="22" t="str">
        <f t="shared" ca="1" si="177"/>
        <v>-</v>
      </c>
      <c r="BE39" s="22" t="str">
        <f t="shared" ca="1" si="177"/>
        <v>-</v>
      </c>
      <c r="BF39" s="22" t="str">
        <f t="shared" ca="1" si="219"/>
        <v>-</v>
      </c>
      <c r="BG39" s="22" t="str">
        <f t="shared" ca="1" si="219"/>
        <v>-</v>
      </c>
      <c r="BH39" s="22" t="str">
        <f t="shared" ca="1" si="219"/>
        <v>-</v>
      </c>
      <c r="BI39" s="22" t="str">
        <f t="shared" ca="1" si="219"/>
        <v>-</v>
      </c>
      <c r="BJ39" s="22" t="str">
        <f t="shared" ca="1" si="219"/>
        <v>-</v>
      </c>
      <c r="BK39" s="22" t="str">
        <f t="shared" ca="1" si="219"/>
        <v>-</v>
      </c>
      <c r="BL39" s="22" t="str">
        <f t="shared" ca="1" si="219"/>
        <v>-</v>
      </c>
      <c r="BM39" s="22" t="str">
        <f t="shared" ca="1" si="219"/>
        <v>-</v>
      </c>
      <c r="BN39" s="22" t="str">
        <f t="shared" ca="1" si="219"/>
        <v>-</v>
      </c>
      <c r="BO39" s="22" t="str">
        <f t="shared" ca="1" si="219"/>
        <v>-</v>
      </c>
      <c r="BP39" s="22" t="str">
        <f t="shared" ca="1" si="219"/>
        <v>-</v>
      </c>
      <c r="BQ39" s="22" t="str">
        <f t="shared" ca="1" si="219"/>
        <v>-</v>
      </c>
      <c r="BR39" s="22" t="str">
        <f t="shared" ca="1" si="219"/>
        <v>-</v>
      </c>
      <c r="BS39" s="22" t="str">
        <f t="shared" ca="1" si="219"/>
        <v>-</v>
      </c>
      <c r="BT39" s="22" t="str">
        <f t="shared" ca="1" si="219"/>
        <v>-</v>
      </c>
      <c r="BU39" s="22" t="str">
        <f t="shared" ca="1" si="219"/>
        <v>-</v>
      </c>
      <c r="BV39" s="22" t="str">
        <f t="shared" ca="1" si="220"/>
        <v>-</v>
      </c>
      <c r="BW39" s="22" t="str">
        <f t="shared" ca="1" si="220"/>
        <v>-</v>
      </c>
      <c r="BX39" s="22" t="str">
        <f t="shared" ca="1" si="220"/>
        <v>-</v>
      </c>
      <c r="BY39" s="22" t="str">
        <f t="shared" ca="1" si="220"/>
        <v>-</v>
      </c>
      <c r="BZ39" s="5">
        <f t="shared" ca="1" si="178"/>
        <v>0</v>
      </c>
      <c r="CA39" s="373" t="b">
        <v>0</v>
      </c>
      <c r="CB39" s="339" t="b">
        <f t="shared" ca="1" si="239"/>
        <v>1</v>
      </c>
      <c r="CC39" s="374" t="str">
        <f t="shared" ca="1" si="220"/>
        <v>-</v>
      </c>
      <c r="CD39" s="374" t="str">
        <f t="shared" ca="1" si="220"/>
        <v>-</v>
      </c>
      <c r="CE39" s="374" t="str">
        <f t="shared" ca="1" si="220"/>
        <v>-</v>
      </c>
      <c r="CF39" s="374" t="str">
        <f t="shared" ca="1" si="220"/>
        <v>-</v>
      </c>
      <c r="CG39" s="374" t="str">
        <f t="shared" ca="1" si="220"/>
        <v>-</v>
      </c>
      <c r="CH39" s="374" t="str">
        <f t="shared" ca="1" si="220"/>
        <v>-</v>
      </c>
      <c r="CI39" s="339">
        <f t="shared" ca="1" si="240"/>
        <v>3</v>
      </c>
      <c r="CJ39" s="339">
        <f t="shared" ca="1" si="240"/>
        <v>3</v>
      </c>
      <c r="CK39" s="339">
        <f t="shared" ca="1" si="243"/>
        <v>0.25</v>
      </c>
      <c r="CL39" s="339">
        <f t="shared" ca="1" si="243"/>
        <v>-0.25</v>
      </c>
      <c r="CM39" s="22" t="str">
        <f t="shared" ca="1" si="221"/>
        <v>-</v>
      </c>
      <c r="CN39" s="22" t="str">
        <f t="shared" ca="1" si="221"/>
        <v>-</v>
      </c>
      <c r="CO39" s="22" t="str">
        <f t="shared" ca="1" si="221"/>
        <v>-</v>
      </c>
      <c r="CP39" s="22" t="str">
        <f t="shared" ca="1" si="221"/>
        <v>-</v>
      </c>
      <c r="CQ39" s="22" t="str">
        <f t="shared" ca="1" si="221"/>
        <v>-</v>
      </c>
      <c r="CR39" s="22" t="str">
        <f t="shared" ca="1" si="221"/>
        <v>-</v>
      </c>
      <c r="CS39" s="22">
        <f t="shared" ca="1" si="221"/>
        <v>0</v>
      </c>
      <c r="CT39" s="22" t="str">
        <f t="shared" ca="1" si="221"/>
        <v>-</v>
      </c>
      <c r="CU39" s="22" t="str">
        <f t="shared" ca="1" si="221"/>
        <v>-</v>
      </c>
      <c r="CV39" s="22" t="str">
        <f t="shared" ca="1" si="221"/>
        <v>-</v>
      </c>
      <c r="CW39" s="22" t="str">
        <f t="shared" ca="1" si="221"/>
        <v>-</v>
      </c>
      <c r="CX39" s="22" t="str">
        <f t="shared" ca="1" si="221"/>
        <v>-</v>
      </c>
      <c r="CY39" s="22">
        <f t="shared" ca="1" si="221"/>
        <v>0</v>
      </c>
      <c r="CZ39" s="195">
        <f t="shared" ca="1" si="179"/>
        <v>0</v>
      </c>
      <c r="DA39" s="195">
        <f t="shared" ca="1" si="179"/>
        <v>0</v>
      </c>
      <c r="DB39" s="195">
        <f t="shared" ca="1" si="179"/>
        <v>0</v>
      </c>
      <c r="DC39" s="195">
        <f t="shared" ca="1" si="179"/>
        <v>0</v>
      </c>
      <c r="DD39" s="194">
        <f t="shared" ca="1" si="180"/>
        <v>0</v>
      </c>
      <c r="DE39" s="194">
        <f t="shared" ca="1" si="180"/>
        <v>0</v>
      </c>
      <c r="DF39" s="194">
        <f t="shared" ca="1" si="180"/>
        <v>0</v>
      </c>
      <c r="DG39" s="194">
        <f t="shared" ca="1" si="180"/>
        <v>0</v>
      </c>
      <c r="DH39" s="196">
        <f t="shared" ca="1" si="181"/>
        <v>0</v>
      </c>
      <c r="DI39" s="196">
        <f t="shared" ca="1" si="181"/>
        <v>0</v>
      </c>
      <c r="DJ39" s="196">
        <f t="shared" ca="1" si="181"/>
        <v>0</v>
      </c>
      <c r="DK39" s="196">
        <f t="shared" ca="1" si="181"/>
        <v>0</v>
      </c>
      <c r="DL39" s="195">
        <f t="shared" ca="1" si="182"/>
        <v>0</v>
      </c>
      <c r="DM39" s="195">
        <f t="shared" ca="1" si="182"/>
        <v>0</v>
      </c>
      <c r="DN39" s="195">
        <f t="shared" ca="1" si="182"/>
        <v>0</v>
      </c>
      <c r="DO39" s="195">
        <f t="shared" ca="1" si="182"/>
        <v>0</v>
      </c>
      <c r="DP39" s="194">
        <f t="shared" ca="1" si="183"/>
        <v>0</v>
      </c>
      <c r="DQ39" s="194">
        <f t="shared" ca="1" si="183"/>
        <v>0</v>
      </c>
      <c r="DR39" s="194">
        <f t="shared" ca="1" si="183"/>
        <v>0</v>
      </c>
      <c r="DS39" s="194">
        <f t="shared" ca="1" si="183"/>
        <v>0</v>
      </c>
      <c r="DT39" s="196">
        <f t="shared" ca="1" si="184"/>
        <v>0</v>
      </c>
      <c r="DU39" s="196">
        <f t="shared" ca="1" si="184"/>
        <v>0</v>
      </c>
      <c r="DV39" s="196">
        <f t="shared" ca="1" si="184"/>
        <v>0</v>
      </c>
      <c r="DW39" s="196">
        <f t="shared" ca="1" si="184"/>
        <v>0</v>
      </c>
      <c r="DX39" s="195">
        <f t="shared" ca="1" si="185"/>
        <v>0</v>
      </c>
      <c r="DY39" s="195">
        <f t="shared" ca="1" si="185"/>
        <v>0</v>
      </c>
      <c r="DZ39" s="195">
        <f t="shared" ca="1" si="185"/>
        <v>0</v>
      </c>
      <c r="EA39" s="195">
        <f t="shared" ca="1" si="185"/>
        <v>0</v>
      </c>
      <c r="EB39" s="194">
        <f t="shared" ca="1" si="186"/>
        <v>0</v>
      </c>
      <c r="EC39" s="194">
        <f t="shared" ca="1" si="186"/>
        <v>0</v>
      </c>
      <c r="ED39" s="194">
        <f t="shared" ca="1" si="186"/>
        <v>0</v>
      </c>
      <c r="EE39" s="194">
        <f t="shared" ca="1" si="186"/>
        <v>0</v>
      </c>
      <c r="EF39" s="196">
        <f t="shared" ca="1" si="187"/>
        <v>0</v>
      </c>
      <c r="EG39" s="196">
        <f t="shared" ca="1" si="187"/>
        <v>0</v>
      </c>
      <c r="EH39" s="196">
        <f t="shared" ca="1" si="187"/>
        <v>0</v>
      </c>
      <c r="EI39" s="196">
        <f t="shared" ca="1" si="187"/>
        <v>0</v>
      </c>
      <c r="EJ39" s="22">
        <f t="shared" ca="1" si="188"/>
        <v>0</v>
      </c>
      <c r="EK39" s="22">
        <f t="shared" ca="1" si="188"/>
        <v>0</v>
      </c>
      <c r="EL39" s="22">
        <f t="shared" ca="1" si="188"/>
        <v>0</v>
      </c>
      <c r="EM39" s="22">
        <f t="shared" ca="1" si="188"/>
        <v>0</v>
      </c>
      <c r="EN39" s="22" t="str">
        <f t="shared" ca="1" si="188"/>
        <v>-</v>
      </c>
      <c r="EO39" s="22" t="str">
        <f t="shared" ca="1" si="188"/>
        <v>-</v>
      </c>
      <c r="EP39" s="5">
        <f t="shared" ca="1" si="189"/>
        <v>19</v>
      </c>
      <c r="EQ39" s="5">
        <f t="shared" ca="1" si="189"/>
        <v>19</v>
      </c>
      <c r="ER39" s="22" t="str">
        <f t="shared" ca="1" si="188"/>
        <v>-</v>
      </c>
      <c r="ES39" s="22" t="str">
        <f t="shared" ca="1" si="188"/>
        <v>-</v>
      </c>
      <c r="ET39" s="22" t="str">
        <f t="shared" ca="1" si="188"/>
        <v>-</v>
      </c>
      <c r="EU39" s="22" t="str">
        <f t="shared" ca="1" si="188"/>
        <v>-</v>
      </c>
      <c r="EV39" s="22" t="str">
        <f t="shared" ca="1" si="188"/>
        <v>-</v>
      </c>
      <c r="EW39" s="22" t="str">
        <f t="shared" ca="1" si="188"/>
        <v>-</v>
      </c>
      <c r="EX39" s="22" t="str">
        <f t="shared" ca="1" si="188"/>
        <v>-</v>
      </c>
      <c r="EY39" s="5">
        <f t="shared" ca="1" si="190"/>
        <v>0</v>
      </c>
      <c r="EZ39" s="22" t="str">
        <f t="shared" ca="1" si="222"/>
        <v>-</v>
      </c>
      <c r="FA39" s="22" t="str">
        <f t="shared" ca="1" si="222"/>
        <v>-</v>
      </c>
      <c r="FB39" s="22" t="str">
        <f t="shared" ca="1" si="222"/>
        <v>-</v>
      </c>
      <c r="FC39" s="22" t="str">
        <f t="shared" ca="1" si="222"/>
        <v>-</v>
      </c>
      <c r="FD39" s="5" t="b">
        <f t="shared" ca="1" si="191"/>
        <v>0</v>
      </c>
      <c r="FE39" s="22" t="str">
        <f t="shared" ca="1" si="222"/>
        <v>-</v>
      </c>
      <c r="FF39" s="22">
        <f t="shared" ca="1" si="222"/>
        <v>0</v>
      </c>
      <c r="FG39" s="22" t="str">
        <f t="shared" ca="1" si="222"/>
        <v>-</v>
      </c>
      <c r="FH39" s="22">
        <f t="shared" ca="1" si="222"/>
        <v>1</v>
      </c>
      <c r="FI39" s="22">
        <f t="shared" ca="1" si="222"/>
        <v>0</v>
      </c>
      <c r="FJ39" s="22">
        <f t="shared" ca="1" si="222"/>
        <v>1</v>
      </c>
      <c r="FK39" s="22">
        <f t="shared" ca="1" si="222"/>
        <v>1</v>
      </c>
      <c r="FL39" s="22">
        <f t="shared" ca="1" si="222"/>
        <v>1</v>
      </c>
      <c r="FM39" s="22">
        <f t="shared" ca="1" si="222"/>
        <v>0</v>
      </c>
      <c r="FN39" s="22">
        <f t="shared" ca="1" si="222"/>
        <v>0</v>
      </c>
      <c r="FO39" s="22">
        <f t="shared" ca="1" si="222"/>
        <v>0</v>
      </c>
      <c r="FP39" s="22">
        <f t="shared" ca="1" si="223"/>
        <v>0</v>
      </c>
      <c r="FQ39" s="22">
        <f t="shared" ca="1" si="223"/>
        <v>1</v>
      </c>
      <c r="FR39" s="22">
        <f t="shared" ca="1" si="223"/>
        <v>0</v>
      </c>
      <c r="FS39" s="22">
        <f t="shared" ca="1" si="223"/>
        <v>0</v>
      </c>
      <c r="FT39" s="22">
        <f t="shared" ca="1" si="223"/>
        <v>0</v>
      </c>
      <c r="FU39" s="22">
        <f t="shared" ca="1" si="223"/>
        <v>0</v>
      </c>
      <c r="FV39" s="22">
        <f t="shared" ca="1" si="223"/>
        <v>0</v>
      </c>
      <c r="FW39" s="22">
        <f t="shared" ca="1" si="223"/>
        <v>0</v>
      </c>
      <c r="FX39" s="22">
        <f t="shared" ca="1" si="223"/>
        <v>0</v>
      </c>
      <c r="FY39" s="22">
        <f t="shared" ca="1" si="223"/>
        <v>1</v>
      </c>
      <c r="FZ39" s="22">
        <f t="shared" ca="1" si="223"/>
        <v>0</v>
      </c>
      <c r="GA39" s="5">
        <f t="shared" ca="1" si="192"/>
        <v>0</v>
      </c>
      <c r="GB39" s="5">
        <f t="shared" ca="1" si="192"/>
        <v>0</v>
      </c>
      <c r="GC39" s="5">
        <f t="shared" ca="1" si="192"/>
        <v>0</v>
      </c>
      <c r="GD39" s="5">
        <f t="shared" si="193"/>
        <v>0</v>
      </c>
      <c r="GE39" s="5">
        <f t="shared" si="193"/>
        <v>0</v>
      </c>
      <c r="GF39" s="5">
        <f t="shared" si="193"/>
        <v>0</v>
      </c>
      <c r="GG39" s="22">
        <f t="shared" ca="1" si="224"/>
        <v>0</v>
      </c>
      <c r="GH39" s="22">
        <f t="shared" ca="1" si="224"/>
        <v>0</v>
      </c>
      <c r="GI39" s="22" t="str">
        <f t="shared" ca="1" si="224"/>
        <v>-</v>
      </c>
      <c r="GJ39" s="22" t="str">
        <f t="shared" ca="1" si="224"/>
        <v>-</v>
      </c>
      <c r="GK39" s="22" t="str">
        <f t="shared" ca="1" si="224"/>
        <v>-</v>
      </c>
      <c r="GL39" s="22" t="str">
        <f t="shared" ca="1" si="224"/>
        <v>-</v>
      </c>
      <c r="GM39" s="5" t="b">
        <f t="shared" ca="1" si="194"/>
        <v>1</v>
      </c>
      <c r="GN39" s="5" t="b">
        <f t="shared" ca="1" si="194"/>
        <v>0</v>
      </c>
      <c r="GO39" s="5" t="b">
        <f t="shared" ca="1" si="194"/>
        <v>0</v>
      </c>
      <c r="GP39" s="5">
        <f t="shared" ca="1" si="195"/>
        <v>0</v>
      </c>
      <c r="GQ39" s="22">
        <f t="shared" ca="1" si="224"/>
        <v>1</v>
      </c>
      <c r="GR39" s="22">
        <f t="shared" ca="1" si="224"/>
        <v>2</v>
      </c>
      <c r="GS39" s="5" t="e">
        <f t="shared" ca="1" si="196"/>
        <v>#VALUE!</v>
      </c>
      <c r="GT39" s="5" t="e">
        <f t="shared" ca="1" si="196"/>
        <v>#VALUE!</v>
      </c>
      <c r="GU39" s="5" t="str">
        <f t="shared" si="197"/>
        <v>-</v>
      </c>
      <c r="GV39" s="5" t="str">
        <f t="shared" si="197"/>
        <v>-</v>
      </c>
      <c r="GW39" s="5" t="e">
        <f t="shared" ca="1" si="198"/>
        <v>#VALUE!</v>
      </c>
      <c r="GX39" s="22" t="str">
        <f t="shared" ca="1" si="225"/>
        <v>-</v>
      </c>
      <c r="GY39" s="22" t="str">
        <f t="shared" ca="1" si="225"/>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6"/>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3"/>
        <v>-</v>
      </c>
      <c r="IF39" s="22" t="str">
        <f t="shared" ca="1" si="133"/>
        <v>-</v>
      </c>
      <c r="IG39" s="22" t="b">
        <f t="shared" ca="1" si="134"/>
        <v>1</v>
      </c>
      <c r="IH39" s="22">
        <f t="shared" ca="1" si="134"/>
        <v>0</v>
      </c>
      <c r="II39" s="5" t="str">
        <f t="shared" ca="1" si="199"/>
        <v>-</v>
      </c>
      <c r="IJ39" s="5" t="str">
        <f t="shared" ca="1" si="199"/>
        <v>-</v>
      </c>
      <c r="IK39" s="5" t="str">
        <f t="shared" ca="1" si="199"/>
        <v>-</v>
      </c>
      <c r="IL39" s="5" t="str">
        <f t="shared" ca="1" si="199"/>
        <v>-</v>
      </c>
      <c r="IM39" s="22" t="str">
        <f t="shared" ca="1" si="227"/>
        <v>-</v>
      </c>
      <c r="IN39" s="5">
        <f t="shared" ca="1" si="200"/>
        <v>0.5</v>
      </c>
      <c r="IO39" s="22" t="str">
        <f t="shared" ca="1" si="227"/>
        <v>-</v>
      </c>
      <c r="IP39" s="5">
        <f t="shared" ca="1" si="201"/>
        <v>0.5</v>
      </c>
      <c r="IQ39" s="5" t="str">
        <f t="shared" ca="1" si="202"/>
        <v>-</v>
      </c>
      <c r="IR39" s="5">
        <f t="shared" ca="1" si="202"/>
        <v>500</v>
      </c>
      <c r="IS39" s="5">
        <f t="shared" ca="1" si="202"/>
        <v>500</v>
      </c>
      <c r="IT39" s="5" t="str">
        <f t="shared" ca="1" si="202"/>
        <v>-</v>
      </c>
      <c r="IU39" s="5" t="str">
        <f t="shared" ca="1" si="202"/>
        <v>-</v>
      </c>
      <c r="IV39" s="22">
        <f t="shared" ca="1" si="227"/>
        <v>1</v>
      </c>
      <c r="IW39" s="22">
        <f t="shared" ca="1" si="227"/>
        <v>0</v>
      </c>
      <c r="IX39" s="22">
        <f t="shared" ca="1" si="227"/>
        <v>1</v>
      </c>
      <c r="IY39" s="22">
        <f t="shared" ca="1" si="227"/>
        <v>1</v>
      </c>
      <c r="IZ39" s="22">
        <f t="shared" ca="1" si="227"/>
        <v>0</v>
      </c>
      <c r="JA39" s="22">
        <f t="shared" ca="1" si="227"/>
        <v>70</v>
      </c>
      <c r="JB39" s="22">
        <f t="shared" ca="1" si="228"/>
        <v>50</v>
      </c>
      <c r="JC39" s="22">
        <f t="shared" ca="1" si="228"/>
        <v>70</v>
      </c>
      <c r="JD39" s="22">
        <f t="shared" ca="1" si="228"/>
        <v>50</v>
      </c>
      <c r="JE39" s="5">
        <f t="shared" ca="1" si="203"/>
        <v>1</v>
      </c>
      <c r="JF39" s="5">
        <f t="shared" ca="1" si="204"/>
        <v>1</v>
      </c>
      <c r="JG39" s="5">
        <f t="shared" ca="1" si="205"/>
        <v>1</v>
      </c>
      <c r="JH39" s="22">
        <f t="shared" ca="1" si="228"/>
        <v>1</v>
      </c>
      <c r="JI39" s="22">
        <f t="shared" ca="1" si="228"/>
        <v>1</v>
      </c>
      <c r="JJ39" s="22">
        <f t="shared" ca="1" si="228"/>
        <v>1</v>
      </c>
      <c r="JK39" s="22">
        <f t="shared" ca="1" si="228"/>
        <v>1</v>
      </c>
      <c r="JL39" s="22">
        <f t="shared" ca="1" si="228"/>
        <v>1</v>
      </c>
      <c r="JM39" s="22">
        <f t="shared" ca="1" si="228"/>
        <v>1</v>
      </c>
      <c r="JN39" s="22">
        <f t="shared" ca="1" si="228"/>
        <v>1</v>
      </c>
      <c r="JO39" s="173" t="b">
        <f t="shared" ca="1" si="229"/>
        <v>1</v>
      </c>
      <c r="JP39" s="173">
        <f t="shared" ca="1" si="206"/>
        <v>149.99</v>
      </c>
      <c r="JQ39" s="173">
        <f t="shared" ca="1" si="206"/>
        <v>0</v>
      </c>
      <c r="JR39" s="173">
        <f t="shared" ca="1" si="206"/>
        <v>0</v>
      </c>
      <c r="JS39" s="173">
        <f t="shared" ca="1" si="206"/>
        <v>0</v>
      </c>
      <c r="JT39" s="173">
        <f t="shared" ca="1" si="206"/>
        <v>0</v>
      </c>
      <c r="JU39" s="173">
        <f t="shared" ca="1" si="206"/>
        <v>0</v>
      </c>
      <c r="JV39" s="173">
        <f t="shared" ca="1" si="206"/>
        <v>0</v>
      </c>
      <c r="JW39" s="173">
        <f t="shared" ca="1" si="206"/>
        <v>0</v>
      </c>
      <c r="JX39" s="173">
        <f t="shared" ca="1" si="206"/>
        <v>0</v>
      </c>
      <c r="JY39" s="173">
        <f t="shared" ca="1" si="206"/>
        <v>0</v>
      </c>
      <c r="JZ39" s="173">
        <f t="shared" ca="1" si="206"/>
        <v>0</v>
      </c>
      <c r="KA39" s="173">
        <f t="shared" ca="1" si="206"/>
        <v>0</v>
      </c>
      <c r="KB39" s="173">
        <f t="shared" ca="1" si="206"/>
        <v>0</v>
      </c>
      <c r="KC39" s="173">
        <f t="shared" ca="1" si="206"/>
        <v>0</v>
      </c>
      <c r="KD39" s="173">
        <f t="shared" ca="1" si="206"/>
        <v>0</v>
      </c>
      <c r="KE39" s="173">
        <f t="shared" ca="1" si="206"/>
        <v>146.24</v>
      </c>
      <c r="KF39" s="173">
        <f t="shared" ca="1" si="207"/>
        <v>146.24</v>
      </c>
      <c r="KG39" s="173">
        <f t="shared" ca="1" si="207"/>
        <v>146.24</v>
      </c>
      <c r="KH39" s="173">
        <f t="shared" ca="1" si="207"/>
        <v>146.24</v>
      </c>
      <c r="KI39" s="173">
        <f t="shared" ca="1" si="207"/>
        <v>146.24</v>
      </c>
      <c r="KJ39" s="173">
        <f t="shared" ca="1" si="207"/>
        <v>146.24</v>
      </c>
      <c r="KK39" s="173">
        <f t="shared" ca="1" si="207"/>
        <v>146.24</v>
      </c>
      <c r="KL39" s="173">
        <f t="shared" ca="1" si="207"/>
        <v>146.24</v>
      </c>
      <c r="KM39" s="173">
        <f t="shared" ca="1" si="207"/>
        <v>20</v>
      </c>
      <c r="KN39" s="173">
        <f t="shared" ca="1" si="207"/>
        <v>20</v>
      </c>
      <c r="KO39" s="173">
        <f t="shared" ca="1" si="207"/>
        <v>20</v>
      </c>
      <c r="KP39" s="173">
        <f t="shared" ca="1" si="207"/>
        <v>0</v>
      </c>
      <c r="KQ39" s="173">
        <f t="shared" ca="1" si="207"/>
        <v>0</v>
      </c>
      <c r="KR39" s="173">
        <f t="shared" ca="1" si="207"/>
        <v>0</v>
      </c>
      <c r="KS39" s="173">
        <f t="shared" ca="1" si="207"/>
        <v>0</v>
      </c>
      <c r="KT39" s="173">
        <f t="shared" ca="1" si="207"/>
        <v>75.289999999999992</v>
      </c>
      <c r="KU39" s="173">
        <f t="shared" ca="1" si="207"/>
        <v>75.289999999999992</v>
      </c>
      <c r="KV39" s="173">
        <f t="shared" ca="1" si="208"/>
        <v>75.289999999999992</v>
      </c>
      <c r="KW39" s="173">
        <f t="shared" ca="1" si="208"/>
        <v>75.289999999999992</v>
      </c>
      <c r="KX39" s="173">
        <f t="shared" ca="1" si="208"/>
        <v>75.289999999999992</v>
      </c>
      <c r="KY39" s="173">
        <f t="shared" ca="1" si="208"/>
        <v>75.289999999999992</v>
      </c>
      <c r="KZ39" s="173">
        <f t="shared" ca="1" si="208"/>
        <v>75.289999999999992</v>
      </c>
      <c r="LA39" s="173">
        <f t="shared" ca="1" si="208"/>
        <v>222.87</v>
      </c>
      <c r="LB39" s="173">
        <f t="shared" ca="1" si="208"/>
        <v>0</v>
      </c>
      <c r="LC39" s="173">
        <f t="shared" ca="1" si="208"/>
        <v>0</v>
      </c>
      <c r="LD39" s="173">
        <f t="shared" ca="1" si="208"/>
        <v>0</v>
      </c>
      <c r="LE39" s="173">
        <f t="shared" ca="1" si="208"/>
        <v>0</v>
      </c>
      <c r="LF39" s="173">
        <f t="shared" ca="1" si="208"/>
        <v>0</v>
      </c>
      <c r="LG39" s="173">
        <f t="shared" ca="1" si="208"/>
        <v>0</v>
      </c>
      <c r="LH39" s="173">
        <f t="shared" ca="1" si="208"/>
        <v>0</v>
      </c>
      <c r="LI39" s="173">
        <f t="shared" ca="1" si="208"/>
        <v>0</v>
      </c>
      <c r="LJ39" s="173">
        <f t="shared" ca="1" si="208"/>
        <v>0</v>
      </c>
      <c r="LK39" s="173">
        <f t="shared" ca="1" si="208"/>
        <v>0</v>
      </c>
      <c r="LL39" s="173">
        <f t="shared" ca="1" si="209"/>
        <v>0</v>
      </c>
      <c r="LM39" s="173">
        <f t="shared" ca="1" si="209"/>
        <v>0</v>
      </c>
      <c r="LN39" s="173">
        <f t="shared" ca="1" si="209"/>
        <v>0</v>
      </c>
      <c r="LO39" s="173">
        <f t="shared" ca="1" si="209"/>
        <v>0</v>
      </c>
      <c r="LP39" s="173">
        <f t="shared" ca="1" si="209"/>
        <v>0</v>
      </c>
      <c r="LQ39" s="173">
        <f t="shared" ca="1" si="209"/>
        <v>0</v>
      </c>
      <c r="LR39" s="173">
        <f t="shared" ca="1" si="209"/>
        <v>0</v>
      </c>
      <c r="LS39" s="173">
        <f t="shared" ca="1" si="209"/>
        <v>0</v>
      </c>
      <c r="LT39" s="173">
        <f t="shared" ca="1" si="209"/>
        <v>0</v>
      </c>
      <c r="LU39" s="173">
        <f t="shared" ca="1" si="209"/>
        <v>0</v>
      </c>
      <c r="LV39" s="173">
        <f t="shared" ca="1" si="209"/>
        <v>0</v>
      </c>
      <c r="LW39" s="173">
        <f t="shared" ca="1" si="209"/>
        <v>0</v>
      </c>
      <c r="LX39" s="173">
        <f t="shared" ca="1" si="209"/>
        <v>0</v>
      </c>
      <c r="LY39" s="173">
        <f t="shared" ca="1" si="209"/>
        <v>0</v>
      </c>
      <c r="LZ39" s="173">
        <f t="shared" ca="1" si="209"/>
        <v>0</v>
      </c>
      <c r="MA39" s="173">
        <f t="shared" ca="1" si="209"/>
        <v>0</v>
      </c>
      <c r="MB39" s="173">
        <f t="shared" ca="1" si="210"/>
        <v>0</v>
      </c>
      <c r="MC39" s="173">
        <f t="shared" ca="1" si="210"/>
        <v>0</v>
      </c>
      <c r="MD39" s="173">
        <f t="shared" ca="1" si="210"/>
        <v>0</v>
      </c>
      <c r="ME39" s="173">
        <f t="shared" ca="1" si="210"/>
        <v>0</v>
      </c>
      <c r="MF39" s="173">
        <f t="shared" ca="1" si="210"/>
        <v>0</v>
      </c>
      <c r="MG39" s="173">
        <f t="shared" ca="1" si="210"/>
        <v>0</v>
      </c>
      <c r="MH39" s="173">
        <f t="shared" ca="1" si="210"/>
        <v>0</v>
      </c>
      <c r="MI39" s="173">
        <f t="shared" ca="1" si="210"/>
        <v>0</v>
      </c>
      <c r="MJ39" s="173">
        <f t="shared" ca="1" si="210"/>
        <v>0</v>
      </c>
      <c r="MK39" s="173">
        <f t="shared" ca="1" si="210"/>
        <v>0</v>
      </c>
      <c r="ML39" s="173">
        <f t="shared" ca="1" si="210"/>
        <v>0</v>
      </c>
      <c r="MM39" s="173">
        <f t="shared" ca="1" si="210"/>
        <v>0</v>
      </c>
      <c r="MN39" s="173">
        <f t="shared" ca="1" si="210"/>
        <v>0</v>
      </c>
      <c r="MO39" s="173">
        <f t="shared" ca="1" si="210"/>
        <v>0</v>
      </c>
      <c r="MP39" s="173">
        <f t="shared" ca="1" si="210"/>
        <v>0</v>
      </c>
      <c r="MQ39" s="173">
        <f t="shared" ca="1" si="210"/>
        <v>0</v>
      </c>
      <c r="MR39" s="173">
        <f t="shared" ca="1" si="211"/>
        <v>0</v>
      </c>
      <c r="MS39" s="173">
        <f t="shared" ca="1" si="211"/>
        <v>0</v>
      </c>
      <c r="MT39" s="173">
        <f t="shared" ca="1" si="211"/>
        <v>0</v>
      </c>
      <c r="MU39" s="173">
        <f t="shared" ca="1" si="211"/>
        <v>0</v>
      </c>
      <c r="MV39" s="173">
        <f t="shared" ca="1" si="211"/>
        <v>0</v>
      </c>
      <c r="MW39" s="173">
        <f t="shared" ca="1" si="211"/>
        <v>0</v>
      </c>
      <c r="MX39" s="173">
        <f t="shared" ca="1" si="211"/>
        <v>0</v>
      </c>
      <c r="MY39" s="173">
        <f t="shared" ca="1" si="211"/>
        <v>0</v>
      </c>
      <c r="MZ39" s="173">
        <f t="shared" ca="1" si="211"/>
        <v>0</v>
      </c>
      <c r="NA39" s="173">
        <f t="shared" ca="1" si="211"/>
        <v>0</v>
      </c>
      <c r="NB39" s="173">
        <f t="shared" ca="1" si="211"/>
        <v>0</v>
      </c>
      <c r="NC39" s="173">
        <f t="shared" ca="1" si="211"/>
        <v>0</v>
      </c>
      <c r="ND39" s="173">
        <f t="shared" ca="1" si="211"/>
        <v>0</v>
      </c>
      <c r="NE39" s="173">
        <f t="shared" ca="1" si="211"/>
        <v>0</v>
      </c>
      <c r="NF39" s="173">
        <f t="shared" ca="1" si="211"/>
        <v>0</v>
      </c>
      <c r="NG39" s="173">
        <f t="shared" ca="1" si="211"/>
        <v>0</v>
      </c>
      <c r="NH39" s="173">
        <f t="shared" ca="1" si="212"/>
        <v>0</v>
      </c>
      <c r="NI39" s="173">
        <f t="shared" ca="1" si="212"/>
        <v>0</v>
      </c>
      <c r="NJ39" s="173">
        <f t="shared" ca="1" si="212"/>
        <v>0</v>
      </c>
      <c r="NK39" s="173">
        <f t="shared" ca="1" si="212"/>
        <v>0</v>
      </c>
      <c r="NL39" s="173">
        <f t="shared" ca="1" si="212"/>
        <v>0</v>
      </c>
      <c r="NM39" s="173">
        <f t="shared" ca="1" si="212"/>
        <v>0</v>
      </c>
      <c r="NN39" s="173">
        <f t="shared" ca="1" si="212"/>
        <v>0</v>
      </c>
      <c r="NO39" s="173">
        <f t="shared" ca="1" si="212"/>
        <v>0</v>
      </c>
      <c r="NP39" s="173">
        <f t="shared" ca="1" si="212"/>
        <v>0</v>
      </c>
      <c r="NQ39" s="173">
        <f t="shared" ca="1" si="212"/>
        <v>0</v>
      </c>
      <c r="NR39" s="173">
        <f t="shared" ca="1" si="212"/>
        <v>0</v>
      </c>
      <c r="NS39" s="173">
        <f t="shared" ca="1" si="212"/>
        <v>0</v>
      </c>
      <c r="NT39" s="173">
        <f t="shared" ca="1" si="212"/>
        <v>0</v>
      </c>
      <c r="NU39" s="173">
        <f t="shared" ca="1" si="212"/>
        <v>0</v>
      </c>
      <c r="NV39" s="173">
        <f t="shared" ca="1" si="212"/>
        <v>0</v>
      </c>
      <c r="NW39" s="173">
        <f t="shared" ca="1" si="212"/>
        <v>0</v>
      </c>
      <c r="NX39" s="173">
        <f t="shared" ca="1" si="213"/>
        <v>0</v>
      </c>
      <c r="NY39" s="173">
        <f t="shared" ca="1" si="213"/>
        <v>0</v>
      </c>
      <c r="NZ39" s="173">
        <f t="shared" ca="1" si="213"/>
        <v>0</v>
      </c>
      <c r="OA39" s="173">
        <f t="shared" ca="1" si="213"/>
        <v>0</v>
      </c>
      <c r="OB39" s="173">
        <f t="shared" ca="1" si="213"/>
        <v>0</v>
      </c>
      <c r="OC39" s="173">
        <f t="shared" ca="1" si="213"/>
        <v>0</v>
      </c>
      <c r="OD39" s="173">
        <f t="shared" ca="1" si="213"/>
        <v>0</v>
      </c>
      <c r="OE39" s="173">
        <f t="shared" ca="1" si="213"/>
        <v>0</v>
      </c>
      <c r="OF39" s="22">
        <f t="shared" ca="1" si="230"/>
        <v>0</v>
      </c>
      <c r="OG39" s="22" t="str">
        <f t="shared" ca="1" si="230"/>
        <v>-</v>
      </c>
      <c r="OH39" s="22">
        <f t="shared" ca="1" si="230"/>
        <v>0</v>
      </c>
      <c r="OI39" s="22">
        <f t="shared" ca="1" si="230"/>
        <v>0</v>
      </c>
      <c r="OJ39" s="27">
        <v>0</v>
      </c>
    </row>
    <row r="40" spans="1:400" s="303" customFormat="1" outlineLevel="1">
      <c r="A40" s="302">
        <f t="shared" si="214"/>
        <v>35</v>
      </c>
      <c r="B40" s="314">
        <f t="shared" ca="1" si="241"/>
        <v>25</v>
      </c>
      <c r="C40" s="303">
        <v>4</v>
      </c>
      <c r="D40" s="341" t="b">
        <f t="shared" si="231"/>
        <v>1</v>
      </c>
      <c r="E40" s="303" t="b">
        <v>0</v>
      </c>
      <c r="F40" s="303" t="b">
        <v>1</v>
      </c>
      <c r="G40" s="339">
        <f t="shared" ca="1" si="232"/>
        <v>1</v>
      </c>
      <c r="H40" s="339">
        <f t="shared" ca="1" si="216"/>
        <v>1</v>
      </c>
      <c r="I40" s="339">
        <f t="shared" ca="1" si="216"/>
        <v>1</v>
      </c>
      <c r="J40" s="339">
        <f t="shared" ca="1" si="216"/>
        <v>1</v>
      </c>
      <c r="K40" s="339">
        <f t="shared" ca="1" si="216"/>
        <v>1</v>
      </c>
      <c r="L40" s="339">
        <f t="shared" ca="1" si="216"/>
        <v>1</v>
      </c>
      <c r="M40" s="339">
        <f t="shared" ca="1" si="216"/>
        <v>1</v>
      </c>
      <c r="N40" s="339">
        <f t="shared" ca="1" si="216"/>
        <v>2</v>
      </c>
      <c r="O40" s="339">
        <f t="shared" ca="1" si="216"/>
        <v>1</v>
      </c>
      <c r="P40" s="339">
        <f t="shared" ca="1" si="216"/>
        <v>0</v>
      </c>
      <c r="Q40" s="339">
        <f t="shared" ca="1" si="216"/>
        <v>0</v>
      </c>
      <c r="R40" s="339">
        <f t="shared" ca="1" si="216"/>
        <v>0</v>
      </c>
      <c r="S40" s="339">
        <f t="shared" ca="1" si="216"/>
        <v>0</v>
      </c>
      <c r="T40" s="339">
        <f t="shared" ca="1" si="216"/>
        <v>0</v>
      </c>
      <c r="U40" s="339">
        <f t="shared" ca="1" si="216"/>
        <v>1</v>
      </c>
      <c r="V40" s="339">
        <f t="shared" ca="1" si="216"/>
        <v>1</v>
      </c>
      <c r="W40" s="339">
        <f t="shared" ca="1" si="216"/>
        <v>1</v>
      </c>
      <c r="X40" s="339">
        <f t="shared" ca="1" si="217"/>
        <v>1</v>
      </c>
      <c r="Y40" s="339">
        <f t="shared" ca="1" si="217"/>
        <v>1</v>
      </c>
      <c r="Z40" s="32"/>
      <c r="AB40" s="21">
        <v>1</v>
      </c>
      <c r="AC40" s="5">
        <f t="shared" ca="1" si="176"/>
        <v>1</v>
      </c>
      <c r="AD40" s="5">
        <f t="shared" ca="1" si="176"/>
        <v>1</v>
      </c>
      <c r="AE40" s="5">
        <f t="shared" ca="1" si="176"/>
        <v>0</v>
      </c>
      <c r="AF40" s="5">
        <f t="shared" ca="1" si="176"/>
        <v>2</v>
      </c>
      <c r="AG40" s="5">
        <f t="shared" ca="1" si="176"/>
        <v>0</v>
      </c>
      <c r="AJ40" s="328" t="str">
        <f t="shared" ca="1" si="218"/>
        <v>00010 FeedSupply GSM Day135 FWM     GI1 EL050% Age213 T_TRUE  LTW_TRUE  (F43N33)</v>
      </c>
      <c r="AK40" s="10" t="str">
        <f ca="1">IF(COUNTIF(AJ$5:AJ40,AJ40)=1,"-","Dup")</f>
        <v>-</v>
      </c>
      <c r="AL40" s="22" t="b">
        <f t="shared" ca="1" si="177"/>
        <v>1</v>
      </c>
      <c r="AM40" s="22" t="b">
        <f t="shared" ca="1" si="177"/>
        <v>0</v>
      </c>
      <c r="AN40" s="339" t="b">
        <f t="shared" ca="1" si="244"/>
        <v>1</v>
      </c>
      <c r="AO40" s="339" t="b">
        <f t="shared" ca="1" si="233"/>
        <v>1</v>
      </c>
      <c r="AP40" s="382">
        <f t="shared" ca="1" si="234"/>
        <v>111110</v>
      </c>
      <c r="AQ40" s="339" t="b">
        <f t="shared" ca="1" si="235"/>
        <v>0</v>
      </c>
      <c r="AR40" s="374" t="str">
        <f t="shared" ca="1" si="177"/>
        <v>-</v>
      </c>
      <c r="AS40" s="22" t="b">
        <f t="shared" ca="1" si="177"/>
        <v>1</v>
      </c>
      <c r="AT40" s="339">
        <f t="shared" ca="1" si="236"/>
        <v>111111</v>
      </c>
      <c r="AU40" s="22">
        <f t="shared" ca="1" si="237"/>
        <v>1</v>
      </c>
      <c r="AV40" s="339" t="str">
        <f t="shared" ca="1" si="238"/>
        <v>-</v>
      </c>
      <c r="AW40" s="22" t="str">
        <f t="shared" ca="1" si="237"/>
        <v>-</v>
      </c>
      <c r="AX40" s="339" t="str">
        <f t="shared" ca="1" si="238"/>
        <v>-</v>
      </c>
      <c r="AY40" s="339" t="str">
        <f t="shared" ca="1" si="238"/>
        <v>-</v>
      </c>
      <c r="AZ40" s="22" t="str">
        <f t="shared" ca="1" si="177"/>
        <v>-</v>
      </c>
      <c r="BA40" s="22">
        <f t="shared" ca="1" si="177"/>
        <v>1</v>
      </c>
      <c r="BB40" s="22">
        <f t="shared" ca="1" si="177"/>
        <v>1</v>
      </c>
      <c r="BC40" s="22" t="str">
        <f t="shared" ca="1" si="177"/>
        <v>-</v>
      </c>
      <c r="BD40" s="22" t="str">
        <f t="shared" ca="1" si="177"/>
        <v>-</v>
      </c>
      <c r="BE40" s="22" t="str">
        <f t="shared" ca="1" si="177"/>
        <v>-</v>
      </c>
      <c r="BF40" s="22" t="str">
        <f t="shared" ca="1" si="219"/>
        <v>-</v>
      </c>
      <c r="BG40" s="22" t="str">
        <f t="shared" ca="1" si="219"/>
        <v>-</v>
      </c>
      <c r="BH40" s="22" t="str">
        <f t="shared" ca="1" si="219"/>
        <v>-</v>
      </c>
      <c r="BI40" s="22" t="str">
        <f t="shared" ca="1" si="219"/>
        <v>-</v>
      </c>
      <c r="BJ40" s="22" t="str">
        <f t="shared" ca="1" si="219"/>
        <v>-</v>
      </c>
      <c r="BK40" s="22" t="str">
        <f t="shared" ca="1" si="219"/>
        <v>-</v>
      </c>
      <c r="BL40" s="22" t="str">
        <f t="shared" ca="1" si="219"/>
        <v>-</v>
      </c>
      <c r="BM40" s="22" t="str">
        <f t="shared" ca="1" si="219"/>
        <v>-</v>
      </c>
      <c r="BN40" s="22" t="str">
        <f t="shared" ca="1" si="219"/>
        <v>-</v>
      </c>
      <c r="BO40" s="22" t="str">
        <f t="shared" ca="1" si="219"/>
        <v>-</v>
      </c>
      <c r="BP40" s="22" t="str">
        <f t="shared" ca="1" si="219"/>
        <v>-</v>
      </c>
      <c r="BQ40" s="22" t="str">
        <f t="shared" ca="1" si="219"/>
        <v>-</v>
      </c>
      <c r="BR40" s="22" t="str">
        <f t="shared" ca="1" si="219"/>
        <v>-</v>
      </c>
      <c r="BS40" s="22" t="str">
        <f t="shared" ca="1" si="219"/>
        <v>-</v>
      </c>
      <c r="BT40" s="22" t="str">
        <f t="shared" ca="1" si="219"/>
        <v>-</v>
      </c>
      <c r="BU40" s="22" t="str">
        <f t="shared" ca="1" si="219"/>
        <v>-</v>
      </c>
      <c r="BV40" s="22" t="str">
        <f t="shared" ca="1" si="220"/>
        <v>-</v>
      </c>
      <c r="BW40" s="22" t="str">
        <f t="shared" ca="1" si="220"/>
        <v>-</v>
      </c>
      <c r="BX40" s="22" t="str">
        <f t="shared" ca="1" si="220"/>
        <v>-</v>
      </c>
      <c r="BY40" s="22" t="str">
        <f t="shared" ca="1" si="220"/>
        <v>-</v>
      </c>
      <c r="BZ40" s="5">
        <f t="shared" ca="1" si="178"/>
        <v>0</v>
      </c>
      <c r="CA40" s="339" t="b">
        <f t="shared" ca="1" si="242"/>
        <v>0</v>
      </c>
      <c r="CB40" s="339" t="b">
        <f t="shared" ca="1" si="239"/>
        <v>1</v>
      </c>
      <c r="CC40" s="374" t="str">
        <f t="shared" ca="1" si="220"/>
        <v>-</v>
      </c>
      <c r="CD40" s="374" t="str">
        <f t="shared" ca="1" si="220"/>
        <v>-</v>
      </c>
      <c r="CE40" s="374" t="str">
        <f t="shared" ca="1" si="220"/>
        <v>-</v>
      </c>
      <c r="CF40" s="374" t="str">
        <f t="shared" ca="1" si="220"/>
        <v>-</v>
      </c>
      <c r="CG40" s="374" t="str">
        <f t="shared" ca="1" si="220"/>
        <v>-</v>
      </c>
      <c r="CH40" s="374" t="str">
        <f t="shared" ca="1" si="220"/>
        <v>-</v>
      </c>
      <c r="CI40" s="339">
        <f t="shared" ca="1" si="240"/>
        <v>3</v>
      </c>
      <c r="CJ40" s="339">
        <f t="shared" ca="1" si="240"/>
        <v>3</v>
      </c>
      <c r="CK40" s="339">
        <f t="shared" ca="1" si="243"/>
        <v>0.25</v>
      </c>
      <c r="CL40" s="339">
        <f t="shared" ca="1" si="243"/>
        <v>-0.25</v>
      </c>
      <c r="CM40" s="22" t="str">
        <f t="shared" ca="1" si="221"/>
        <v>-</v>
      </c>
      <c r="CN40" s="22" t="str">
        <f t="shared" ca="1" si="221"/>
        <v>-</v>
      </c>
      <c r="CO40" s="22" t="str">
        <f t="shared" ca="1" si="221"/>
        <v>-</v>
      </c>
      <c r="CP40" s="22" t="str">
        <f t="shared" ca="1" si="221"/>
        <v>-</v>
      </c>
      <c r="CQ40" s="22" t="str">
        <f t="shared" ca="1" si="221"/>
        <v>-</v>
      </c>
      <c r="CR40" s="22" t="str">
        <f t="shared" ca="1" si="221"/>
        <v>-</v>
      </c>
      <c r="CS40" s="22">
        <f t="shared" ca="1" si="221"/>
        <v>0</v>
      </c>
      <c r="CT40" s="22" t="str">
        <f t="shared" ca="1" si="221"/>
        <v>-</v>
      </c>
      <c r="CU40" s="22" t="str">
        <f t="shared" ca="1" si="221"/>
        <v>-</v>
      </c>
      <c r="CV40" s="22" t="str">
        <f t="shared" ca="1" si="221"/>
        <v>-</v>
      </c>
      <c r="CW40" s="22" t="str">
        <f t="shared" ca="1" si="221"/>
        <v>-</v>
      </c>
      <c r="CX40" s="22" t="str">
        <f t="shared" ca="1" si="221"/>
        <v>-</v>
      </c>
      <c r="CY40" s="22">
        <f t="shared" ca="1" si="221"/>
        <v>0</v>
      </c>
      <c r="CZ40" s="195">
        <f t="shared" ca="1" si="179"/>
        <v>0</v>
      </c>
      <c r="DA40" s="195">
        <f t="shared" ca="1" si="179"/>
        <v>0</v>
      </c>
      <c r="DB40" s="195">
        <f t="shared" ca="1" si="179"/>
        <v>0</v>
      </c>
      <c r="DC40" s="195">
        <f t="shared" ca="1" si="179"/>
        <v>0</v>
      </c>
      <c r="DD40" s="194">
        <f t="shared" ca="1" si="180"/>
        <v>0</v>
      </c>
      <c r="DE40" s="194">
        <f t="shared" ca="1" si="180"/>
        <v>0</v>
      </c>
      <c r="DF40" s="194">
        <f t="shared" ca="1" si="180"/>
        <v>0</v>
      </c>
      <c r="DG40" s="194">
        <f t="shared" ca="1" si="180"/>
        <v>0</v>
      </c>
      <c r="DH40" s="196">
        <f t="shared" ca="1" si="181"/>
        <v>0</v>
      </c>
      <c r="DI40" s="196">
        <f t="shared" ca="1" si="181"/>
        <v>0</v>
      </c>
      <c r="DJ40" s="196">
        <f t="shared" ca="1" si="181"/>
        <v>0</v>
      </c>
      <c r="DK40" s="196">
        <f t="shared" ca="1" si="181"/>
        <v>0</v>
      </c>
      <c r="DL40" s="195">
        <f t="shared" ca="1" si="182"/>
        <v>0</v>
      </c>
      <c r="DM40" s="195">
        <f t="shared" ca="1" si="182"/>
        <v>0</v>
      </c>
      <c r="DN40" s="195">
        <f t="shared" ca="1" si="182"/>
        <v>0</v>
      </c>
      <c r="DO40" s="195">
        <f t="shared" ca="1" si="182"/>
        <v>0</v>
      </c>
      <c r="DP40" s="194">
        <f t="shared" ca="1" si="183"/>
        <v>0</v>
      </c>
      <c r="DQ40" s="194">
        <f t="shared" ca="1" si="183"/>
        <v>0</v>
      </c>
      <c r="DR40" s="194">
        <f t="shared" ca="1" si="183"/>
        <v>0</v>
      </c>
      <c r="DS40" s="194">
        <f t="shared" ca="1" si="183"/>
        <v>0</v>
      </c>
      <c r="DT40" s="196">
        <f t="shared" ca="1" si="184"/>
        <v>0</v>
      </c>
      <c r="DU40" s="196">
        <f t="shared" ca="1" si="184"/>
        <v>0</v>
      </c>
      <c r="DV40" s="196">
        <f t="shared" ca="1" si="184"/>
        <v>0</v>
      </c>
      <c r="DW40" s="196">
        <f t="shared" ca="1" si="184"/>
        <v>0</v>
      </c>
      <c r="DX40" s="195">
        <f t="shared" ca="1" si="185"/>
        <v>0</v>
      </c>
      <c r="DY40" s="195">
        <f t="shared" ca="1" si="185"/>
        <v>0</v>
      </c>
      <c r="DZ40" s="195">
        <f t="shared" ca="1" si="185"/>
        <v>0</v>
      </c>
      <c r="EA40" s="195">
        <f t="shared" ca="1" si="185"/>
        <v>0</v>
      </c>
      <c r="EB40" s="194">
        <f t="shared" ca="1" si="186"/>
        <v>0</v>
      </c>
      <c r="EC40" s="194">
        <f t="shared" ca="1" si="186"/>
        <v>0</v>
      </c>
      <c r="ED40" s="194">
        <f t="shared" ca="1" si="186"/>
        <v>0</v>
      </c>
      <c r="EE40" s="194">
        <f t="shared" ca="1" si="186"/>
        <v>0</v>
      </c>
      <c r="EF40" s="196">
        <f t="shared" ca="1" si="187"/>
        <v>0</v>
      </c>
      <c r="EG40" s="196">
        <f t="shared" ca="1" si="187"/>
        <v>0</v>
      </c>
      <c r="EH40" s="196">
        <f t="shared" ca="1" si="187"/>
        <v>0</v>
      </c>
      <c r="EI40" s="196">
        <f t="shared" ca="1" si="187"/>
        <v>0</v>
      </c>
      <c r="EJ40" s="22">
        <f t="shared" ca="1" si="188"/>
        <v>0</v>
      </c>
      <c r="EK40" s="22">
        <f t="shared" ca="1" si="188"/>
        <v>0</v>
      </c>
      <c r="EL40" s="22">
        <f t="shared" ca="1" si="188"/>
        <v>0</v>
      </c>
      <c r="EM40" s="22">
        <f t="shared" ca="1" si="188"/>
        <v>0</v>
      </c>
      <c r="EN40" s="22" t="str">
        <f t="shared" ca="1" si="188"/>
        <v>-</v>
      </c>
      <c r="EO40" s="22" t="str">
        <f t="shared" ca="1" si="188"/>
        <v>-</v>
      </c>
      <c r="EP40" s="5">
        <f t="shared" ca="1" si="189"/>
        <v>19</v>
      </c>
      <c r="EQ40" s="5">
        <f t="shared" ca="1" si="189"/>
        <v>19</v>
      </c>
      <c r="ER40" s="22" t="str">
        <f t="shared" ca="1" si="188"/>
        <v>-</v>
      </c>
      <c r="ES40" s="22" t="str">
        <f t="shared" ca="1" si="188"/>
        <v>-</v>
      </c>
      <c r="ET40" s="22" t="str">
        <f t="shared" ca="1" si="188"/>
        <v>-</v>
      </c>
      <c r="EU40" s="22" t="str">
        <f t="shared" ca="1" si="188"/>
        <v>-</v>
      </c>
      <c r="EV40" s="22" t="str">
        <f t="shared" ca="1" si="188"/>
        <v>-</v>
      </c>
      <c r="EW40" s="22" t="str">
        <f t="shared" ca="1" si="188"/>
        <v>-</v>
      </c>
      <c r="EX40" s="22" t="str">
        <f t="shared" ca="1" si="188"/>
        <v>-</v>
      </c>
      <c r="EY40" s="5">
        <f t="shared" ca="1" si="190"/>
        <v>0</v>
      </c>
      <c r="EZ40" s="22" t="str">
        <f t="shared" ca="1" si="222"/>
        <v>-</v>
      </c>
      <c r="FA40" s="22" t="str">
        <f t="shared" ca="1" si="222"/>
        <v>-</v>
      </c>
      <c r="FB40" s="22" t="str">
        <f t="shared" ca="1" si="222"/>
        <v>-</v>
      </c>
      <c r="FC40" s="22" t="str">
        <f t="shared" ca="1" si="222"/>
        <v>-</v>
      </c>
      <c r="FD40" s="5" t="b">
        <f t="shared" ca="1" si="191"/>
        <v>0</v>
      </c>
      <c r="FE40" s="22" t="str">
        <f t="shared" ca="1" si="222"/>
        <v>-</v>
      </c>
      <c r="FF40" s="22">
        <f t="shared" ca="1" si="222"/>
        <v>0</v>
      </c>
      <c r="FG40" s="22" t="str">
        <f t="shared" ca="1" si="222"/>
        <v>-</v>
      </c>
      <c r="FH40" s="22">
        <f t="shared" ca="1" si="222"/>
        <v>1</v>
      </c>
      <c r="FI40" s="22">
        <f t="shared" ca="1" si="222"/>
        <v>0</v>
      </c>
      <c r="FJ40" s="22">
        <f t="shared" ca="1" si="222"/>
        <v>1</v>
      </c>
      <c r="FK40" s="22">
        <f t="shared" ca="1" si="222"/>
        <v>1</v>
      </c>
      <c r="FL40" s="22">
        <f t="shared" ca="1" si="222"/>
        <v>1</v>
      </c>
      <c r="FM40" s="22">
        <f t="shared" ca="1" si="222"/>
        <v>0</v>
      </c>
      <c r="FN40" s="22">
        <f t="shared" ca="1" si="222"/>
        <v>0</v>
      </c>
      <c r="FO40" s="22">
        <f t="shared" ca="1" si="222"/>
        <v>0</v>
      </c>
      <c r="FP40" s="22">
        <f t="shared" ca="1" si="223"/>
        <v>0</v>
      </c>
      <c r="FQ40" s="22">
        <f t="shared" ca="1" si="223"/>
        <v>1</v>
      </c>
      <c r="FR40" s="22">
        <f t="shared" ca="1" si="223"/>
        <v>0</v>
      </c>
      <c r="FS40" s="22">
        <f t="shared" ca="1" si="223"/>
        <v>0</v>
      </c>
      <c r="FT40" s="22">
        <f t="shared" ca="1" si="223"/>
        <v>0</v>
      </c>
      <c r="FU40" s="22">
        <f t="shared" ca="1" si="223"/>
        <v>0</v>
      </c>
      <c r="FV40" s="22">
        <f t="shared" ca="1" si="223"/>
        <v>0</v>
      </c>
      <c r="FW40" s="22">
        <f t="shared" ca="1" si="223"/>
        <v>0</v>
      </c>
      <c r="FX40" s="22">
        <f t="shared" ca="1" si="223"/>
        <v>0</v>
      </c>
      <c r="FY40" s="22">
        <f t="shared" ca="1" si="223"/>
        <v>1</v>
      </c>
      <c r="FZ40" s="22">
        <f t="shared" ca="1" si="223"/>
        <v>0</v>
      </c>
      <c r="GA40" s="5">
        <f t="shared" ca="1" si="192"/>
        <v>0</v>
      </c>
      <c r="GB40" s="5">
        <f t="shared" ca="1" si="192"/>
        <v>0</v>
      </c>
      <c r="GC40" s="5">
        <f t="shared" ca="1" si="192"/>
        <v>0</v>
      </c>
      <c r="GD40" s="5">
        <f t="shared" si="193"/>
        <v>0</v>
      </c>
      <c r="GE40" s="5">
        <f t="shared" si="193"/>
        <v>0</v>
      </c>
      <c r="GF40" s="5">
        <f t="shared" si="193"/>
        <v>0</v>
      </c>
      <c r="GG40" s="22">
        <f t="shared" ca="1" si="224"/>
        <v>0</v>
      </c>
      <c r="GH40" s="22">
        <f t="shared" ca="1" si="224"/>
        <v>0</v>
      </c>
      <c r="GI40" s="22" t="str">
        <f t="shared" ca="1" si="224"/>
        <v>-</v>
      </c>
      <c r="GJ40" s="22" t="str">
        <f t="shared" ca="1" si="224"/>
        <v>-</v>
      </c>
      <c r="GK40" s="22" t="str">
        <f t="shared" ca="1" si="224"/>
        <v>-</v>
      </c>
      <c r="GL40" s="22" t="str">
        <f t="shared" ca="1" si="224"/>
        <v>-</v>
      </c>
      <c r="GM40" s="5" t="b">
        <f t="shared" ca="1" si="194"/>
        <v>1</v>
      </c>
      <c r="GN40" s="5" t="b">
        <f t="shared" ca="1" si="194"/>
        <v>0</v>
      </c>
      <c r="GO40" s="5" t="b">
        <f t="shared" ca="1" si="194"/>
        <v>0</v>
      </c>
      <c r="GP40" s="5">
        <f t="shared" ca="1" si="195"/>
        <v>0</v>
      </c>
      <c r="GQ40" s="22">
        <f t="shared" ca="1" si="224"/>
        <v>1</v>
      </c>
      <c r="GR40" s="22">
        <f t="shared" ca="1" si="224"/>
        <v>2</v>
      </c>
      <c r="GS40" s="5" t="e">
        <f t="shared" ca="1" si="196"/>
        <v>#VALUE!</v>
      </c>
      <c r="GT40" s="5" t="e">
        <f t="shared" ca="1" si="196"/>
        <v>#VALUE!</v>
      </c>
      <c r="GU40" s="5" t="str">
        <f t="shared" si="197"/>
        <v>-</v>
      </c>
      <c r="GV40" s="5" t="str">
        <f t="shared" si="197"/>
        <v>-</v>
      </c>
      <c r="GW40" s="5" t="e">
        <f t="shared" ca="1" si="198"/>
        <v>#VALUE!</v>
      </c>
      <c r="GX40" s="22" t="str">
        <f t="shared" ca="1" si="225"/>
        <v>-</v>
      </c>
      <c r="GY40" s="22" t="str">
        <f t="shared" ca="1" si="225"/>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6"/>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3"/>
        <v>-</v>
      </c>
      <c r="IF40" s="22" t="str">
        <f t="shared" ca="1" si="133"/>
        <v>-</v>
      </c>
      <c r="IG40" s="22" t="b">
        <f t="shared" ca="1" si="134"/>
        <v>1</v>
      </c>
      <c r="IH40" s="22">
        <f t="shared" ca="1" si="134"/>
        <v>0</v>
      </c>
      <c r="II40" s="5" t="str">
        <f t="shared" ca="1" si="199"/>
        <v>-</v>
      </c>
      <c r="IJ40" s="5" t="str">
        <f t="shared" ca="1" si="199"/>
        <v>-</v>
      </c>
      <c r="IK40" s="5" t="str">
        <f t="shared" ca="1" si="199"/>
        <v>-</v>
      </c>
      <c r="IL40" s="5" t="str">
        <f t="shared" ca="1" si="199"/>
        <v>-</v>
      </c>
      <c r="IM40" s="22" t="str">
        <f t="shared" ca="1" si="227"/>
        <v>-</v>
      </c>
      <c r="IN40" s="5">
        <f t="shared" ca="1" si="200"/>
        <v>0.5</v>
      </c>
      <c r="IO40" s="22" t="str">
        <f t="shared" ca="1" si="227"/>
        <v>-</v>
      </c>
      <c r="IP40" s="5">
        <f t="shared" ca="1" si="201"/>
        <v>0.5</v>
      </c>
      <c r="IQ40" s="5" t="str">
        <f t="shared" ca="1" si="202"/>
        <v>-</v>
      </c>
      <c r="IR40" s="5">
        <f t="shared" ca="1" si="202"/>
        <v>500</v>
      </c>
      <c r="IS40" s="5">
        <f t="shared" ca="1" si="202"/>
        <v>500</v>
      </c>
      <c r="IT40" s="5" t="str">
        <f t="shared" ca="1" si="202"/>
        <v>-</v>
      </c>
      <c r="IU40" s="5" t="str">
        <f t="shared" ca="1" si="202"/>
        <v>-</v>
      </c>
      <c r="IV40" s="22">
        <f t="shared" ca="1" si="227"/>
        <v>1</v>
      </c>
      <c r="IW40" s="22">
        <f t="shared" ca="1" si="227"/>
        <v>0</v>
      </c>
      <c r="IX40" s="22">
        <f t="shared" ca="1" si="227"/>
        <v>1</v>
      </c>
      <c r="IY40" s="22">
        <f t="shared" ca="1" si="227"/>
        <v>1</v>
      </c>
      <c r="IZ40" s="22">
        <f t="shared" ca="1" si="227"/>
        <v>0</v>
      </c>
      <c r="JA40" s="22">
        <f t="shared" ca="1" si="227"/>
        <v>70</v>
      </c>
      <c r="JB40" s="22">
        <f t="shared" ca="1" si="228"/>
        <v>50</v>
      </c>
      <c r="JC40" s="22">
        <f t="shared" ca="1" si="228"/>
        <v>70</v>
      </c>
      <c r="JD40" s="22">
        <f t="shared" ca="1" si="228"/>
        <v>50</v>
      </c>
      <c r="JE40" s="5">
        <f t="shared" ca="1" si="203"/>
        <v>1</v>
      </c>
      <c r="JF40" s="5">
        <f t="shared" ca="1" si="204"/>
        <v>1</v>
      </c>
      <c r="JG40" s="5">
        <f t="shared" ca="1" si="205"/>
        <v>1</v>
      </c>
      <c r="JH40" s="22">
        <f t="shared" ca="1" si="228"/>
        <v>1</v>
      </c>
      <c r="JI40" s="22">
        <f t="shared" ca="1" si="228"/>
        <v>1</v>
      </c>
      <c r="JJ40" s="22">
        <f t="shared" ca="1" si="228"/>
        <v>1</v>
      </c>
      <c r="JK40" s="22">
        <f t="shared" ca="1" si="228"/>
        <v>1</v>
      </c>
      <c r="JL40" s="22">
        <f t="shared" ca="1" si="228"/>
        <v>1</v>
      </c>
      <c r="JM40" s="22">
        <f t="shared" ca="1" si="228"/>
        <v>1</v>
      </c>
      <c r="JN40" s="22">
        <f t="shared" ca="1" si="228"/>
        <v>1</v>
      </c>
      <c r="JO40" s="173" t="b">
        <f t="shared" ca="1" si="229"/>
        <v>1</v>
      </c>
      <c r="JP40" s="173">
        <f t="shared" ca="1" si="206"/>
        <v>149.99</v>
      </c>
      <c r="JQ40" s="173">
        <f t="shared" ca="1" si="206"/>
        <v>0</v>
      </c>
      <c r="JR40" s="173">
        <f t="shared" ca="1" si="206"/>
        <v>0</v>
      </c>
      <c r="JS40" s="173">
        <f t="shared" ca="1" si="206"/>
        <v>0</v>
      </c>
      <c r="JT40" s="173">
        <f t="shared" ca="1" si="206"/>
        <v>0</v>
      </c>
      <c r="JU40" s="173">
        <f t="shared" ca="1" si="206"/>
        <v>0</v>
      </c>
      <c r="JV40" s="173">
        <f t="shared" ca="1" si="206"/>
        <v>0</v>
      </c>
      <c r="JW40" s="173">
        <f t="shared" ca="1" si="206"/>
        <v>0</v>
      </c>
      <c r="JX40" s="173">
        <f t="shared" ca="1" si="206"/>
        <v>0</v>
      </c>
      <c r="JY40" s="173">
        <f t="shared" ca="1" si="206"/>
        <v>0</v>
      </c>
      <c r="JZ40" s="173">
        <f t="shared" ca="1" si="206"/>
        <v>0</v>
      </c>
      <c r="KA40" s="173">
        <f t="shared" ca="1" si="206"/>
        <v>0</v>
      </c>
      <c r="KB40" s="173">
        <f t="shared" ca="1" si="206"/>
        <v>0</v>
      </c>
      <c r="KC40" s="173">
        <f t="shared" ca="1" si="206"/>
        <v>0</v>
      </c>
      <c r="KD40" s="173">
        <f t="shared" ca="1" si="206"/>
        <v>0</v>
      </c>
      <c r="KE40" s="173">
        <f t="shared" ca="1" si="206"/>
        <v>146.24</v>
      </c>
      <c r="KF40" s="173">
        <f t="shared" ca="1" si="207"/>
        <v>146.24</v>
      </c>
      <c r="KG40" s="173">
        <f t="shared" ca="1" si="207"/>
        <v>146.24</v>
      </c>
      <c r="KH40" s="173">
        <f t="shared" ca="1" si="207"/>
        <v>146.24</v>
      </c>
      <c r="KI40" s="173">
        <f t="shared" ca="1" si="207"/>
        <v>146.24</v>
      </c>
      <c r="KJ40" s="173">
        <f t="shared" ca="1" si="207"/>
        <v>146.24</v>
      </c>
      <c r="KK40" s="173">
        <f t="shared" ca="1" si="207"/>
        <v>146.24</v>
      </c>
      <c r="KL40" s="173">
        <f t="shared" ca="1" si="207"/>
        <v>146.24</v>
      </c>
      <c r="KM40" s="173">
        <f t="shared" ca="1" si="207"/>
        <v>20</v>
      </c>
      <c r="KN40" s="173">
        <f t="shared" ca="1" si="207"/>
        <v>20</v>
      </c>
      <c r="KO40" s="173">
        <f t="shared" ca="1" si="207"/>
        <v>20</v>
      </c>
      <c r="KP40" s="173">
        <f t="shared" ca="1" si="207"/>
        <v>0</v>
      </c>
      <c r="KQ40" s="173">
        <f t="shared" ca="1" si="207"/>
        <v>0</v>
      </c>
      <c r="KR40" s="173">
        <f t="shared" ca="1" si="207"/>
        <v>0</v>
      </c>
      <c r="KS40" s="173">
        <f t="shared" ca="1" si="207"/>
        <v>0</v>
      </c>
      <c r="KT40" s="173">
        <f t="shared" ca="1" si="207"/>
        <v>75.289999999999992</v>
      </c>
      <c r="KU40" s="173">
        <f t="shared" ca="1" si="207"/>
        <v>75.289999999999992</v>
      </c>
      <c r="KV40" s="173">
        <f t="shared" ca="1" si="208"/>
        <v>75.289999999999992</v>
      </c>
      <c r="KW40" s="173">
        <f t="shared" ca="1" si="208"/>
        <v>75.289999999999992</v>
      </c>
      <c r="KX40" s="173">
        <f t="shared" ca="1" si="208"/>
        <v>75.289999999999992</v>
      </c>
      <c r="KY40" s="173">
        <f t="shared" ca="1" si="208"/>
        <v>75.289999999999992</v>
      </c>
      <c r="KZ40" s="173">
        <f t="shared" ca="1" si="208"/>
        <v>75.289999999999992</v>
      </c>
      <c r="LA40" s="173">
        <f t="shared" ca="1" si="208"/>
        <v>222.87</v>
      </c>
      <c r="LB40" s="173">
        <f t="shared" ca="1" si="208"/>
        <v>0</v>
      </c>
      <c r="LC40" s="173">
        <f t="shared" ca="1" si="208"/>
        <v>0</v>
      </c>
      <c r="LD40" s="173">
        <f t="shared" ca="1" si="208"/>
        <v>0</v>
      </c>
      <c r="LE40" s="173">
        <f t="shared" ca="1" si="208"/>
        <v>0</v>
      </c>
      <c r="LF40" s="173">
        <f t="shared" ca="1" si="208"/>
        <v>0</v>
      </c>
      <c r="LG40" s="173">
        <f t="shared" ca="1" si="208"/>
        <v>0</v>
      </c>
      <c r="LH40" s="173">
        <f t="shared" ca="1" si="208"/>
        <v>0</v>
      </c>
      <c r="LI40" s="173">
        <f t="shared" ca="1" si="208"/>
        <v>0</v>
      </c>
      <c r="LJ40" s="173">
        <f t="shared" ca="1" si="208"/>
        <v>0</v>
      </c>
      <c r="LK40" s="173">
        <f t="shared" ca="1" si="208"/>
        <v>0</v>
      </c>
      <c r="LL40" s="173">
        <f t="shared" ca="1" si="209"/>
        <v>0</v>
      </c>
      <c r="LM40" s="173">
        <f t="shared" ca="1" si="209"/>
        <v>0</v>
      </c>
      <c r="LN40" s="173">
        <f t="shared" ca="1" si="209"/>
        <v>0</v>
      </c>
      <c r="LO40" s="173">
        <f t="shared" ca="1" si="209"/>
        <v>0</v>
      </c>
      <c r="LP40" s="173">
        <f t="shared" ca="1" si="209"/>
        <v>0</v>
      </c>
      <c r="LQ40" s="173">
        <f t="shared" ca="1" si="209"/>
        <v>0</v>
      </c>
      <c r="LR40" s="173">
        <f t="shared" ca="1" si="209"/>
        <v>0</v>
      </c>
      <c r="LS40" s="173">
        <f t="shared" ca="1" si="209"/>
        <v>0</v>
      </c>
      <c r="LT40" s="173">
        <f t="shared" ca="1" si="209"/>
        <v>0</v>
      </c>
      <c r="LU40" s="173">
        <f t="shared" ca="1" si="209"/>
        <v>0</v>
      </c>
      <c r="LV40" s="173">
        <f t="shared" ca="1" si="209"/>
        <v>0</v>
      </c>
      <c r="LW40" s="173">
        <f t="shared" ca="1" si="209"/>
        <v>0</v>
      </c>
      <c r="LX40" s="173">
        <f t="shared" ca="1" si="209"/>
        <v>0</v>
      </c>
      <c r="LY40" s="173">
        <f t="shared" ca="1" si="209"/>
        <v>0</v>
      </c>
      <c r="LZ40" s="173">
        <f t="shared" ca="1" si="209"/>
        <v>0</v>
      </c>
      <c r="MA40" s="173">
        <f t="shared" ca="1" si="209"/>
        <v>0</v>
      </c>
      <c r="MB40" s="173">
        <f t="shared" ca="1" si="210"/>
        <v>0</v>
      </c>
      <c r="MC40" s="173">
        <f t="shared" ca="1" si="210"/>
        <v>0</v>
      </c>
      <c r="MD40" s="173">
        <f t="shared" ca="1" si="210"/>
        <v>0</v>
      </c>
      <c r="ME40" s="173">
        <f t="shared" ca="1" si="210"/>
        <v>0</v>
      </c>
      <c r="MF40" s="173">
        <f t="shared" ca="1" si="210"/>
        <v>0</v>
      </c>
      <c r="MG40" s="173">
        <f t="shared" ca="1" si="210"/>
        <v>0</v>
      </c>
      <c r="MH40" s="173">
        <f t="shared" ca="1" si="210"/>
        <v>0</v>
      </c>
      <c r="MI40" s="173">
        <f t="shared" ca="1" si="210"/>
        <v>0</v>
      </c>
      <c r="MJ40" s="173">
        <f t="shared" ca="1" si="210"/>
        <v>0</v>
      </c>
      <c r="MK40" s="173">
        <f t="shared" ca="1" si="210"/>
        <v>0</v>
      </c>
      <c r="ML40" s="173">
        <f t="shared" ca="1" si="210"/>
        <v>0</v>
      </c>
      <c r="MM40" s="173">
        <f t="shared" ca="1" si="210"/>
        <v>0</v>
      </c>
      <c r="MN40" s="173">
        <f t="shared" ca="1" si="210"/>
        <v>0</v>
      </c>
      <c r="MO40" s="173">
        <f t="shared" ca="1" si="210"/>
        <v>0</v>
      </c>
      <c r="MP40" s="173">
        <f t="shared" ca="1" si="210"/>
        <v>0</v>
      </c>
      <c r="MQ40" s="173">
        <f t="shared" ca="1" si="210"/>
        <v>0</v>
      </c>
      <c r="MR40" s="173">
        <f t="shared" ca="1" si="211"/>
        <v>0</v>
      </c>
      <c r="MS40" s="173">
        <f t="shared" ca="1" si="211"/>
        <v>0</v>
      </c>
      <c r="MT40" s="173">
        <f t="shared" ca="1" si="211"/>
        <v>0</v>
      </c>
      <c r="MU40" s="173">
        <f t="shared" ca="1" si="211"/>
        <v>0</v>
      </c>
      <c r="MV40" s="173">
        <f t="shared" ca="1" si="211"/>
        <v>0</v>
      </c>
      <c r="MW40" s="173">
        <f t="shared" ca="1" si="211"/>
        <v>0</v>
      </c>
      <c r="MX40" s="173">
        <f t="shared" ca="1" si="211"/>
        <v>0</v>
      </c>
      <c r="MY40" s="173">
        <f t="shared" ca="1" si="211"/>
        <v>0</v>
      </c>
      <c r="MZ40" s="173">
        <f t="shared" ca="1" si="211"/>
        <v>0</v>
      </c>
      <c r="NA40" s="173">
        <f t="shared" ca="1" si="211"/>
        <v>0</v>
      </c>
      <c r="NB40" s="173">
        <f t="shared" ca="1" si="211"/>
        <v>0</v>
      </c>
      <c r="NC40" s="173">
        <f t="shared" ca="1" si="211"/>
        <v>0</v>
      </c>
      <c r="ND40" s="173">
        <f t="shared" ca="1" si="211"/>
        <v>0</v>
      </c>
      <c r="NE40" s="173">
        <f t="shared" ca="1" si="211"/>
        <v>0</v>
      </c>
      <c r="NF40" s="173">
        <f t="shared" ca="1" si="211"/>
        <v>0</v>
      </c>
      <c r="NG40" s="173">
        <f t="shared" ca="1" si="211"/>
        <v>0</v>
      </c>
      <c r="NH40" s="173">
        <f t="shared" ca="1" si="212"/>
        <v>0</v>
      </c>
      <c r="NI40" s="173">
        <f t="shared" ca="1" si="212"/>
        <v>0</v>
      </c>
      <c r="NJ40" s="173">
        <f t="shared" ca="1" si="212"/>
        <v>0</v>
      </c>
      <c r="NK40" s="173">
        <f t="shared" ca="1" si="212"/>
        <v>0</v>
      </c>
      <c r="NL40" s="173">
        <f t="shared" ca="1" si="212"/>
        <v>0</v>
      </c>
      <c r="NM40" s="173">
        <f t="shared" ca="1" si="212"/>
        <v>0</v>
      </c>
      <c r="NN40" s="173">
        <f t="shared" ca="1" si="212"/>
        <v>0</v>
      </c>
      <c r="NO40" s="173">
        <f t="shared" ca="1" si="212"/>
        <v>0</v>
      </c>
      <c r="NP40" s="173">
        <f t="shared" ca="1" si="212"/>
        <v>0</v>
      </c>
      <c r="NQ40" s="173">
        <f t="shared" ca="1" si="212"/>
        <v>0</v>
      </c>
      <c r="NR40" s="173">
        <f t="shared" ca="1" si="212"/>
        <v>0</v>
      </c>
      <c r="NS40" s="173">
        <f t="shared" ca="1" si="212"/>
        <v>0</v>
      </c>
      <c r="NT40" s="173">
        <f t="shared" ca="1" si="212"/>
        <v>0</v>
      </c>
      <c r="NU40" s="173">
        <f t="shared" ca="1" si="212"/>
        <v>0</v>
      </c>
      <c r="NV40" s="173">
        <f t="shared" ca="1" si="212"/>
        <v>0</v>
      </c>
      <c r="NW40" s="173">
        <f t="shared" ca="1" si="212"/>
        <v>0</v>
      </c>
      <c r="NX40" s="173">
        <f t="shared" ca="1" si="213"/>
        <v>0</v>
      </c>
      <c r="NY40" s="173">
        <f t="shared" ca="1" si="213"/>
        <v>0</v>
      </c>
      <c r="NZ40" s="173">
        <f t="shared" ca="1" si="213"/>
        <v>0</v>
      </c>
      <c r="OA40" s="173">
        <f t="shared" ca="1" si="213"/>
        <v>0</v>
      </c>
      <c r="OB40" s="173">
        <f t="shared" ca="1" si="213"/>
        <v>0</v>
      </c>
      <c r="OC40" s="173">
        <f t="shared" ca="1" si="213"/>
        <v>0</v>
      </c>
      <c r="OD40" s="173">
        <f t="shared" ca="1" si="213"/>
        <v>0</v>
      </c>
      <c r="OE40" s="173">
        <f t="shared" ca="1" si="213"/>
        <v>0</v>
      </c>
      <c r="OF40" s="22">
        <f t="shared" ca="1" si="230"/>
        <v>0</v>
      </c>
      <c r="OG40" s="22" t="str">
        <f t="shared" ca="1" si="230"/>
        <v>-</v>
      </c>
      <c r="OH40" s="22">
        <f t="shared" ca="1" si="230"/>
        <v>0</v>
      </c>
      <c r="OI40" s="22">
        <f t="shared" ca="1" si="230"/>
        <v>0</v>
      </c>
      <c r="OJ40" s="27">
        <v>0</v>
      </c>
    </row>
    <row r="41" spans="1:400" s="303" customFormat="1" outlineLevel="1">
      <c r="A41" s="302">
        <f t="shared" si="214"/>
        <v>36</v>
      </c>
      <c r="B41" s="314">
        <f t="shared" ca="1" si="241"/>
        <v>25</v>
      </c>
      <c r="C41" s="303">
        <v>4</v>
      </c>
      <c r="D41" s="78" t="b">
        <v>0</v>
      </c>
      <c r="E41" s="303" t="b">
        <v>0</v>
      </c>
      <c r="F41" s="303" t="b">
        <v>1</v>
      </c>
      <c r="G41" s="339">
        <f t="shared" ca="1" si="232"/>
        <v>1</v>
      </c>
      <c r="H41" s="339">
        <f t="shared" ca="1" si="216"/>
        <v>1</v>
      </c>
      <c r="I41" s="339">
        <f t="shared" ca="1" si="216"/>
        <v>1</v>
      </c>
      <c r="J41" s="339">
        <f t="shared" ca="1" si="216"/>
        <v>1</v>
      </c>
      <c r="K41" s="339">
        <f t="shared" ca="1" si="216"/>
        <v>1</v>
      </c>
      <c r="L41" s="339">
        <f t="shared" ca="1" si="216"/>
        <v>1</v>
      </c>
      <c r="M41" s="339">
        <f t="shared" ca="1" si="216"/>
        <v>1</v>
      </c>
      <c r="N41" s="339">
        <f t="shared" ca="1" si="216"/>
        <v>2</v>
      </c>
      <c r="O41" s="339">
        <f t="shared" ca="1" si="216"/>
        <v>1</v>
      </c>
      <c r="P41" s="339">
        <f t="shared" ca="1" si="216"/>
        <v>0</v>
      </c>
      <c r="Q41" s="339">
        <f t="shared" ca="1" si="216"/>
        <v>0</v>
      </c>
      <c r="R41" s="339">
        <f t="shared" ca="1" si="216"/>
        <v>0</v>
      </c>
      <c r="S41" s="339">
        <f t="shared" ca="1" si="216"/>
        <v>0</v>
      </c>
      <c r="T41" s="339">
        <f t="shared" ca="1" si="216"/>
        <v>0</v>
      </c>
      <c r="U41" s="339">
        <f t="shared" ca="1" si="216"/>
        <v>1</v>
      </c>
      <c r="V41" s="339">
        <f t="shared" ca="1" si="216"/>
        <v>1</v>
      </c>
      <c r="W41" s="339">
        <f t="shared" ca="1" si="216"/>
        <v>1</v>
      </c>
      <c r="X41" s="339">
        <f t="shared" ca="1" si="217"/>
        <v>1</v>
      </c>
      <c r="Y41" s="339">
        <f t="shared" ca="1" si="217"/>
        <v>1</v>
      </c>
      <c r="Z41" s="32"/>
      <c r="AB41" s="21">
        <v>1</v>
      </c>
      <c r="AC41" s="5">
        <f t="shared" ca="1" si="176"/>
        <v>1</v>
      </c>
      <c r="AD41" s="5">
        <f t="shared" ca="1" si="176"/>
        <v>1</v>
      </c>
      <c r="AE41" s="5">
        <f t="shared" ca="1" si="176"/>
        <v>0</v>
      </c>
      <c r="AF41" s="5">
        <f t="shared" ca="1" si="176"/>
        <v>2</v>
      </c>
      <c r="AG41" s="5">
        <f t="shared" ca="1" si="176"/>
        <v>0</v>
      </c>
      <c r="AJ41" s="328" t="str">
        <f t="shared" ca="1" si="218"/>
        <v>00011 FeedSupply GSM Day135 FWM     GI1 EL050% Age213 T_TRUE  LTW_TRUE  (F43N33)</v>
      </c>
      <c r="AK41" s="10" t="str">
        <f ca="1">IF(COUNTIF(AJ$5:AJ41,AJ41)=1,"-","Dup")</f>
        <v>-</v>
      </c>
      <c r="AL41" s="22" t="b">
        <f t="shared" ca="1" si="177"/>
        <v>1</v>
      </c>
      <c r="AM41" s="22" t="b">
        <f t="shared" ca="1" si="177"/>
        <v>0</v>
      </c>
      <c r="AN41" s="339" t="b">
        <f t="shared" ca="1" si="244"/>
        <v>1</v>
      </c>
      <c r="AO41" s="339" t="b">
        <f t="shared" ca="1" si="233"/>
        <v>1</v>
      </c>
      <c r="AP41" s="382">
        <f t="shared" ca="1" si="234"/>
        <v>111111</v>
      </c>
      <c r="AQ41" s="339" t="b">
        <f t="shared" ca="1" si="235"/>
        <v>0</v>
      </c>
      <c r="AR41" s="374" t="str">
        <f t="shared" ca="1" si="177"/>
        <v>-</v>
      </c>
      <c r="AS41" s="22" t="b">
        <f t="shared" ca="1" si="177"/>
        <v>1</v>
      </c>
      <c r="AT41" s="339">
        <f t="shared" ca="1" si="236"/>
        <v>111112</v>
      </c>
      <c r="AU41" s="22">
        <f t="shared" ca="1" si="237"/>
        <v>1</v>
      </c>
      <c r="AV41" s="339" t="str">
        <f t="shared" ca="1" si="238"/>
        <v>-</v>
      </c>
      <c r="AW41" s="22" t="str">
        <f t="shared" ca="1" si="237"/>
        <v>-</v>
      </c>
      <c r="AX41" s="339" t="str">
        <f t="shared" ca="1" si="238"/>
        <v>-</v>
      </c>
      <c r="AY41" s="339" t="str">
        <f t="shared" ca="1" si="238"/>
        <v>-</v>
      </c>
      <c r="AZ41" s="22" t="str">
        <f t="shared" ca="1" si="177"/>
        <v>-</v>
      </c>
      <c r="BA41" s="22">
        <f t="shared" ca="1" si="177"/>
        <v>1</v>
      </c>
      <c r="BB41" s="22">
        <f t="shared" ca="1" si="177"/>
        <v>1</v>
      </c>
      <c r="BC41" s="22" t="str">
        <f t="shared" ca="1" si="177"/>
        <v>-</v>
      </c>
      <c r="BD41" s="22" t="str">
        <f t="shared" ca="1" si="177"/>
        <v>-</v>
      </c>
      <c r="BE41" s="22" t="str">
        <f t="shared" ca="1" si="177"/>
        <v>-</v>
      </c>
      <c r="BF41" s="22" t="str">
        <f t="shared" ca="1" si="219"/>
        <v>-</v>
      </c>
      <c r="BG41" s="22" t="str">
        <f t="shared" ca="1" si="219"/>
        <v>-</v>
      </c>
      <c r="BH41" s="22" t="str">
        <f t="shared" ca="1" si="219"/>
        <v>-</v>
      </c>
      <c r="BI41" s="22" t="str">
        <f t="shared" ca="1" si="219"/>
        <v>-</v>
      </c>
      <c r="BJ41" s="22" t="str">
        <f t="shared" ca="1" si="219"/>
        <v>-</v>
      </c>
      <c r="BK41" s="22" t="str">
        <f t="shared" ca="1" si="219"/>
        <v>-</v>
      </c>
      <c r="BL41" s="22" t="str">
        <f t="shared" ca="1" si="219"/>
        <v>-</v>
      </c>
      <c r="BM41" s="22" t="str">
        <f t="shared" ca="1" si="219"/>
        <v>-</v>
      </c>
      <c r="BN41" s="22" t="str">
        <f t="shared" ca="1" si="219"/>
        <v>-</v>
      </c>
      <c r="BO41" s="22" t="str">
        <f t="shared" ca="1" si="219"/>
        <v>-</v>
      </c>
      <c r="BP41" s="22" t="str">
        <f t="shared" ca="1" si="219"/>
        <v>-</v>
      </c>
      <c r="BQ41" s="22" t="str">
        <f t="shared" ca="1" si="219"/>
        <v>-</v>
      </c>
      <c r="BR41" s="22" t="str">
        <f t="shared" ca="1" si="219"/>
        <v>-</v>
      </c>
      <c r="BS41" s="22" t="str">
        <f t="shared" ca="1" si="219"/>
        <v>-</v>
      </c>
      <c r="BT41" s="22" t="str">
        <f t="shared" ca="1" si="219"/>
        <v>-</v>
      </c>
      <c r="BU41" s="22" t="str">
        <f t="shared" ca="1" si="219"/>
        <v>-</v>
      </c>
      <c r="BV41" s="22" t="str">
        <f t="shared" ca="1" si="220"/>
        <v>-</v>
      </c>
      <c r="BW41" s="22" t="str">
        <f t="shared" ca="1" si="220"/>
        <v>-</v>
      </c>
      <c r="BX41" s="22" t="str">
        <f t="shared" ca="1" si="220"/>
        <v>-</v>
      </c>
      <c r="BY41" s="22" t="str">
        <f t="shared" ca="1" si="220"/>
        <v>-</v>
      </c>
      <c r="BZ41" s="5">
        <f t="shared" ca="1" si="178"/>
        <v>0</v>
      </c>
      <c r="CA41" s="339" t="b">
        <f t="shared" ca="1" si="242"/>
        <v>0</v>
      </c>
      <c r="CB41" s="339" t="b">
        <f t="shared" ca="1" si="239"/>
        <v>1</v>
      </c>
      <c r="CC41" s="374" t="str">
        <f t="shared" ca="1" si="220"/>
        <v>-</v>
      </c>
      <c r="CD41" s="374" t="str">
        <f t="shared" ref="CC41:CH48" ca="1" si="246">OFFSET(CD$5,$B41,0)</f>
        <v>-</v>
      </c>
      <c r="CE41" s="374" t="str">
        <f t="shared" ca="1" si="246"/>
        <v>-</v>
      </c>
      <c r="CF41" s="374" t="str">
        <f t="shared" ca="1" si="246"/>
        <v>-</v>
      </c>
      <c r="CG41" s="374" t="str">
        <f t="shared" ca="1" si="246"/>
        <v>-</v>
      </c>
      <c r="CH41" s="374" t="str">
        <f t="shared" ca="1" si="246"/>
        <v>-</v>
      </c>
      <c r="CI41" s="339">
        <f t="shared" ca="1" si="240"/>
        <v>3</v>
      </c>
      <c r="CJ41" s="339">
        <f t="shared" ca="1" si="240"/>
        <v>3</v>
      </c>
      <c r="CK41" s="339">
        <f t="shared" ca="1" si="243"/>
        <v>0.25</v>
      </c>
      <c r="CL41" s="339">
        <f t="shared" ca="1" si="243"/>
        <v>-0.25</v>
      </c>
      <c r="CM41" s="22" t="str">
        <f t="shared" ca="1" si="221"/>
        <v>-</v>
      </c>
      <c r="CN41" s="22" t="str">
        <f t="shared" ca="1" si="221"/>
        <v>-</v>
      </c>
      <c r="CO41" s="22" t="str">
        <f t="shared" ca="1" si="221"/>
        <v>-</v>
      </c>
      <c r="CP41" s="22" t="str">
        <f t="shared" ca="1" si="221"/>
        <v>-</v>
      </c>
      <c r="CQ41" s="22" t="str">
        <f t="shared" ca="1" si="221"/>
        <v>-</v>
      </c>
      <c r="CR41" s="22" t="str">
        <f t="shared" ca="1" si="221"/>
        <v>-</v>
      </c>
      <c r="CS41" s="22">
        <f t="shared" ca="1" si="221"/>
        <v>0</v>
      </c>
      <c r="CT41" s="22" t="str">
        <f t="shared" ca="1" si="221"/>
        <v>-</v>
      </c>
      <c r="CU41" s="22" t="str">
        <f t="shared" ca="1" si="221"/>
        <v>-</v>
      </c>
      <c r="CV41" s="22" t="str">
        <f t="shared" ca="1" si="221"/>
        <v>-</v>
      </c>
      <c r="CW41" s="22" t="str">
        <f t="shared" ca="1" si="221"/>
        <v>-</v>
      </c>
      <c r="CX41" s="22" t="str">
        <f t="shared" ca="1" si="221"/>
        <v>-</v>
      </c>
      <c r="CY41" s="22">
        <f t="shared" ca="1" si="221"/>
        <v>0</v>
      </c>
      <c r="CZ41" s="195">
        <f t="shared" ca="1" si="179"/>
        <v>0</v>
      </c>
      <c r="DA41" s="195">
        <f t="shared" ca="1" si="179"/>
        <v>0</v>
      </c>
      <c r="DB41" s="195">
        <f t="shared" ca="1" si="179"/>
        <v>0</v>
      </c>
      <c r="DC41" s="195">
        <f t="shared" ca="1" si="179"/>
        <v>0</v>
      </c>
      <c r="DD41" s="194">
        <f t="shared" ca="1" si="180"/>
        <v>0</v>
      </c>
      <c r="DE41" s="194">
        <f t="shared" ca="1" si="180"/>
        <v>0</v>
      </c>
      <c r="DF41" s="194">
        <f t="shared" ca="1" si="180"/>
        <v>0</v>
      </c>
      <c r="DG41" s="194">
        <f t="shared" ca="1" si="180"/>
        <v>0</v>
      </c>
      <c r="DH41" s="196">
        <f t="shared" ca="1" si="181"/>
        <v>0</v>
      </c>
      <c r="DI41" s="196">
        <f t="shared" ca="1" si="181"/>
        <v>0</v>
      </c>
      <c r="DJ41" s="196">
        <f t="shared" ca="1" si="181"/>
        <v>0</v>
      </c>
      <c r="DK41" s="196">
        <f t="shared" ca="1" si="181"/>
        <v>0</v>
      </c>
      <c r="DL41" s="195">
        <f t="shared" ca="1" si="182"/>
        <v>0</v>
      </c>
      <c r="DM41" s="195">
        <f t="shared" ca="1" si="182"/>
        <v>0</v>
      </c>
      <c r="DN41" s="195">
        <f t="shared" ca="1" si="182"/>
        <v>0</v>
      </c>
      <c r="DO41" s="195">
        <f t="shared" ca="1" si="182"/>
        <v>0</v>
      </c>
      <c r="DP41" s="194">
        <f t="shared" ca="1" si="183"/>
        <v>0</v>
      </c>
      <c r="DQ41" s="194">
        <f t="shared" ca="1" si="183"/>
        <v>0</v>
      </c>
      <c r="DR41" s="194">
        <f t="shared" ca="1" si="183"/>
        <v>0</v>
      </c>
      <c r="DS41" s="194">
        <f t="shared" ca="1" si="183"/>
        <v>0</v>
      </c>
      <c r="DT41" s="196">
        <f t="shared" ca="1" si="184"/>
        <v>0</v>
      </c>
      <c r="DU41" s="196">
        <f t="shared" ca="1" si="184"/>
        <v>0</v>
      </c>
      <c r="DV41" s="196">
        <f t="shared" ca="1" si="184"/>
        <v>0</v>
      </c>
      <c r="DW41" s="196">
        <f t="shared" ca="1" si="184"/>
        <v>0</v>
      </c>
      <c r="DX41" s="195">
        <f t="shared" ca="1" si="185"/>
        <v>0</v>
      </c>
      <c r="DY41" s="195">
        <f t="shared" ca="1" si="185"/>
        <v>0</v>
      </c>
      <c r="DZ41" s="195">
        <f t="shared" ca="1" si="185"/>
        <v>0</v>
      </c>
      <c r="EA41" s="195">
        <f t="shared" ca="1" si="185"/>
        <v>0</v>
      </c>
      <c r="EB41" s="194">
        <f t="shared" ca="1" si="186"/>
        <v>0</v>
      </c>
      <c r="EC41" s="194">
        <f t="shared" ca="1" si="186"/>
        <v>0</v>
      </c>
      <c r="ED41" s="194">
        <f t="shared" ca="1" si="186"/>
        <v>0</v>
      </c>
      <c r="EE41" s="194">
        <f t="shared" ca="1" si="186"/>
        <v>0</v>
      </c>
      <c r="EF41" s="196">
        <f t="shared" ca="1" si="187"/>
        <v>0</v>
      </c>
      <c r="EG41" s="196">
        <f t="shared" ca="1" si="187"/>
        <v>0</v>
      </c>
      <c r="EH41" s="196">
        <f t="shared" ca="1" si="187"/>
        <v>0</v>
      </c>
      <c r="EI41" s="196">
        <f t="shared" ca="1" si="187"/>
        <v>0</v>
      </c>
      <c r="EJ41" s="22">
        <f t="shared" ca="1" si="188"/>
        <v>0</v>
      </c>
      <c r="EK41" s="22">
        <f t="shared" ca="1" si="188"/>
        <v>0</v>
      </c>
      <c r="EL41" s="22">
        <f t="shared" ca="1" si="188"/>
        <v>0</v>
      </c>
      <c r="EM41" s="22">
        <f t="shared" ca="1" si="188"/>
        <v>0</v>
      </c>
      <c r="EN41" s="22" t="str">
        <f t="shared" ca="1" si="188"/>
        <v>-</v>
      </c>
      <c r="EO41" s="22" t="str">
        <f t="shared" ca="1" si="188"/>
        <v>-</v>
      </c>
      <c r="EP41" s="5">
        <f t="shared" ca="1" si="189"/>
        <v>19</v>
      </c>
      <c r="EQ41" s="5">
        <f t="shared" ca="1" si="189"/>
        <v>19</v>
      </c>
      <c r="ER41" s="22" t="str">
        <f t="shared" ca="1" si="188"/>
        <v>-</v>
      </c>
      <c r="ES41" s="22" t="str">
        <f t="shared" ca="1" si="188"/>
        <v>-</v>
      </c>
      <c r="ET41" s="22" t="str">
        <f t="shared" ca="1" si="188"/>
        <v>-</v>
      </c>
      <c r="EU41" s="22" t="str">
        <f t="shared" ca="1" si="188"/>
        <v>-</v>
      </c>
      <c r="EV41" s="22" t="str">
        <f t="shared" ca="1" si="188"/>
        <v>-</v>
      </c>
      <c r="EW41" s="22" t="str">
        <f t="shared" ca="1" si="188"/>
        <v>-</v>
      </c>
      <c r="EX41" s="22" t="str">
        <f t="shared" ca="1" si="188"/>
        <v>-</v>
      </c>
      <c r="EY41" s="5">
        <f t="shared" ca="1" si="190"/>
        <v>0</v>
      </c>
      <c r="EZ41" s="22" t="str">
        <f t="shared" ca="1" si="222"/>
        <v>-</v>
      </c>
      <c r="FA41" s="22" t="str">
        <f t="shared" ca="1" si="222"/>
        <v>-</v>
      </c>
      <c r="FB41" s="22" t="str">
        <f t="shared" ca="1" si="222"/>
        <v>-</v>
      </c>
      <c r="FC41" s="22" t="str">
        <f t="shared" ca="1" si="222"/>
        <v>-</v>
      </c>
      <c r="FD41" s="5" t="b">
        <f t="shared" ca="1" si="191"/>
        <v>0</v>
      </c>
      <c r="FE41" s="22" t="str">
        <f t="shared" ca="1" si="222"/>
        <v>-</v>
      </c>
      <c r="FF41" s="22">
        <f t="shared" ca="1" si="222"/>
        <v>0</v>
      </c>
      <c r="FG41" s="22" t="str">
        <f t="shared" ca="1" si="222"/>
        <v>-</v>
      </c>
      <c r="FH41" s="22">
        <f t="shared" ca="1" si="222"/>
        <v>1</v>
      </c>
      <c r="FI41" s="22">
        <f t="shared" ca="1" si="222"/>
        <v>0</v>
      </c>
      <c r="FJ41" s="22">
        <f t="shared" ca="1" si="222"/>
        <v>1</v>
      </c>
      <c r="FK41" s="22">
        <f t="shared" ca="1" si="222"/>
        <v>1</v>
      </c>
      <c r="FL41" s="22">
        <f t="shared" ca="1" si="222"/>
        <v>1</v>
      </c>
      <c r="FM41" s="22">
        <f t="shared" ca="1" si="222"/>
        <v>0</v>
      </c>
      <c r="FN41" s="22">
        <f t="shared" ca="1" si="222"/>
        <v>0</v>
      </c>
      <c r="FO41" s="22">
        <f t="shared" ca="1" si="222"/>
        <v>0</v>
      </c>
      <c r="FP41" s="22">
        <f t="shared" ca="1" si="223"/>
        <v>0</v>
      </c>
      <c r="FQ41" s="22">
        <f t="shared" ca="1" si="223"/>
        <v>1</v>
      </c>
      <c r="FR41" s="22">
        <f t="shared" ca="1" si="223"/>
        <v>0</v>
      </c>
      <c r="FS41" s="22">
        <f t="shared" ca="1" si="223"/>
        <v>0</v>
      </c>
      <c r="FT41" s="22">
        <f t="shared" ca="1" si="223"/>
        <v>0</v>
      </c>
      <c r="FU41" s="22">
        <f t="shared" ca="1" si="223"/>
        <v>0</v>
      </c>
      <c r="FV41" s="22">
        <f t="shared" ca="1" si="223"/>
        <v>0</v>
      </c>
      <c r="FW41" s="22">
        <f t="shared" ca="1" si="223"/>
        <v>0</v>
      </c>
      <c r="FX41" s="22">
        <f t="shared" ca="1" si="223"/>
        <v>0</v>
      </c>
      <c r="FY41" s="22">
        <f t="shared" ca="1" si="223"/>
        <v>1</v>
      </c>
      <c r="FZ41" s="22">
        <f t="shared" ca="1" si="223"/>
        <v>0</v>
      </c>
      <c r="GA41" s="5">
        <f t="shared" ca="1" si="192"/>
        <v>0</v>
      </c>
      <c r="GB41" s="5">
        <f t="shared" ca="1" si="192"/>
        <v>0</v>
      </c>
      <c r="GC41" s="5">
        <f t="shared" ca="1" si="192"/>
        <v>0</v>
      </c>
      <c r="GD41" s="5">
        <f t="shared" si="193"/>
        <v>0</v>
      </c>
      <c r="GE41" s="5">
        <f t="shared" si="193"/>
        <v>0</v>
      </c>
      <c r="GF41" s="5">
        <f t="shared" si="193"/>
        <v>0</v>
      </c>
      <c r="GG41" s="22">
        <f t="shared" ca="1" si="224"/>
        <v>0</v>
      </c>
      <c r="GH41" s="22">
        <f t="shared" ca="1" si="224"/>
        <v>0</v>
      </c>
      <c r="GI41" s="22" t="str">
        <f t="shared" ca="1" si="224"/>
        <v>-</v>
      </c>
      <c r="GJ41" s="22" t="str">
        <f t="shared" ca="1" si="224"/>
        <v>-</v>
      </c>
      <c r="GK41" s="22" t="str">
        <f t="shared" ca="1" si="224"/>
        <v>-</v>
      </c>
      <c r="GL41" s="22" t="str">
        <f t="shared" ca="1" si="224"/>
        <v>-</v>
      </c>
      <c r="GM41" s="5" t="b">
        <f t="shared" ca="1" si="194"/>
        <v>1</v>
      </c>
      <c r="GN41" s="5" t="b">
        <f t="shared" ca="1" si="194"/>
        <v>0</v>
      </c>
      <c r="GO41" s="5" t="b">
        <f t="shared" ca="1" si="194"/>
        <v>0</v>
      </c>
      <c r="GP41" s="5">
        <f t="shared" ca="1" si="195"/>
        <v>0</v>
      </c>
      <c r="GQ41" s="22">
        <f t="shared" ca="1" si="224"/>
        <v>1</v>
      </c>
      <c r="GR41" s="22">
        <f t="shared" ca="1" si="224"/>
        <v>2</v>
      </c>
      <c r="GS41" s="5" t="e">
        <f t="shared" ca="1" si="196"/>
        <v>#VALUE!</v>
      </c>
      <c r="GT41" s="5" t="e">
        <f t="shared" ca="1" si="196"/>
        <v>#VALUE!</v>
      </c>
      <c r="GU41" s="5" t="str">
        <f t="shared" si="197"/>
        <v>-</v>
      </c>
      <c r="GV41" s="5" t="str">
        <f t="shared" si="197"/>
        <v>-</v>
      </c>
      <c r="GW41" s="5" t="e">
        <f t="shared" ca="1" si="198"/>
        <v>#VALUE!</v>
      </c>
      <c r="GX41" s="22" t="str">
        <f t="shared" ca="1" si="225"/>
        <v>-</v>
      </c>
      <c r="GY41" s="22" t="str">
        <f t="shared" ca="1" si="225"/>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6"/>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3"/>
        <v>-</v>
      </c>
      <c r="IF41" s="22" t="str">
        <f t="shared" ca="1" si="133"/>
        <v>-</v>
      </c>
      <c r="IG41" s="22" t="b">
        <f t="shared" ca="1" si="134"/>
        <v>1</v>
      </c>
      <c r="IH41" s="22">
        <f t="shared" ca="1" si="134"/>
        <v>0</v>
      </c>
      <c r="II41" s="5" t="str">
        <f t="shared" ca="1" si="199"/>
        <v>-</v>
      </c>
      <c r="IJ41" s="5" t="str">
        <f t="shared" ca="1" si="199"/>
        <v>-</v>
      </c>
      <c r="IK41" s="5" t="str">
        <f t="shared" ca="1" si="199"/>
        <v>-</v>
      </c>
      <c r="IL41" s="5" t="str">
        <f t="shared" ca="1" si="199"/>
        <v>-</v>
      </c>
      <c r="IM41" s="22" t="str">
        <f t="shared" ca="1" si="227"/>
        <v>-</v>
      </c>
      <c r="IN41" s="5">
        <f t="shared" ca="1" si="200"/>
        <v>0.5</v>
      </c>
      <c r="IO41" s="22" t="str">
        <f t="shared" ca="1" si="227"/>
        <v>-</v>
      </c>
      <c r="IP41" s="5">
        <f t="shared" ca="1" si="201"/>
        <v>0.5</v>
      </c>
      <c r="IQ41" s="5" t="str">
        <f t="shared" ca="1" si="202"/>
        <v>-</v>
      </c>
      <c r="IR41" s="5">
        <f t="shared" ca="1" si="202"/>
        <v>500</v>
      </c>
      <c r="IS41" s="5">
        <f t="shared" ca="1" si="202"/>
        <v>500</v>
      </c>
      <c r="IT41" s="5" t="str">
        <f t="shared" ca="1" si="202"/>
        <v>-</v>
      </c>
      <c r="IU41" s="5" t="str">
        <f t="shared" ca="1" si="202"/>
        <v>-</v>
      </c>
      <c r="IV41" s="22">
        <f t="shared" ca="1" si="227"/>
        <v>1</v>
      </c>
      <c r="IW41" s="22">
        <f t="shared" ca="1" si="227"/>
        <v>0</v>
      </c>
      <c r="IX41" s="22">
        <f t="shared" ca="1" si="227"/>
        <v>1</v>
      </c>
      <c r="IY41" s="22">
        <f t="shared" ca="1" si="227"/>
        <v>1</v>
      </c>
      <c r="IZ41" s="22">
        <f t="shared" ca="1" si="227"/>
        <v>0</v>
      </c>
      <c r="JA41" s="22">
        <f t="shared" ca="1" si="227"/>
        <v>70</v>
      </c>
      <c r="JB41" s="22">
        <f t="shared" ca="1" si="228"/>
        <v>50</v>
      </c>
      <c r="JC41" s="22">
        <f t="shared" ca="1" si="228"/>
        <v>70</v>
      </c>
      <c r="JD41" s="22">
        <f t="shared" ca="1" si="228"/>
        <v>50</v>
      </c>
      <c r="JE41" s="5">
        <f t="shared" ca="1" si="203"/>
        <v>1</v>
      </c>
      <c r="JF41" s="5">
        <f t="shared" ca="1" si="204"/>
        <v>1</v>
      </c>
      <c r="JG41" s="5">
        <f t="shared" ca="1" si="205"/>
        <v>1</v>
      </c>
      <c r="JH41" s="22">
        <f t="shared" ca="1" si="228"/>
        <v>1</v>
      </c>
      <c r="JI41" s="22">
        <f t="shared" ca="1" si="228"/>
        <v>1</v>
      </c>
      <c r="JJ41" s="22">
        <f t="shared" ca="1" si="228"/>
        <v>1</v>
      </c>
      <c r="JK41" s="22">
        <f t="shared" ca="1" si="228"/>
        <v>1</v>
      </c>
      <c r="JL41" s="22">
        <f t="shared" ca="1" si="228"/>
        <v>1</v>
      </c>
      <c r="JM41" s="22">
        <f t="shared" ca="1" si="228"/>
        <v>1</v>
      </c>
      <c r="JN41" s="22">
        <f t="shared" ca="1" si="228"/>
        <v>1</v>
      </c>
      <c r="JO41" s="173" t="b">
        <f t="shared" ca="1" si="229"/>
        <v>1</v>
      </c>
      <c r="JP41" s="173">
        <f t="shared" ca="1" si="206"/>
        <v>149.99</v>
      </c>
      <c r="JQ41" s="173">
        <f t="shared" ca="1" si="206"/>
        <v>0</v>
      </c>
      <c r="JR41" s="173">
        <f t="shared" ca="1" si="206"/>
        <v>0</v>
      </c>
      <c r="JS41" s="173">
        <f t="shared" ca="1" si="206"/>
        <v>0</v>
      </c>
      <c r="JT41" s="173">
        <f t="shared" ca="1" si="206"/>
        <v>0</v>
      </c>
      <c r="JU41" s="173">
        <f t="shared" ca="1" si="206"/>
        <v>0</v>
      </c>
      <c r="JV41" s="173">
        <f t="shared" ca="1" si="206"/>
        <v>0</v>
      </c>
      <c r="JW41" s="173">
        <f t="shared" ca="1" si="206"/>
        <v>0</v>
      </c>
      <c r="JX41" s="173">
        <f t="shared" ca="1" si="206"/>
        <v>0</v>
      </c>
      <c r="JY41" s="173">
        <f t="shared" ca="1" si="206"/>
        <v>0</v>
      </c>
      <c r="JZ41" s="173">
        <f t="shared" ca="1" si="206"/>
        <v>0</v>
      </c>
      <c r="KA41" s="173">
        <f t="shared" ca="1" si="206"/>
        <v>0</v>
      </c>
      <c r="KB41" s="173">
        <f t="shared" ca="1" si="206"/>
        <v>0</v>
      </c>
      <c r="KC41" s="173">
        <f t="shared" ca="1" si="206"/>
        <v>0</v>
      </c>
      <c r="KD41" s="173">
        <f t="shared" ca="1" si="206"/>
        <v>0</v>
      </c>
      <c r="KE41" s="173">
        <f t="shared" ca="1" si="206"/>
        <v>146.24</v>
      </c>
      <c r="KF41" s="173">
        <f t="shared" ca="1" si="207"/>
        <v>146.24</v>
      </c>
      <c r="KG41" s="173">
        <f t="shared" ca="1" si="207"/>
        <v>146.24</v>
      </c>
      <c r="KH41" s="173">
        <f t="shared" ca="1" si="207"/>
        <v>146.24</v>
      </c>
      <c r="KI41" s="173">
        <f t="shared" ca="1" si="207"/>
        <v>146.24</v>
      </c>
      <c r="KJ41" s="173">
        <f t="shared" ca="1" si="207"/>
        <v>146.24</v>
      </c>
      <c r="KK41" s="173">
        <f t="shared" ca="1" si="207"/>
        <v>146.24</v>
      </c>
      <c r="KL41" s="173">
        <f t="shared" ca="1" si="207"/>
        <v>146.24</v>
      </c>
      <c r="KM41" s="173">
        <f t="shared" ca="1" si="207"/>
        <v>20</v>
      </c>
      <c r="KN41" s="173">
        <f t="shared" ca="1" si="207"/>
        <v>20</v>
      </c>
      <c r="KO41" s="173">
        <f t="shared" ca="1" si="207"/>
        <v>20</v>
      </c>
      <c r="KP41" s="173">
        <f t="shared" ca="1" si="207"/>
        <v>0</v>
      </c>
      <c r="KQ41" s="173">
        <f t="shared" ca="1" si="207"/>
        <v>0</v>
      </c>
      <c r="KR41" s="173">
        <f t="shared" ca="1" si="207"/>
        <v>0</v>
      </c>
      <c r="KS41" s="173">
        <f t="shared" ca="1" si="207"/>
        <v>0</v>
      </c>
      <c r="KT41" s="173">
        <f t="shared" ca="1" si="207"/>
        <v>75.289999999999992</v>
      </c>
      <c r="KU41" s="173">
        <f t="shared" ca="1" si="207"/>
        <v>75.289999999999992</v>
      </c>
      <c r="KV41" s="173">
        <f t="shared" ca="1" si="208"/>
        <v>75.289999999999992</v>
      </c>
      <c r="KW41" s="173">
        <f t="shared" ca="1" si="208"/>
        <v>75.289999999999992</v>
      </c>
      <c r="KX41" s="173">
        <f t="shared" ca="1" si="208"/>
        <v>75.289999999999992</v>
      </c>
      <c r="KY41" s="173">
        <f t="shared" ca="1" si="208"/>
        <v>75.289999999999992</v>
      </c>
      <c r="KZ41" s="173">
        <f t="shared" ca="1" si="208"/>
        <v>75.289999999999992</v>
      </c>
      <c r="LA41" s="173">
        <f t="shared" ca="1" si="208"/>
        <v>222.87</v>
      </c>
      <c r="LB41" s="173">
        <f t="shared" ca="1" si="208"/>
        <v>0</v>
      </c>
      <c r="LC41" s="173">
        <f t="shared" ca="1" si="208"/>
        <v>0</v>
      </c>
      <c r="LD41" s="173">
        <f t="shared" ca="1" si="208"/>
        <v>0</v>
      </c>
      <c r="LE41" s="173">
        <f t="shared" ca="1" si="208"/>
        <v>0</v>
      </c>
      <c r="LF41" s="173">
        <f t="shared" ca="1" si="208"/>
        <v>0</v>
      </c>
      <c r="LG41" s="173">
        <f t="shared" ca="1" si="208"/>
        <v>0</v>
      </c>
      <c r="LH41" s="173">
        <f t="shared" ca="1" si="208"/>
        <v>0</v>
      </c>
      <c r="LI41" s="173">
        <f t="shared" ca="1" si="208"/>
        <v>0</v>
      </c>
      <c r="LJ41" s="173">
        <f t="shared" ca="1" si="208"/>
        <v>0</v>
      </c>
      <c r="LK41" s="173">
        <f t="shared" ca="1" si="208"/>
        <v>0</v>
      </c>
      <c r="LL41" s="173">
        <f t="shared" ca="1" si="209"/>
        <v>0</v>
      </c>
      <c r="LM41" s="173">
        <f t="shared" ca="1" si="209"/>
        <v>0</v>
      </c>
      <c r="LN41" s="173">
        <f t="shared" ca="1" si="209"/>
        <v>0</v>
      </c>
      <c r="LO41" s="173">
        <f t="shared" ca="1" si="209"/>
        <v>0</v>
      </c>
      <c r="LP41" s="173">
        <f t="shared" ca="1" si="209"/>
        <v>0</v>
      </c>
      <c r="LQ41" s="173">
        <f t="shared" ca="1" si="209"/>
        <v>0</v>
      </c>
      <c r="LR41" s="173">
        <f t="shared" ca="1" si="209"/>
        <v>0</v>
      </c>
      <c r="LS41" s="173">
        <f t="shared" ca="1" si="209"/>
        <v>0</v>
      </c>
      <c r="LT41" s="173">
        <f t="shared" ca="1" si="209"/>
        <v>0</v>
      </c>
      <c r="LU41" s="173">
        <f t="shared" ca="1" si="209"/>
        <v>0</v>
      </c>
      <c r="LV41" s="173">
        <f t="shared" ca="1" si="209"/>
        <v>0</v>
      </c>
      <c r="LW41" s="173">
        <f t="shared" ca="1" si="209"/>
        <v>0</v>
      </c>
      <c r="LX41" s="173">
        <f t="shared" ca="1" si="209"/>
        <v>0</v>
      </c>
      <c r="LY41" s="173">
        <f t="shared" ca="1" si="209"/>
        <v>0</v>
      </c>
      <c r="LZ41" s="173">
        <f t="shared" ca="1" si="209"/>
        <v>0</v>
      </c>
      <c r="MA41" s="173">
        <f t="shared" ca="1" si="209"/>
        <v>0</v>
      </c>
      <c r="MB41" s="173">
        <f t="shared" ca="1" si="210"/>
        <v>0</v>
      </c>
      <c r="MC41" s="173">
        <f t="shared" ca="1" si="210"/>
        <v>0</v>
      </c>
      <c r="MD41" s="173">
        <f t="shared" ca="1" si="210"/>
        <v>0</v>
      </c>
      <c r="ME41" s="173">
        <f t="shared" ca="1" si="210"/>
        <v>0</v>
      </c>
      <c r="MF41" s="173">
        <f t="shared" ca="1" si="210"/>
        <v>0</v>
      </c>
      <c r="MG41" s="173">
        <f t="shared" ca="1" si="210"/>
        <v>0</v>
      </c>
      <c r="MH41" s="173">
        <f t="shared" ca="1" si="210"/>
        <v>0</v>
      </c>
      <c r="MI41" s="173">
        <f t="shared" ca="1" si="210"/>
        <v>0</v>
      </c>
      <c r="MJ41" s="173">
        <f t="shared" ca="1" si="210"/>
        <v>0</v>
      </c>
      <c r="MK41" s="173">
        <f t="shared" ca="1" si="210"/>
        <v>0</v>
      </c>
      <c r="ML41" s="173">
        <f t="shared" ca="1" si="210"/>
        <v>0</v>
      </c>
      <c r="MM41" s="173">
        <f t="shared" ca="1" si="210"/>
        <v>0</v>
      </c>
      <c r="MN41" s="173">
        <f t="shared" ca="1" si="210"/>
        <v>0</v>
      </c>
      <c r="MO41" s="173">
        <f t="shared" ca="1" si="210"/>
        <v>0</v>
      </c>
      <c r="MP41" s="173">
        <f t="shared" ca="1" si="210"/>
        <v>0</v>
      </c>
      <c r="MQ41" s="173">
        <f t="shared" ca="1" si="210"/>
        <v>0</v>
      </c>
      <c r="MR41" s="173">
        <f t="shared" ca="1" si="211"/>
        <v>0</v>
      </c>
      <c r="MS41" s="173">
        <f t="shared" ca="1" si="211"/>
        <v>0</v>
      </c>
      <c r="MT41" s="173">
        <f t="shared" ca="1" si="211"/>
        <v>0</v>
      </c>
      <c r="MU41" s="173">
        <f t="shared" ca="1" si="211"/>
        <v>0</v>
      </c>
      <c r="MV41" s="173">
        <f t="shared" ca="1" si="211"/>
        <v>0</v>
      </c>
      <c r="MW41" s="173">
        <f t="shared" ca="1" si="211"/>
        <v>0</v>
      </c>
      <c r="MX41" s="173">
        <f t="shared" ca="1" si="211"/>
        <v>0</v>
      </c>
      <c r="MY41" s="173">
        <f t="shared" ca="1" si="211"/>
        <v>0</v>
      </c>
      <c r="MZ41" s="173">
        <f t="shared" ca="1" si="211"/>
        <v>0</v>
      </c>
      <c r="NA41" s="173">
        <f t="shared" ca="1" si="211"/>
        <v>0</v>
      </c>
      <c r="NB41" s="173">
        <f t="shared" ca="1" si="211"/>
        <v>0</v>
      </c>
      <c r="NC41" s="173">
        <f t="shared" ca="1" si="211"/>
        <v>0</v>
      </c>
      <c r="ND41" s="173">
        <f t="shared" ca="1" si="211"/>
        <v>0</v>
      </c>
      <c r="NE41" s="173">
        <f t="shared" ca="1" si="211"/>
        <v>0</v>
      </c>
      <c r="NF41" s="173">
        <f t="shared" ca="1" si="211"/>
        <v>0</v>
      </c>
      <c r="NG41" s="173">
        <f t="shared" ca="1" si="211"/>
        <v>0</v>
      </c>
      <c r="NH41" s="173">
        <f t="shared" ca="1" si="212"/>
        <v>0</v>
      </c>
      <c r="NI41" s="173">
        <f t="shared" ca="1" si="212"/>
        <v>0</v>
      </c>
      <c r="NJ41" s="173">
        <f t="shared" ca="1" si="212"/>
        <v>0</v>
      </c>
      <c r="NK41" s="173">
        <f t="shared" ca="1" si="212"/>
        <v>0</v>
      </c>
      <c r="NL41" s="173">
        <f t="shared" ca="1" si="212"/>
        <v>0</v>
      </c>
      <c r="NM41" s="173">
        <f t="shared" ca="1" si="212"/>
        <v>0</v>
      </c>
      <c r="NN41" s="173">
        <f t="shared" ca="1" si="212"/>
        <v>0</v>
      </c>
      <c r="NO41" s="173">
        <f t="shared" ca="1" si="212"/>
        <v>0</v>
      </c>
      <c r="NP41" s="173">
        <f t="shared" ca="1" si="212"/>
        <v>0</v>
      </c>
      <c r="NQ41" s="173">
        <f t="shared" ca="1" si="212"/>
        <v>0</v>
      </c>
      <c r="NR41" s="173">
        <f t="shared" ca="1" si="212"/>
        <v>0</v>
      </c>
      <c r="NS41" s="173">
        <f t="shared" ca="1" si="212"/>
        <v>0</v>
      </c>
      <c r="NT41" s="173">
        <f t="shared" ca="1" si="212"/>
        <v>0</v>
      </c>
      <c r="NU41" s="173">
        <f t="shared" ca="1" si="212"/>
        <v>0</v>
      </c>
      <c r="NV41" s="173">
        <f t="shared" ca="1" si="212"/>
        <v>0</v>
      </c>
      <c r="NW41" s="173">
        <f t="shared" ca="1" si="212"/>
        <v>0</v>
      </c>
      <c r="NX41" s="173">
        <f t="shared" ca="1" si="213"/>
        <v>0</v>
      </c>
      <c r="NY41" s="173">
        <f t="shared" ca="1" si="213"/>
        <v>0</v>
      </c>
      <c r="NZ41" s="173">
        <f t="shared" ca="1" si="213"/>
        <v>0</v>
      </c>
      <c r="OA41" s="173">
        <f t="shared" ca="1" si="213"/>
        <v>0</v>
      </c>
      <c r="OB41" s="173">
        <f t="shared" ca="1" si="213"/>
        <v>0</v>
      </c>
      <c r="OC41" s="173">
        <f t="shared" ca="1" si="213"/>
        <v>0</v>
      </c>
      <c r="OD41" s="173">
        <f t="shared" ca="1" si="213"/>
        <v>0</v>
      </c>
      <c r="OE41" s="173">
        <f t="shared" ca="1" si="213"/>
        <v>0</v>
      </c>
      <c r="OF41" s="22">
        <f t="shared" ca="1" si="230"/>
        <v>0</v>
      </c>
      <c r="OG41" s="22" t="str">
        <f t="shared" ca="1" si="230"/>
        <v>-</v>
      </c>
      <c r="OH41" s="22">
        <f t="shared" ca="1" si="230"/>
        <v>0</v>
      </c>
      <c r="OI41" s="22">
        <f t="shared" ca="1" si="230"/>
        <v>0</v>
      </c>
      <c r="OJ41" s="27">
        <v>0</v>
      </c>
    </row>
    <row r="42" spans="1:400" s="303" customFormat="1" outlineLevel="1">
      <c r="A42" s="302">
        <f t="shared" si="214"/>
        <v>37</v>
      </c>
      <c r="B42" s="314">
        <f t="shared" ca="1" si="241"/>
        <v>25</v>
      </c>
      <c r="C42" s="303">
        <v>4</v>
      </c>
      <c r="D42" s="78" t="b">
        <v>0</v>
      </c>
      <c r="E42" s="303" t="b">
        <v>0</v>
      </c>
      <c r="F42" s="303" t="b">
        <v>1</v>
      </c>
      <c r="G42" s="339">
        <f t="shared" ca="1" si="232"/>
        <v>1</v>
      </c>
      <c r="H42" s="339">
        <f t="shared" ca="1" si="216"/>
        <v>1</v>
      </c>
      <c r="I42" s="339">
        <f t="shared" ca="1" si="216"/>
        <v>1</v>
      </c>
      <c r="J42" s="339">
        <f t="shared" ca="1" si="216"/>
        <v>1</v>
      </c>
      <c r="K42" s="339">
        <f t="shared" ca="1" si="216"/>
        <v>1</v>
      </c>
      <c r="L42" s="339">
        <f t="shared" ca="1" si="216"/>
        <v>1</v>
      </c>
      <c r="M42" s="339">
        <f t="shared" ca="1" si="216"/>
        <v>1</v>
      </c>
      <c r="N42" s="339">
        <f t="shared" ca="1" si="216"/>
        <v>2</v>
      </c>
      <c r="O42" s="339">
        <f t="shared" ca="1" si="216"/>
        <v>1</v>
      </c>
      <c r="P42" s="339">
        <f t="shared" ca="1" si="216"/>
        <v>0</v>
      </c>
      <c r="Q42" s="339">
        <f t="shared" ca="1" si="216"/>
        <v>0</v>
      </c>
      <c r="R42" s="339">
        <f t="shared" ca="1" si="216"/>
        <v>0</v>
      </c>
      <c r="S42" s="339">
        <f t="shared" ca="1" si="216"/>
        <v>0</v>
      </c>
      <c r="T42" s="339">
        <f t="shared" ca="1" si="216"/>
        <v>0</v>
      </c>
      <c r="U42" s="339">
        <f t="shared" ca="1" si="216"/>
        <v>1</v>
      </c>
      <c r="V42" s="339">
        <f t="shared" ca="1" si="216"/>
        <v>1</v>
      </c>
      <c r="W42" s="339">
        <f t="shared" ca="1" si="216"/>
        <v>1</v>
      </c>
      <c r="X42" s="339">
        <f t="shared" ca="1" si="217"/>
        <v>1</v>
      </c>
      <c r="Y42" s="339">
        <f t="shared" ca="1" si="217"/>
        <v>1</v>
      </c>
      <c r="Z42" s="32"/>
      <c r="AB42" s="21">
        <v>1</v>
      </c>
      <c r="AC42" s="5">
        <f t="shared" ca="1" si="176"/>
        <v>1</v>
      </c>
      <c r="AD42" s="5">
        <f t="shared" ca="1" si="176"/>
        <v>1</v>
      </c>
      <c r="AE42" s="5">
        <f t="shared" ca="1" si="176"/>
        <v>0</v>
      </c>
      <c r="AF42" s="5">
        <f t="shared" ca="1" si="176"/>
        <v>2</v>
      </c>
      <c r="AG42" s="5">
        <f t="shared" ca="1" si="176"/>
        <v>0</v>
      </c>
      <c r="AJ42" s="328" t="str">
        <f t="shared" ca="1" si="218"/>
        <v>00012 FeedSupply GSM Day135 FWM     GI1 EL050% Age213 T_TRUE  LTW_TRUE  (F43N33)</v>
      </c>
      <c r="AK42" s="10" t="str">
        <f ca="1">IF(COUNTIF(AJ$5:AJ42,AJ42)=1,"-","Dup")</f>
        <v>-</v>
      </c>
      <c r="AL42" s="22" t="b">
        <f t="shared" ca="1" si="177"/>
        <v>1</v>
      </c>
      <c r="AM42" s="22" t="b">
        <f t="shared" ca="1" si="177"/>
        <v>0</v>
      </c>
      <c r="AN42" s="339" t="b">
        <f t="shared" ca="1" si="244"/>
        <v>1</v>
      </c>
      <c r="AO42" s="339" t="b">
        <f t="shared" ca="1" si="233"/>
        <v>1</v>
      </c>
      <c r="AP42" s="382">
        <f t="shared" ca="1" si="234"/>
        <v>111112</v>
      </c>
      <c r="AQ42" s="339" t="b">
        <f t="shared" ca="1" si="235"/>
        <v>0</v>
      </c>
      <c r="AR42" s="374" t="str">
        <f t="shared" ca="1" si="177"/>
        <v>-</v>
      </c>
      <c r="AS42" s="22" t="b">
        <f t="shared" ca="1" si="177"/>
        <v>1</v>
      </c>
      <c r="AT42" s="339">
        <f t="shared" ca="1" si="236"/>
        <v>111113</v>
      </c>
      <c r="AU42" s="22">
        <f t="shared" ca="1" si="237"/>
        <v>1</v>
      </c>
      <c r="AV42" s="339" t="str">
        <f t="shared" ca="1" si="238"/>
        <v>-</v>
      </c>
      <c r="AW42" s="22" t="str">
        <f t="shared" ca="1" si="237"/>
        <v>-</v>
      </c>
      <c r="AX42" s="339" t="str">
        <f t="shared" ca="1" si="238"/>
        <v>-</v>
      </c>
      <c r="AY42" s="339" t="str">
        <f t="shared" ca="1" si="238"/>
        <v>-</v>
      </c>
      <c r="AZ42" s="22" t="str">
        <f t="shared" ca="1" si="177"/>
        <v>-</v>
      </c>
      <c r="BA42" s="22">
        <f t="shared" ca="1" si="177"/>
        <v>1</v>
      </c>
      <c r="BB42" s="22">
        <f t="shared" ca="1" si="177"/>
        <v>1</v>
      </c>
      <c r="BC42" s="22" t="str">
        <f t="shared" ca="1" si="177"/>
        <v>-</v>
      </c>
      <c r="BD42" s="22" t="str">
        <f t="shared" ca="1" si="177"/>
        <v>-</v>
      </c>
      <c r="BE42" s="22" t="str">
        <f t="shared" ca="1" si="177"/>
        <v>-</v>
      </c>
      <c r="BF42" s="22" t="str">
        <f t="shared" ca="1" si="219"/>
        <v>-</v>
      </c>
      <c r="BG42" s="22" t="str">
        <f t="shared" ca="1" si="219"/>
        <v>-</v>
      </c>
      <c r="BH42" s="22" t="str">
        <f t="shared" ca="1" si="219"/>
        <v>-</v>
      </c>
      <c r="BI42" s="22" t="str">
        <f t="shared" ca="1" si="219"/>
        <v>-</v>
      </c>
      <c r="BJ42" s="22" t="str">
        <f t="shared" ca="1" si="219"/>
        <v>-</v>
      </c>
      <c r="BK42" s="22" t="str">
        <f t="shared" ca="1" si="219"/>
        <v>-</v>
      </c>
      <c r="BL42" s="22" t="str">
        <f t="shared" ca="1" si="219"/>
        <v>-</v>
      </c>
      <c r="BM42" s="22" t="str">
        <f t="shared" ca="1" si="219"/>
        <v>-</v>
      </c>
      <c r="BN42" s="22" t="str">
        <f t="shared" ca="1" si="219"/>
        <v>-</v>
      </c>
      <c r="BO42" s="22" t="str">
        <f t="shared" ca="1" si="219"/>
        <v>-</v>
      </c>
      <c r="BP42" s="22" t="str">
        <f t="shared" ca="1" si="219"/>
        <v>-</v>
      </c>
      <c r="BQ42" s="22" t="str">
        <f t="shared" ca="1" si="219"/>
        <v>-</v>
      </c>
      <c r="BR42" s="22" t="str">
        <f t="shared" ca="1" si="219"/>
        <v>-</v>
      </c>
      <c r="BS42" s="22" t="str">
        <f t="shared" ca="1" si="219"/>
        <v>-</v>
      </c>
      <c r="BT42" s="22" t="str">
        <f t="shared" ca="1" si="219"/>
        <v>-</v>
      </c>
      <c r="BU42" s="22" t="str">
        <f t="shared" ca="1" si="219"/>
        <v>-</v>
      </c>
      <c r="BV42" s="22" t="str">
        <f t="shared" ca="1" si="220"/>
        <v>-</v>
      </c>
      <c r="BW42" s="22" t="str">
        <f t="shared" ca="1" si="220"/>
        <v>-</v>
      </c>
      <c r="BX42" s="22" t="str">
        <f t="shared" ca="1" si="220"/>
        <v>-</v>
      </c>
      <c r="BY42" s="22" t="str">
        <f t="shared" ca="1" si="220"/>
        <v>-</v>
      </c>
      <c r="BZ42" s="5">
        <f t="shared" ca="1" si="178"/>
        <v>0</v>
      </c>
      <c r="CA42" s="339" t="b">
        <f t="shared" ca="1" si="242"/>
        <v>0</v>
      </c>
      <c r="CB42" s="339" t="b">
        <f t="shared" ca="1" si="239"/>
        <v>1</v>
      </c>
      <c r="CC42" s="374" t="str">
        <f t="shared" ca="1" si="246"/>
        <v>-</v>
      </c>
      <c r="CD42" s="374" t="str">
        <f t="shared" ca="1" si="246"/>
        <v>-</v>
      </c>
      <c r="CE42" s="374" t="str">
        <f t="shared" ca="1" si="246"/>
        <v>-</v>
      </c>
      <c r="CF42" s="374" t="str">
        <f t="shared" ca="1" si="246"/>
        <v>-</v>
      </c>
      <c r="CG42" s="374" t="str">
        <f t="shared" ca="1" si="246"/>
        <v>-</v>
      </c>
      <c r="CH42" s="374" t="str">
        <f t="shared" ca="1" si="246"/>
        <v>-</v>
      </c>
      <c r="CI42" s="339">
        <f t="shared" ca="1" si="240"/>
        <v>3</v>
      </c>
      <c r="CJ42" s="339">
        <f t="shared" ca="1" si="240"/>
        <v>3</v>
      </c>
      <c r="CK42" s="339">
        <f t="shared" ca="1" si="243"/>
        <v>0.25</v>
      </c>
      <c r="CL42" s="339">
        <f t="shared" ca="1" si="243"/>
        <v>-0.25</v>
      </c>
      <c r="CM42" s="22" t="str">
        <f t="shared" ca="1" si="221"/>
        <v>-</v>
      </c>
      <c r="CN42" s="22" t="str">
        <f t="shared" ca="1" si="221"/>
        <v>-</v>
      </c>
      <c r="CO42" s="22" t="str">
        <f t="shared" ca="1" si="221"/>
        <v>-</v>
      </c>
      <c r="CP42" s="22" t="str">
        <f t="shared" ca="1" si="221"/>
        <v>-</v>
      </c>
      <c r="CQ42" s="22" t="str">
        <f t="shared" ca="1" si="221"/>
        <v>-</v>
      </c>
      <c r="CR42" s="22" t="str">
        <f t="shared" ca="1" si="221"/>
        <v>-</v>
      </c>
      <c r="CS42" s="22">
        <f t="shared" ca="1" si="221"/>
        <v>0</v>
      </c>
      <c r="CT42" s="22" t="str">
        <f t="shared" ca="1" si="221"/>
        <v>-</v>
      </c>
      <c r="CU42" s="22" t="str">
        <f t="shared" ca="1" si="221"/>
        <v>-</v>
      </c>
      <c r="CV42" s="22" t="str">
        <f t="shared" ca="1" si="221"/>
        <v>-</v>
      </c>
      <c r="CW42" s="22" t="str">
        <f t="shared" ca="1" si="221"/>
        <v>-</v>
      </c>
      <c r="CX42" s="22" t="str">
        <f t="shared" ca="1" si="221"/>
        <v>-</v>
      </c>
      <c r="CY42" s="22">
        <f t="shared" ca="1" si="221"/>
        <v>0</v>
      </c>
      <c r="CZ42" s="195">
        <f t="shared" ca="1" si="179"/>
        <v>0</v>
      </c>
      <c r="DA42" s="195">
        <f t="shared" ca="1" si="179"/>
        <v>0</v>
      </c>
      <c r="DB42" s="195">
        <f t="shared" ca="1" si="179"/>
        <v>0</v>
      </c>
      <c r="DC42" s="195">
        <f t="shared" ca="1" si="179"/>
        <v>0</v>
      </c>
      <c r="DD42" s="194">
        <f t="shared" ca="1" si="180"/>
        <v>0</v>
      </c>
      <c r="DE42" s="194">
        <f t="shared" ca="1" si="180"/>
        <v>0</v>
      </c>
      <c r="DF42" s="194">
        <f t="shared" ca="1" si="180"/>
        <v>0</v>
      </c>
      <c r="DG42" s="194">
        <f t="shared" ca="1" si="180"/>
        <v>0</v>
      </c>
      <c r="DH42" s="196">
        <f t="shared" ca="1" si="181"/>
        <v>0</v>
      </c>
      <c r="DI42" s="196">
        <f t="shared" ca="1" si="181"/>
        <v>0</v>
      </c>
      <c r="DJ42" s="196">
        <f t="shared" ca="1" si="181"/>
        <v>0</v>
      </c>
      <c r="DK42" s="196">
        <f t="shared" ca="1" si="181"/>
        <v>0</v>
      </c>
      <c r="DL42" s="195">
        <f t="shared" ca="1" si="182"/>
        <v>0</v>
      </c>
      <c r="DM42" s="195">
        <f t="shared" ca="1" si="182"/>
        <v>0</v>
      </c>
      <c r="DN42" s="195">
        <f t="shared" ca="1" si="182"/>
        <v>0</v>
      </c>
      <c r="DO42" s="195">
        <f t="shared" ca="1" si="182"/>
        <v>0</v>
      </c>
      <c r="DP42" s="194">
        <f t="shared" ca="1" si="183"/>
        <v>0</v>
      </c>
      <c r="DQ42" s="194">
        <f t="shared" ca="1" si="183"/>
        <v>0</v>
      </c>
      <c r="DR42" s="194">
        <f t="shared" ca="1" si="183"/>
        <v>0</v>
      </c>
      <c r="DS42" s="194">
        <f t="shared" ca="1" si="183"/>
        <v>0</v>
      </c>
      <c r="DT42" s="196">
        <f t="shared" ca="1" si="184"/>
        <v>0</v>
      </c>
      <c r="DU42" s="196">
        <f t="shared" ca="1" si="184"/>
        <v>0</v>
      </c>
      <c r="DV42" s="196">
        <f t="shared" ca="1" si="184"/>
        <v>0</v>
      </c>
      <c r="DW42" s="196">
        <f t="shared" ca="1" si="184"/>
        <v>0</v>
      </c>
      <c r="DX42" s="195">
        <f t="shared" ca="1" si="185"/>
        <v>0</v>
      </c>
      <c r="DY42" s="195">
        <f t="shared" ca="1" si="185"/>
        <v>0</v>
      </c>
      <c r="DZ42" s="195">
        <f t="shared" ca="1" si="185"/>
        <v>0</v>
      </c>
      <c r="EA42" s="195">
        <f t="shared" ca="1" si="185"/>
        <v>0</v>
      </c>
      <c r="EB42" s="194">
        <f t="shared" ca="1" si="186"/>
        <v>0</v>
      </c>
      <c r="EC42" s="194">
        <f t="shared" ca="1" si="186"/>
        <v>0</v>
      </c>
      <c r="ED42" s="194">
        <f t="shared" ca="1" si="186"/>
        <v>0</v>
      </c>
      <c r="EE42" s="194">
        <f t="shared" ca="1" si="186"/>
        <v>0</v>
      </c>
      <c r="EF42" s="196">
        <f t="shared" ca="1" si="187"/>
        <v>0</v>
      </c>
      <c r="EG42" s="196">
        <f t="shared" ca="1" si="187"/>
        <v>0</v>
      </c>
      <c r="EH42" s="196">
        <f t="shared" ca="1" si="187"/>
        <v>0</v>
      </c>
      <c r="EI42" s="196">
        <f t="shared" ca="1" si="187"/>
        <v>0</v>
      </c>
      <c r="EJ42" s="22">
        <f t="shared" ca="1" si="188"/>
        <v>0</v>
      </c>
      <c r="EK42" s="22">
        <f t="shared" ca="1" si="188"/>
        <v>0</v>
      </c>
      <c r="EL42" s="22">
        <f t="shared" ca="1" si="188"/>
        <v>0</v>
      </c>
      <c r="EM42" s="22">
        <f t="shared" ca="1" si="188"/>
        <v>0</v>
      </c>
      <c r="EN42" s="22" t="str">
        <f t="shared" ca="1" si="188"/>
        <v>-</v>
      </c>
      <c r="EO42" s="22" t="str">
        <f t="shared" ca="1" si="188"/>
        <v>-</v>
      </c>
      <c r="EP42" s="5">
        <f t="shared" ca="1" si="189"/>
        <v>19</v>
      </c>
      <c r="EQ42" s="5">
        <f t="shared" ca="1" si="189"/>
        <v>19</v>
      </c>
      <c r="ER42" s="22" t="str">
        <f t="shared" ca="1" si="188"/>
        <v>-</v>
      </c>
      <c r="ES42" s="22" t="str">
        <f t="shared" ca="1" si="188"/>
        <v>-</v>
      </c>
      <c r="ET42" s="22" t="str">
        <f t="shared" ca="1" si="188"/>
        <v>-</v>
      </c>
      <c r="EU42" s="22" t="str">
        <f t="shared" ca="1" si="188"/>
        <v>-</v>
      </c>
      <c r="EV42" s="22" t="str">
        <f t="shared" ca="1" si="188"/>
        <v>-</v>
      </c>
      <c r="EW42" s="22" t="str">
        <f t="shared" ca="1" si="188"/>
        <v>-</v>
      </c>
      <c r="EX42" s="22" t="str">
        <f t="shared" ca="1" si="188"/>
        <v>-</v>
      </c>
      <c r="EY42" s="5">
        <f t="shared" ca="1" si="190"/>
        <v>0</v>
      </c>
      <c r="EZ42" s="22" t="str">
        <f t="shared" ca="1" si="222"/>
        <v>-</v>
      </c>
      <c r="FA42" s="22" t="str">
        <f t="shared" ca="1" si="222"/>
        <v>-</v>
      </c>
      <c r="FB42" s="22" t="str">
        <f t="shared" ca="1" si="222"/>
        <v>-</v>
      </c>
      <c r="FC42" s="22" t="str">
        <f t="shared" ca="1" si="222"/>
        <v>-</v>
      </c>
      <c r="FD42" s="5" t="b">
        <f t="shared" ca="1" si="191"/>
        <v>0</v>
      </c>
      <c r="FE42" s="22" t="str">
        <f t="shared" ca="1" si="222"/>
        <v>-</v>
      </c>
      <c r="FF42" s="22">
        <f t="shared" ca="1" si="222"/>
        <v>0</v>
      </c>
      <c r="FG42" s="22" t="str">
        <f t="shared" ca="1" si="222"/>
        <v>-</v>
      </c>
      <c r="FH42" s="22">
        <f t="shared" ca="1" si="222"/>
        <v>1</v>
      </c>
      <c r="FI42" s="22">
        <f t="shared" ca="1" si="222"/>
        <v>0</v>
      </c>
      <c r="FJ42" s="22">
        <f t="shared" ca="1" si="222"/>
        <v>1</v>
      </c>
      <c r="FK42" s="22">
        <f t="shared" ca="1" si="222"/>
        <v>1</v>
      </c>
      <c r="FL42" s="22">
        <f t="shared" ca="1" si="222"/>
        <v>1</v>
      </c>
      <c r="FM42" s="22">
        <f t="shared" ca="1" si="222"/>
        <v>0</v>
      </c>
      <c r="FN42" s="22">
        <f t="shared" ca="1" si="222"/>
        <v>0</v>
      </c>
      <c r="FO42" s="22">
        <f t="shared" ca="1" si="222"/>
        <v>0</v>
      </c>
      <c r="FP42" s="22">
        <f t="shared" ca="1" si="223"/>
        <v>0</v>
      </c>
      <c r="FQ42" s="22">
        <f t="shared" ca="1" si="223"/>
        <v>1</v>
      </c>
      <c r="FR42" s="22">
        <f t="shared" ca="1" si="223"/>
        <v>0</v>
      </c>
      <c r="FS42" s="22">
        <f t="shared" ca="1" si="223"/>
        <v>0</v>
      </c>
      <c r="FT42" s="22">
        <f t="shared" ca="1" si="223"/>
        <v>0</v>
      </c>
      <c r="FU42" s="22">
        <f t="shared" ca="1" si="223"/>
        <v>0</v>
      </c>
      <c r="FV42" s="22">
        <f t="shared" ca="1" si="223"/>
        <v>0</v>
      </c>
      <c r="FW42" s="22">
        <f t="shared" ca="1" si="223"/>
        <v>0</v>
      </c>
      <c r="FX42" s="22">
        <f t="shared" ca="1" si="223"/>
        <v>0</v>
      </c>
      <c r="FY42" s="22">
        <f t="shared" ca="1" si="223"/>
        <v>1</v>
      </c>
      <c r="FZ42" s="22">
        <f t="shared" ca="1" si="223"/>
        <v>0</v>
      </c>
      <c r="GA42" s="5">
        <f t="shared" ca="1" si="192"/>
        <v>0</v>
      </c>
      <c r="GB42" s="5">
        <f t="shared" ca="1" si="192"/>
        <v>0</v>
      </c>
      <c r="GC42" s="5">
        <f t="shared" ca="1" si="192"/>
        <v>0</v>
      </c>
      <c r="GD42" s="5">
        <f t="shared" si="193"/>
        <v>0</v>
      </c>
      <c r="GE42" s="5">
        <f t="shared" si="193"/>
        <v>0</v>
      </c>
      <c r="GF42" s="5">
        <f t="shared" si="193"/>
        <v>0</v>
      </c>
      <c r="GG42" s="22">
        <f t="shared" ca="1" si="224"/>
        <v>0</v>
      </c>
      <c r="GH42" s="22">
        <f t="shared" ca="1" si="224"/>
        <v>0</v>
      </c>
      <c r="GI42" s="22" t="str">
        <f t="shared" ca="1" si="224"/>
        <v>-</v>
      </c>
      <c r="GJ42" s="22" t="str">
        <f t="shared" ca="1" si="224"/>
        <v>-</v>
      </c>
      <c r="GK42" s="22" t="str">
        <f t="shared" ca="1" si="224"/>
        <v>-</v>
      </c>
      <c r="GL42" s="22" t="str">
        <f t="shared" ca="1" si="224"/>
        <v>-</v>
      </c>
      <c r="GM42" s="5" t="b">
        <f t="shared" ca="1" si="194"/>
        <v>1</v>
      </c>
      <c r="GN42" s="5" t="b">
        <f t="shared" ca="1" si="194"/>
        <v>0</v>
      </c>
      <c r="GO42" s="5" t="b">
        <f t="shared" ca="1" si="194"/>
        <v>0</v>
      </c>
      <c r="GP42" s="5">
        <f t="shared" ca="1" si="195"/>
        <v>0</v>
      </c>
      <c r="GQ42" s="22">
        <f t="shared" ca="1" si="224"/>
        <v>1</v>
      </c>
      <c r="GR42" s="22">
        <f t="shared" ca="1" si="224"/>
        <v>2</v>
      </c>
      <c r="GS42" s="5" t="e">
        <f t="shared" ca="1" si="196"/>
        <v>#VALUE!</v>
      </c>
      <c r="GT42" s="5" t="e">
        <f t="shared" ca="1" si="196"/>
        <v>#VALUE!</v>
      </c>
      <c r="GU42" s="5" t="str">
        <f t="shared" si="197"/>
        <v>-</v>
      </c>
      <c r="GV42" s="5" t="str">
        <f t="shared" si="197"/>
        <v>-</v>
      </c>
      <c r="GW42" s="5" t="e">
        <f t="shared" ca="1" si="198"/>
        <v>#VALUE!</v>
      </c>
      <c r="GX42" s="22" t="str">
        <f t="shared" ca="1" si="225"/>
        <v>-</v>
      </c>
      <c r="GY42" s="22" t="str">
        <f t="shared" ca="1" si="225"/>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6"/>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3"/>
        <v>-</v>
      </c>
      <c r="IF42" s="22" t="str">
        <f t="shared" ca="1" si="133"/>
        <v>-</v>
      </c>
      <c r="IG42" s="22" t="b">
        <f t="shared" ca="1" si="134"/>
        <v>1</v>
      </c>
      <c r="IH42" s="22">
        <f t="shared" ca="1" si="134"/>
        <v>0</v>
      </c>
      <c r="II42" s="5" t="str">
        <f t="shared" ca="1" si="199"/>
        <v>-</v>
      </c>
      <c r="IJ42" s="5" t="str">
        <f t="shared" ca="1" si="199"/>
        <v>-</v>
      </c>
      <c r="IK42" s="5" t="str">
        <f t="shared" ca="1" si="199"/>
        <v>-</v>
      </c>
      <c r="IL42" s="5" t="str">
        <f t="shared" ca="1" si="199"/>
        <v>-</v>
      </c>
      <c r="IM42" s="22" t="str">
        <f t="shared" ca="1" si="227"/>
        <v>-</v>
      </c>
      <c r="IN42" s="5">
        <f t="shared" ca="1" si="200"/>
        <v>0.5</v>
      </c>
      <c r="IO42" s="22" t="str">
        <f t="shared" ca="1" si="227"/>
        <v>-</v>
      </c>
      <c r="IP42" s="5">
        <f t="shared" ca="1" si="201"/>
        <v>0.5</v>
      </c>
      <c r="IQ42" s="5" t="str">
        <f t="shared" ca="1" si="202"/>
        <v>-</v>
      </c>
      <c r="IR42" s="5">
        <f t="shared" ca="1" si="202"/>
        <v>500</v>
      </c>
      <c r="IS42" s="5">
        <f t="shared" ca="1" si="202"/>
        <v>500</v>
      </c>
      <c r="IT42" s="5" t="str">
        <f t="shared" ca="1" si="202"/>
        <v>-</v>
      </c>
      <c r="IU42" s="5" t="str">
        <f t="shared" ca="1" si="202"/>
        <v>-</v>
      </c>
      <c r="IV42" s="22">
        <f t="shared" ca="1" si="227"/>
        <v>1</v>
      </c>
      <c r="IW42" s="22">
        <f t="shared" ca="1" si="227"/>
        <v>0</v>
      </c>
      <c r="IX42" s="22">
        <f t="shared" ca="1" si="227"/>
        <v>1</v>
      </c>
      <c r="IY42" s="22">
        <f t="shared" ca="1" si="227"/>
        <v>1</v>
      </c>
      <c r="IZ42" s="22">
        <f t="shared" ca="1" si="227"/>
        <v>0</v>
      </c>
      <c r="JA42" s="22">
        <f t="shared" ca="1" si="227"/>
        <v>70</v>
      </c>
      <c r="JB42" s="22">
        <f t="shared" ca="1" si="228"/>
        <v>50</v>
      </c>
      <c r="JC42" s="22">
        <f t="shared" ca="1" si="228"/>
        <v>70</v>
      </c>
      <c r="JD42" s="22">
        <f t="shared" ca="1" si="228"/>
        <v>50</v>
      </c>
      <c r="JE42" s="5">
        <f t="shared" ca="1" si="203"/>
        <v>1</v>
      </c>
      <c r="JF42" s="5">
        <f t="shared" ca="1" si="204"/>
        <v>1</v>
      </c>
      <c r="JG42" s="5">
        <f t="shared" ca="1" si="205"/>
        <v>1</v>
      </c>
      <c r="JH42" s="22">
        <f t="shared" ca="1" si="228"/>
        <v>1</v>
      </c>
      <c r="JI42" s="22">
        <f t="shared" ca="1" si="228"/>
        <v>1</v>
      </c>
      <c r="JJ42" s="22">
        <f t="shared" ca="1" si="228"/>
        <v>1</v>
      </c>
      <c r="JK42" s="22">
        <f t="shared" ca="1" si="228"/>
        <v>1</v>
      </c>
      <c r="JL42" s="22">
        <f t="shared" ca="1" si="228"/>
        <v>1</v>
      </c>
      <c r="JM42" s="22">
        <f t="shared" ca="1" si="228"/>
        <v>1</v>
      </c>
      <c r="JN42" s="22">
        <f t="shared" ca="1" si="228"/>
        <v>1</v>
      </c>
      <c r="JO42" s="173" t="b">
        <f t="shared" ca="1" si="229"/>
        <v>1</v>
      </c>
      <c r="JP42" s="173">
        <f t="shared" ca="1" si="206"/>
        <v>149.99</v>
      </c>
      <c r="JQ42" s="173">
        <f t="shared" ca="1" si="206"/>
        <v>0</v>
      </c>
      <c r="JR42" s="173">
        <f t="shared" ca="1" si="206"/>
        <v>0</v>
      </c>
      <c r="JS42" s="173">
        <f t="shared" ca="1" si="206"/>
        <v>0</v>
      </c>
      <c r="JT42" s="173">
        <f t="shared" ca="1" si="206"/>
        <v>0</v>
      </c>
      <c r="JU42" s="173">
        <f t="shared" ca="1" si="206"/>
        <v>0</v>
      </c>
      <c r="JV42" s="173">
        <f t="shared" ca="1" si="206"/>
        <v>0</v>
      </c>
      <c r="JW42" s="173">
        <f t="shared" ca="1" si="206"/>
        <v>0</v>
      </c>
      <c r="JX42" s="173">
        <f t="shared" ca="1" si="206"/>
        <v>0</v>
      </c>
      <c r="JY42" s="173">
        <f t="shared" ca="1" si="206"/>
        <v>0</v>
      </c>
      <c r="JZ42" s="173">
        <f t="shared" ca="1" si="206"/>
        <v>0</v>
      </c>
      <c r="KA42" s="173">
        <f t="shared" ca="1" si="206"/>
        <v>0</v>
      </c>
      <c r="KB42" s="173">
        <f t="shared" ca="1" si="206"/>
        <v>0</v>
      </c>
      <c r="KC42" s="173">
        <f t="shared" ca="1" si="206"/>
        <v>0</v>
      </c>
      <c r="KD42" s="173">
        <f t="shared" ca="1" si="206"/>
        <v>0</v>
      </c>
      <c r="KE42" s="173">
        <f t="shared" ca="1" si="206"/>
        <v>146.24</v>
      </c>
      <c r="KF42" s="173">
        <f t="shared" ca="1" si="207"/>
        <v>146.24</v>
      </c>
      <c r="KG42" s="173">
        <f t="shared" ca="1" si="207"/>
        <v>146.24</v>
      </c>
      <c r="KH42" s="173">
        <f t="shared" ca="1" si="207"/>
        <v>146.24</v>
      </c>
      <c r="KI42" s="173">
        <f t="shared" ca="1" si="207"/>
        <v>146.24</v>
      </c>
      <c r="KJ42" s="173">
        <f t="shared" ca="1" si="207"/>
        <v>146.24</v>
      </c>
      <c r="KK42" s="173">
        <f t="shared" ca="1" si="207"/>
        <v>146.24</v>
      </c>
      <c r="KL42" s="173">
        <f t="shared" ca="1" si="207"/>
        <v>146.24</v>
      </c>
      <c r="KM42" s="173">
        <f t="shared" ca="1" si="207"/>
        <v>20</v>
      </c>
      <c r="KN42" s="173">
        <f t="shared" ca="1" si="207"/>
        <v>20</v>
      </c>
      <c r="KO42" s="173">
        <f t="shared" ca="1" si="207"/>
        <v>20</v>
      </c>
      <c r="KP42" s="173">
        <f t="shared" ca="1" si="207"/>
        <v>0</v>
      </c>
      <c r="KQ42" s="173">
        <f t="shared" ca="1" si="207"/>
        <v>0</v>
      </c>
      <c r="KR42" s="173">
        <f t="shared" ca="1" si="207"/>
        <v>0</v>
      </c>
      <c r="KS42" s="173">
        <f t="shared" ca="1" si="207"/>
        <v>0</v>
      </c>
      <c r="KT42" s="173">
        <f t="shared" ca="1" si="207"/>
        <v>75.289999999999992</v>
      </c>
      <c r="KU42" s="173">
        <f t="shared" ca="1" si="207"/>
        <v>75.289999999999992</v>
      </c>
      <c r="KV42" s="173">
        <f t="shared" ca="1" si="208"/>
        <v>75.289999999999992</v>
      </c>
      <c r="KW42" s="173">
        <f t="shared" ca="1" si="208"/>
        <v>75.289999999999992</v>
      </c>
      <c r="KX42" s="173">
        <f t="shared" ca="1" si="208"/>
        <v>75.289999999999992</v>
      </c>
      <c r="KY42" s="173">
        <f t="shared" ca="1" si="208"/>
        <v>75.289999999999992</v>
      </c>
      <c r="KZ42" s="173">
        <f t="shared" ca="1" si="208"/>
        <v>75.289999999999992</v>
      </c>
      <c r="LA42" s="173">
        <f t="shared" ca="1" si="208"/>
        <v>222.87</v>
      </c>
      <c r="LB42" s="173">
        <f t="shared" ca="1" si="208"/>
        <v>0</v>
      </c>
      <c r="LC42" s="173">
        <f t="shared" ca="1" si="208"/>
        <v>0</v>
      </c>
      <c r="LD42" s="173">
        <f t="shared" ca="1" si="208"/>
        <v>0</v>
      </c>
      <c r="LE42" s="173">
        <f t="shared" ca="1" si="208"/>
        <v>0</v>
      </c>
      <c r="LF42" s="173">
        <f t="shared" ca="1" si="208"/>
        <v>0</v>
      </c>
      <c r="LG42" s="173">
        <f t="shared" ca="1" si="208"/>
        <v>0</v>
      </c>
      <c r="LH42" s="173">
        <f t="shared" ca="1" si="208"/>
        <v>0</v>
      </c>
      <c r="LI42" s="173">
        <f t="shared" ca="1" si="208"/>
        <v>0</v>
      </c>
      <c r="LJ42" s="173">
        <f t="shared" ca="1" si="208"/>
        <v>0</v>
      </c>
      <c r="LK42" s="173">
        <f t="shared" ca="1" si="208"/>
        <v>0</v>
      </c>
      <c r="LL42" s="173">
        <f t="shared" ca="1" si="209"/>
        <v>0</v>
      </c>
      <c r="LM42" s="173">
        <f t="shared" ca="1" si="209"/>
        <v>0</v>
      </c>
      <c r="LN42" s="173">
        <f t="shared" ca="1" si="209"/>
        <v>0</v>
      </c>
      <c r="LO42" s="173">
        <f t="shared" ca="1" si="209"/>
        <v>0</v>
      </c>
      <c r="LP42" s="173">
        <f t="shared" ca="1" si="209"/>
        <v>0</v>
      </c>
      <c r="LQ42" s="173">
        <f t="shared" ca="1" si="209"/>
        <v>0</v>
      </c>
      <c r="LR42" s="173">
        <f t="shared" ca="1" si="209"/>
        <v>0</v>
      </c>
      <c r="LS42" s="173">
        <f t="shared" ca="1" si="209"/>
        <v>0</v>
      </c>
      <c r="LT42" s="173">
        <f t="shared" ca="1" si="209"/>
        <v>0</v>
      </c>
      <c r="LU42" s="173">
        <f t="shared" ca="1" si="209"/>
        <v>0</v>
      </c>
      <c r="LV42" s="173">
        <f t="shared" ca="1" si="209"/>
        <v>0</v>
      </c>
      <c r="LW42" s="173">
        <f t="shared" ca="1" si="209"/>
        <v>0</v>
      </c>
      <c r="LX42" s="173">
        <f t="shared" ca="1" si="209"/>
        <v>0</v>
      </c>
      <c r="LY42" s="173">
        <f t="shared" ca="1" si="209"/>
        <v>0</v>
      </c>
      <c r="LZ42" s="173">
        <f t="shared" ca="1" si="209"/>
        <v>0</v>
      </c>
      <c r="MA42" s="173">
        <f t="shared" ca="1" si="209"/>
        <v>0</v>
      </c>
      <c r="MB42" s="173">
        <f t="shared" ca="1" si="210"/>
        <v>0</v>
      </c>
      <c r="MC42" s="173">
        <f t="shared" ca="1" si="210"/>
        <v>0</v>
      </c>
      <c r="MD42" s="173">
        <f t="shared" ca="1" si="210"/>
        <v>0</v>
      </c>
      <c r="ME42" s="173">
        <f t="shared" ca="1" si="210"/>
        <v>0</v>
      </c>
      <c r="MF42" s="173">
        <f t="shared" ca="1" si="210"/>
        <v>0</v>
      </c>
      <c r="MG42" s="173">
        <f t="shared" ca="1" si="210"/>
        <v>0</v>
      </c>
      <c r="MH42" s="173">
        <f t="shared" ca="1" si="210"/>
        <v>0</v>
      </c>
      <c r="MI42" s="173">
        <f t="shared" ca="1" si="210"/>
        <v>0</v>
      </c>
      <c r="MJ42" s="173">
        <f t="shared" ca="1" si="210"/>
        <v>0</v>
      </c>
      <c r="MK42" s="173">
        <f t="shared" ca="1" si="210"/>
        <v>0</v>
      </c>
      <c r="ML42" s="173">
        <f t="shared" ca="1" si="210"/>
        <v>0</v>
      </c>
      <c r="MM42" s="173">
        <f t="shared" ca="1" si="210"/>
        <v>0</v>
      </c>
      <c r="MN42" s="173">
        <f t="shared" ca="1" si="210"/>
        <v>0</v>
      </c>
      <c r="MO42" s="173">
        <f t="shared" ca="1" si="210"/>
        <v>0</v>
      </c>
      <c r="MP42" s="173">
        <f t="shared" ca="1" si="210"/>
        <v>0</v>
      </c>
      <c r="MQ42" s="173">
        <f t="shared" ca="1" si="210"/>
        <v>0</v>
      </c>
      <c r="MR42" s="173">
        <f t="shared" ca="1" si="211"/>
        <v>0</v>
      </c>
      <c r="MS42" s="173">
        <f t="shared" ca="1" si="211"/>
        <v>0</v>
      </c>
      <c r="MT42" s="173">
        <f t="shared" ca="1" si="211"/>
        <v>0</v>
      </c>
      <c r="MU42" s="173">
        <f t="shared" ca="1" si="211"/>
        <v>0</v>
      </c>
      <c r="MV42" s="173">
        <f t="shared" ca="1" si="211"/>
        <v>0</v>
      </c>
      <c r="MW42" s="173">
        <f t="shared" ca="1" si="211"/>
        <v>0</v>
      </c>
      <c r="MX42" s="173">
        <f t="shared" ca="1" si="211"/>
        <v>0</v>
      </c>
      <c r="MY42" s="173">
        <f t="shared" ca="1" si="211"/>
        <v>0</v>
      </c>
      <c r="MZ42" s="173">
        <f t="shared" ca="1" si="211"/>
        <v>0</v>
      </c>
      <c r="NA42" s="173">
        <f t="shared" ca="1" si="211"/>
        <v>0</v>
      </c>
      <c r="NB42" s="173">
        <f t="shared" ca="1" si="211"/>
        <v>0</v>
      </c>
      <c r="NC42" s="173">
        <f t="shared" ca="1" si="211"/>
        <v>0</v>
      </c>
      <c r="ND42" s="173">
        <f t="shared" ca="1" si="211"/>
        <v>0</v>
      </c>
      <c r="NE42" s="173">
        <f t="shared" ca="1" si="211"/>
        <v>0</v>
      </c>
      <c r="NF42" s="173">
        <f t="shared" ca="1" si="211"/>
        <v>0</v>
      </c>
      <c r="NG42" s="173">
        <f t="shared" ca="1" si="211"/>
        <v>0</v>
      </c>
      <c r="NH42" s="173">
        <f t="shared" ca="1" si="212"/>
        <v>0</v>
      </c>
      <c r="NI42" s="173">
        <f t="shared" ca="1" si="212"/>
        <v>0</v>
      </c>
      <c r="NJ42" s="173">
        <f t="shared" ca="1" si="212"/>
        <v>0</v>
      </c>
      <c r="NK42" s="173">
        <f t="shared" ca="1" si="212"/>
        <v>0</v>
      </c>
      <c r="NL42" s="173">
        <f t="shared" ca="1" si="212"/>
        <v>0</v>
      </c>
      <c r="NM42" s="173">
        <f t="shared" ca="1" si="212"/>
        <v>0</v>
      </c>
      <c r="NN42" s="173">
        <f t="shared" ca="1" si="212"/>
        <v>0</v>
      </c>
      <c r="NO42" s="173">
        <f t="shared" ca="1" si="212"/>
        <v>0</v>
      </c>
      <c r="NP42" s="173">
        <f t="shared" ca="1" si="212"/>
        <v>0</v>
      </c>
      <c r="NQ42" s="173">
        <f t="shared" ca="1" si="212"/>
        <v>0</v>
      </c>
      <c r="NR42" s="173">
        <f t="shared" ca="1" si="212"/>
        <v>0</v>
      </c>
      <c r="NS42" s="173">
        <f t="shared" ca="1" si="212"/>
        <v>0</v>
      </c>
      <c r="NT42" s="173">
        <f t="shared" ca="1" si="212"/>
        <v>0</v>
      </c>
      <c r="NU42" s="173">
        <f t="shared" ca="1" si="212"/>
        <v>0</v>
      </c>
      <c r="NV42" s="173">
        <f t="shared" ca="1" si="212"/>
        <v>0</v>
      </c>
      <c r="NW42" s="173">
        <f t="shared" ca="1" si="212"/>
        <v>0</v>
      </c>
      <c r="NX42" s="173">
        <f t="shared" ca="1" si="213"/>
        <v>0</v>
      </c>
      <c r="NY42" s="173">
        <f t="shared" ca="1" si="213"/>
        <v>0</v>
      </c>
      <c r="NZ42" s="173">
        <f t="shared" ca="1" si="213"/>
        <v>0</v>
      </c>
      <c r="OA42" s="173">
        <f t="shared" ca="1" si="213"/>
        <v>0</v>
      </c>
      <c r="OB42" s="173">
        <f t="shared" ca="1" si="213"/>
        <v>0</v>
      </c>
      <c r="OC42" s="173">
        <f t="shared" ca="1" si="213"/>
        <v>0</v>
      </c>
      <c r="OD42" s="173">
        <f t="shared" ca="1" si="213"/>
        <v>0</v>
      </c>
      <c r="OE42" s="173">
        <f t="shared" ca="1" si="213"/>
        <v>0</v>
      </c>
      <c r="OF42" s="22">
        <f t="shared" ca="1" si="230"/>
        <v>0</v>
      </c>
      <c r="OG42" s="22" t="str">
        <f t="shared" ca="1" si="230"/>
        <v>-</v>
      </c>
      <c r="OH42" s="22">
        <f t="shared" ca="1" si="230"/>
        <v>0</v>
      </c>
      <c r="OI42" s="22">
        <f t="shared" ca="1" si="230"/>
        <v>0</v>
      </c>
      <c r="OJ42" s="27">
        <v>0</v>
      </c>
    </row>
    <row r="43" spans="1:400" s="303" customFormat="1" outlineLevel="1">
      <c r="A43" s="302">
        <f t="shared" si="214"/>
        <v>38</v>
      </c>
      <c r="B43" s="314">
        <f t="shared" ca="1" si="241"/>
        <v>25</v>
      </c>
      <c r="C43" s="303">
        <v>4</v>
      </c>
      <c r="D43" s="78" t="b">
        <v>0</v>
      </c>
      <c r="E43" s="303" t="b">
        <v>0</v>
      </c>
      <c r="F43" s="303" t="b">
        <v>1</v>
      </c>
      <c r="G43" s="339">
        <f t="shared" ca="1" si="232"/>
        <v>1</v>
      </c>
      <c r="H43" s="339">
        <f t="shared" ca="1" si="216"/>
        <v>1</v>
      </c>
      <c r="I43" s="339">
        <f t="shared" ca="1" si="216"/>
        <v>1</v>
      </c>
      <c r="J43" s="339">
        <f t="shared" ca="1" si="216"/>
        <v>1</v>
      </c>
      <c r="K43" s="339">
        <f t="shared" ca="1" si="216"/>
        <v>1</v>
      </c>
      <c r="L43" s="339">
        <f t="shared" ca="1" si="216"/>
        <v>1</v>
      </c>
      <c r="M43" s="339">
        <f t="shared" ca="1" si="216"/>
        <v>1</v>
      </c>
      <c r="N43" s="339">
        <f t="shared" ca="1" si="216"/>
        <v>2</v>
      </c>
      <c r="O43" s="339">
        <f t="shared" ca="1" si="216"/>
        <v>1</v>
      </c>
      <c r="P43" s="339">
        <f t="shared" ca="1" si="216"/>
        <v>0</v>
      </c>
      <c r="Q43" s="339">
        <f t="shared" ca="1" si="216"/>
        <v>0</v>
      </c>
      <c r="R43" s="339">
        <f t="shared" ca="1" si="216"/>
        <v>0</v>
      </c>
      <c r="S43" s="339">
        <f t="shared" ca="1" si="216"/>
        <v>0</v>
      </c>
      <c r="T43" s="339">
        <f t="shared" ca="1" si="216"/>
        <v>0</v>
      </c>
      <c r="U43" s="339">
        <f t="shared" ca="1" si="216"/>
        <v>1</v>
      </c>
      <c r="V43" s="339">
        <f t="shared" ca="1" si="216"/>
        <v>1</v>
      </c>
      <c r="W43" s="339">
        <f t="shared" ca="1" si="216"/>
        <v>1</v>
      </c>
      <c r="X43" s="339">
        <f t="shared" ca="1" si="217"/>
        <v>1</v>
      </c>
      <c r="Y43" s="339">
        <f t="shared" ca="1" si="217"/>
        <v>1</v>
      </c>
      <c r="Z43" s="32"/>
      <c r="AB43" s="21">
        <v>1</v>
      </c>
      <c r="AC43" s="5">
        <f t="shared" ca="1" si="176"/>
        <v>1</v>
      </c>
      <c r="AD43" s="5">
        <f t="shared" ca="1" si="176"/>
        <v>1</v>
      </c>
      <c r="AE43" s="5">
        <f t="shared" ca="1" si="176"/>
        <v>0</v>
      </c>
      <c r="AF43" s="5">
        <f t="shared" ca="1" si="176"/>
        <v>2</v>
      </c>
      <c r="AG43" s="5">
        <f t="shared" ca="1" si="176"/>
        <v>0</v>
      </c>
      <c r="AJ43" s="328" t="str">
        <f t="shared" ca="1" si="218"/>
        <v>00013 FeedSupply GSM Day135 FWM     GI1 EL050% Age213 T_TRUE  LTW_TRUE  (F43N33)</v>
      </c>
      <c r="AK43" s="10" t="str">
        <f ca="1">IF(COUNTIF(AJ$5:AJ43,AJ43)=1,"-","Dup")</f>
        <v>-</v>
      </c>
      <c r="AL43" s="22" t="b">
        <f t="shared" ca="1" si="177"/>
        <v>1</v>
      </c>
      <c r="AM43" s="22" t="b">
        <f t="shared" ca="1" si="177"/>
        <v>0</v>
      </c>
      <c r="AN43" s="339" t="b">
        <f t="shared" ca="1" si="244"/>
        <v>1</v>
      </c>
      <c r="AO43" s="339" t="b">
        <f t="shared" ca="1" si="233"/>
        <v>1</v>
      </c>
      <c r="AP43" s="382">
        <f t="shared" ca="1" si="234"/>
        <v>111113</v>
      </c>
      <c r="AQ43" s="339" t="b">
        <f t="shared" ca="1" si="235"/>
        <v>0</v>
      </c>
      <c r="AR43" s="374" t="str">
        <f t="shared" ca="1" si="177"/>
        <v>-</v>
      </c>
      <c r="AS43" s="22" t="b">
        <f t="shared" ca="1" si="177"/>
        <v>1</v>
      </c>
      <c r="AT43" s="339">
        <f t="shared" ca="1" si="236"/>
        <v>111114</v>
      </c>
      <c r="AU43" s="22">
        <f t="shared" ca="1" si="237"/>
        <v>1</v>
      </c>
      <c r="AV43" s="339" t="str">
        <f t="shared" ca="1" si="238"/>
        <v>-</v>
      </c>
      <c r="AW43" s="22" t="str">
        <f t="shared" ca="1" si="237"/>
        <v>-</v>
      </c>
      <c r="AX43" s="339" t="str">
        <f t="shared" ca="1" si="238"/>
        <v>-</v>
      </c>
      <c r="AY43" s="339" t="str">
        <f t="shared" ca="1" si="238"/>
        <v>-</v>
      </c>
      <c r="AZ43" s="22" t="str">
        <f t="shared" ca="1" si="177"/>
        <v>-</v>
      </c>
      <c r="BA43" s="22">
        <f t="shared" ca="1" si="177"/>
        <v>1</v>
      </c>
      <c r="BB43" s="22">
        <f t="shared" ca="1" si="177"/>
        <v>1</v>
      </c>
      <c r="BC43" s="22" t="str">
        <f t="shared" ca="1" si="177"/>
        <v>-</v>
      </c>
      <c r="BD43" s="22" t="str">
        <f t="shared" ca="1" si="177"/>
        <v>-</v>
      </c>
      <c r="BE43" s="22" t="str">
        <f t="shared" ca="1" si="177"/>
        <v>-</v>
      </c>
      <c r="BF43" s="22" t="str">
        <f t="shared" ca="1" si="219"/>
        <v>-</v>
      </c>
      <c r="BG43" s="22" t="str">
        <f t="shared" ca="1" si="219"/>
        <v>-</v>
      </c>
      <c r="BH43" s="22" t="str">
        <f t="shared" ca="1" si="219"/>
        <v>-</v>
      </c>
      <c r="BI43" s="22" t="str">
        <f t="shared" ca="1" si="219"/>
        <v>-</v>
      </c>
      <c r="BJ43" s="22" t="str">
        <f t="shared" ca="1" si="219"/>
        <v>-</v>
      </c>
      <c r="BK43" s="22" t="str">
        <f t="shared" ca="1" si="219"/>
        <v>-</v>
      </c>
      <c r="BL43" s="22" t="str">
        <f t="shared" ca="1" si="219"/>
        <v>-</v>
      </c>
      <c r="BM43" s="22" t="str">
        <f t="shared" ca="1" si="219"/>
        <v>-</v>
      </c>
      <c r="BN43" s="22" t="str">
        <f t="shared" ca="1" si="219"/>
        <v>-</v>
      </c>
      <c r="BO43" s="22" t="str">
        <f t="shared" ca="1" si="219"/>
        <v>-</v>
      </c>
      <c r="BP43" s="22" t="str">
        <f t="shared" ca="1" si="219"/>
        <v>-</v>
      </c>
      <c r="BQ43" s="22" t="str">
        <f t="shared" ca="1" si="219"/>
        <v>-</v>
      </c>
      <c r="BR43" s="22" t="str">
        <f t="shared" ca="1" si="219"/>
        <v>-</v>
      </c>
      <c r="BS43" s="22" t="str">
        <f t="shared" ca="1" si="219"/>
        <v>-</v>
      </c>
      <c r="BT43" s="22" t="str">
        <f t="shared" ca="1" si="219"/>
        <v>-</v>
      </c>
      <c r="BU43" s="22" t="str">
        <f t="shared" ca="1" si="219"/>
        <v>-</v>
      </c>
      <c r="BV43" s="22" t="str">
        <f t="shared" ca="1" si="220"/>
        <v>-</v>
      </c>
      <c r="BW43" s="22" t="str">
        <f t="shared" ca="1" si="220"/>
        <v>-</v>
      </c>
      <c r="BX43" s="22" t="str">
        <f t="shared" ca="1" si="220"/>
        <v>-</v>
      </c>
      <c r="BY43" s="22" t="str">
        <f t="shared" ca="1" si="220"/>
        <v>-</v>
      </c>
      <c r="BZ43" s="5">
        <f t="shared" ca="1" si="178"/>
        <v>0</v>
      </c>
      <c r="CA43" s="339" t="b">
        <f t="shared" ca="1" si="242"/>
        <v>0</v>
      </c>
      <c r="CB43" s="339" t="b">
        <f t="shared" ca="1" si="239"/>
        <v>1</v>
      </c>
      <c r="CC43" s="374" t="str">
        <f t="shared" ca="1" si="246"/>
        <v>-</v>
      </c>
      <c r="CD43" s="374" t="str">
        <f t="shared" ca="1" si="246"/>
        <v>-</v>
      </c>
      <c r="CE43" s="374" t="str">
        <f t="shared" ca="1" si="246"/>
        <v>-</v>
      </c>
      <c r="CF43" s="374" t="str">
        <f t="shared" ca="1" si="246"/>
        <v>-</v>
      </c>
      <c r="CG43" s="374" t="str">
        <f t="shared" ca="1" si="246"/>
        <v>-</v>
      </c>
      <c r="CH43" s="374" t="str">
        <f t="shared" ca="1" si="246"/>
        <v>-</v>
      </c>
      <c r="CI43" s="339">
        <f t="shared" ca="1" si="240"/>
        <v>3</v>
      </c>
      <c r="CJ43" s="339">
        <f t="shared" ca="1" si="240"/>
        <v>3</v>
      </c>
      <c r="CK43" s="339">
        <f t="shared" ca="1" si="243"/>
        <v>0.25</v>
      </c>
      <c r="CL43" s="339">
        <f t="shared" ca="1" si="243"/>
        <v>-0.25</v>
      </c>
      <c r="CM43" s="22" t="str">
        <f t="shared" ca="1" si="221"/>
        <v>-</v>
      </c>
      <c r="CN43" s="22" t="str">
        <f t="shared" ca="1" si="221"/>
        <v>-</v>
      </c>
      <c r="CO43" s="22" t="str">
        <f t="shared" ca="1" si="221"/>
        <v>-</v>
      </c>
      <c r="CP43" s="22" t="str">
        <f t="shared" ca="1" si="221"/>
        <v>-</v>
      </c>
      <c r="CQ43" s="22" t="str">
        <f t="shared" ca="1" si="221"/>
        <v>-</v>
      </c>
      <c r="CR43" s="22" t="str">
        <f t="shared" ca="1" si="221"/>
        <v>-</v>
      </c>
      <c r="CS43" s="22">
        <f t="shared" ca="1" si="221"/>
        <v>0</v>
      </c>
      <c r="CT43" s="22" t="str">
        <f t="shared" ca="1" si="221"/>
        <v>-</v>
      </c>
      <c r="CU43" s="22" t="str">
        <f t="shared" ca="1" si="221"/>
        <v>-</v>
      </c>
      <c r="CV43" s="22" t="str">
        <f t="shared" ca="1" si="221"/>
        <v>-</v>
      </c>
      <c r="CW43" s="22" t="str">
        <f t="shared" ca="1" si="221"/>
        <v>-</v>
      </c>
      <c r="CX43" s="22" t="str">
        <f t="shared" ca="1" si="221"/>
        <v>-</v>
      </c>
      <c r="CY43" s="22">
        <f t="shared" ca="1" si="221"/>
        <v>0</v>
      </c>
      <c r="CZ43" s="195">
        <f t="shared" ca="1" si="179"/>
        <v>0</v>
      </c>
      <c r="DA43" s="195">
        <f t="shared" ca="1" si="179"/>
        <v>0</v>
      </c>
      <c r="DB43" s="195">
        <f t="shared" ca="1" si="179"/>
        <v>0</v>
      </c>
      <c r="DC43" s="195">
        <f t="shared" ca="1" si="179"/>
        <v>0</v>
      </c>
      <c r="DD43" s="194">
        <f t="shared" ca="1" si="180"/>
        <v>0</v>
      </c>
      <c r="DE43" s="194">
        <f t="shared" ca="1" si="180"/>
        <v>0</v>
      </c>
      <c r="DF43" s="194">
        <f t="shared" ca="1" si="180"/>
        <v>0</v>
      </c>
      <c r="DG43" s="194">
        <f t="shared" ca="1" si="180"/>
        <v>0</v>
      </c>
      <c r="DH43" s="196">
        <f t="shared" ca="1" si="181"/>
        <v>0</v>
      </c>
      <c r="DI43" s="196">
        <f t="shared" ca="1" si="181"/>
        <v>0</v>
      </c>
      <c r="DJ43" s="196">
        <f t="shared" ca="1" si="181"/>
        <v>0</v>
      </c>
      <c r="DK43" s="196">
        <f t="shared" ca="1" si="181"/>
        <v>0</v>
      </c>
      <c r="DL43" s="195">
        <f t="shared" ca="1" si="182"/>
        <v>0</v>
      </c>
      <c r="DM43" s="195">
        <f t="shared" ca="1" si="182"/>
        <v>0</v>
      </c>
      <c r="DN43" s="195">
        <f t="shared" ca="1" si="182"/>
        <v>0</v>
      </c>
      <c r="DO43" s="195">
        <f t="shared" ca="1" si="182"/>
        <v>0</v>
      </c>
      <c r="DP43" s="194">
        <f t="shared" ca="1" si="183"/>
        <v>0</v>
      </c>
      <c r="DQ43" s="194">
        <f t="shared" ca="1" si="183"/>
        <v>0</v>
      </c>
      <c r="DR43" s="194">
        <f t="shared" ca="1" si="183"/>
        <v>0</v>
      </c>
      <c r="DS43" s="194">
        <f t="shared" ca="1" si="183"/>
        <v>0</v>
      </c>
      <c r="DT43" s="196">
        <f t="shared" ca="1" si="184"/>
        <v>0</v>
      </c>
      <c r="DU43" s="196">
        <f t="shared" ca="1" si="184"/>
        <v>0</v>
      </c>
      <c r="DV43" s="196">
        <f t="shared" ca="1" si="184"/>
        <v>0</v>
      </c>
      <c r="DW43" s="196">
        <f t="shared" ca="1" si="184"/>
        <v>0</v>
      </c>
      <c r="DX43" s="195">
        <f t="shared" ca="1" si="185"/>
        <v>0</v>
      </c>
      <c r="DY43" s="195">
        <f t="shared" ca="1" si="185"/>
        <v>0</v>
      </c>
      <c r="DZ43" s="195">
        <f t="shared" ca="1" si="185"/>
        <v>0</v>
      </c>
      <c r="EA43" s="195">
        <f t="shared" ca="1" si="185"/>
        <v>0</v>
      </c>
      <c r="EB43" s="194">
        <f t="shared" ca="1" si="186"/>
        <v>0</v>
      </c>
      <c r="EC43" s="194">
        <f t="shared" ca="1" si="186"/>
        <v>0</v>
      </c>
      <c r="ED43" s="194">
        <f t="shared" ca="1" si="186"/>
        <v>0</v>
      </c>
      <c r="EE43" s="194">
        <f t="shared" ca="1" si="186"/>
        <v>0</v>
      </c>
      <c r="EF43" s="196">
        <f t="shared" ca="1" si="187"/>
        <v>0</v>
      </c>
      <c r="EG43" s="196">
        <f t="shared" ca="1" si="187"/>
        <v>0</v>
      </c>
      <c r="EH43" s="196">
        <f t="shared" ca="1" si="187"/>
        <v>0</v>
      </c>
      <c r="EI43" s="196">
        <f t="shared" ca="1" si="187"/>
        <v>0</v>
      </c>
      <c r="EJ43" s="22">
        <f t="shared" ca="1" si="188"/>
        <v>0</v>
      </c>
      <c r="EK43" s="22">
        <f t="shared" ca="1" si="188"/>
        <v>0</v>
      </c>
      <c r="EL43" s="22">
        <f t="shared" ca="1" si="188"/>
        <v>0</v>
      </c>
      <c r="EM43" s="22">
        <f t="shared" ca="1" si="188"/>
        <v>0</v>
      </c>
      <c r="EN43" s="22" t="str">
        <f t="shared" ca="1" si="188"/>
        <v>-</v>
      </c>
      <c r="EO43" s="22" t="str">
        <f t="shared" ca="1" si="188"/>
        <v>-</v>
      </c>
      <c r="EP43" s="5">
        <f t="shared" ca="1" si="189"/>
        <v>19</v>
      </c>
      <c r="EQ43" s="5">
        <f t="shared" ca="1" si="189"/>
        <v>19</v>
      </c>
      <c r="ER43" s="22" t="str">
        <f t="shared" ca="1" si="188"/>
        <v>-</v>
      </c>
      <c r="ES43" s="22" t="str">
        <f t="shared" ca="1" si="188"/>
        <v>-</v>
      </c>
      <c r="ET43" s="22" t="str">
        <f t="shared" ca="1" si="188"/>
        <v>-</v>
      </c>
      <c r="EU43" s="22" t="str">
        <f t="shared" ca="1" si="188"/>
        <v>-</v>
      </c>
      <c r="EV43" s="22" t="str">
        <f t="shared" ca="1" si="188"/>
        <v>-</v>
      </c>
      <c r="EW43" s="22" t="str">
        <f t="shared" ca="1" si="188"/>
        <v>-</v>
      </c>
      <c r="EX43" s="22" t="str">
        <f t="shared" ca="1" si="188"/>
        <v>-</v>
      </c>
      <c r="EY43" s="5">
        <f t="shared" ca="1" si="190"/>
        <v>0</v>
      </c>
      <c r="EZ43" s="22" t="str">
        <f t="shared" ca="1" si="222"/>
        <v>-</v>
      </c>
      <c r="FA43" s="22" t="str">
        <f t="shared" ca="1" si="222"/>
        <v>-</v>
      </c>
      <c r="FB43" s="22" t="str">
        <f t="shared" ca="1" si="222"/>
        <v>-</v>
      </c>
      <c r="FC43" s="22" t="str">
        <f t="shared" ca="1" si="222"/>
        <v>-</v>
      </c>
      <c r="FD43" s="5" t="b">
        <f t="shared" ca="1" si="191"/>
        <v>0</v>
      </c>
      <c r="FE43" s="22" t="str">
        <f t="shared" ca="1" si="222"/>
        <v>-</v>
      </c>
      <c r="FF43" s="22">
        <f t="shared" ca="1" si="222"/>
        <v>0</v>
      </c>
      <c r="FG43" s="22" t="str">
        <f t="shared" ca="1" si="222"/>
        <v>-</v>
      </c>
      <c r="FH43" s="22">
        <f t="shared" ca="1" si="222"/>
        <v>1</v>
      </c>
      <c r="FI43" s="22">
        <f t="shared" ca="1" si="222"/>
        <v>0</v>
      </c>
      <c r="FJ43" s="22">
        <f t="shared" ca="1" si="222"/>
        <v>1</v>
      </c>
      <c r="FK43" s="22">
        <f t="shared" ca="1" si="222"/>
        <v>1</v>
      </c>
      <c r="FL43" s="22">
        <f t="shared" ca="1" si="222"/>
        <v>1</v>
      </c>
      <c r="FM43" s="22">
        <f t="shared" ca="1" si="222"/>
        <v>0</v>
      </c>
      <c r="FN43" s="22">
        <f t="shared" ca="1" si="222"/>
        <v>0</v>
      </c>
      <c r="FO43" s="22">
        <f t="shared" ca="1" si="222"/>
        <v>0</v>
      </c>
      <c r="FP43" s="22">
        <f t="shared" ca="1" si="223"/>
        <v>0</v>
      </c>
      <c r="FQ43" s="22">
        <f t="shared" ca="1" si="223"/>
        <v>1</v>
      </c>
      <c r="FR43" s="22">
        <f t="shared" ca="1" si="223"/>
        <v>0</v>
      </c>
      <c r="FS43" s="22">
        <f t="shared" ca="1" si="223"/>
        <v>0</v>
      </c>
      <c r="FT43" s="22">
        <f t="shared" ca="1" si="223"/>
        <v>0</v>
      </c>
      <c r="FU43" s="22">
        <f t="shared" ca="1" si="223"/>
        <v>0</v>
      </c>
      <c r="FV43" s="22">
        <f t="shared" ca="1" si="223"/>
        <v>0</v>
      </c>
      <c r="FW43" s="22">
        <f t="shared" ca="1" si="223"/>
        <v>0</v>
      </c>
      <c r="FX43" s="22">
        <f t="shared" ca="1" si="223"/>
        <v>0</v>
      </c>
      <c r="FY43" s="22">
        <f t="shared" ca="1" si="223"/>
        <v>1</v>
      </c>
      <c r="FZ43" s="22">
        <f t="shared" ca="1" si="223"/>
        <v>0</v>
      </c>
      <c r="GA43" s="5">
        <f t="shared" ca="1" si="192"/>
        <v>0</v>
      </c>
      <c r="GB43" s="5">
        <f t="shared" ca="1" si="192"/>
        <v>0</v>
      </c>
      <c r="GC43" s="5">
        <f t="shared" ca="1" si="192"/>
        <v>0</v>
      </c>
      <c r="GD43" s="5">
        <f t="shared" si="193"/>
        <v>0</v>
      </c>
      <c r="GE43" s="5">
        <f t="shared" si="193"/>
        <v>0</v>
      </c>
      <c r="GF43" s="5">
        <f t="shared" si="193"/>
        <v>0</v>
      </c>
      <c r="GG43" s="22">
        <f t="shared" ca="1" si="224"/>
        <v>0</v>
      </c>
      <c r="GH43" s="22">
        <f t="shared" ca="1" si="224"/>
        <v>0</v>
      </c>
      <c r="GI43" s="22" t="str">
        <f t="shared" ca="1" si="224"/>
        <v>-</v>
      </c>
      <c r="GJ43" s="22" t="str">
        <f t="shared" ca="1" si="224"/>
        <v>-</v>
      </c>
      <c r="GK43" s="22" t="str">
        <f t="shared" ca="1" si="224"/>
        <v>-</v>
      </c>
      <c r="GL43" s="22" t="str">
        <f t="shared" ca="1" si="224"/>
        <v>-</v>
      </c>
      <c r="GM43" s="5" t="b">
        <f t="shared" ca="1" si="194"/>
        <v>1</v>
      </c>
      <c r="GN43" s="5" t="b">
        <f t="shared" ca="1" si="194"/>
        <v>0</v>
      </c>
      <c r="GO43" s="5" t="b">
        <f t="shared" ca="1" si="194"/>
        <v>0</v>
      </c>
      <c r="GP43" s="5">
        <f t="shared" ca="1" si="195"/>
        <v>0</v>
      </c>
      <c r="GQ43" s="22">
        <f t="shared" ca="1" si="224"/>
        <v>1</v>
      </c>
      <c r="GR43" s="22">
        <f t="shared" ca="1" si="224"/>
        <v>2</v>
      </c>
      <c r="GS43" s="5" t="e">
        <f t="shared" ca="1" si="196"/>
        <v>#VALUE!</v>
      </c>
      <c r="GT43" s="5" t="e">
        <f t="shared" ca="1" si="196"/>
        <v>#VALUE!</v>
      </c>
      <c r="GU43" s="5" t="str">
        <f t="shared" si="197"/>
        <v>-</v>
      </c>
      <c r="GV43" s="5" t="str">
        <f t="shared" si="197"/>
        <v>-</v>
      </c>
      <c r="GW43" s="5" t="e">
        <f t="shared" ca="1" si="198"/>
        <v>#VALUE!</v>
      </c>
      <c r="GX43" s="22" t="str">
        <f t="shared" ca="1" si="225"/>
        <v>-</v>
      </c>
      <c r="GY43" s="22" t="str">
        <f t="shared" ca="1" si="225"/>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6"/>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3"/>
        <v>-</v>
      </c>
      <c r="IF43" s="22" t="str">
        <f t="shared" ca="1" si="133"/>
        <v>-</v>
      </c>
      <c r="IG43" s="22" t="b">
        <f t="shared" ca="1" si="134"/>
        <v>1</v>
      </c>
      <c r="IH43" s="22">
        <f t="shared" ca="1" si="134"/>
        <v>0</v>
      </c>
      <c r="II43" s="5" t="str">
        <f t="shared" ca="1" si="199"/>
        <v>-</v>
      </c>
      <c r="IJ43" s="5" t="str">
        <f t="shared" ca="1" si="199"/>
        <v>-</v>
      </c>
      <c r="IK43" s="5" t="str">
        <f t="shared" ca="1" si="199"/>
        <v>-</v>
      </c>
      <c r="IL43" s="5" t="str">
        <f t="shared" ca="1" si="199"/>
        <v>-</v>
      </c>
      <c r="IM43" s="22" t="str">
        <f t="shared" ca="1" si="227"/>
        <v>-</v>
      </c>
      <c r="IN43" s="5">
        <f t="shared" ca="1" si="200"/>
        <v>0.5</v>
      </c>
      <c r="IO43" s="22" t="str">
        <f t="shared" ca="1" si="227"/>
        <v>-</v>
      </c>
      <c r="IP43" s="5">
        <f t="shared" ca="1" si="201"/>
        <v>0.5</v>
      </c>
      <c r="IQ43" s="5" t="str">
        <f t="shared" ca="1" si="202"/>
        <v>-</v>
      </c>
      <c r="IR43" s="5">
        <f t="shared" ca="1" si="202"/>
        <v>500</v>
      </c>
      <c r="IS43" s="5">
        <f t="shared" ca="1" si="202"/>
        <v>500</v>
      </c>
      <c r="IT43" s="5" t="str">
        <f t="shared" ca="1" si="202"/>
        <v>-</v>
      </c>
      <c r="IU43" s="5" t="str">
        <f t="shared" ca="1" si="202"/>
        <v>-</v>
      </c>
      <c r="IV43" s="22">
        <f t="shared" ca="1" si="227"/>
        <v>1</v>
      </c>
      <c r="IW43" s="22">
        <f t="shared" ca="1" si="227"/>
        <v>0</v>
      </c>
      <c r="IX43" s="22">
        <f t="shared" ca="1" si="227"/>
        <v>1</v>
      </c>
      <c r="IY43" s="22">
        <f t="shared" ca="1" si="227"/>
        <v>1</v>
      </c>
      <c r="IZ43" s="22">
        <f t="shared" ca="1" si="227"/>
        <v>0</v>
      </c>
      <c r="JA43" s="22">
        <f t="shared" ca="1" si="227"/>
        <v>70</v>
      </c>
      <c r="JB43" s="22">
        <f t="shared" ca="1" si="228"/>
        <v>50</v>
      </c>
      <c r="JC43" s="22">
        <f t="shared" ca="1" si="228"/>
        <v>70</v>
      </c>
      <c r="JD43" s="22">
        <f t="shared" ca="1" si="228"/>
        <v>50</v>
      </c>
      <c r="JE43" s="5">
        <f t="shared" ca="1" si="203"/>
        <v>1</v>
      </c>
      <c r="JF43" s="5">
        <f t="shared" ca="1" si="204"/>
        <v>1</v>
      </c>
      <c r="JG43" s="5">
        <f t="shared" ca="1" si="205"/>
        <v>1</v>
      </c>
      <c r="JH43" s="22">
        <f t="shared" ca="1" si="228"/>
        <v>1</v>
      </c>
      <c r="JI43" s="22">
        <f t="shared" ca="1" si="228"/>
        <v>1</v>
      </c>
      <c r="JJ43" s="22">
        <f t="shared" ca="1" si="228"/>
        <v>1</v>
      </c>
      <c r="JK43" s="22">
        <f t="shared" ca="1" si="228"/>
        <v>1</v>
      </c>
      <c r="JL43" s="22">
        <f t="shared" ca="1" si="228"/>
        <v>1</v>
      </c>
      <c r="JM43" s="22">
        <f t="shared" ca="1" si="228"/>
        <v>1</v>
      </c>
      <c r="JN43" s="22">
        <f t="shared" ca="1" si="228"/>
        <v>1</v>
      </c>
      <c r="JO43" s="173" t="b">
        <f t="shared" ca="1" si="229"/>
        <v>1</v>
      </c>
      <c r="JP43" s="173">
        <f t="shared" ca="1" si="206"/>
        <v>149.99</v>
      </c>
      <c r="JQ43" s="173">
        <f t="shared" ca="1" si="206"/>
        <v>0</v>
      </c>
      <c r="JR43" s="173">
        <f t="shared" ca="1" si="206"/>
        <v>0</v>
      </c>
      <c r="JS43" s="173">
        <f t="shared" ca="1" si="206"/>
        <v>0</v>
      </c>
      <c r="JT43" s="173">
        <f t="shared" ca="1" si="206"/>
        <v>0</v>
      </c>
      <c r="JU43" s="173">
        <f t="shared" ca="1" si="206"/>
        <v>0</v>
      </c>
      <c r="JV43" s="173">
        <f t="shared" ca="1" si="206"/>
        <v>0</v>
      </c>
      <c r="JW43" s="173">
        <f t="shared" ca="1" si="206"/>
        <v>0</v>
      </c>
      <c r="JX43" s="173">
        <f t="shared" ca="1" si="206"/>
        <v>0</v>
      </c>
      <c r="JY43" s="173">
        <f t="shared" ca="1" si="206"/>
        <v>0</v>
      </c>
      <c r="JZ43" s="173">
        <f t="shared" ca="1" si="206"/>
        <v>0</v>
      </c>
      <c r="KA43" s="173">
        <f t="shared" ca="1" si="206"/>
        <v>0</v>
      </c>
      <c r="KB43" s="173">
        <f t="shared" ca="1" si="206"/>
        <v>0</v>
      </c>
      <c r="KC43" s="173">
        <f t="shared" ca="1" si="206"/>
        <v>0</v>
      </c>
      <c r="KD43" s="173">
        <f t="shared" ca="1" si="206"/>
        <v>0</v>
      </c>
      <c r="KE43" s="173">
        <f t="shared" ref="KE43" ca="1" si="247">IF($AC43=0,"-",INDEX(i.LMU_Area,$AC43,KE$19))</f>
        <v>146.24</v>
      </c>
      <c r="KF43" s="173">
        <f t="shared" ca="1" si="207"/>
        <v>146.24</v>
      </c>
      <c r="KG43" s="173">
        <f t="shared" ca="1" si="207"/>
        <v>146.24</v>
      </c>
      <c r="KH43" s="173">
        <f t="shared" ca="1" si="207"/>
        <v>146.24</v>
      </c>
      <c r="KI43" s="173">
        <f t="shared" ca="1" si="207"/>
        <v>146.24</v>
      </c>
      <c r="KJ43" s="173">
        <f t="shared" ca="1" si="207"/>
        <v>146.24</v>
      </c>
      <c r="KK43" s="173">
        <f t="shared" ca="1" si="207"/>
        <v>146.24</v>
      </c>
      <c r="KL43" s="173">
        <f t="shared" ca="1" si="207"/>
        <v>146.24</v>
      </c>
      <c r="KM43" s="173">
        <f t="shared" ca="1" si="207"/>
        <v>20</v>
      </c>
      <c r="KN43" s="173">
        <f t="shared" ca="1" si="207"/>
        <v>20</v>
      </c>
      <c r="KO43" s="173">
        <f t="shared" ca="1" si="207"/>
        <v>20</v>
      </c>
      <c r="KP43" s="173">
        <f t="shared" ca="1" si="207"/>
        <v>0</v>
      </c>
      <c r="KQ43" s="173">
        <f t="shared" ca="1" si="207"/>
        <v>0</v>
      </c>
      <c r="KR43" s="173">
        <f t="shared" ca="1" si="207"/>
        <v>0</v>
      </c>
      <c r="KS43" s="173">
        <f t="shared" ca="1" si="207"/>
        <v>0</v>
      </c>
      <c r="KT43" s="173">
        <f t="shared" ca="1" si="207"/>
        <v>75.289999999999992</v>
      </c>
      <c r="KU43" s="173">
        <f t="shared" ref="KU43" ca="1" si="248">IF($AC43=0,"-",INDEX(i.LMU_Area,$AC43,KU$19))</f>
        <v>75.289999999999992</v>
      </c>
      <c r="KV43" s="173">
        <f t="shared" ca="1" si="208"/>
        <v>75.289999999999992</v>
      </c>
      <c r="KW43" s="173">
        <f t="shared" ca="1" si="208"/>
        <v>75.289999999999992</v>
      </c>
      <c r="KX43" s="173">
        <f t="shared" ca="1" si="208"/>
        <v>75.289999999999992</v>
      </c>
      <c r="KY43" s="173">
        <f t="shared" ca="1" si="208"/>
        <v>75.289999999999992</v>
      </c>
      <c r="KZ43" s="173">
        <f t="shared" ca="1" si="208"/>
        <v>75.289999999999992</v>
      </c>
      <c r="LA43" s="173">
        <f t="shared" ca="1" si="208"/>
        <v>222.87</v>
      </c>
      <c r="LB43" s="173">
        <f t="shared" ca="1" si="208"/>
        <v>0</v>
      </c>
      <c r="LC43" s="173">
        <f t="shared" ca="1" si="208"/>
        <v>0</v>
      </c>
      <c r="LD43" s="173">
        <f t="shared" ca="1" si="208"/>
        <v>0</v>
      </c>
      <c r="LE43" s="173">
        <f t="shared" ca="1" si="208"/>
        <v>0</v>
      </c>
      <c r="LF43" s="173">
        <f t="shared" ca="1" si="208"/>
        <v>0</v>
      </c>
      <c r="LG43" s="173">
        <f t="shared" ca="1" si="208"/>
        <v>0</v>
      </c>
      <c r="LH43" s="173">
        <f t="shared" ca="1" si="208"/>
        <v>0</v>
      </c>
      <c r="LI43" s="173">
        <f t="shared" ca="1" si="208"/>
        <v>0</v>
      </c>
      <c r="LJ43" s="173">
        <f t="shared" ca="1" si="208"/>
        <v>0</v>
      </c>
      <c r="LK43" s="173">
        <f t="shared" ref="LK43" ca="1" si="249">IF($AC43=0,"-",INDEX(i.LMU_Area,$AC43,LK$19))</f>
        <v>0</v>
      </c>
      <c r="LL43" s="173">
        <f t="shared" ca="1" si="209"/>
        <v>0</v>
      </c>
      <c r="LM43" s="173">
        <f t="shared" ca="1" si="209"/>
        <v>0</v>
      </c>
      <c r="LN43" s="173">
        <f t="shared" ca="1" si="209"/>
        <v>0</v>
      </c>
      <c r="LO43" s="173">
        <f t="shared" ca="1" si="209"/>
        <v>0</v>
      </c>
      <c r="LP43" s="173">
        <f t="shared" ca="1" si="209"/>
        <v>0</v>
      </c>
      <c r="LQ43" s="173">
        <f t="shared" ca="1" si="209"/>
        <v>0</v>
      </c>
      <c r="LR43" s="173">
        <f t="shared" ca="1" si="209"/>
        <v>0</v>
      </c>
      <c r="LS43" s="173">
        <f t="shared" ca="1" si="209"/>
        <v>0</v>
      </c>
      <c r="LT43" s="173">
        <f t="shared" ca="1" si="209"/>
        <v>0</v>
      </c>
      <c r="LU43" s="173">
        <f t="shared" ca="1" si="209"/>
        <v>0</v>
      </c>
      <c r="LV43" s="173">
        <f t="shared" ca="1" si="209"/>
        <v>0</v>
      </c>
      <c r="LW43" s="173">
        <f t="shared" ca="1" si="209"/>
        <v>0</v>
      </c>
      <c r="LX43" s="173">
        <f t="shared" ca="1" si="209"/>
        <v>0</v>
      </c>
      <c r="LY43" s="173">
        <f t="shared" ca="1" si="209"/>
        <v>0</v>
      </c>
      <c r="LZ43" s="173">
        <f t="shared" ca="1" si="209"/>
        <v>0</v>
      </c>
      <c r="MA43" s="173">
        <f t="shared" ref="MA43" ca="1" si="250">IF($AC43=0,"-",INDEX(i.LMU_Area,$AC43,MA$19))</f>
        <v>0</v>
      </c>
      <c r="MB43" s="173">
        <f t="shared" ca="1" si="210"/>
        <v>0</v>
      </c>
      <c r="MC43" s="173">
        <f t="shared" ca="1" si="210"/>
        <v>0</v>
      </c>
      <c r="MD43" s="173">
        <f t="shared" ca="1" si="210"/>
        <v>0</v>
      </c>
      <c r="ME43" s="173">
        <f t="shared" ca="1" si="210"/>
        <v>0</v>
      </c>
      <c r="MF43" s="173">
        <f t="shared" ca="1" si="210"/>
        <v>0</v>
      </c>
      <c r="MG43" s="173">
        <f t="shared" ca="1" si="210"/>
        <v>0</v>
      </c>
      <c r="MH43" s="173">
        <f t="shared" ca="1" si="210"/>
        <v>0</v>
      </c>
      <c r="MI43" s="173">
        <f t="shared" ca="1" si="210"/>
        <v>0</v>
      </c>
      <c r="MJ43" s="173">
        <f t="shared" ca="1" si="210"/>
        <v>0</v>
      </c>
      <c r="MK43" s="173">
        <f t="shared" ca="1" si="210"/>
        <v>0</v>
      </c>
      <c r="ML43" s="173">
        <f t="shared" ca="1" si="210"/>
        <v>0</v>
      </c>
      <c r="MM43" s="173">
        <f t="shared" ca="1" si="210"/>
        <v>0</v>
      </c>
      <c r="MN43" s="173">
        <f t="shared" ca="1" si="210"/>
        <v>0</v>
      </c>
      <c r="MO43" s="173">
        <f t="shared" ca="1" si="210"/>
        <v>0</v>
      </c>
      <c r="MP43" s="173">
        <f t="shared" ca="1" si="210"/>
        <v>0</v>
      </c>
      <c r="MQ43" s="173">
        <f t="shared" ref="MQ43" ca="1" si="251">IF($AC43=0,"-",INDEX(i.LMU_Area,$AC43,MQ$19))</f>
        <v>0</v>
      </c>
      <c r="MR43" s="173">
        <f t="shared" ca="1" si="211"/>
        <v>0</v>
      </c>
      <c r="MS43" s="173">
        <f t="shared" ca="1" si="211"/>
        <v>0</v>
      </c>
      <c r="MT43" s="173">
        <f t="shared" ca="1" si="211"/>
        <v>0</v>
      </c>
      <c r="MU43" s="173">
        <f t="shared" ca="1" si="211"/>
        <v>0</v>
      </c>
      <c r="MV43" s="173">
        <f t="shared" ca="1" si="211"/>
        <v>0</v>
      </c>
      <c r="MW43" s="173">
        <f t="shared" ca="1" si="211"/>
        <v>0</v>
      </c>
      <c r="MX43" s="173">
        <f t="shared" ca="1" si="211"/>
        <v>0</v>
      </c>
      <c r="MY43" s="173">
        <f t="shared" ca="1" si="211"/>
        <v>0</v>
      </c>
      <c r="MZ43" s="173">
        <f t="shared" ca="1" si="211"/>
        <v>0</v>
      </c>
      <c r="NA43" s="173">
        <f t="shared" ca="1" si="211"/>
        <v>0</v>
      </c>
      <c r="NB43" s="173">
        <f t="shared" ca="1" si="211"/>
        <v>0</v>
      </c>
      <c r="NC43" s="173">
        <f t="shared" ca="1" si="211"/>
        <v>0</v>
      </c>
      <c r="ND43" s="173">
        <f t="shared" ca="1" si="211"/>
        <v>0</v>
      </c>
      <c r="NE43" s="173">
        <f t="shared" ca="1" si="211"/>
        <v>0</v>
      </c>
      <c r="NF43" s="173">
        <f t="shared" ca="1" si="211"/>
        <v>0</v>
      </c>
      <c r="NG43" s="173">
        <f t="shared" ref="NG43" ca="1" si="252">IF($AC43=0,"-",INDEX(i.LMU_Area,$AC43,NG$19))</f>
        <v>0</v>
      </c>
      <c r="NH43" s="173">
        <f t="shared" ca="1" si="212"/>
        <v>0</v>
      </c>
      <c r="NI43" s="173">
        <f t="shared" ca="1" si="212"/>
        <v>0</v>
      </c>
      <c r="NJ43" s="173">
        <f t="shared" ca="1" si="212"/>
        <v>0</v>
      </c>
      <c r="NK43" s="173">
        <f t="shared" ca="1" si="212"/>
        <v>0</v>
      </c>
      <c r="NL43" s="173">
        <f t="shared" ca="1" si="212"/>
        <v>0</v>
      </c>
      <c r="NM43" s="173">
        <f t="shared" ca="1" si="212"/>
        <v>0</v>
      </c>
      <c r="NN43" s="173">
        <f t="shared" ca="1" si="212"/>
        <v>0</v>
      </c>
      <c r="NO43" s="173">
        <f t="shared" ca="1" si="212"/>
        <v>0</v>
      </c>
      <c r="NP43" s="173">
        <f t="shared" ca="1" si="212"/>
        <v>0</v>
      </c>
      <c r="NQ43" s="173">
        <f t="shared" ca="1" si="212"/>
        <v>0</v>
      </c>
      <c r="NR43" s="173">
        <f t="shared" ca="1" si="212"/>
        <v>0</v>
      </c>
      <c r="NS43" s="173">
        <f t="shared" ca="1" si="212"/>
        <v>0</v>
      </c>
      <c r="NT43" s="173">
        <f t="shared" ca="1" si="212"/>
        <v>0</v>
      </c>
      <c r="NU43" s="173">
        <f t="shared" ca="1" si="212"/>
        <v>0</v>
      </c>
      <c r="NV43" s="173">
        <f t="shared" ca="1" si="212"/>
        <v>0</v>
      </c>
      <c r="NW43" s="173">
        <f t="shared" ref="NW43" ca="1" si="253">IF($AC43=0,"-",INDEX(i.LMU_Area,$AC43,NW$19))</f>
        <v>0</v>
      </c>
      <c r="NX43" s="173">
        <f t="shared" ca="1" si="213"/>
        <v>0</v>
      </c>
      <c r="NY43" s="173">
        <f t="shared" ca="1" si="213"/>
        <v>0</v>
      </c>
      <c r="NZ43" s="173">
        <f t="shared" ca="1" si="213"/>
        <v>0</v>
      </c>
      <c r="OA43" s="173">
        <f t="shared" ca="1" si="213"/>
        <v>0</v>
      </c>
      <c r="OB43" s="173">
        <f t="shared" ca="1" si="213"/>
        <v>0</v>
      </c>
      <c r="OC43" s="173">
        <f t="shared" ca="1" si="213"/>
        <v>0</v>
      </c>
      <c r="OD43" s="173">
        <f t="shared" ca="1" si="213"/>
        <v>0</v>
      </c>
      <c r="OE43" s="173">
        <f t="shared" ca="1" si="213"/>
        <v>0</v>
      </c>
      <c r="OF43" s="22">
        <f t="shared" ca="1" si="230"/>
        <v>0</v>
      </c>
      <c r="OG43" s="22" t="str">
        <f t="shared" ca="1" si="230"/>
        <v>-</v>
      </c>
      <c r="OH43" s="22">
        <f t="shared" ca="1" si="230"/>
        <v>0</v>
      </c>
      <c r="OI43" s="22">
        <f t="shared" ca="1" si="230"/>
        <v>0</v>
      </c>
      <c r="OJ43" s="27">
        <v>0</v>
      </c>
    </row>
    <row r="44" spans="1:400" s="303" customFormat="1" outlineLevel="1">
      <c r="A44" s="302">
        <f t="shared" si="214"/>
        <v>39</v>
      </c>
      <c r="B44" s="314">
        <f t="shared" ca="1" si="241"/>
        <v>25</v>
      </c>
      <c r="C44" s="303">
        <v>4</v>
      </c>
      <c r="D44" s="78" t="b">
        <v>0</v>
      </c>
      <c r="E44" s="303" t="b">
        <v>0</v>
      </c>
      <c r="F44" s="303" t="b">
        <v>1</v>
      </c>
      <c r="G44" s="339">
        <f t="shared" ca="1" si="232"/>
        <v>1</v>
      </c>
      <c r="H44" s="339">
        <f t="shared" ca="1" si="216"/>
        <v>1</v>
      </c>
      <c r="I44" s="339">
        <f t="shared" ca="1" si="216"/>
        <v>1</v>
      </c>
      <c r="J44" s="339">
        <f t="shared" ca="1" si="216"/>
        <v>1</v>
      </c>
      <c r="K44" s="339">
        <f t="shared" ca="1" si="216"/>
        <v>1</v>
      </c>
      <c r="L44" s="339">
        <f t="shared" ca="1" si="216"/>
        <v>1</v>
      </c>
      <c r="M44" s="339">
        <f t="shared" ca="1" si="216"/>
        <v>1</v>
      </c>
      <c r="N44" s="339">
        <f t="shared" ca="1" si="216"/>
        <v>2</v>
      </c>
      <c r="O44" s="339">
        <f t="shared" ca="1" si="216"/>
        <v>1</v>
      </c>
      <c r="P44" s="339">
        <f t="shared" ca="1" si="216"/>
        <v>0</v>
      </c>
      <c r="Q44" s="339">
        <f t="shared" ca="1" si="216"/>
        <v>0</v>
      </c>
      <c r="R44" s="339">
        <f t="shared" ca="1" si="216"/>
        <v>0</v>
      </c>
      <c r="S44" s="339">
        <f t="shared" ca="1" si="216"/>
        <v>0</v>
      </c>
      <c r="T44" s="339">
        <f t="shared" ca="1" si="216"/>
        <v>0</v>
      </c>
      <c r="U44" s="339">
        <f t="shared" ca="1" si="216"/>
        <v>1</v>
      </c>
      <c r="V44" s="339">
        <f t="shared" ca="1" si="216"/>
        <v>1</v>
      </c>
      <c r="W44" s="339">
        <f t="shared" ca="1" si="216"/>
        <v>1</v>
      </c>
      <c r="X44" s="339">
        <f t="shared" ca="1" si="217"/>
        <v>1</v>
      </c>
      <c r="Y44" s="339">
        <f t="shared" ca="1" si="217"/>
        <v>1</v>
      </c>
      <c r="Z44" s="32"/>
      <c r="AB44" s="21">
        <v>1</v>
      </c>
      <c r="AC44" s="5">
        <f t="shared" ca="1" si="176"/>
        <v>1</v>
      </c>
      <c r="AD44" s="5">
        <f t="shared" ca="1" si="176"/>
        <v>1</v>
      </c>
      <c r="AE44" s="5">
        <f t="shared" ca="1" si="176"/>
        <v>0</v>
      </c>
      <c r="AF44" s="5">
        <f t="shared" ca="1" si="176"/>
        <v>2</v>
      </c>
      <c r="AG44" s="5">
        <f t="shared" ca="1" si="176"/>
        <v>0</v>
      </c>
      <c r="AJ44" s="328" t="str">
        <f t="shared" ca="1" si="218"/>
        <v>00014 FeedSupply GSM Day135 FWM     GI1 EL050% Age213 T_TRUE  LTW_TRUE  (F43N33)</v>
      </c>
      <c r="AK44" s="10" t="str">
        <f ca="1">IF(COUNTIF(AJ$5:AJ44,AJ44)=1,"-","Dup")</f>
        <v>-</v>
      </c>
      <c r="AL44" s="22" t="b">
        <f t="shared" ca="1" si="177"/>
        <v>1</v>
      </c>
      <c r="AM44" s="22" t="b">
        <f t="shared" ca="1" si="177"/>
        <v>0</v>
      </c>
      <c r="AN44" s="339" t="b">
        <f t="shared" ca="1" si="244"/>
        <v>1</v>
      </c>
      <c r="AO44" s="339" t="b">
        <f t="shared" ca="1" si="233"/>
        <v>1</v>
      </c>
      <c r="AP44" s="382">
        <f t="shared" ca="1" si="234"/>
        <v>111114</v>
      </c>
      <c r="AQ44" s="339" t="b">
        <f t="shared" ca="1" si="235"/>
        <v>0</v>
      </c>
      <c r="AR44" s="374" t="str">
        <f t="shared" ca="1" si="177"/>
        <v>-</v>
      </c>
      <c r="AS44" s="22" t="b">
        <f t="shared" ca="1" si="177"/>
        <v>1</v>
      </c>
      <c r="AT44" s="339">
        <f t="shared" ca="1" si="236"/>
        <v>111115</v>
      </c>
      <c r="AU44" s="22">
        <f t="shared" ca="1" si="237"/>
        <v>1</v>
      </c>
      <c r="AV44" s="339" t="str">
        <f t="shared" ca="1" si="238"/>
        <v>-</v>
      </c>
      <c r="AW44" s="22" t="str">
        <f t="shared" ca="1" si="237"/>
        <v>-</v>
      </c>
      <c r="AX44" s="339" t="str">
        <f t="shared" ca="1" si="238"/>
        <v>-</v>
      </c>
      <c r="AY44" s="339" t="str">
        <f t="shared" ca="1" si="238"/>
        <v>-</v>
      </c>
      <c r="AZ44" s="22" t="str">
        <f t="shared" ca="1" si="177"/>
        <v>-</v>
      </c>
      <c r="BA44" s="22">
        <f t="shared" ca="1" si="177"/>
        <v>1</v>
      </c>
      <c r="BB44" s="22">
        <f t="shared" ca="1" si="177"/>
        <v>1</v>
      </c>
      <c r="BC44" s="22" t="str">
        <f t="shared" ca="1" si="177"/>
        <v>-</v>
      </c>
      <c r="BD44" s="22" t="str">
        <f t="shared" ca="1" si="177"/>
        <v>-</v>
      </c>
      <c r="BE44" s="22" t="str">
        <f t="shared" ca="1" si="177"/>
        <v>-</v>
      </c>
      <c r="BF44" s="22" t="str">
        <f t="shared" ca="1" si="219"/>
        <v>-</v>
      </c>
      <c r="BG44" s="22" t="str">
        <f t="shared" ca="1" si="219"/>
        <v>-</v>
      </c>
      <c r="BH44" s="22" t="str">
        <f t="shared" ca="1" si="219"/>
        <v>-</v>
      </c>
      <c r="BI44" s="22" t="str">
        <f t="shared" ca="1" si="219"/>
        <v>-</v>
      </c>
      <c r="BJ44" s="22" t="str">
        <f t="shared" ca="1" si="219"/>
        <v>-</v>
      </c>
      <c r="BK44" s="22" t="str">
        <f t="shared" ca="1" si="219"/>
        <v>-</v>
      </c>
      <c r="BL44" s="22" t="str">
        <f t="shared" ca="1" si="219"/>
        <v>-</v>
      </c>
      <c r="BM44" s="22" t="str">
        <f t="shared" ca="1" si="219"/>
        <v>-</v>
      </c>
      <c r="BN44" s="22" t="str">
        <f t="shared" ca="1" si="219"/>
        <v>-</v>
      </c>
      <c r="BO44" s="22" t="str">
        <f t="shared" ca="1" si="219"/>
        <v>-</v>
      </c>
      <c r="BP44" s="22" t="str">
        <f t="shared" ca="1" si="219"/>
        <v>-</v>
      </c>
      <c r="BQ44" s="22" t="str">
        <f t="shared" ca="1" si="219"/>
        <v>-</v>
      </c>
      <c r="BR44" s="22" t="str">
        <f t="shared" ca="1" si="219"/>
        <v>-</v>
      </c>
      <c r="BS44" s="22" t="str">
        <f t="shared" ca="1" si="219"/>
        <v>-</v>
      </c>
      <c r="BT44" s="22" t="str">
        <f t="shared" ca="1" si="219"/>
        <v>-</v>
      </c>
      <c r="BU44" s="22" t="str">
        <f t="shared" ca="1" si="219"/>
        <v>-</v>
      </c>
      <c r="BV44" s="22" t="str">
        <f t="shared" ca="1" si="220"/>
        <v>-</v>
      </c>
      <c r="BW44" s="22" t="str">
        <f t="shared" ca="1" si="220"/>
        <v>-</v>
      </c>
      <c r="BX44" s="22" t="str">
        <f t="shared" ca="1" si="220"/>
        <v>-</v>
      </c>
      <c r="BY44" s="22" t="str">
        <f t="shared" ca="1" si="220"/>
        <v>-</v>
      </c>
      <c r="BZ44" s="5">
        <f t="shared" ca="1" si="178"/>
        <v>0</v>
      </c>
      <c r="CA44" s="339" t="b">
        <f t="shared" ca="1" si="242"/>
        <v>0</v>
      </c>
      <c r="CB44" s="339" t="b">
        <f t="shared" ca="1" si="239"/>
        <v>1</v>
      </c>
      <c r="CC44" s="374" t="str">
        <f t="shared" ca="1" si="246"/>
        <v>-</v>
      </c>
      <c r="CD44" s="374" t="str">
        <f t="shared" ca="1" si="246"/>
        <v>-</v>
      </c>
      <c r="CE44" s="374" t="str">
        <f t="shared" ca="1" si="246"/>
        <v>-</v>
      </c>
      <c r="CF44" s="374" t="str">
        <f t="shared" ca="1" si="246"/>
        <v>-</v>
      </c>
      <c r="CG44" s="374" t="str">
        <f t="shared" ca="1" si="246"/>
        <v>-</v>
      </c>
      <c r="CH44" s="374" t="str">
        <f t="shared" ca="1" si="246"/>
        <v>-</v>
      </c>
      <c r="CI44" s="339">
        <f t="shared" ca="1" si="240"/>
        <v>3</v>
      </c>
      <c r="CJ44" s="339">
        <f t="shared" ca="1" si="240"/>
        <v>3</v>
      </c>
      <c r="CK44" s="339">
        <f t="shared" ca="1" si="243"/>
        <v>0.25</v>
      </c>
      <c r="CL44" s="339">
        <f t="shared" ca="1" si="243"/>
        <v>-0.25</v>
      </c>
      <c r="CM44" s="22" t="str">
        <f t="shared" ca="1" si="221"/>
        <v>-</v>
      </c>
      <c r="CN44" s="22" t="str">
        <f t="shared" ca="1" si="221"/>
        <v>-</v>
      </c>
      <c r="CO44" s="22" t="str">
        <f t="shared" ca="1" si="221"/>
        <v>-</v>
      </c>
      <c r="CP44" s="22" t="str">
        <f t="shared" ca="1" si="221"/>
        <v>-</v>
      </c>
      <c r="CQ44" s="22" t="str">
        <f t="shared" ca="1" si="221"/>
        <v>-</v>
      </c>
      <c r="CR44" s="22" t="str">
        <f t="shared" ca="1" si="221"/>
        <v>-</v>
      </c>
      <c r="CS44" s="22">
        <f t="shared" ca="1" si="221"/>
        <v>0</v>
      </c>
      <c r="CT44" s="22" t="str">
        <f t="shared" ca="1" si="221"/>
        <v>-</v>
      </c>
      <c r="CU44" s="22" t="str">
        <f t="shared" ca="1" si="221"/>
        <v>-</v>
      </c>
      <c r="CV44" s="22" t="str">
        <f t="shared" ca="1" si="221"/>
        <v>-</v>
      </c>
      <c r="CW44" s="22" t="str">
        <f t="shared" ca="1" si="221"/>
        <v>-</v>
      </c>
      <c r="CX44" s="22" t="str">
        <f t="shared" ca="1" si="221"/>
        <v>-</v>
      </c>
      <c r="CY44" s="22">
        <f t="shared" ca="1" si="221"/>
        <v>0</v>
      </c>
      <c r="CZ44" s="195">
        <f t="shared" ca="1" si="179"/>
        <v>0</v>
      </c>
      <c r="DA44" s="195">
        <f t="shared" ca="1" si="179"/>
        <v>0</v>
      </c>
      <c r="DB44" s="195">
        <f t="shared" ca="1" si="179"/>
        <v>0</v>
      </c>
      <c r="DC44" s="195">
        <f t="shared" ca="1" si="179"/>
        <v>0</v>
      </c>
      <c r="DD44" s="194">
        <f t="shared" ca="1" si="180"/>
        <v>0</v>
      </c>
      <c r="DE44" s="194">
        <f t="shared" ca="1" si="180"/>
        <v>0</v>
      </c>
      <c r="DF44" s="194">
        <f t="shared" ca="1" si="180"/>
        <v>0</v>
      </c>
      <c r="DG44" s="194">
        <f t="shared" ca="1" si="180"/>
        <v>0</v>
      </c>
      <c r="DH44" s="196">
        <f t="shared" ca="1" si="181"/>
        <v>0</v>
      </c>
      <c r="DI44" s="196">
        <f t="shared" ca="1" si="181"/>
        <v>0</v>
      </c>
      <c r="DJ44" s="196">
        <f t="shared" ca="1" si="181"/>
        <v>0</v>
      </c>
      <c r="DK44" s="196">
        <f t="shared" ca="1" si="181"/>
        <v>0</v>
      </c>
      <c r="DL44" s="195">
        <f t="shared" ca="1" si="182"/>
        <v>0</v>
      </c>
      <c r="DM44" s="195">
        <f t="shared" ca="1" si="182"/>
        <v>0</v>
      </c>
      <c r="DN44" s="195">
        <f t="shared" ca="1" si="182"/>
        <v>0</v>
      </c>
      <c r="DO44" s="195">
        <f t="shared" ca="1" si="182"/>
        <v>0</v>
      </c>
      <c r="DP44" s="194">
        <f t="shared" ca="1" si="183"/>
        <v>0</v>
      </c>
      <c r="DQ44" s="194">
        <f t="shared" ca="1" si="183"/>
        <v>0</v>
      </c>
      <c r="DR44" s="194">
        <f t="shared" ca="1" si="183"/>
        <v>0</v>
      </c>
      <c r="DS44" s="194">
        <f t="shared" ca="1" si="183"/>
        <v>0</v>
      </c>
      <c r="DT44" s="196">
        <f t="shared" ca="1" si="184"/>
        <v>0</v>
      </c>
      <c r="DU44" s="196">
        <f t="shared" ca="1" si="184"/>
        <v>0</v>
      </c>
      <c r="DV44" s="196">
        <f t="shared" ca="1" si="184"/>
        <v>0</v>
      </c>
      <c r="DW44" s="196">
        <f t="shared" ca="1" si="184"/>
        <v>0</v>
      </c>
      <c r="DX44" s="195">
        <f t="shared" ca="1" si="185"/>
        <v>0</v>
      </c>
      <c r="DY44" s="195">
        <f t="shared" ca="1" si="185"/>
        <v>0</v>
      </c>
      <c r="DZ44" s="195">
        <f t="shared" ca="1" si="185"/>
        <v>0</v>
      </c>
      <c r="EA44" s="195">
        <f t="shared" ca="1" si="185"/>
        <v>0</v>
      </c>
      <c r="EB44" s="194">
        <f t="shared" ca="1" si="186"/>
        <v>0</v>
      </c>
      <c r="EC44" s="194">
        <f t="shared" ca="1" si="186"/>
        <v>0</v>
      </c>
      <c r="ED44" s="194">
        <f t="shared" ca="1" si="186"/>
        <v>0</v>
      </c>
      <c r="EE44" s="194">
        <f t="shared" ca="1" si="186"/>
        <v>0</v>
      </c>
      <c r="EF44" s="196">
        <f t="shared" ca="1" si="187"/>
        <v>0</v>
      </c>
      <c r="EG44" s="196">
        <f t="shared" ca="1" si="187"/>
        <v>0</v>
      </c>
      <c r="EH44" s="196">
        <f t="shared" ca="1" si="187"/>
        <v>0</v>
      </c>
      <c r="EI44" s="196">
        <f t="shared" ca="1" si="187"/>
        <v>0</v>
      </c>
      <c r="EJ44" s="22">
        <f t="shared" ca="1" si="188"/>
        <v>0</v>
      </c>
      <c r="EK44" s="22">
        <f t="shared" ca="1" si="188"/>
        <v>0</v>
      </c>
      <c r="EL44" s="22">
        <f t="shared" ca="1" si="188"/>
        <v>0</v>
      </c>
      <c r="EM44" s="22">
        <f t="shared" ca="1" si="188"/>
        <v>0</v>
      </c>
      <c r="EN44" s="22" t="str">
        <f t="shared" ca="1" si="188"/>
        <v>-</v>
      </c>
      <c r="EO44" s="22" t="str">
        <f t="shared" ca="1" si="188"/>
        <v>-</v>
      </c>
      <c r="EP44" s="5">
        <f t="shared" ca="1" si="189"/>
        <v>19</v>
      </c>
      <c r="EQ44" s="5">
        <f t="shared" ca="1" si="189"/>
        <v>19</v>
      </c>
      <c r="ER44" s="22" t="str">
        <f t="shared" ca="1" si="188"/>
        <v>-</v>
      </c>
      <c r="ES44" s="22" t="str">
        <f t="shared" ca="1" si="188"/>
        <v>-</v>
      </c>
      <c r="ET44" s="22" t="str">
        <f t="shared" ca="1" si="188"/>
        <v>-</v>
      </c>
      <c r="EU44" s="22" t="str">
        <f t="shared" ca="1" si="188"/>
        <v>-</v>
      </c>
      <c r="EV44" s="22" t="str">
        <f t="shared" ca="1" si="188"/>
        <v>-</v>
      </c>
      <c r="EW44" s="22" t="str">
        <f t="shared" ca="1" si="188"/>
        <v>-</v>
      </c>
      <c r="EX44" s="22" t="str">
        <f t="shared" ca="1" si="188"/>
        <v>-</v>
      </c>
      <c r="EY44" s="5">
        <f t="shared" ca="1" si="190"/>
        <v>0</v>
      </c>
      <c r="EZ44" s="22" t="str">
        <f t="shared" ca="1" si="222"/>
        <v>-</v>
      </c>
      <c r="FA44" s="22" t="str">
        <f t="shared" ca="1" si="222"/>
        <v>-</v>
      </c>
      <c r="FB44" s="22" t="str">
        <f t="shared" ca="1" si="222"/>
        <v>-</v>
      </c>
      <c r="FC44" s="22" t="str">
        <f t="shared" ca="1" si="222"/>
        <v>-</v>
      </c>
      <c r="FD44" s="5" t="b">
        <f t="shared" ca="1" si="191"/>
        <v>0</v>
      </c>
      <c r="FE44" s="22" t="str">
        <f t="shared" ca="1" si="222"/>
        <v>-</v>
      </c>
      <c r="FF44" s="22">
        <f t="shared" ca="1" si="222"/>
        <v>0</v>
      </c>
      <c r="FG44" s="22" t="str">
        <f t="shared" ca="1" si="222"/>
        <v>-</v>
      </c>
      <c r="FH44" s="22">
        <f t="shared" ca="1" si="222"/>
        <v>1</v>
      </c>
      <c r="FI44" s="22">
        <f t="shared" ca="1" si="222"/>
        <v>0</v>
      </c>
      <c r="FJ44" s="22">
        <f t="shared" ca="1" si="222"/>
        <v>1</v>
      </c>
      <c r="FK44" s="22">
        <f t="shared" ca="1" si="222"/>
        <v>1</v>
      </c>
      <c r="FL44" s="22">
        <f t="shared" ca="1" si="222"/>
        <v>1</v>
      </c>
      <c r="FM44" s="22">
        <f t="shared" ca="1" si="222"/>
        <v>0</v>
      </c>
      <c r="FN44" s="22">
        <f t="shared" ca="1" si="222"/>
        <v>0</v>
      </c>
      <c r="FO44" s="22">
        <f t="shared" ca="1" si="222"/>
        <v>0</v>
      </c>
      <c r="FP44" s="22">
        <f t="shared" ca="1" si="223"/>
        <v>0</v>
      </c>
      <c r="FQ44" s="22">
        <f t="shared" ca="1" si="223"/>
        <v>1</v>
      </c>
      <c r="FR44" s="22">
        <f t="shared" ca="1" si="223"/>
        <v>0</v>
      </c>
      <c r="FS44" s="22">
        <f t="shared" ca="1" si="223"/>
        <v>0</v>
      </c>
      <c r="FT44" s="22">
        <f t="shared" ca="1" si="223"/>
        <v>0</v>
      </c>
      <c r="FU44" s="22">
        <f t="shared" ca="1" si="223"/>
        <v>0</v>
      </c>
      <c r="FV44" s="22">
        <f t="shared" ca="1" si="223"/>
        <v>0</v>
      </c>
      <c r="FW44" s="22">
        <f t="shared" ca="1" si="223"/>
        <v>0</v>
      </c>
      <c r="FX44" s="22">
        <f t="shared" ca="1" si="223"/>
        <v>0</v>
      </c>
      <c r="FY44" s="22">
        <f t="shared" ca="1" si="223"/>
        <v>1</v>
      </c>
      <c r="FZ44" s="22">
        <f t="shared" ca="1" si="223"/>
        <v>0</v>
      </c>
      <c r="GA44" s="5">
        <f t="shared" ca="1" si="192"/>
        <v>0</v>
      </c>
      <c r="GB44" s="5">
        <f t="shared" ca="1" si="192"/>
        <v>0</v>
      </c>
      <c r="GC44" s="5">
        <f t="shared" ca="1" si="192"/>
        <v>0</v>
      </c>
      <c r="GD44" s="5">
        <f t="shared" si="193"/>
        <v>0</v>
      </c>
      <c r="GE44" s="5">
        <f t="shared" si="193"/>
        <v>0</v>
      </c>
      <c r="GF44" s="5">
        <f t="shared" si="193"/>
        <v>0</v>
      </c>
      <c r="GG44" s="22">
        <f t="shared" ca="1" si="224"/>
        <v>0</v>
      </c>
      <c r="GH44" s="22">
        <f t="shared" ca="1" si="224"/>
        <v>0</v>
      </c>
      <c r="GI44" s="22" t="str">
        <f t="shared" ca="1" si="224"/>
        <v>-</v>
      </c>
      <c r="GJ44" s="22" t="str">
        <f t="shared" ca="1" si="224"/>
        <v>-</v>
      </c>
      <c r="GK44" s="22" t="str">
        <f t="shared" ca="1" si="224"/>
        <v>-</v>
      </c>
      <c r="GL44" s="22" t="str">
        <f t="shared" ca="1" si="224"/>
        <v>-</v>
      </c>
      <c r="GM44" s="5" t="b">
        <f t="shared" ca="1" si="194"/>
        <v>1</v>
      </c>
      <c r="GN44" s="5" t="b">
        <f t="shared" ca="1" si="194"/>
        <v>0</v>
      </c>
      <c r="GO44" s="5" t="b">
        <f t="shared" ca="1" si="194"/>
        <v>0</v>
      </c>
      <c r="GP44" s="5">
        <f t="shared" ca="1" si="195"/>
        <v>0</v>
      </c>
      <c r="GQ44" s="22">
        <f t="shared" ca="1" si="224"/>
        <v>1</v>
      </c>
      <c r="GR44" s="22">
        <f t="shared" ca="1" si="224"/>
        <v>2</v>
      </c>
      <c r="GS44" s="5" t="str">
        <f t="shared" ca="1" si="196"/>
        <v>-</v>
      </c>
      <c r="GT44" s="5" t="str">
        <f t="shared" ca="1" si="196"/>
        <v>-</v>
      </c>
      <c r="GU44" s="5" t="str">
        <f t="shared" si="197"/>
        <v>-</v>
      </c>
      <c r="GV44" s="5" t="str">
        <f t="shared" si="197"/>
        <v>-</v>
      </c>
      <c r="GW44" s="5">
        <f t="shared" ca="1" si="198"/>
        <v>1</v>
      </c>
      <c r="GX44" s="22" t="str">
        <f t="shared" ca="1" si="225"/>
        <v>-</v>
      </c>
      <c r="GY44" s="22" t="str">
        <f t="shared" ca="1" si="225"/>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6"/>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3"/>
        <v>-</v>
      </c>
      <c r="IF44" s="22" t="str">
        <f t="shared" ca="1" si="133"/>
        <v>-</v>
      </c>
      <c r="IG44" s="22" t="b">
        <f t="shared" ca="1" si="134"/>
        <v>1</v>
      </c>
      <c r="IH44" s="22">
        <f t="shared" ca="1" si="134"/>
        <v>0</v>
      </c>
      <c r="II44" s="5" t="str">
        <f t="shared" ca="1" si="199"/>
        <v>-</v>
      </c>
      <c r="IJ44" s="5" t="str">
        <f t="shared" ca="1" si="199"/>
        <v>-</v>
      </c>
      <c r="IK44" s="5" t="str">
        <f t="shared" ca="1" si="199"/>
        <v>-</v>
      </c>
      <c r="IL44" s="5" t="str">
        <f t="shared" ca="1" si="199"/>
        <v>-</v>
      </c>
      <c r="IM44" s="22" t="str">
        <f t="shared" ca="1" si="227"/>
        <v>-</v>
      </c>
      <c r="IN44" s="5">
        <f t="shared" ca="1" si="200"/>
        <v>0.5</v>
      </c>
      <c r="IO44" s="22" t="str">
        <f t="shared" ca="1" si="227"/>
        <v>-</v>
      </c>
      <c r="IP44" s="5">
        <f t="shared" ca="1" si="201"/>
        <v>0.5</v>
      </c>
      <c r="IQ44" s="5" t="str">
        <f t="shared" ca="1" si="202"/>
        <v>-</v>
      </c>
      <c r="IR44" s="5">
        <f t="shared" ca="1" si="202"/>
        <v>500</v>
      </c>
      <c r="IS44" s="5">
        <f t="shared" ca="1" si="202"/>
        <v>500</v>
      </c>
      <c r="IT44" s="5" t="str">
        <f t="shared" ca="1" si="202"/>
        <v>-</v>
      </c>
      <c r="IU44" s="5" t="str">
        <f t="shared" ca="1" si="202"/>
        <v>-</v>
      </c>
      <c r="IV44" s="22">
        <f t="shared" ca="1" si="227"/>
        <v>1</v>
      </c>
      <c r="IW44" s="22">
        <f t="shared" ca="1" si="227"/>
        <v>0</v>
      </c>
      <c r="IX44" s="22">
        <f t="shared" ca="1" si="227"/>
        <v>1</v>
      </c>
      <c r="IY44" s="22">
        <f t="shared" ca="1" si="227"/>
        <v>1</v>
      </c>
      <c r="IZ44" s="22">
        <f t="shared" ca="1" si="227"/>
        <v>0</v>
      </c>
      <c r="JA44" s="22">
        <f t="shared" ca="1" si="227"/>
        <v>70</v>
      </c>
      <c r="JB44" s="22">
        <f t="shared" ca="1" si="228"/>
        <v>50</v>
      </c>
      <c r="JC44" s="22">
        <f t="shared" ca="1" si="228"/>
        <v>70</v>
      </c>
      <c r="JD44" s="22">
        <f t="shared" ca="1" si="228"/>
        <v>50</v>
      </c>
      <c r="JE44" s="5">
        <f t="shared" ca="1" si="203"/>
        <v>1</v>
      </c>
      <c r="JF44" s="5">
        <f t="shared" ca="1" si="204"/>
        <v>1</v>
      </c>
      <c r="JG44" s="5">
        <f t="shared" ca="1" si="205"/>
        <v>1</v>
      </c>
      <c r="JH44" s="22">
        <f t="shared" ca="1" si="228"/>
        <v>1</v>
      </c>
      <c r="JI44" s="22">
        <f t="shared" ca="1" si="228"/>
        <v>1</v>
      </c>
      <c r="JJ44" s="22">
        <f t="shared" ca="1" si="228"/>
        <v>1</v>
      </c>
      <c r="JK44" s="22">
        <f t="shared" ca="1" si="228"/>
        <v>1</v>
      </c>
      <c r="JL44" s="22">
        <f t="shared" ca="1" si="228"/>
        <v>1</v>
      </c>
      <c r="JM44" s="22">
        <f t="shared" ca="1" si="228"/>
        <v>1</v>
      </c>
      <c r="JN44" s="22">
        <f t="shared" ca="1" si="228"/>
        <v>1</v>
      </c>
      <c r="JO44" s="173" t="b">
        <f t="shared" ca="1" si="229"/>
        <v>1</v>
      </c>
      <c r="JP44" s="173">
        <f t="shared" ref="JP44:KE50" ca="1" si="254">IF($AC44=0,"-",INDEX(i.LMU_Area,$AC44,JP$19))</f>
        <v>149.99</v>
      </c>
      <c r="JQ44" s="173">
        <f t="shared" ca="1" si="254"/>
        <v>0</v>
      </c>
      <c r="JR44" s="173">
        <f t="shared" ca="1" si="254"/>
        <v>0</v>
      </c>
      <c r="JS44" s="173">
        <f t="shared" ca="1" si="254"/>
        <v>0</v>
      </c>
      <c r="JT44" s="173">
        <f t="shared" ca="1" si="254"/>
        <v>0</v>
      </c>
      <c r="JU44" s="173">
        <f t="shared" ca="1" si="254"/>
        <v>0</v>
      </c>
      <c r="JV44" s="173">
        <f t="shared" ca="1" si="254"/>
        <v>0</v>
      </c>
      <c r="JW44" s="173">
        <f t="shared" ca="1" si="254"/>
        <v>0</v>
      </c>
      <c r="JX44" s="173">
        <f t="shared" ca="1" si="254"/>
        <v>0</v>
      </c>
      <c r="JY44" s="173">
        <f t="shared" ca="1" si="254"/>
        <v>0</v>
      </c>
      <c r="JZ44" s="173">
        <f t="shared" ca="1" si="254"/>
        <v>0</v>
      </c>
      <c r="KA44" s="173">
        <f t="shared" ca="1" si="254"/>
        <v>0</v>
      </c>
      <c r="KB44" s="173">
        <f t="shared" ca="1" si="254"/>
        <v>0</v>
      </c>
      <c r="KC44" s="173">
        <f t="shared" ca="1" si="254"/>
        <v>0</v>
      </c>
      <c r="KD44" s="173">
        <f t="shared" ca="1" si="254"/>
        <v>0</v>
      </c>
      <c r="KE44" s="173">
        <f t="shared" ca="1" si="254"/>
        <v>146.24</v>
      </c>
      <c r="KF44" s="173">
        <f t="shared" ref="KF44:KU50" ca="1" si="255">IF($AC44=0,"-",INDEX(i.LMU_Area,$AC44,KF$19))</f>
        <v>146.24</v>
      </c>
      <c r="KG44" s="173">
        <f t="shared" ca="1" si="255"/>
        <v>146.24</v>
      </c>
      <c r="KH44" s="173">
        <f t="shared" ca="1" si="255"/>
        <v>146.24</v>
      </c>
      <c r="KI44" s="173">
        <f t="shared" ca="1" si="255"/>
        <v>146.24</v>
      </c>
      <c r="KJ44" s="173">
        <f t="shared" ca="1" si="255"/>
        <v>146.24</v>
      </c>
      <c r="KK44" s="173">
        <f t="shared" ca="1" si="255"/>
        <v>146.24</v>
      </c>
      <c r="KL44" s="173">
        <f t="shared" ca="1" si="255"/>
        <v>146.24</v>
      </c>
      <c r="KM44" s="173">
        <f t="shared" ca="1" si="255"/>
        <v>20</v>
      </c>
      <c r="KN44" s="173">
        <f t="shared" ca="1" si="255"/>
        <v>20</v>
      </c>
      <c r="KO44" s="173">
        <f t="shared" ca="1" si="255"/>
        <v>20</v>
      </c>
      <c r="KP44" s="173">
        <f t="shared" ca="1" si="255"/>
        <v>0</v>
      </c>
      <c r="KQ44" s="173">
        <f t="shared" ca="1" si="255"/>
        <v>0</v>
      </c>
      <c r="KR44" s="173">
        <f t="shared" ca="1" si="255"/>
        <v>0</v>
      </c>
      <c r="KS44" s="173">
        <f t="shared" ca="1" si="255"/>
        <v>0</v>
      </c>
      <c r="KT44" s="173">
        <f t="shared" ca="1" si="255"/>
        <v>75.289999999999992</v>
      </c>
      <c r="KU44" s="173">
        <f t="shared" ca="1" si="255"/>
        <v>75.289999999999992</v>
      </c>
      <c r="KV44" s="173">
        <f t="shared" ref="KV44:LK50" ca="1" si="256">IF($AC44=0,"-",INDEX(i.LMU_Area,$AC44,KV$19))</f>
        <v>75.289999999999992</v>
      </c>
      <c r="KW44" s="173">
        <f t="shared" ca="1" si="256"/>
        <v>75.289999999999992</v>
      </c>
      <c r="KX44" s="173">
        <f t="shared" ca="1" si="256"/>
        <v>75.289999999999992</v>
      </c>
      <c r="KY44" s="173">
        <f t="shared" ca="1" si="256"/>
        <v>75.289999999999992</v>
      </c>
      <c r="KZ44" s="173">
        <f t="shared" ca="1" si="256"/>
        <v>75.289999999999992</v>
      </c>
      <c r="LA44" s="173">
        <f t="shared" ca="1" si="256"/>
        <v>222.87</v>
      </c>
      <c r="LB44" s="173">
        <f t="shared" ca="1" si="256"/>
        <v>0</v>
      </c>
      <c r="LC44" s="173">
        <f t="shared" ca="1" si="256"/>
        <v>0</v>
      </c>
      <c r="LD44" s="173">
        <f t="shared" ca="1" si="256"/>
        <v>0</v>
      </c>
      <c r="LE44" s="173">
        <f t="shared" ca="1" si="256"/>
        <v>0</v>
      </c>
      <c r="LF44" s="173">
        <f t="shared" ca="1" si="256"/>
        <v>0</v>
      </c>
      <c r="LG44" s="173">
        <f t="shared" ca="1" si="256"/>
        <v>0</v>
      </c>
      <c r="LH44" s="173">
        <f t="shared" ca="1" si="256"/>
        <v>0</v>
      </c>
      <c r="LI44" s="173">
        <f t="shared" ca="1" si="256"/>
        <v>0</v>
      </c>
      <c r="LJ44" s="173">
        <f t="shared" ca="1" si="256"/>
        <v>0</v>
      </c>
      <c r="LK44" s="173">
        <f t="shared" ca="1" si="256"/>
        <v>0</v>
      </c>
      <c r="LL44" s="173">
        <f t="shared" ref="LL44:MA50" ca="1" si="257">IF($AC44=0,"-",INDEX(i.LMU_Area,$AC44,LL$19))</f>
        <v>0</v>
      </c>
      <c r="LM44" s="173">
        <f t="shared" ca="1" si="257"/>
        <v>0</v>
      </c>
      <c r="LN44" s="173">
        <f t="shared" ca="1" si="257"/>
        <v>0</v>
      </c>
      <c r="LO44" s="173">
        <f t="shared" ca="1" si="257"/>
        <v>0</v>
      </c>
      <c r="LP44" s="173">
        <f t="shared" ca="1" si="257"/>
        <v>0</v>
      </c>
      <c r="LQ44" s="173">
        <f t="shared" ca="1" si="257"/>
        <v>0</v>
      </c>
      <c r="LR44" s="173">
        <f t="shared" ca="1" si="257"/>
        <v>0</v>
      </c>
      <c r="LS44" s="173">
        <f t="shared" ca="1" si="257"/>
        <v>0</v>
      </c>
      <c r="LT44" s="173">
        <f t="shared" ca="1" si="257"/>
        <v>0</v>
      </c>
      <c r="LU44" s="173">
        <f t="shared" ca="1" si="257"/>
        <v>0</v>
      </c>
      <c r="LV44" s="173">
        <f t="shared" ca="1" si="257"/>
        <v>0</v>
      </c>
      <c r="LW44" s="173">
        <f t="shared" ca="1" si="257"/>
        <v>0</v>
      </c>
      <c r="LX44" s="173">
        <f t="shared" ca="1" si="257"/>
        <v>0</v>
      </c>
      <c r="LY44" s="173">
        <f t="shared" ca="1" si="257"/>
        <v>0</v>
      </c>
      <c r="LZ44" s="173">
        <f t="shared" ca="1" si="257"/>
        <v>0</v>
      </c>
      <c r="MA44" s="173">
        <f t="shared" ca="1" si="257"/>
        <v>0</v>
      </c>
      <c r="MB44" s="173">
        <f t="shared" ref="MB44:MQ50" ca="1" si="258">IF($AC44=0,"-",INDEX(i.LMU_Area,$AC44,MB$19))</f>
        <v>0</v>
      </c>
      <c r="MC44" s="173">
        <f t="shared" ca="1" si="258"/>
        <v>0</v>
      </c>
      <c r="MD44" s="173">
        <f t="shared" ca="1" si="258"/>
        <v>0</v>
      </c>
      <c r="ME44" s="173">
        <f t="shared" ca="1" si="258"/>
        <v>0</v>
      </c>
      <c r="MF44" s="173">
        <f t="shared" ca="1" si="258"/>
        <v>0</v>
      </c>
      <c r="MG44" s="173">
        <f t="shared" ca="1" si="258"/>
        <v>0</v>
      </c>
      <c r="MH44" s="173">
        <f t="shared" ca="1" si="258"/>
        <v>0</v>
      </c>
      <c r="MI44" s="173">
        <f t="shared" ca="1" si="258"/>
        <v>0</v>
      </c>
      <c r="MJ44" s="173">
        <f t="shared" ca="1" si="258"/>
        <v>0</v>
      </c>
      <c r="MK44" s="173">
        <f t="shared" ca="1" si="258"/>
        <v>0</v>
      </c>
      <c r="ML44" s="173">
        <f t="shared" ca="1" si="258"/>
        <v>0</v>
      </c>
      <c r="MM44" s="173">
        <f t="shared" ca="1" si="258"/>
        <v>0</v>
      </c>
      <c r="MN44" s="173">
        <f t="shared" ca="1" si="258"/>
        <v>0</v>
      </c>
      <c r="MO44" s="173">
        <f t="shared" ca="1" si="258"/>
        <v>0</v>
      </c>
      <c r="MP44" s="173">
        <f t="shared" ca="1" si="258"/>
        <v>0</v>
      </c>
      <c r="MQ44" s="173">
        <f t="shared" ca="1" si="258"/>
        <v>0</v>
      </c>
      <c r="MR44" s="173">
        <f t="shared" ref="MR44:NG50" ca="1" si="259">IF($AC44=0,"-",INDEX(i.LMU_Area,$AC44,MR$19))</f>
        <v>0</v>
      </c>
      <c r="MS44" s="173">
        <f t="shared" ca="1" si="259"/>
        <v>0</v>
      </c>
      <c r="MT44" s="173">
        <f t="shared" ca="1" si="259"/>
        <v>0</v>
      </c>
      <c r="MU44" s="173">
        <f t="shared" ca="1" si="259"/>
        <v>0</v>
      </c>
      <c r="MV44" s="173">
        <f t="shared" ca="1" si="259"/>
        <v>0</v>
      </c>
      <c r="MW44" s="173">
        <f t="shared" ca="1" si="259"/>
        <v>0</v>
      </c>
      <c r="MX44" s="173">
        <f t="shared" ca="1" si="259"/>
        <v>0</v>
      </c>
      <c r="MY44" s="173">
        <f t="shared" ca="1" si="259"/>
        <v>0</v>
      </c>
      <c r="MZ44" s="173">
        <f t="shared" ca="1" si="259"/>
        <v>0</v>
      </c>
      <c r="NA44" s="173">
        <f t="shared" ca="1" si="259"/>
        <v>0</v>
      </c>
      <c r="NB44" s="173">
        <f t="shared" ca="1" si="259"/>
        <v>0</v>
      </c>
      <c r="NC44" s="173">
        <f t="shared" ca="1" si="259"/>
        <v>0</v>
      </c>
      <c r="ND44" s="173">
        <f t="shared" ca="1" si="259"/>
        <v>0</v>
      </c>
      <c r="NE44" s="173">
        <f t="shared" ca="1" si="259"/>
        <v>0</v>
      </c>
      <c r="NF44" s="173">
        <f t="shared" ca="1" si="259"/>
        <v>0</v>
      </c>
      <c r="NG44" s="173">
        <f t="shared" ca="1" si="259"/>
        <v>0</v>
      </c>
      <c r="NH44" s="173">
        <f t="shared" ref="NH44:NW50" ca="1" si="260">IF($AC44=0,"-",INDEX(i.LMU_Area,$AC44,NH$19))</f>
        <v>0</v>
      </c>
      <c r="NI44" s="173">
        <f t="shared" ca="1" si="260"/>
        <v>0</v>
      </c>
      <c r="NJ44" s="173">
        <f t="shared" ca="1" si="260"/>
        <v>0</v>
      </c>
      <c r="NK44" s="173">
        <f t="shared" ca="1" si="260"/>
        <v>0</v>
      </c>
      <c r="NL44" s="173">
        <f t="shared" ca="1" si="260"/>
        <v>0</v>
      </c>
      <c r="NM44" s="173">
        <f t="shared" ca="1" si="260"/>
        <v>0</v>
      </c>
      <c r="NN44" s="173">
        <f t="shared" ca="1" si="260"/>
        <v>0</v>
      </c>
      <c r="NO44" s="173">
        <f t="shared" ca="1" si="260"/>
        <v>0</v>
      </c>
      <c r="NP44" s="173">
        <f t="shared" ca="1" si="260"/>
        <v>0</v>
      </c>
      <c r="NQ44" s="173">
        <f t="shared" ca="1" si="260"/>
        <v>0</v>
      </c>
      <c r="NR44" s="173">
        <f t="shared" ca="1" si="260"/>
        <v>0</v>
      </c>
      <c r="NS44" s="173">
        <f t="shared" ca="1" si="260"/>
        <v>0</v>
      </c>
      <c r="NT44" s="173">
        <f t="shared" ca="1" si="260"/>
        <v>0</v>
      </c>
      <c r="NU44" s="173">
        <f t="shared" ca="1" si="260"/>
        <v>0</v>
      </c>
      <c r="NV44" s="173">
        <f t="shared" ca="1" si="260"/>
        <v>0</v>
      </c>
      <c r="NW44" s="173">
        <f t="shared" ca="1" si="260"/>
        <v>0</v>
      </c>
      <c r="NX44" s="173">
        <f t="shared" ca="1" si="213"/>
        <v>0</v>
      </c>
      <c r="NY44" s="173">
        <f t="shared" ca="1" si="213"/>
        <v>0</v>
      </c>
      <c r="NZ44" s="173">
        <f t="shared" ca="1" si="213"/>
        <v>0</v>
      </c>
      <c r="OA44" s="173">
        <f t="shared" ca="1" si="213"/>
        <v>0</v>
      </c>
      <c r="OB44" s="173">
        <f t="shared" ca="1" si="213"/>
        <v>0</v>
      </c>
      <c r="OC44" s="173">
        <f t="shared" ca="1" si="213"/>
        <v>0</v>
      </c>
      <c r="OD44" s="173">
        <f t="shared" ca="1" si="213"/>
        <v>0</v>
      </c>
      <c r="OE44" s="173">
        <f t="shared" ca="1" si="213"/>
        <v>0</v>
      </c>
      <c r="OF44" s="22">
        <f t="shared" ca="1" si="230"/>
        <v>0</v>
      </c>
      <c r="OG44" s="22" t="str">
        <f t="shared" ca="1" si="230"/>
        <v>-</v>
      </c>
      <c r="OH44" s="22">
        <f t="shared" ca="1" si="230"/>
        <v>0</v>
      </c>
      <c r="OI44" s="22">
        <f t="shared" ca="1" si="230"/>
        <v>0</v>
      </c>
      <c r="OJ44" s="27">
        <v>0</v>
      </c>
    </row>
    <row r="45" spans="1:400" s="303" customFormat="1" outlineLevel="1">
      <c r="A45" s="302">
        <f t="shared" si="214"/>
        <v>40</v>
      </c>
      <c r="B45" s="314">
        <f t="shared" ca="1" si="241"/>
        <v>25</v>
      </c>
      <c r="C45" s="303">
        <v>4</v>
      </c>
      <c r="D45" s="78" t="b">
        <v>0</v>
      </c>
      <c r="E45" s="303" t="b">
        <v>0</v>
      </c>
      <c r="F45" s="303" t="b">
        <v>1</v>
      </c>
      <c r="G45" s="339">
        <f t="shared" ca="1" si="232"/>
        <v>1</v>
      </c>
      <c r="H45" s="339">
        <f t="shared" ca="1" si="216"/>
        <v>1</v>
      </c>
      <c r="I45" s="339">
        <f t="shared" ca="1" si="216"/>
        <v>1</v>
      </c>
      <c r="J45" s="339">
        <f t="shared" ca="1" si="216"/>
        <v>1</v>
      </c>
      <c r="K45" s="339">
        <f t="shared" ca="1" si="216"/>
        <v>1</v>
      </c>
      <c r="L45" s="339">
        <f t="shared" ca="1" si="216"/>
        <v>1</v>
      </c>
      <c r="M45" s="339">
        <f t="shared" ca="1" si="216"/>
        <v>1</v>
      </c>
      <c r="N45" s="339">
        <f t="shared" ca="1" si="216"/>
        <v>2</v>
      </c>
      <c r="O45" s="339">
        <f t="shared" ca="1" si="216"/>
        <v>1</v>
      </c>
      <c r="P45" s="339">
        <f t="shared" ca="1" si="216"/>
        <v>0</v>
      </c>
      <c r="Q45" s="339">
        <f t="shared" ca="1" si="216"/>
        <v>0</v>
      </c>
      <c r="R45" s="339">
        <f t="shared" ca="1" si="216"/>
        <v>0</v>
      </c>
      <c r="S45" s="339">
        <f t="shared" ca="1" si="216"/>
        <v>0</v>
      </c>
      <c r="T45" s="339">
        <f t="shared" ca="1" si="216"/>
        <v>0</v>
      </c>
      <c r="U45" s="339">
        <f t="shared" ca="1" si="216"/>
        <v>1</v>
      </c>
      <c r="V45" s="339">
        <f t="shared" ca="1" si="216"/>
        <v>1</v>
      </c>
      <c r="W45" s="339">
        <f t="shared" ca="1" si="216"/>
        <v>1</v>
      </c>
      <c r="X45" s="339">
        <f t="shared" ca="1" si="217"/>
        <v>1</v>
      </c>
      <c r="Y45" s="339">
        <f t="shared" ca="1" si="217"/>
        <v>1</v>
      </c>
      <c r="Z45" s="32"/>
      <c r="AB45" s="21">
        <v>1</v>
      </c>
      <c r="AC45" s="5">
        <f t="shared" ca="1" si="176"/>
        <v>1</v>
      </c>
      <c r="AD45" s="5">
        <f t="shared" ca="1" si="176"/>
        <v>1</v>
      </c>
      <c r="AE45" s="5">
        <f t="shared" ca="1" si="176"/>
        <v>0</v>
      </c>
      <c r="AF45" s="5">
        <f t="shared" ca="1" si="176"/>
        <v>2</v>
      </c>
      <c r="AG45" s="5">
        <f t="shared" ca="1" si="176"/>
        <v>0</v>
      </c>
      <c r="AJ45" s="328" t="str">
        <f t="shared" ca="1" si="218"/>
        <v>00015 FeedSupply GSM Day135 FWM     GI1 EL050% Age213 T_TRUE  LTW_TRUE  (F43N33)</v>
      </c>
      <c r="AK45" s="10" t="str">
        <f ca="1">IF(COUNTIF(AJ$5:AJ45,AJ45)=1,"-","Dup")</f>
        <v>-</v>
      </c>
      <c r="AL45" s="22" t="b">
        <f t="shared" ca="1" si="177"/>
        <v>1</v>
      </c>
      <c r="AM45" s="22" t="b">
        <f t="shared" ca="1" si="177"/>
        <v>0</v>
      </c>
      <c r="AN45" s="339" t="b">
        <f t="shared" ca="1" si="244"/>
        <v>1</v>
      </c>
      <c r="AO45" s="339" t="b">
        <f t="shared" ca="1" si="233"/>
        <v>1</v>
      </c>
      <c r="AP45" s="382">
        <f t="shared" ca="1" si="234"/>
        <v>111115</v>
      </c>
      <c r="AQ45" s="339" t="b">
        <f t="shared" ca="1" si="235"/>
        <v>0</v>
      </c>
      <c r="AR45" s="374" t="str">
        <f t="shared" ca="1" si="177"/>
        <v>-</v>
      </c>
      <c r="AS45" s="22" t="b">
        <f t="shared" ca="1" si="177"/>
        <v>1</v>
      </c>
      <c r="AT45" s="339">
        <f t="shared" ca="1" si="236"/>
        <v>111116</v>
      </c>
      <c r="AU45" s="22">
        <f t="shared" ca="1" si="237"/>
        <v>1</v>
      </c>
      <c r="AV45" s="339" t="str">
        <f t="shared" ca="1" si="238"/>
        <v>-</v>
      </c>
      <c r="AW45" s="22" t="str">
        <f t="shared" ca="1" si="237"/>
        <v>-</v>
      </c>
      <c r="AX45" s="339" t="str">
        <f t="shared" ca="1" si="238"/>
        <v>-</v>
      </c>
      <c r="AY45" s="339" t="str">
        <f t="shared" ca="1" si="238"/>
        <v>-</v>
      </c>
      <c r="AZ45" s="22" t="str">
        <f t="shared" ca="1" si="177"/>
        <v>-</v>
      </c>
      <c r="BA45" s="22">
        <f t="shared" ca="1" si="177"/>
        <v>1</v>
      </c>
      <c r="BB45" s="22">
        <f t="shared" ca="1" si="177"/>
        <v>1</v>
      </c>
      <c r="BC45" s="22" t="str">
        <f t="shared" ca="1" si="177"/>
        <v>-</v>
      </c>
      <c r="BD45" s="22" t="str">
        <f t="shared" ca="1" si="177"/>
        <v>-</v>
      </c>
      <c r="BE45" s="22" t="str">
        <f t="shared" ca="1" si="177"/>
        <v>-</v>
      </c>
      <c r="BF45" s="22" t="str">
        <f t="shared" ca="1" si="219"/>
        <v>-</v>
      </c>
      <c r="BG45" s="22" t="str">
        <f t="shared" ca="1" si="219"/>
        <v>-</v>
      </c>
      <c r="BH45" s="22" t="str">
        <f t="shared" ca="1" si="219"/>
        <v>-</v>
      </c>
      <c r="BI45" s="22" t="str">
        <f t="shared" ca="1" si="219"/>
        <v>-</v>
      </c>
      <c r="BJ45" s="22" t="str">
        <f t="shared" ca="1" si="219"/>
        <v>-</v>
      </c>
      <c r="BK45" s="22" t="str">
        <f t="shared" ca="1" si="219"/>
        <v>-</v>
      </c>
      <c r="BL45" s="22" t="str">
        <f t="shared" ca="1" si="219"/>
        <v>-</v>
      </c>
      <c r="BM45" s="22" t="str">
        <f t="shared" ca="1" si="219"/>
        <v>-</v>
      </c>
      <c r="BN45" s="22" t="str">
        <f t="shared" ca="1" si="219"/>
        <v>-</v>
      </c>
      <c r="BO45" s="22" t="str">
        <f t="shared" ca="1" si="219"/>
        <v>-</v>
      </c>
      <c r="BP45" s="22" t="str">
        <f t="shared" ca="1" si="219"/>
        <v>-</v>
      </c>
      <c r="BQ45" s="22" t="str">
        <f t="shared" ca="1" si="219"/>
        <v>-</v>
      </c>
      <c r="BR45" s="22" t="str">
        <f t="shared" ca="1" si="219"/>
        <v>-</v>
      </c>
      <c r="BS45" s="22" t="str">
        <f t="shared" ca="1" si="219"/>
        <v>-</v>
      </c>
      <c r="BT45" s="22" t="str">
        <f t="shared" ca="1" si="219"/>
        <v>-</v>
      </c>
      <c r="BU45" s="22" t="str">
        <f t="shared" ca="1" si="219"/>
        <v>-</v>
      </c>
      <c r="BV45" s="22" t="str">
        <f t="shared" ca="1" si="220"/>
        <v>-</v>
      </c>
      <c r="BW45" s="22" t="str">
        <f t="shared" ca="1" si="220"/>
        <v>-</v>
      </c>
      <c r="BX45" s="22" t="str">
        <f t="shared" ca="1" si="220"/>
        <v>-</v>
      </c>
      <c r="BY45" s="22" t="str">
        <f t="shared" ca="1" si="220"/>
        <v>-</v>
      </c>
      <c r="BZ45" s="5">
        <f t="shared" ca="1" si="178"/>
        <v>0</v>
      </c>
      <c r="CA45" s="339" t="b">
        <f t="shared" ca="1" si="242"/>
        <v>0</v>
      </c>
      <c r="CB45" s="339" t="b">
        <f t="shared" ca="1" si="239"/>
        <v>1</v>
      </c>
      <c r="CC45" s="374" t="str">
        <f t="shared" ca="1" si="246"/>
        <v>-</v>
      </c>
      <c r="CD45" s="374" t="str">
        <f t="shared" ca="1" si="246"/>
        <v>-</v>
      </c>
      <c r="CE45" s="374" t="str">
        <f t="shared" ca="1" si="246"/>
        <v>-</v>
      </c>
      <c r="CF45" s="374" t="str">
        <f t="shared" ca="1" si="246"/>
        <v>-</v>
      </c>
      <c r="CG45" s="374" t="str">
        <f t="shared" ca="1" si="246"/>
        <v>-</v>
      </c>
      <c r="CH45" s="374" t="str">
        <f t="shared" ca="1" si="246"/>
        <v>-</v>
      </c>
      <c r="CI45" s="339">
        <f t="shared" ca="1" si="240"/>
        <v>3</v>
      </c>
      <c r="CJ45" s="339">
        <f t="shared" ca="1" si="240"/>
        <v>3</v>
      </c>
      <c r="CK45" s="339">
        <f t="shared" ca="1" si="243"/>
        <v>0.25</v>
      </c>
      <c r="CL45" s="339">
        <f t="shared" ca="1" si="243"/>
        <v>-0.25</v>
      </c>
      <c r="CM45" s="22" t="str">
        <f t="shared" ca="1" si="221"/>
        <v>-</v>
      </c>
      <c r="CN45" s="22" t="str">
        <f t="shared" ca="1" si="221"/>
        <v>-</v>
      </c>
      <c r="CO45" s="22" t="str">
        <f t="shared" ca="1" si="221"/>
        <v>-</v>
      </c>
      <c r="CP45" s="22" t="str">
        <f t="shared" ca="1" si="221"/>
        <v>-</v>
      </c>
      <c r="CQ45" s="22" t="str">
        <f t="shared" ca="1" si="221"/>
        <v>-</v>
      </c>
      <c r="CR45" s="22" t="str">
        <f t="shared" ca="1" si="221"/>
        <v>-</v>
      </c>
      <c r="CS45" s="22">
        <f t="shared" ca="1" si="221"/>
        <v>0</v>
      </c>
      <c r="CT45" s="22" t="str">
        <f t="shared" ca="1" si="221"/>
        <v>-</v>
      </c>
      <c r="CU45" s="22" t="str">
        <f t="shared" ca="1" si="221"/>
        <v>-</v>
      </c>
      <c r="CV45" s="22" t="str">
        <f t="shared" ca="1" si="221"/>
        <v>-</v>
      </c>
      <c r="CW45" s="22" t="str">
        <f t="shared" ca="1" si="221"/>
        <v>-</v>
      </c>
      <c r="CX45" s="22" t="str">
        <f t="shared" ca="1" si="221"/>
        <v>-</v>
      </c>
      <c r="CY45" s="22">
        <f t="shared" ca="1" si="221"/>
        <v>0</v>
      </c>
      <c r="CZ45" s="195">
        <f t="shared" ca="1" si="179"/>
        <v>0</v>
      </c>
      <c r="DA45" s="195">
        <f t="shared" ca="1" si="179"/>
        <v>0</v>
      </c>
      <c r="DB45" s="195">
        <f t="shared" ca="1" si="179"/>
        <v>0</v>
      </c>
      <c r="DC45" s="195">
        <f t="shared" ca="1" si="179"/>
        <v>0</v>
      </c>
      <c r="DD45" s="194">
        <f t="shared" ca="1" si="180"/>
        <v>0</v>
      </c>
      <c r="DE45" s="194">
        <f t="shared" ca="1" si="180"/>
        <v>0</v>
      </c>
      <c r="DF45" s="194">
        <f t="shared" ca="1" si="180"/>
        <v>0</v>
      </c>
      <c r="DG45" s="194">
        <f t="shared" ca="1" si="180"/>
        <v>0</v>
      </c>
      <c r="DH45" s="196">
        <f t="shared" ca="1" si="181"/>
        <v>0</v>
      </c>
      <c r="DI45" s="196">
        <f t="shared" ca="1" si="181"/>
        <v>0</v>
      </c>
      <c r="DJ45" s="196">
        <f t="shared" ca="1" si="181"/>
        <v>0</v>
      </c>
      <c r="DK45" s="196">
        <f t="shared" ca="1" si="181"/>
        <v>0</v>
      </c>
      <c r="DL45" s="195">
        <f t="shared" ca="1" si="182"/>
        <v>0</v>
      </c>
      <c r="DM45" s="195">
        <f t="shared" ca="1" si="182"/>
        <v>0</v>
      </c>
      <c r="DN45" s="195">
        <f t="shared" ca="1" si="182"/>
        <v>0</v>
      </c>
      <c r="DO45" s="195">
        <f t="shared" ca="1" si="182"/>
        <v>0</v>
      </c>
      <c r="DP45" s="194">
        <f t="shared" ca="1" si="183"/>
        <v>0</v>
      </c>
      <c r="DQ45" s="194">
        <f t="shared" ca="1" si="183"/>
        <v>0</v>
      </c>
      <c r="DR45" s="194">
        <f t="shared" ca="1" si="183"/>
        <v>0</v>
      </c>
      <c r="DS45" s="194">
        <f t="shared" ca="1" si="183"/>
        <v>0</v>
      </c>
      <c r="DT45" s="196">
        <f t="shared" ca="1" si="184"/>
        <v>0</v>
      </c>
      <c r="DU45" s="196">
        <f t="shared" ca="1" si="184"/>
        <v>0</v>
      </c>
      <c r="DV45" s="196">
        <f t="shared" ca="1" si="184"/>
        <v>0</v>
      </c>
      <c r="DW45" s="196">
        <f t="shared" ca="1" si="184"/>
        <v>0</v>
      </c>
      <c r="DX45" s="195">
        <f t="shared" ca="1" si="185"/>
        <v>0</v>
      </c>
      <c r="DY45" s="195">
        <f t="shared" ca="1" si="185"/>
        <v>0</v>
      </c>
      <c r="DZ45" s="195">
        <f t="shared" ca="1" si="185"/>
        <v>0</v>
      </c>
      <c r="EA45" s="195">
        <f t="shared" ca="1" si="185"/>
        <v>0</v>
      </c>
      <c r="EB45" s="194">
        <f t="shared" ca="1" si="186"/>
        <v>0</v>
      </c>
      <c r="EC45" s="194">
        <f t="shared" ca="1" si="186"/>
        <v>0</v>
      </c>
      <c r="ED45" s="194">
        <f t="shared" ca="1" si="186"/>
        <v>0</v>
      </c>
      <c r="EE45" s="194">
        <f t="shared" ca="1" si="186"/>
        <v>0</v>
      </c>
      <c r="EF45" s="196">
        <f t="shared" ca="1" si="187"/>
        <v>0</v>
      </c>
      <c r="EG45" s="196">
        <f t="shared" ca="1" si="187"/>
        <v>0</v>
      </c>
      <c r="EH45" s="196">
        <f t="shared" ca="1" si="187"/>
        <v>0</v>
      </c>
      <c r="EI45" s="196">
        <f t="shared" ca="1" si="187"/>
        <v>0</v>
      </c>
      <c r="EJ45" s="22">
        <f t="shared" ca="1" si="188"/>
        <v>0</v>
      </c>
      <c r="EK45" s="22">
        <f t="shared" ca="1" si="188"/>
        <v>0</v>
      </c>
      <c r="EL45" s="22">
        <f t="shared" ca="1" si="188"/>
        <v>0</v>
      </c>
      <c r="EM45" s="22">
        <f t="shared" ca="1" si="188"/>
        <v>0</v>
      </c>
      <c r="EN45" s="22" t="str">
        <f t="shared" ca="1" si="188"/>
        <v>-</v>
      </c>
      <c r="EO45" s="22" t="str">
        <f t="shared" ca="1" si="188"/>
        <v>-</v>
      </c>
      <c r="EP45" s="5">
        <f t="shared" ca="1" si="189"/>
        <v>19</v>
      </c>
      <c r="EQ45" s="5">
        <f t="shared" ca="1" si="189"/>
        <v>19</v>
      </c>
      <c r="ER45" s="22" t="str">
        <f t="shared" ca="1" si="188"/>
        <v>-</v>
      </c>
      <c r="ES45" s="22" t="str">
        <f t="shared" ca="1" si="188"/>
        <v>-</v>
      </c>
      <c r="ET45" s="22" t="str">
        <f t="shared" ca="1" si="188"/>
        <v>-</v>
      </c>
      <c r="EU45" s="22" t="str">
        <f t="shared" ca="1" si="188"/>
        <v>-</v>
      </c>
      <c r="EV45" s="22" t="str">
        <f t="shared" ca="1" si="188"/>
        <v>-</v>
      </c>
      <c r="EW45" s="22" t="str">
        <f t="shared" ca="1" si="188"/>
        <v>-</v>
      </c>
      <c r="EX45" s="22" t="str">
        <f t="shared" ca="1" si="188"/>
        <v>-</v>
      </c>
      <c r="EY45" s="5">
        <f t="shared" ca="1" si="190"/>
        <v>0</v>
      </c>
      <c r="EZ45" s="22" t="str">
        <f t="shared" ca="1" si="222"/>
        <v>-</v>
      </c>
      <c r="FA45" s="22" t="str">
        <f t="shared" ca="1" si="222"/>
        <v>-</v>
      </c>
      <c r="FB45" s="22" t="str">
        <f t="shared" ca="1" si="222"/>
        <v>-</v>
      </c>
      <c r="FC45" s="22" t="str">
        <f t="shared" ca="1" si="222"/>
        <v>-</v>
      </c>
      <c r="FD45" s="5" t="b">
        <f t="shared" ca="1" si="191"/>
        <v>0</v>
      </c>
      <c r="FE45" s="22" t="str">
        <f t="shared" ca="1" si="222"/>
        <v>-</v>
      </c>
      <c r="FF45" s="22">
        <f t="shared" ca="1" si="222"/>
        <v>0</v>
      </c>
      <c r="FG45" s="22" t="str">
        <f t="shared" ca="1" si="222"/>
        <v>-</v>
      </c>
      <c r="FH45" s="22">
        <f t="shared" ca="1" si="222"/>
        <v>1</v>
      </c>
      <c r="FI45" s="22">
        <f t="shared" ca="1" si="222"/>
        <v>0</v>
      </c>
      <c r="FJ45" s="22">
        <f t="shared" ca="1" si="222"/>
        <v>1</v>
      </c>
      <c r="FK45" s="22">
        <f t="shared" ca="1" si="222"/>
        <v>1</v>
      </c>
      <c r="FL45" s="22">
        <f t="shared" ca="1" si="222"/>
        <v>1</v>
      </c>
      <c r="FM45" s="22">
        <f t="shared" ca="1" si="222"/>
        <v>0</v>
      </c>
      <c r="FN45" s="22">
        <f t="shared" ca="1" si="222"/>
        <v>0</v>
      </c>
      <c r="FO45" s="22">
        <f t="shared" ca="1" si="222"/>
        <v>0</v>
      </c>
      <c r="FP45" s="22">
        <f t="shared" ca="1" si="223"/>
        <v>0</v>
      </c>
      <c r="FQ45" s="22">
        <f t="shared" ca="1" si="223"/>
        <v>1</v>
      </c>
      <c r="FR45" s="22">
        <f t="shared" ca="1" si="223"/>
        <v>0</v>
      </c>
      <c r="FS45" s="22">
        <f t="shared" ca="1" si="223"/>
        <v>0</v>
      </c>
      <c r="FT45" s="22">
        <f t="shared" ca="1" si="223"/>
        <v>0</v>
      </c>
      <c r="FU45" s="22">
        <f t="shared" ca="1" si="223"/>
        <v>0</v>
      </c>
      <c r="FV45" s="22">
        <f t="shared" ca="1" si="223"/>
        <v>0</v>
      </c>
      <c r="FW45" s="22">
        <f t="shared" ca="1" si="223"/>
        <v>0</v>
      </c>
      <c r="FX45" s="22">
        <f t="shared" ca="1" si="223"/>
        <v>0</v>
      </c>
      <c r="FY45" s="22">
        <f t="shared" ca="1" si="223"/>
        <v>1</v>
      </c>
      <c r="FZ45" s="22">
        <f t="shared" ca="1" si="223"/>
        <v>0</v>
      </c>
      <c r="GA45" s="5">
        <f t="shared" ca="1" si="192"/>
        <v>0</v>
      </c>
      <c r="GB45" s="5">
        <f t="shared" ca="1" si="192"/>
        <v>0</v>
      </c>
      <c r="GC45" s="5">
        <f t="shared" ca="1" si="192"/>
        <v>0</v>
      </c>
      <c r="GD45" s="5">
        <f t="shared" si="193"/>
        <v>0</v>
      </c>
      <c r="GE45" s="5">
        <f t="shared" si="193"/>
        <v>0</v>
      </c>
      <c r="GF45" s="5">
        <f t="shared" si="193"/>
        <v>0</v>
      </c>
      <c r="GG45" s="22">
        <f t="shared" ca="1" si="224"/>
        <v>0</v>
      </c>
      <c r="GH45" s="22">
        <f t="shared" ca="1" si="224"/>
        <v>0</v>
      </c>
      <c r="GI45" s="22" t="str">
        <f t="shared" ca="1" si="224"/>
        <v>-</v>
      </c>
      <c r="GJ45" s="22" t="str">
        <f t="shared" ca="1" si="224"/>
        <v>-</v>
      </c>
      <c r="GK45" s="22" t="str">
        <f t="shared" ca="1" si="224"/>
        <v>-</v>
      </c>
      <c r="GL45" s="22" t="str">
        <f t="shared" ca="1" si="224"/>
        <v>-</v>
      </c>
      <c r="GM45" s="5" t="b">
        <f t="shared" ca="1" si="194"/>
        <v>1</v>
      </c>
      <c r="GN45" s="5" t="b">
        <f t="shared" ca="1" si="194"/>
        <v>0</v>
      </c>
      <c r="GO45" s="5" t="b">
        <f t="shared" ca="1" si="194"/>
        <v>0</v>
      </c>
      <c r="GP45" s="5">
        <f t="shared" ca="1" si="195"/>
        <v>0</v>
      </c>
      <c r="GQ45" s="22">
        <f t="shared" ca="1" si="224"/>
        <v>1</v>
      </c>
      <c r="GR45" s="22">
        <f t="shared" ca="1" si="224"/>
        <v>2</v>
      </c>
      <c r="GS45" s="5" t="str">
        <f t="shared" ca="1" si="196"/>
        <v>-</v>
      </c>
      <c r="GT45" s="5" t="b">
        <f t="shared" ca="1" si="196"/>
        <v>1</v>
      </c>
      <c r="GU45" s="5" t="str">
        <f t="shared" si="197"/>
        <v>-</v>
      </c>
      <c r="GV45" s="5" t="str">
        <f t="shared" si="197"/>
        <v>-</v>
      </c>
      <c r="GW45" s="5">
        <f t="shared" ca="1" si="198"/>
        <v>1</v>
      </c>
      <c r="GX45" s="22" t="str">
        <f t="shared" ca="1" si="225"/>
        <v>-</v>
      </c>
      <c r="GY45" s="22" t="str">
        <f t="shared" ca="1" si="225"/>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6"/>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3"/>
        <v>-</v>
      </c>
      <c r="IF45" s="22" t="str">
        <f t="shared" ca="1" si="133"/>
        <v>-</v>
      </c>
      <c r="IG45" s="22" t="b">
        <f t="shared" ca="1" si="134"/>
        <v>1</v>
      </c>
      <c r="IH45" s="22">
        <f t="shared" ca="1" si="134"/>
        <v>0</v>
      </c>
      <c r="II45" s="5" t="str">
        <f t="shared" ca="1" si="199"/>
        <v>-</v>
      </c>
      <c r="IJ45" s="5" t="str">
        <f t="shared" ca="1" si="199"/>
        <v>-</v>
      </c>
      <c r="IK45" s="5" t="str">
        <f t="shared" ca="1" si="199"/>
        <v>-</v>
      </c>
      <c r="IL45" s="5" t="str">
        <f t="shared" ca="1" si="199"/>
        <v>-</v>
      </c>
      <c r="IM45" s="22" t="str">
        <f t="shared" ca="1" si="227"/>
        <v>-</v>
      </c>
      <c r="IN45" s="5">
        <f t="shared" ca="1" si="200"/>
        <v>0.5</v>
      </c>
      <c r="IO45" s="22" t="str">
        <f t="shared" ca="1" si="227"/>
        <v>-</v>
      </c>
      <c r="IP45" s="5">
        <f t="shared" ca="1" si="201"/>
        <v>0.5</v>
      </c>
      <c r="IQ45" s="5" t="str">
        <f t="shared" ca="1" si="202"/>
        <v>-</v>
      </c>
      <c r="IR45" s="5">
        <f t="shared" ca="1" si="202"/>
        <v>500</v>
      </c>
      <c r="IS45" s="5">
        <f t="shared" ca="1" si="202"/>
        <v>500</v>
      </c>
      <c r="IT45" s="5" t="str">
        <f t="shared" ca="1" si="202"/>
        <v>-</v>
      </c>
      <c r="IU45" s="5" t="str">
        <f t="shared" ca="1" si="202"/>
        <v>-</v>
      </c>
      <c r="IV45" s="22">
        <f t="shared" ca="1" si="227"/>
        <v>1</v>
      </c>
      <c r="IW45" s="22">
        <f t="shared" ca="1" si="227"/>
        <v>0</v>
      </c>
      <c r="IX45" s="22">
        <f t="shared" ca="1" si="227"/>
        <v>1</v>
      </c>
      <c r="IY45" s="22">
        <f t="shared" ca="1" si="227"/>
        <v>1</v>
      </c>
      <c r="IZ45" s="22">
        <f t="shared" ca="1" si="227"/>
        <v>0</v>
      </c>
      <c r="JA45" s="22">
        <f t="shared" ca="1" si="227"/>
        <v>70</v>
      </c>
      <c r="JB45" s="22">
        <f t="shared" ca="1" si="228"/>
        <v>50</v>
      </c>
      <c r="JC45" s="22">
        <f t="shared" ca="1" si="228"/>
        <v>70</v>
      </c>
      <c r="JD45" s="22">
        <f t="shared" ca="1" si="228"/>
        <v>50</v>
      </c>
      <c r="JE45" s="5">
        <f t="shared" ca="1" si="203"/>
        <v>1</v>
      </c>
      <c r="JF45" s="5">
        <f t="shared" ca="1" si="204"/>
        <v>1</v>
      </c>
      <c r="JG45" s="5">
        <f t="shared" ca="1" si="205"/>
        <v>1</v>
      </c>
      <c r="JH45" s="22">
        <f t="shared" ca="1" si="228"/>
        <v>1</v>
      </c>
      <c r="JI45" s="22">
        <f t="shared" ca="1" si="228"/>
        <v>1</v>
      </c>
      <c r="JJ45" s="22">
        <f t="shared" ca="1" si="228"/>
        <v>1</v>
      </c>
      <c r="JK45" s="22">
        <f t="shared" ca="1" si="228"/>
        <v>1</v>
      </c>
      <c r="JL45" s="22">
        <f t="shared" ca="1" si="228"/>
        <v>1</v>
      </c>
      <c r="JM45" s="22">
        <f t="shared" ca="1" si="228"/>
        <v>1</v>
      </c>
      <c r="JN45" s="22">
        <f t="shared" ca="1" si="228"/>
        <v>1</v>
      </c>
      <c r="JO45" s="173" t="b">
        <f t="shared" ca="1" si="229"/>
        <v>1</v>
      </c>
      <c r="JP45" s="173">
        <f t="shared" ca="1" si="254"/>
        <v>149.99</v>
      </c>
      <c r="JQ45" s="173">
        <f t="shared" ca="1" si="254"/>
        <v>0</v>
      </c>
      <c r="JR45" s="173">
        <f t="shared" ca="1" si="254"/>
        <v>0</v>
      </c>
      <c r="JS45" s="173">
        <f t="shared" ca="1" si="254"/>
        <v>0</v>
      </c>
      <c r="JT45" s="173">
        <f t="shared" ca="1" si="254"/>
        <v>0</v>
      </c>
      <c r="JU45" s="173">
        <f t="shared" ca="1" si="254"/>
        <v>0</v>
      </c>
      <c r="JV45" s="173">
        <f t="shared" ca="1" si="254"/>
        <v>0</v>
      </c>
      <c r="JW45" s="173">
        <f t="shared" ca="1" si="254"/>
        <v>0</v>
      </c>
      <c r="JX45" s="173">
        <f t="shared" ca="1" si="254"/>
        <v>0</v>
      </c>
      <c r="JY45" s="173">
        <f t="shared" ca="1" si="254"/>
        <v>0</v>
      </c>
      <c r="JZ45" s="173">
        <f t="shared" ca="1" si="254"/>
        <v>0</v>
      </c>
      <c r="KA45" s="173">
        <f t="shared" ca="1" si="254"/>
        <v>0</v>
      </c>
      <c r="KB45" s="173">
        <f t="shared" ca="1" si="254"/>
        <v>0</v>
      </c>
      <c r="KC45" s="173">
        <f t="shared" ca="1" si="254"/>
        <v>0</v>
      </c>
      <c r="KD45" s="173">
        <f t="shared" ca="1" si="254"/>
        <v>0</v>
      </c>
      <c r="KE45" s="173">
        <f t="shared" ca="1" si="254"/>
        <v>146.24</v>
      </c>
      <c r="KF45" s="173">
        <f t="shared" ca="1" si="255"/>
        <v>146.24</v>
      </c>
      <c r="KG45" s="173">
        <f t="shared" ca="1" si="255"/>
        <v>146.24</v>
      </c>
      <c r="KH45" s="173">
        <f t="shared" ca="1" si="255"/>
        <v>146.24</v>
      </c>
      <c r="KI45" s="173">
        <f t="shared" ca="1" si="255"/>
        <v>146.24</v>
      </c>
      <c r="KJ45" s="173">
        <f t="shared" ca="1" si="255"/>
        <v>146.24</v>
      </c>
      <c r="KK45" s="173">
        <f t="shared" ca="1" si="255"/>
        <v>146.24</v>
      </c>
      <c r="KL45" s="173">
        <f t="shared" ca="1" si="255"/>
        <v>146.24</v>
      </c>
      <c r="KM45" s="173">
        <f t="shared" ca="1" si="255"/>
        <v>20</v>
      </c>
      <c r="KN45" s="173">
        <f t="shared" ca="1" si="255"/>
        <v>20</v>
      </c>
      <c r="KO45" s="173">
        <f t="shared" ca="1" si="255"/>
        <v>20</v>
      </c>
      <c r="KP45" s="173">
        <f t="shared" ca="1" si="255"/>
        <v>0</v>
      </c>
      <c r="KQ45" s="173">
        <f t="shared" ca="1" si="255"/>
        <v>0</v>
      </c>
      <c r="KR45" s="173">
        <f t="shared" ca="1" si="255"/>
        <v>0</v>
      </c>
      <c r="KS45" s="173">
        <f t="shared" ca="1" si="255"/>
        <v>0</v>
      </c>
      <c r="KT45" s="173">
        <f t="shared" ca="1" si="255"/>
        <v>75.289999999999992</v>
      </c>
      <c r="KU45" s="173">
        <f t="shared" ca="1" si="255"/>
        <v>75.289999999999992</v>
      </c>
      <c r="KV45" s="173">
        <f t="shared" ca="1" si="256"/>
        <v>75.289999999999992</v>
      </c>
      <c r="KW45" s="173">
        <f t="shared" ca="1" si="256"/>
        <v>75.289999999999992</v>
      </c>
      <c r="KX45" s="173">
        <f t="shared" ca="1" si="256"/>
        <v>75.289999999999992</v>
      </c>
      <c r="KY45" s="173">
        <f t="shared" ca="1" si="256"/>
        <v>75.289999999999992</v>
      </c>
      <c r="KZ45" s="173">
        <f t="shared" ca="1" si="256"/>
        <v>75.289999999999992</v>
      </c>
      <c r="LA45" s="173">
        <f t="shared" ca="1" si="256"/>
        <v>222.87</v>
      </c>
      <c r="LB45" s="173">
        <f t="shared" ca="1" si="256"/>
        <v>0</v>
      </c>
      <c r="LC45" s="173">
        <f t="shared" ca="1" si="256"/>
        <v>0</v>
      </c>
      <c r="LD45" s="173">
        <f t="shared" ca="1" si="256"/>
        <v>0</v>
      </c>
      <c r="LE45" s="173">
        <f t="shared" ca="1" si="256"/>
        <v>0</v>
      </c>
      <c r="LF45" s="173">
        <f t="shared" ca="1" si="256"/>
        <v>0</v>
      </c>
      <c r="LG45" s="173">
        <f t="shared" ca="1" si="256"/>
        <v>0</v>
      </c>
      <c r="LH45" s="173">
        <f t="shared" ca="1" si="256"/>
        <v>0</v>
      </c>
      <c r="LI45" s="173">
        <f t="shared" ca="1" si="256"/>
        <v>0</v>
      </c>
      <c r="LJ45" s="173">
        <f t="shared" ca="1" si="256"/>
        <v>0</v>
      </c>
      <c r="LK45" s="173">
        <f t="shared" ca="1" si="256"/>
        <v>0</v>
      </c>
      <c r="LL45" s="173">
        <f t="shared" ca="1" si="257"/>
        <v>0</v>
      </c>
      <c r="LM45" s="173">
        <f t="shared" ca="1" si="257"/>
        <v>0</v>
      </c>
      <c r="LN45" s="173">
        <f t="shared" ca="1" si="257"/>
        <v>0</v>
      </c>
      <c r="LO45" s="173">
        <f t="shared" ca="1" si="257"/>
        <v>0</v>
      </c>
      <c r="LP45" s="173">
        <f t="shared" ca="1" si="257"/>
        <v>0</v>
      </c>
      <c r="LQ45" s="173">
        <f t="shared" ca="1" si="257"/>
        <v>0</v>
      </c>
      <c r="LR45" s="173">
        <f t="shared" ca="1" si="257"/>
        <v>0</v>
      </c>
      <c r="LS45" s="173">
        <f t="shared" ca="1" si="257"/>
        <v>0</v>
      </c>
      <c r="LT45" s="173">
        <f t="shared" ca="1" si="257"/>
        <v>0</v>
      </c>
      <c r="LU45" s="173">
        <f t="shared" ca="1" si="257"/>
        <v>0</v>
      </c>
      <c r="LV45" s="173">
        <f t="shared" ca="1" si="257"/>
        <v>0</v>
      </c>
      <c r="LW45" s="173">
        <f t="shared" ca="1" si="257"/>
        <v>0</v>
      </c>
      <c r="LX45" s="173">
        <f t="shared" ca="1" si="257"/>
        <v>0</v>
      </c>
      <c r="LY45" s="173">
        <f t="shared" ca="1" si="257"/>
        <v>0</v>
      </c>
      <c r="LZ45" s="173">
        <f t="shared" ca="1" si="257"/>
        <v>0</v>
      </c>
      <c r="MA45" s="173">
        <f t="shared" ca="1" si="257"/>
        <v>0</v>
      </c>
      <c r="MB45" s="173">
        <f t="shared" ca="1" si="258"/>
        <v>0</v>
      </c>
      <c r="MC45" s="173">
        <f t="shared" ca="1" si="258"/>
        <v>0</v>
      </c>
      <c r="MD45" s="173">
        <f t="shared" ca="1" si="258"/>
        <v>0</v>
      </c>
      <c r="ME45" s="173">
        <f t="shared" ca="1" si="258"/>
        <v>0</v>
      </c>
      <c r="MF45" s="173">
        <f t="shared" ca="1" si="258"/>
        <v>0</v>
      </c>
      <c r="MG45" s="173">
        <f t="shared" ca="1" si="258"/>
        <v>0</v>
      </c>
      <c r="MH45" s="173">
        <f t="shared" ca="1" si="258"/>
        <v>0</v>
      </c>
      <c r="MI45" s="173">
        <f t="shared" ca="1" si="258"/>
        <v>0</v>
      </c>
      <c r="MJ45" s="173">
        <f t="shared" ca="1" si="258"/>
        <v>0</v>
      </c>
      <c r="MK45" s="173">
        <f t="shared" ca="1" si="258"/>
        <v>0</v>
      </c>
      <c r="ML45" s="173">
        <f t="shared" ca="1" si="258"/>
        <v>0</v>
      </c>
      <c r="MM45" s="173">
        <f t="shared" ca="1" si="258"/>
        <v>0</v>
      </c>
      <c r="MN45" s="173">
        <f t="shared" ca="1" si="258"/>
        <v>0</v>
      </c>
      <c r="MO45" s="173">
        <f t="shared" ca="1" si="258"/>
        <v>0</v>
      </c>
      <c r="MP45" s="173">
        <f t="shared" ca="1" si="258"/>
        <v>0</v>
      </c>
      <c r="MQ45" s="173">
        <f t="shared" ca="1" si="258"/>
        <v>0</v>
      </c>
      <c r="MR45" s="173">
        <f t="shared" ca="1" si="259"/>
        <v>0</v>
      </c>
      <c r="MS45" s="173">
        <f t="shared" ca="1" si="259"/>
        <v>0</v>
      </c>
      <c r="MT45" s="173">
        <f t="shared" ca="1" si="259"/>
        <v>0</v>
      </c>
      <c r="MU45" s="173">
        <f t="shared" ca="1" si="259"/>
        <v>0</v>
      </c>
      <c r="MV45" s="173">
        <f t="shared" ca="1" si="259"/>
        <v>0</v>
      </c>
      <c r="MW45" s="173">
        <f t="shared" ca="1" si="259"/>
        <v>0</v>
      </c>
      <c r="MX45" s="173">
        <f t="shared" ca="1" si="259"/>
        <v>0</v>
      </c>
      <c r="MY45" s="173">
        <f t="shared" ca="1" si="259"/>
        <v>0</v>
      </c>
      <c r="MZ45" s="173">
        <f t="shared" ca="1" si="259"/>
        <v>0</v>
      </c>
      <c r="NA45" s="173">
        <f t="shared" ca="1" si="259"/>
        <v>0</v>
      </c>
      <c r="NB45" s="173">
        <f t="shared" ca="1" si="259"/>
        <v>0</v>
      </c>
      <c r="NC45" s="173">
        <f t="shared" ca="1" si="259"/>
        <v>0</v>
      </c>
      <c r="ND45" s="173">
        <f t="shared" ca="1" si="259"/>
        <v>0</v>
      </c>
      <c r="NE45" s="173">
        <f t="shared" ca="1" si="259"/>
        <v>0</v>
      </c>
      <c r="NF45" s="173">
        <f t="shared" ca="1" si="259"/>
        <v>0</v>
      </c>
      <c r="NG45" s="173">
        <f t="shared" ca="1" si="259"/>
        <v>0</v>
      </c>
      <c r="NH45" s="173">
        <f t="shared" ca="1" si="260"/>
        <v>0</v>
      </c>
      <c r="NI45" s="173">
        <f t="shared" ca="1" si="260"/>
        <v>0</v>
      </c>
      <c r="NJ45" s="173">
        <f t="shared" ca="1" si="260"/>
        <v>0</v>
      </c>
      <c r="NK45" s="173">
        <f t="shared" ca="1" si="260"/>
        <v>0</v>
      </c>
      <c r="NL45" s="173">
        <f t="shared" ca="1" si="260"/>
        <v>0</v>
      </c>
      <c r="NM45" s="173">
        <f t="shared" ca="1" si="260"/>
        <v>0</v>
      </c>
      <c r="NN45" s="173">
        <f t="shared" ca="1" si="260"/>
        <v>0</v>
      </c>
      <c r="NO45" s="173">
        <f t="shared" ca="1" si="260"/>
        <v>0</v>
      </c>
      <c r="NP45" s="173">
        <f t="shared" ca="1" si="260"/>
        <v>0</v>
      </c>
      <c r="NQ45" s="173">
        <f t="shared" ca="1" si="260"/>
        <v>0</v>
      </c>
      <c r="NR45" s="173">
        <f t="shared" ca="1" si="260"/>
        <v>0</v>
      </c>
      <c r="NS45" s="173">
        <f t="shared" ca="1" si="260"/>
        <v>0</v>
      </c>
      <c r="NT45" s="173">
        <f t="shared" ca="1" si="260"/>
        <v>0</v>
      </c>
      <c r="NU45" s="173">
        <f t="shared" ca="1" si="260"/>
        <v>0</v>
      </c>
      <c r="NV45" s="173">
        <f t="shared" ca="1" si="260"/>
        <v>0</v>
      </c>
      <c r="NW45" s="173">
        <f t="shared" ca="1" si="260"/>
        <v>0</v>
      </c>
      <c r="NX45" s="173">
        <f t="shared" ca="1" si="213"/>
        <v>0</v>
      </c>
      <c r="NY45" s="173">
        <f t="shared" ca="1" si="213"/>
        <v>0</v>
      </c>
      <c r="NZ45" s="173">
        <f t="shared" ca="1" si="213"/>
        <v>0</v>
      </c>
      <c r="OA45" s="173">
        <f t="shared" ca="1" si="213"/>
        <v>0</v>
      </c>
      <c r="OB45" s="173">
        <f t="shared" ca="1" si="213"/>
        <v>0</v>
      </c>
      <c r="OC45" s="173">
        <f t="shared" ca="1" si="213"/>
        <v>0</v>
      </c>
      <c r="OD45" s="173">
        <f t="shared" ca="1" si="213"/>
        <v>0</v>
      </c>
      <c r="OE45" s="173">
        <f t="shared" ca="1" si="213"/>
        <v>0</v>
      </c>
      <c r="OF45" s="22">
        <f t="shared" ca="1" si="230"/>
        <v>0</v>
      </c>
      <c r="OG45" s="22" t="str">
        <f t="shared" ca="1" si="230"/>
        <v>-</v>
      </c>
      <c r="OH45" s="22">
        <f t="shared" ca="1" si="230"/>
        <v>0</v>
      </c>
      <c r="OI45" s="22">
        <f t="shared" ca="1" si="230"/>
        <v>0</v>
      </c>
      <c r="OJ45" s="27">
        <v>0</v>
      </c>
    </row>
    <row r="46" spans="1:400" s="303" customFormat="1" outlineLevel="1">
      <c r="A46" s="302">
        <f t="shared" si="214"/>
        <v>41</v>
      </c>
      <c r="B46" s="314">
        <f t="shared" ca="1" si="241"/>
        <v>25</v>
      </c>
      <c r="C46" s="303">
        <v>4</v>
      </c>
      <c r="D46" s="78" t="b">
        <v>0</v>
      </c>
      <c r="E46" s="303" t="b">
        <v>0</v>
      </c>
      <c r="F46" s="303" t="b">
        <v>1</v>
      </c>
      <c r="G46" s="339">
        <f t="shared" ca="1" si="232"/>
        <v>1</v>
      </c>
      <c r="H46" s="339">
        <f t="shared" ca="1" si="216"/>
        <v>1</v>
      </c>
      <c r="I46" s="339">
        <f t="shared" ca="1" si="216"/>
        <v>1</v>
      </c>
      <c r="J46" s="339">
        <f t="shared" ca="1" si="216"/>
        <v>1</v>
      </c>
      <c r="K46" s="339">
        <f t="shared" ca="1" si="216"/>
        <v>1</v>
      </c>
      <c r="L46" s="339">
        <f t="shared" ca="1" si="216"/>
        <v>1</v>
      </c>
      <c r="M46" s="339">
        <f t="shared" ca="1" si="216"/>
        <v>1</v>
      </c>
      <c r="N46" s="339">
        <f t="shared" ca="1" si="216"/>
        <v>2</v>
      </c>
      <c r="O46" s="339">
        <f t="shared" ca="1" si="216"/>
        <v>1</v>
      </c>
      <c r="P46" s="339">
        <f t="shared" ca="1" si="216"/>
        <v>0</v>
      </c>
      <c r="Q46" s="339">
        <f t="shared" ca="1" si="216"/>
        <v>0</v>
      </c>
      <c r="R46" s="339">
        <f t="shared" ca="1" si="216"/>
        <v>0</v>
      </c>
      <c r="S46" s="339">
        <f t="shared" ca="1" si="216"/>
        <v>0</v>
      </c>
      <c r="T46" s="339">
        <f t="shared" ca="1" si="216"/>
        <v>0</v>
      </c>
      <c r="U46" s="339">
        <f t="shared" ca="1" si="216"/>
        <v>1</v>
      </c>
      <c r="V46" s="339">
        <f t="shared" ca="1" si="216"/>
        <v>1</v>
      </c>
      <c r="W46" s="339">
        <f t="shared" ref="W46:W50" ca="1" si="261">OFFSET(W46,-1,0)</f>
        <v>1</v>
      </c>
      <c r="X46" s="339">
        <f t="shared" ca="1" si="217"/>
        <v>1</v>
      </c>
      <c r="Y46" s="339">
        <f t="shared" ca="1" si="217"/>
        <v>1</v>
      </c>
      <c r="Z46" s="32"/>
      <c r="AB46" s="21">
        <v>1</v>
      </c>
      <c r="AC46" s="5">
        <f t="shared" ca="1" si="176"/>
        <v>1</v>
      </c>
      <c r="AD46" s="5">
        <f t="shared" ca="1" si="176"/>
        <v>1</v>
      </c>
      <c r="AE46" s="5">
        <f t="shared" ca="1" si="176"/>
        <v>0</v>
      </c>
      <c r="AF46" s="5">
        <f t="shared" ca="1" si="176"/>
        <v>2</v>
      </c>
      <c r="AG46" s="5">
        <f t="shared" ca="1" si="176"/>
        <v>0</v>
      </c>
      <c r="AJ46" s="328" t="str">
        <f t="shared" ca="1" si="218"/>
        <v>00016 FeedSupply GSM Day135 FWM     GI1 EL050% Age213 T_TRUE  LTW_TRUE  (F43N33)</v>
      </c>
      <c r="AK46" s="10" t="str">
        <f ca="1">IF(COUNTIF(AJ$5:AJ46,AJ46)=1,"-","Dup")</f>
        <v>-</v>
      </c>
      <c r="AL46" s="22" t="b">
        <f t="shared" ref="AL46:BE49" ca="1" si="262">OFFSET(AL$5,$B46,0)</f>
        <v>1</v>
      </c>
      <c r="AM46" s="22" t="b">
        <f t="shared" ca="1" si="262"/>
        <v>0</v>
      </c>
      <c r="AN46" s="339" t="b">
        <f t="shared" ca="1" si="244"/>
        <v>1</v>
      </c>
      <c r="AO46" s="339" t="b">
        <f t="shared" ca="1" si="233"/>
        <v>1</v>
      </c>
      <c r="AP46" s="382">
        <f t="shared" ca="1" si="234"/>
        <v>111116</v>
      </c>
      <c r="AQ46" s="339" t="b">
        <f t="shared" ca="1" si="235"/>
        <v>0</v>
      </c>
      <c r="AR46" s="374" t="str">
        <f t="shared" ca="1" si="262"/>
        <v>-</v>
      </c>
      <c r="AS46" s="22" t="b">
        <f t="shared" ca="1" si="262"/>
        <v>1</v>
      </c>
      <c r="AT46" s="339">
        <f t="shared" ca="1" si="236"/>
        <v>111117</v>
      </c>
      <c r="AU46" s="22">
        <f t="shared" ca="1" si="237"/>
        <v>1</v>
      </c>
      <c r="AV46" s="339" t="str">
        <f t="shared" ca="1" si="238"/>
        <v>-</v>
      </c>
      <c r="AW46" s="22" t="str">
        <f t="shared" ca="1" si="237"/>
        <v>-</v>
      </c>
      <c r="AX46" s="339" t="str">
        <f t="shared" ca="1" si="238"/>
        <v>-</v>
      </c>
      <c r="AY46" s="339" t="str">
        <f t="shared" ca="1" si="238"/>
        <v>-</v>
      </c>
      <c r="AZ46" s="22" t="str">
        <f t="shared" ca="1" si="262"/>
        <v>-</v>
      </c>
      <c r="BA46" s="22">
        <f t="shared" ca="1" si="262"/>
        <v>1</v>
      </c>
      <c r="BB46" s="22">
        <f t="shared" ca="1" si="262"/>
        <v>1</v>
      </c>
      <c r="BC46" s="22" t="str">
        <f t="shared" ca="1" si="262"/>
        <v>-</v>
      </c>
      <c r="BD46" s="22" t="str">
        <f t="shared" ca="1" si="262"/>
        <v>-</v>
      </c>
      <c r="BE46" s="22" t="str">
        <f t="shared" ca="1" si="262"/>
        <v>-</v>
      </c>
      <c r="BF46" s="22" t="str">
        <f t="shared" ca="1" si="219"/>
        <v>-</v>
      </c>
      <c r="BG46" s="22" t="str">
        <f t="shared" ca="1" si="219"/>
        <v>-</v>
      </c>
      <c r="BH46" s="22" t="str">
        <f t="shared" ca="1" si="219"/>
        <v>-</v>
      </c>
      <c r="BI46" s="22" t="str">
        <f t="shared" ca="1" si="219"/>
        <v>-</v>
      </c>
      <c r="BJ46" s="22" t="str">
        <f t="shared" ca="1" si="219"/>
        <v>-</v>
      </c>
      <c r="BK46" s="22" t="str">
        <f t="shared" ca="1" si="219"/>
        <v>-</v>
      </c>
      <c r="BL46" s="22" t="str">
        <f t="shared" ca="1" si="219"/>
        <v>-</v>
      </c>
      <c r="BM46" s="22" t="str">
        <f t="shared" ca="1" si="219"/>
        <v>-</v>
      </c>
      <c r="BN46" s="22" t="str">
        <f t="shared" ca="1" si="219"/>
        <v>-</v>
      </c>
      <c r="BO46" s="22" t="str">
        <f t="shared" ca="1" si="219"/>
        <v>-</v>
      </c>
      <c r="BP46" s="22" t="str">
        <f t="shared" ca="1" si="219"/>
        <v>-</v>
      </c>
      <c r="BQ46" s="22" t="str">
        <f t="shared" ca="1" si="219"/>
        <v>-</v>
      </c>
      <c r="BR46" s="22" t="str">
        <f t="shared" ca="1" si="219"/>
        <v>-</v>
      </c>
      <c r="BS46" s="22" t="str">
        <f t="shared" ca="1" si="219"/>
        <v>-</v>
      </c>
      <c r="BT46" s="22" t="str">
        <f t="shared" ca="1" si="219"/>
        <v>-</v>
      </c>
      <c r="BU46" s="22" t="str">
        <f t="shared" ref="BU46:CH49" ca="1" si="263">OFFSET(BU$5,$B46,0)</f>
        <v>-</v>
      </c>
      <c r="BV46" s="22" t="str">
        <f t="shared" ca="1" si="263"/>
        <v>-</v>
      </c>
      <c r="BW46" s="22" t="str">
        <f t="shared" ca="1" si="263"/>
        <v>-</v>
      </c>
      <c r="BX46" s="22" t="str">
        <f t="shared" ca="1" si="263"/>
        <v>-</v>
      </c>
      <c r="BY46" s="22" t="str">
        <f t="shared" ca="1" si="263"/>
        <v>-</v>
      </c>
      <c r="BZ46" s="5">
        <f t="shared" ca="1" si="178"/>
        <v>0</v>
      </c>
      <c r="CA46" s="339" t="b">
        <f t="shared" ca="1" si="242"/>
        <v>0</v>
      </c>
      <c r="CB46" s="339" t="b">
        <f t="shared" ca="1" si="239"/>
        <v>1</v>
      </c>
      <c r="CC46" s="374" t="str">
        <f t="shared" ca="1" si="246"/>
        <v>-</v>
      </c>
      <c r="CD46" s="374" t="str">
        <f t="shared" ca="1" si="246"/>
        <v>-</v>
      </c>
      <c r="CE46" s="374" t="str">
        <f t="shared" ca="1" si="246"/>
        <v>-</v>
      </c>
      <c r="CF46" s="374" t="str">
        <f t="shared" ca="1" si="246"/>
        <v>-</v>
      </c>
      <c r="CG46" s="374" t="str">
        <f t="shared" ca="1" si="246"/>
        <v>-</v>
      </c>
      <c r="CH46" s="374" t="str">
        <f t="shared" ca="1" si="246"/>
        <v>-</v>
      </c>
      <c r="CI46" s="339">
        <f t="shared" ca="1" si="240"/>
        <v>3</v>
      </c>
      <c r="CJ46" s="339">
        <f t="shared" ca="1" si="240"/>
        <v>3</v>
      </c>
      <c r="CK46" s="339">
        <f t="shared" ca="1" si="243"/>
        <v>0.25</v>
      </c>
      <c r="CL46" s="339">
        <f t="shared" ca="1" si="243"/>
        <v>-0.25</v>
      </c>
      <c r="CM46" s="22" t="str">
        <f t="shared" ca="1" si="221"/>
        <v>-</v>
      </c>
      <c r="CN46" s="22" t="str">
        <f t="shared" ca="1" si="221"/>
        <v>-</v>
      </c>
      <c r="CO46" s="22" t="str">
        <f t="shared" ca="1" si="221"/>
        <v>-</v>
      </c>
      <c r="CP46" s="22" t="str">
        <f t="shared" ca="1" si="221"/>
        <v>-</v>
      </c>
      <c r="CQ46" s="22" t="str">
        <f t="shared" ca="1" si="221"/>
        <v>-</v>
      </c>
      <c r="CR46" s="22" t="str">
        <f t="shared" ca="1" si="221"/>
        <v>-</v>
      </c>
      <c r="CS46" s="22">
        <f t="shared" ca="1" si="221"/>
        <v>0</v>
      </c>
      <c r="CT46" s="22" t="str">
        <f t="shared" ca="1" si="221"/>
        <v>-</v>
      </c>
      <c r="CU46" s="22" t="str">
        <f t="shared" ca="1" si="221"/>
        <v>-</v>
      </c>
      <c r="CV46" s="22" t="str">
        <f t="shared" ca="1" si="221"/>
        <v>-</v>
      </c>
      <c r="CW46" s="22" t="str">
        <f t="shared" ca="1" si="221"/>
        <v>-</v>
      </c>
      <c r="CX46" s="22" t="str">
        <f t="shared" ca="1" si="221"/>
        <v>-</v>
      </c>
      <c r="CY46" s="22">
        <f t="shared" ca="1" si="221"/>
        <v>0</v>
      </c>
      <c r="CZ46" s="195">
        <f t="shared" ca="1" si="179"/>
        <v>0</v>
      </c>
      <c r="DA46" s="195">
        <f t="shared" ca="1" si="179"/>
        <v>0</v>
      </c>
      <c r="DB46" s="195">
        <f t="shared" ca="1" si="179"/>
        <v>0</v>
      </c>
      <c r="DC46" s="195">
        <f t="shared" ca="1" si="179"/>
        <v>0</v>
      </c>
      <c r="DD46" s="194">
        <f t="shared" ca="1" si="180"/>
        <v>0</v>
      </c>
      <c r="DE46" s="194">
        <f t="shared" ca="1" si="180"/>
        <v>0</v>
      </c>
      <c r="DF46" s="194">
        <f t="shared" ca="1" si="180"/>
        <v>0</v>
      </c>
      <c r="DG46" s="194">
        <f t="shared" ca="1" si="180"/>
        <v>0</v>
      </c>
      <c r="DH46" s="196">
        <f t="shared" ca="1" si="181"/>
        <v>0</v>
      </c>
      <c r="DI46" s="196">
        <f t="shared" ca="1" si="181"/>
        <v>0</v>
      </c>
      <c r="DJ46" s="196">
        <f t="shared" ca="1" si="181"/>
        <v>0</v>
      </c>
      <c r="DK46" s="196">
        <f t="shared" ca="1" si="181"/>
        <v>0</v>
      </c>
      <c r="DL46" s="195">
        <f t="shared" ca="1" si="182"/>
        <v>0</v>
      </c>
      <c r="DM46" s="195">
        <f t="shared" ca="1" si="182"/>
        <v>0</v>
      </c>
      <c r="DN46" s="195">
        <f t="shared" ca="1" si="182"/>
        <v>0</v>
      </c>
      <c r="DO46" s="195">
        <f t="shared" ca="1" si="182"/>
        <v>0</v>
      </c>
      <c r="DP46" s="194">
        <f t="shared" ca="1" si="183"/>
        <v>0</v>
      </c>
      <c r="DQ46" s="194">
        <f t="shared" ca="1" si="183"/>
        <v>0</v>
      </c>
      <c r="DR46" s="194">
        <f t="shared" ca="1" si="183"/>
        <v>0</v>
      </c>
      <c r="DS46" s="194">
        <f t="shared" ca="1" si="183"/>
        <v>0</v>
      </c>
      <c r="DT46" s="196">
        <f t="shared" ca="1" si="184"/>
        <v>0</v>
      </c>
      <c r="DU46" s="196">
        <f t="shared" ca="1" si="184"/>
        <v>0</v>
      </c>
      <c r="DV46" s="196">
        <f t="shared" ca="1" si="184"/>
        <v>0</v>
      </c>
      <c r="DW46" s="196">
        <f t="shared" ca="1" si="184"/>
        <v>0</v>
      </c>
      <c r="DX46" s="195">
        <f t="shared" ca="1" si="185"/>
        <v>0</v>
      </c>
      <c r="DY46" s="195">
        <f t="shared" ca="1" si="185"/>
        <v>0</v>
      </c>
      <c r="DZ46" s="195">
        <f t="shared" ca="1" si="185"/>
        <v>0</v>
      </c>
      <c r="EA46" s="195">
        <f t="shared" ca="1" si="185"/>
        <v>0</v>
      </c>
      <c r="EB46" s="194">
        <f t="shared" ca="1" si="186"/>
        <v>0</v>
      </c>
      <c r="EC46" s="194">
        <f t="shared" ca="1" si="186"/>
        <v>0</v>
      </c>
      <c r="ED46" s="194">
        <f t="shared" ca="1" si="186"/>
        <v>0</v>
      </c>
      <c r="EE46" s="194">
        <f t="shared" ca="1" si="186"/>
        <v>0</v>
      </c>
      <c r="EF46" s="196">
        <f t="shared" ca="1" si="187"/>
        <v>0</v>
      </c>
      <c r="EG46" s="196">
        <f t="shared" ca="1" si="187"/>
        <v>0</v>
      </c>
      <c r="EH46" s="196">
        <f t="shared" ca="1" si="187"/>
        <v>0</v>
      </c>
      <c r="EI46" s="196">
        <f t="shared" ca="1" si="187"/>
        <v>0</v>
      </c>
      <c r="EJ46" s="22">
        <f t="shared" ca="1" si="188"/>
        <v>0</v>
      </c>
      <c r="EK46" s="22">
        <f t="shared" ca="1" si="188"/>
        <v>0</v>
      </c>
      <c r="EL46" s="22">
        <f t="shared" ca="1" si="188"/>
        <v>0</v>
      </c>
      <c r="EM46" s="22">
        <f t="shared" ca="1" si="188"/>
        <v>0</v>
      </c>
      <c r="EN46" s="22" t="str">
        <f t="shared" ca="1" si="188"/>
        <v>-</v>
      </c>
      <c r="EO46" s="22" t="str">
        <f t="shared" ca="1" si="188"/>
        <v>-</v>
      </c>
      <c r="EP46" s="5">
        <f t="shared" ca="1" si="189"/>
        <v>19</v>
      </c>
      <c r="EQ46" s="5">
        <f t="shared" ca="1" si="189"/>
        <v>19</v>
      </c>
      <c r="ER46" s="22" t="str">
        <f t="shared" ca="1" si="188"/>
        <v>-</v>
      </c>
      <c r="ES46" s="22" t="str">
        <f t="shared" ca="1" si="188"/>
        <v>-</v>
      </c>
      <c r="ET46" s="22" t="str">
        <f t="shared" ca="1" si="188"/>
        <v>-</v>
      </c>
      <c r="EU46" s="22" t="str">
        <f t="shared" ca="1" si="188"/>
        <v>-</v>
      </c>
      <c r="EV46" s="22" t="str">
        <f t="shared" ca="1" si="188"/>
        <v>-</v>
      </c>
      <c r="EW46" s="22" t="str">
        <f t="shared" ca="1" si="188"/>
        <v>-</v>
      </c>
      <c r="EX46" s="22" t="str">
        <f t="shared" ca="1" si="188"/>
        <v>-</v>
      </c>
      <c r="EY46" s="5">
        <f t="shared" ca="1" si="190"/>
        <v>0</v>
      </c>
      <c r="EZ46" s="22" t="str">
        <f t="shared" ca="1" si="222"/>
        <v>-</v>
      </c>
      <c r="FA46" s="22" t="str">
        <f t="shared" ca="1" si="222"/>
        <v>-</v>
      </c>
      <c r="FB46" s="22" t="str">
        <f t="shared" ca="1" si="222"/>
        <v>-</v>
      </c>
      <c r="FC46" s="22" t="str">
        <f t="shared" ca="1" si="222"/>
        <v>-</v>
      </c>
      <c r="FD46" s="5" t="b">
        <f t="shared" ca="1" si="191"/>
        <v>0</v>
      </c>
      <c r="FE46" s="22" t="str">
        <f t="shared" ca="1" si="222"/>
        <v>-</v>
      </c>
      <c r="FF46" s="22">
        <f t="shared" ca="1" si="222"/>
        <v>0</v>
      </c>
      <c r="FG46" s="22" t="str">
        <f t="shared" ca="1" si="222"/>
        <v>-</v>
      </c>
      <c r="FH46" s="22">
        <f t="shared" ca="1" si="222"/>
        <v>1</v>
      </c>
      <c r="FI46" s="22">
        <f t="shared" ca="1" si="222"/>
        <v>0</v>
      </c>
      <c r="FJ46" s="22">
        <f t="shared" ca="1" si="222"/>
        <v>1</v>
      </c>
      <c r="FK46" s="22">
        <f t="shared" ca="1" si="222"/>
        <v>1</v>
      </c>
      <c r="FL46" s="22">
        <f t="shared" ca="1" si="222"/>
        <v>1</v>
      </c>
      <c r="FM46" s="22">
        <f t="shared" ca="1" si="222"/>
        <v>0</v>
      </c>
      <c r="FN46" s="22">
        <f t="shared" ca="1" si="222"/>
        <v>0</v>
      </c>
      <c r="FO46" s="22">
        <f t="shared" ca="1" si="222"/>
        <v>0</v>
      </c>
      <c r="FP46" s="22">
        <f t="shared" ca="1" si="223"/>
        <v>0</v>
      </c>
      <c r="FQ46" s="22">
        <f t="shared" ca="1" si="223"/>
        <v>1</v>
      </c>
      <c r="FR46" s="22">
        <f t="shared" ca="1" si="223"/>
        <v>0</v>
      </c>
      <c r="FS46" s="22">
        <f t="shared" ca="1" si="223"/>
        <v>0</v>
      </c>
      <c r="FT46" s="22">
        <f t="shared" ca="1" si="223"/>
        <v>0</v>
      </c>
      <c r="FU46" s="22">
        <f t="shared" ca="1" si="223"/>
        <v>0</v>
      </c>
      <c r="FV46" s="22">
        <f t="shared" ca="1" si="223"/>
        <v>0</v>
      </c>
      <c r="FW46" s="22">
        <f t="shared" ca="1" si="223"/>
        <v>0</v>
      </c>
      <c r="FX46" s="22">
        <f t="shared" ca="1" si="223"/>
        <v>0</v>
      </c>
      <c r="FY46" s="22">
        <f t="shared" ca="1" si="223"/>
        <v>1</v>
      </c>
      <c r="FZ46" s="22">
        <f t="shared" ca="1" si="223"/>
        <v>0</v>
      </c>
      <c r="GA46" s="5">
        <f t="shared" ca="1" si="192"/>
        <v>0</v>
      </c>
      <c r="GB46" s="5">
        <f t="shared" ca="1" si="192"/>
        <v>0</v>
      </c>
      <c r="GC46" s="5">
        <f t="shared" ca="1" si="192"/>
        <v>0</v>
      </c>
      <c r="GD46" s="5">
        <f t="shared" si="193"/>
        <v>0</v>
      </c>
      <c r="GE46" s="5">
        <f t="shared" si="193"/>
        <v>0</v>
      </c>
      <c r="GF46" s="5">
        <f t="shared" si="193"/>
        <v>0</v>
      </c>
      <c r="GG46" s="22">
        <f t="shared" ca="1" si="224"/>
        <v>0</v>
      </c>
      <c r="GH46" s="22">
        <f t="shared" ca="1" si="224"/>
        <v>0</v>
      </c>
      <c r="GI46" s="22" t="str">
        <f t="shared" ca="1" si="224"/>
        <v>-</v>
      </c>
      <c r="GJ46" s="22" t="str">
        <f t="shared" ca="1" si="224"/>
        <v>-</v>
      </c>
      <c r="GK46" s="22" t="str">
        <f t="shared" ca="1" si="224"/>
        <v>-</v>
      </c>
      <c r="GL46" s="22" t="str">
        <f t="shared" ca="1" si="224"/>
        <v>-</v>
      </c>
      <c r="GM46" s="5" t="b">
        <f t="shared" ca="1" si="194"/>
        <v>1</v>
      </c>
      <c r="GN46" s="5" t="b">
        <f t="shared" ca="1" si="194"/>
        <v>0</v>
      </c>
      <c r="GO46" s="5" t="b">
        <f t="shared" ca="1" si="194"/>
        <v>0</v>
      </c>
      <c r="GP46" s="5">
        <f t="shared" ca="1" si="195"/>
        <v>0</v>
      </c>
      <c r="GQ46" s="22">
        <f t="shared" ca="1" si="224"/>
        <v>1</v>
      </c>
      <c r="GR46" s="22">
        <f t="shared" ca="1" si="224"/>
        <v>2</v>
      </c>
      <c r="GS46" s="5" t="b">
        <f t="shared" ca="1" si="196"/>
        <v>1</v>
      </c>
      <c r="GT46" s="5" t="str">
        <f t="shared" ca="1" si="196"/>
        <v>-</v>
      </c>
      <c r="GU46" s="5" t="str">
        <f t="shared" si="197"/>
        <v>-</v>
      </c>
      <c r="GV46" s="5" t="str">
        <f t="shared" si="197"/>
        <v>-</v>
      </c>
      <c r="GW46" s="5">
        <f t="shared" ca="1" si="198"/>
        <v>0</v>
      </c>
      <c r="GX46" s="22" t="str">
        <f t="shared" ca="1" si="225"/>
        <v>-</v>
      </c>
      <c r="GY46" s="22" t="str">
        <f t="shared" ca="1" si="225"/>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6"/>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3"/>
        <v>-</v>
      </c>
      <c r="IF46" s="22" t="str">
        <f t="shared" ca="1" si="133"/>
        <v>-</v>
      </c>
      <c r="IG46" s="22" t="b">
        <f t="shared" ca="1" si="134"/>
        <v>1</v>
      </c>
      <c r="IH46" s="22">
        <f t="shared" ca="1" si="134"/>
        <v>0</v>
      </c>
      <c r="II46" s="5" t="str">
        <f t="shared" ca="1" si="199"/>
        <v>-</v>
      </c>
      <c r="IJ46" s="5" t="str">
        <f t="shared" ca="1" si="199"/>
        <v>-</v>
      </c>
      <c r="IK46" s="5" t="str">
        <f t="shared" ca="1" si="199"/>
        <v>-</v>
      </c>
      <c r="IL46" s="5" t="str">
        <f t="shared" ca="1" si="199"/>
        <v>-</v>
      </c>
      <c r="IM46" s="22" t="str">
        <f t="shared" ca="1" si="227"/>
        <v>-</v>
      </c>
      <c r="IN46" s="5">
        <f t="shared" ca="1" si="200"/>
        <v>0.5</v>
      </c>
      <c r="IO46" s="22" t="str">
        <f t="shared" ca="1" si="227"/>
        <v>-</v>
      </c>
      <c r="IP46" s="5">
        <f t="shared" ca="1" si="201"/>
        <v>0.5</v>
      </c>
      <c r="IQ46" s="5" t="str">
        <f t="shared" ca="1" si="202"/>
        <v>-</v>
      </c>
      <c r="IR46" s="5">
        <f t="shared" ca="1" si="202"/>
        <v>500</v>
      </c>
      <c r="IS46" s="5">
        <f t="shared" ca="1" si="202"/>
        <v>500</v>
      </c>
      <c r="IT46" s="5" t="str">
        <f t="shared" ca="1" si="202"/>
        <v>-</v>
      </c>
      <c r="IU46" s="5" t="str">
        <f t="shared" ca="1" si="202"/>
        <v>-</v>
      </c>
      <c r="IV46" s="22">
        <f t="shared" ca="1" si="227"/>
        <v>1</v>
      </c>
      <c r="IW46" s="22">
        <f t="shared" ca="1" si="227"/>
        <v>0</v>
      </c>
      <c r="IX46" s="22">
        <f t="shared" ca="1" si="227"/>
        <v>1</v>
      </c>
      <c r="IY46" s="22">
        <f t="shared" ca="1" si="227"/>
        <v>1</v>
      </c>
      <c r="IZ46" s="22">
        <f t="shared" ca="1" si="227"/>
        <v>0</v>
      </c>
      <c r="JA46" s="22">
        <f t="shared" ca="1" si="227"/>
        <v>70</v>
      </c>
      <c r="JB46" s="22">
        <f t="shared" ca="1" si="228"/>
        <v>50</v>
      </c>
      <c r="JC46" s="22">
        <f t="shared" ca="1" si="228"/>
        <v>70</v>
      </c>
      <c r="JD46" s="22">
        <f t="shared" ca="1" si="228"/>
        <v>50</v>
      </c>
      <c r="JE46" s="5">
        <f t="shared" ca="1" si="203"/>
        <v>1</v>
      </c>
      <c r="JF46" s="5">
        <f t="shared" ca="1" si="204"/>
        <v>1</v>
      </c>
      <c r="JG46" s="5">
        <f t="shared" ca="1" si="205"/>
        <v>1</v>
      </c>
      <c r="JH46" s="22">
        <f t="shared" ca="1" si="228"/>
        <v>1</v>
      </c>
      <c r="JI46" s="22">
        <f t="shared" ca="1" si="228"/>
        <v>1</v>
      </c>
      <c r="JJ46" s="22">
        <f t="shared" ca="1" si="228"/>
        <v>1</v>
      </c>
      <c r="JK46" s="22">
        <f t="shared" ca="1" si="228"/>
        <v>1</v>
      </c>
      <c r="JL46" s="22">
        <f t="shared" ca="1" si="228"/>
        <v>1</v>
      </c>
      <c r="JM46" s="22">
        <f t="shared" ca="1" si="228"/>
        <v>1</v>
      </c>
      <c r="JN46" s="22">
        <f t="shared" ca="1" si="228"/>
        <v>1</v>
      </c>
      <c r="JO46" s="173" t="b">
        <f t="shared" ca="1" si="229"/>
        <v>1</v>
      </c>
      <c r="JP46" s="173">
        <f t="shared" ca="1" si="254"/>
        <v>149.99</v>
      </c>
      <c r="JQ46" s="173">
        <f t="shared" ca="1" si="254"/>
        <v>0</v>
      </c>
      <c r="JR46" s="173">
        <f t="shared" ca="1" si="254"/>
        <v>0</v>
      </c>
      <c r="JS46" s="173">
        <f t="shared" ca="1" si="254"/>
        <v>0</v>
      </c>
      <c r="JT46" s="173">
        <f t="shared" ca="1" si="254"/>
        <v>0</v>
      </c>
      <c r="JU46" s="173">
        <f t="shared" ca="1" si="254"/>
        <v>0</v>
      </c>
      <c r="JV46" s="173">
        <f t="shared" ca="1" si="254"/>
        <v>0</v>
      </c>
      <c r="JW46" s="173">
        <f t="shared" ca="1" si="254"/>
        <v>0</v>
      </c>
      <c r="JX46" s="173">
        <f t="shared" ca="1" si="254"/>
        <v>0</v>
      </c>
      <c r="JY46" s="173">
        <f t="shared" ca="1" si="254"/>
        <v>0</v>
      </c>
      <c r="JZ46" s="173">
        <f t="shared" ca="1" si="254"/>
        <v>0</v>
      </c>
      <c r="KA46" s="173">
        <f t="shared" ca="1" si="254"/>
        <v>0</v>
      </c>
      <c r="KB46" s="173">
        <f t="shared" ca="1" si="254"/>
        <v>0</v>
      </c>
      <c r="KC46" s="173">
        <f t="shared" ca="1" si="254"/>
        <v>0</v>
      </c>
      <c r="KD46" s="173">
        <f t="shared" ca="1" si="254"/>
        <v>0</v>
      </c>
      <c r="KE46" s="173">
        <f t="shared" ca="1" si="254"/>
        <v>146.24</v>
      </c>
      <c r="KF46" s="173">
        <f t="shared" ca="1" si="255"/>
        <v>146.24</v>
      </c>
      <c r="KG46" s="173">
        <f t="shared" ca="1" si="255"/>
        <v>146.24</v>
      </c>
      <c r="KH46" s="173">
        <f t="shared" ca="1" si="255"/>
        <v>146.24</v>
      </c>
      <c r="KI46" s="173">
        <f t="shared" ca="1" si="255"/>
        <v>146.24</v>
      </c>
      <c r="KJ46" s="173">
        <f t="shared" ca="1" si="255"/>
        <v>146.24</v>
      </c>
      <c r="KK46" s="173">
        <f t="shared" ca="1" si="255"/>
        <v>146.24</v>
      </c>
      <c r="KL46" s="173">
        <f t="shared" ca="1" si="255"/>
        <v>146.24</v>
      </c>
      <c r="KM46" s="173">
        <f t="shared" ca="1" si="255"/>
        <v>20</v>
      </c>
      <c r="KN46" s="173">
        <f t="shared" ca="1" si="255"/>
        <v>20</v>
      </c>
      <c r="KO46" s="173">
        <f t="shared" ca="1" si="255"/>
        <v>20</v>
      </c>
      <c r="KP46" s="173">
        <f t="shared" ca="1" si="255"/>
        <v>0</v>
      </c>
      <c r="KQ46" s="173">
        <f t="shared" ca="1" si="255"/>
        <v>0</v>
      </c>
      <c r="KR46" s="173">
        <f t="shared" ca="1" si="255"/>
        <v>0</v>
      </c>
      <c r="KS46" s="173">
        <f t="shared" ca="1" si="255"/>
        <v>0</v>
      </c>
      <c r="KT46" s="173">
        <f t="shared" ca="1" si="255"/>
        <v>75.289999999999992</v>
      </c>
      <c r="KU46" s="173">
        <f t="shared" ca="1" si="255"/>
        <v>75.289999999999992</v>
      </c>
      <c r="KV46" s="173">
        <f t="shared" ca="1" si="256"/>
        <v>75.289999999999992</v>
      </c>
      <c r="KW46" s="173">
        <f t="shared" ca="1" si="256"/>
        <v>75.289999999999992</v>
      </c>
      <c r="KX46" s="173">
        <f t="shared" ca="1" si="256"/>
        <v>75.289999999999992</v>
      </c>
      <c r="KY46" s="173">
        <f t="shared" ca="1" si="256"/>
        <v>75.289999999999992</v>
      </c>
      <c r="KZ46" s="173">
        <f t="shared" ca="1" si="256"/>
        <v>75.289999999999992</v>
      </c>
      <c r="LA46" s="173">
        <f t="shared" ca="1" si="256"/>
        <v>222.87</v>
      </c>
      <c r="LB46" s="173">
        <f t="shared" ca="1" si="256"/>
        <v>0</v>
      </c>
      <c r="LC46" s="173">
        <f t="shared" ca="1" si="256"/>
        <v>0</v>
      </c>
      <c r="LD46" s="173">
        <f t="shared" ca="1" si="256"/>
        <v>0</v>
      </c>
      <c r="LE46" s="173">
        <f t="shared" ca="1" si="256"/>
        <v>0</v>
      </c>
      <c r="LF46" s="173">
        <f t="shared" ca="1" si="256"/>
        <v>0</v>
      </c>
      <c r="LG46" s="173">
        <f t="shared" ca="1" si="256"/>
        <v>0</v>
      </c>
      <c r="LH46" s="173">
        <f t="shared" ca="1" si="256"/>
        <v>0</v>
      </c>
      <c r="LI46" s="173">
        <f t="shared" ca="1" si="256"/>
        <v>0</v>
      </c>
      <c r="LJ46" s="173">
        <f t="shared" ca="1" si="256"/>
        <v>0</v>
      </c>
      <c r="LK46" s="173">
        <f t="shared" ca="1" si="256"/>
        <v>0</v>
      </c>
      <c r="LL46" s="173">
        <f t="shared" ca="1" si="257"/>
        <v>0</v>
      </c>
      <c r="LM46" s="173">
        <f t="shared" ca="1" si="257"/>
        <v>0</v>
      </c>
      <c r="LN46" s="173">
        <f t="shared" ca="1" si="257"/>
        <v>0</v>
      </c>
      <c r="LO46" s="173">
        <f t="shared" ca="1" si="257"/>
        <v>0</v>
      </c>
      <c r="LP46" s="173">
        <f t="shared" ca="1" si="257"/>
        <v>0</v>
      </c>
      <c r="LQ46" s="173">
        <f t="shared" ca="1" si="257"/>
        <v>0</v>
      </c>
      <c r="LR46" s="173">
        <f t="shared" ca="1" si="257"/>
        <v>0</v>
      </c>
      <c r="LS46" s="173">
        <f t="shared" ca="1" si="257"/>
        <v>0</v>
      </c>
      <c r="LT46" s="173">
        <f t="shared" ca="1" si="257"/>
        <v>0</v>
      </c>
      <c r="LU46" s="173">
        <f t="shared" ca="1" si="257"/>
        <v>0</v>
      </c>
      <c r="LV46" s="173">
        <f t="shared" ca="1" si="257"/>
        <v>0</v>
      </c>
      <c r="LW46" s="173">
        <f t="shared" ca="1" si="257"/>
        <v>0</v>
      </c>
      <c r="LX46" s="173">
        <f t="shared" ca="1" si="257"/>
        <v>0</v>
      </c>
      <c r="LY46" s="173">
        <f t="shared" ca="1" si="257"/>
        <v>0</v>
      </c>
      <c r="LZ46" s="173">
        <f t="shared" ca="1" si="257"/>
        <v>0</v>
      </c>
      <c r="MA46" s="173">
        <f t="shared" ca="1" si="257"/>
        <v>0</v>
      </c>
      <c r="MB46" s="173">
        <f t="shared" ca="1" si="258"/>
        <v>0</v>
      </c>
      <c r="MC46" s="173">
        <f t="shared" ca="1" si="258"/>
        <v>0</v>
      </c>
      <c r="MD46" s="173">
        <f t="shared" ca="1" si="258"/>
        <v>0</v>
      </c>
      <c r="ME46" s="173">
        <f t="shared" ca="1" si="258"/>
        <v>0</v>
      </c>
      <c r="MF46" s="173">
        <f t="shared" ca="1" si="258"/>
        <v>0</v>
      </c>
      <c r="MG46" s="173">
        <f t="shared" ca="1" si="258"/>
        <v>0</v>
      </c>
      <c r="MH46" s="173">
        <f t="shared" ca="1" si="258"/>
        <v>0</v>
      </c>
      <c r="MI46" s="173">
        <f t="shared" ca="1" si="258"/>
        <v>0</v>
      </c>
      <c r="MJ46" s="173">
        <f t="shared" ca="1" si="258"/>
        <v>0</v>
      </c>
      <c r="MK46" s="173">
        <f t="shared" ca="1" si="258"/>
        <v>0</v>
      </c>
      <c r="ML46" s="173">
        <f t="shared" ca="1" si="258"/>
        <v>0</v>
      </c>
      <c r="MM46" s="173">
        <f t="shared" ca="1" si="258"/>
        <v>0</v>
      </c>
      <c r="MN46" s="173">
        <f t="shared" ca="1" si="258"/>
        <v>0</v>
      </c>
      <c r="MO46" s="173">
        <f t="shared" ca="1" si="258"/>
        <v>0</v>
      </c>
      <c r="MP46" s="173">
        <f t="shared" ca="1" si="258"/>
        <v>0</v>
      </c>
      <c r="MQ46" s="173">
        <f t="shared" ca="1" si="258"/>
        <v>0</v>
      </c>
      <c r="MR46" s="173">
        <f t="shared" ca="1" si="259"/>
        <v>0</v>
      </c>
      <c r="MS46" s="173">
        <f t="shared" ca="1" si="259"/>
        <v>0</v>
      </c>
      <c r="MT46" s="173">
        <f t="shared" ca="1" si="259"/>
        <v>0</v>
      </c>
      <c r="MU46" s="173">
        <f t="shared" ca="1" si="259"/>
        <v>0</v>
      </c>
      <c r="MV46" s="173">
        <f t="shared" ca="1" si="259"/>
        <v>0</v>
      </c>
      <c r="MW46" s="173">
        <f t="shared" ca="1" si="259"/>
        <v>0</v>
      </c>
      <c r="MX46" s="173">
        <f t="shared" ca="1" si="259"/>
        <v>0</v>
      </c>
      <c r="MY46" s="173">
        <f t="shared" ca="1" si="259"/>
        <v>0</v>
      </c>
      <c r="MZ46" s="173">
        <f t="shared" ca="1" si="259"/>
        <v>0</v>
      </c>
      <c r="NA46" s="173">
        <f t="shared" ca="1" si="259"/>
        <v>0</v>
      </c>
      <c r="NB46" s="173">
        <f t="shared" ca="1" si="259"/>
        <v>0</v>
      </c>
      <c r="NC46" s="173">
        <f t="shared" ca="1" si="259"/>
        <v>0</v>
      </c>
      <c r="ND46" s="173">
        <f t="shared" ca="1" si="259"/>
        <v>0</v>
      </c>
      <c r="NE46" s="173">
        <f t="shared" ca="1" si="259"/>
        <v>0</v>
      </c>
      <c r="NF46" s="173">
        <f t="shared" ca="1" si="259"/>
        <v>0</v>
      </c>
      <c r="NG46" s="173">
        <f t="shared" ca="1" si="259"/>
        <v>0</v>
      </c>
      <c r="NH46" s="173">
        <f t="shared" ca="1" si="260"/>
        <v>0</v>
      </c>
      <c r="NI46" s="173">
        <f t="shared" ca="1" si="260"/>
        <v>0</v>
      </c>
      <c r="NJ46" s="173">
        <f t="shared" ca="1" si="260"/>
        <v>0</v>
      </c>
      <c r="NK46" s="173">
        <f t="shared" ca="1" si="260"/>
        <v>0</v>
      </c>
      <c r="NL46" s="173">
        <f t="shared" ca="1" si="260"/>
        <v>0</v>
      </c>
      <c r="NM46" s="173">
        <f t="shared" ca="1" si="260"/>
        <v>0</v>
      </c>
      <c r="NN46" s="173">
        <f t="shared" ca="1" si="260"/>
        <v>0</v>
      </c>
      <c r="NO46" s="173">
        <f t="shared" ca="1" si="260"/>
        <v>0</v>
      </c>
      <c r="NP46" s="173">
        <f t="shared" ca="1" si="260"/>
        <v>0</v>
      </c>
      <c r="NQ46" s="173">
        <f t="shared" ca="1" si="260"/>
        <v>0</v>
      </c>
      <c r="NR46" s="173">
        <f t="shared" ca="1" si="260"/>
        <v>0</v>
      </c>
      <c r="NS46" s="173">
        <f t="shared" ca="1" si="260"/>
        <v>0</v>
      </c>
      <c r="NT46" s="173">
        <f t="shared" ca="1" si="260"/>
        <v>0</v>
      </c>
      <c r="NU46" s="173">
        <f t="shared" ca="1" si="260"/>
        <v>0</v>
      </c>
      <c r="NV46" s="173">
        <f t="shared" ca="1" si="260"/>
        <v>0</v>
      </c>
      <c r="NW46" s="173">
        <f t="shared" ca="1" si="260"/>
        <v>0</v>
      </c>
      <c r="NX46" s="173">
        <f t="shared" ca="1" si="213"/>
        <v>0</v>
      </c>
      <c r="NY46" s="173">
        <f t="shared" ca="1" si="213"/>
        <v>0</v>
      </c>
      <c r="NZ46" s="173">
        <f t="shared" ca="1" si="213"/>
        <v>0</v>
      </c>
      <c r="OA46" s="173">
        <f t="shared" ca="1" si="213"/>
        <v>0</v>
      </c>
      <c r="OB46" s="173">
        <f t="shared" ca="1" si="213"/>
        <v>0</v>
      </c>
      <c r="OC46" s="173">
        <f t="shared" ca="1" si="213"/>
        <v>0</v>
      </c>
      <c r="OD46" s="173">
        <f t="shared" ca="1" si="213"/>
        <v>0</v>
      </c>
      <c r="OE46" s="173">
        <f t="shared" ca="1" si="213"/>
        <v>0</v>
      </c>
      <c r="OF46" s="22">
        <f t="shared" ca="1" si="230"/>
        <v>0</v>
      </c>
      <c r="OG46" s="22" t="str">
        <f t="shared" ca="1" si="230"/>
        <v>-</v>
      </c>
      <c r="OH46" s="22">
        <f t="shared" ca="1" si="230"/>
        <v>0</v>
      </c>
      <c r="OI46" s="22">
        <f t="shared" ca="1" si="230"/>
        <v>0</v>
      </c>
      <c r="OJ46" s="27">
        <v>0</v>
      </c>
    </row>
    <row r="47" spans="1:400" s="303" customFormat="1" outlineLevel="1">
      <c r="A47" s="302">
        <f t="shared" si="214"/>
        <v>42</v>
      </c>
      <c r="B47" s="314">
        <f t="shared" ca="1" si="241"/>
        <v>25</v>
      </c>
      <c r="C47" s="303">
        <v>4</v>
      </c>
      <c r="D47" s="78" t="b">
        <v>0</v>
      </c>
      <c r="E47" s="303" t="b">
        <v>0</v>
      </c>
      <c r="F47" s="303" t="b">
        <v>1</v>
      </c>
      <c r="G47" s="339">
        <f t="shared" ca="1" si="232"/>
        <v>1</v>
      </c>
      <c r="H47" s="339">
        <f t="shared" ca="1" si="232"/>
        <v>1</v>
      </c>
      <c r="I47" s="339">
        <f t="shared" ca="1" si="232"/>
        <v>1</v>
      </c>
      <c r="J47" s="339">
        <f t="shared" ca="1" si="232"/>
        <v>1</v>
      </c>
      <c r="K47" s="339">
        <f t="shared" ca="1" si="232"/>
        <v>1</v>
      </c>
      <c r="L47" s="339">
        <f t="shared" ca="1" si="232"/>
        <v>1</v>
      </c>
      <c r="M47" s="339">
        <f t="shared" ca="1" si="232"/>
        <v>1</v>
      </c>
      <c r="N47" s="339">
        <f t="shared" ca="1" si="232"/>
        <v>2</v>
      </c>
      <c r="O47" s="339">
        <f t="shared" ca="1" si="232"/>
        <v>1</v>
      </c>
      <c r="P47" s="339">
        <f t="shared" ca="1" si="232"/>
        <v>0</v>
      </c>
      <c r="Q47" s="339">
        <f t="shared" ca="1" si="232"/>
        <v>0</v>
      </c>
      <c r="R47" s="339">
        <f t="shared" ca="1" si="232"/>
        <v>0</v>
      </c>
      <c r="S47" s="339">
        <f t="shared" ca="1" si="232"/>
        <v>0</v>
      </c>
      <c r="T47" s="339">
        <f t="shared" ca="1" si="232"/>
        <v>0</v>
      </c>
      <c r="U47" s="339">
        <f t="shared" ca="1" si="232"/>
        <v>1</v>
      </c>
      <c r="V47" s="339">
        <f t="shared" ca="1" si="232"/>
        <v>1</v>
      </c>
      <c r="W47" s="339">
        <f t="shared" ca="1" si="261"/>
        <v>1</v>
      </c>
      <c r="X47" s="339">
        <f t="shared" ca="1" si="217"/>
        <v>1</v>
      </c>
      <c r="Y47" s="339">
        <f t="shared" ca="1" si="217"/>
        <v>1</v>
      </c>
      <c r="Z47" s="32"/>
      <c r="AB47" s="21">
        <v>1</v>
      </c>
      <c r="AC47" s="5">
        <f t="shared" ca="1" si="176"/>
        <v>1</v>
      </c>
      <c r="AD47" s="5">
        <f t="shared" ca="1" si="176"/>
        <v>1</v>
      </c>
      <c r="AE47" s="5">
        <f t="shared" ca="1" si="176"/>
        <v>0</v>
      </c>
      <c r="AF47" s="5">
        <f t="shared" ca="1" si="176"/>
        <v>2</v>
      </c>
      <c r="AG47" s="5">
        <f t="shared" ca="1" si="176"/>
        <v>0</v>
      </c>
      <c r="AJ47" s="328" t="str">
        <f t="shared" ca="1" si="218"/>
        <v>00017 FeedSupply GSM Day135 FWM     GI1 EL050% Age213 T_TRUE  LTW_TRUE  (F43N33)</v>
      </c>
      <c r="AK47" s="10" t="str">
        <f ca="1">IF(COUNTIF(AJ$5:AJ47,AJ47)=1,"-","Dup")</f>
        <v>-</v>
      </c>
      <c r="AL47" s="22" t="b">
        <f t="shared" ca="1" si="262"/>
        <v>1</v>
      </c>
      <c r="AM47" s="22" t="b">
        <f t="shared" ca="1" si="262"/>
        <v>0</v>
      </c>
      <c r="AN47" s="339" t="b">
        <f t="shared" ca="1" si="244"/>
        <v>1</v>
      </c>
      <c r="AO47" s="339" t="b">
        <f t="shared" ca="1" si="233"/>
        <v>1</v>
      </c>
      <c r="AP47" s="382">
        <f t="shared" ca="1" si="234"/>
        <v>111117</v>
      </c>
      <c r="AQ47" s="339" t="b">
        <f t="shared" ca="1" si="235"/>
        <v>0</v>
      </c>
      <c r="AR47" s="374" t="str">
        <f t="shared" ca="1" si="262"/>
        <v>-</v>
      </c>
      <c r="AS47" s="22" t="b">
        <f t="shared" ca="1" si="262"/>
        <v>1</v>
      </c>
      <c r="AT47" s="339">
        <f t="shared" ca="1" si="236"/>
        <v>111118</v>
      </c>
      <c r="AU47" s="22">
        <f t="shared" ca="1" si="237"/>
        <v>1</v>
      </c>
      <c r="AV47" s="339" t="str">
        <f t="shared" ca="1" si="238"/>
        <v>-</v>
      </c>
      <c r="AW47" s="22" t="str">
        <f t="shared" ca="1" si="237"/>
        <v>-</v>
      </c>
      <c r="AX47" s="339" t="str">
        <f t="shared" ca="1" si="238"/>
        <v>-</v>
      </c>
      <c r="AY47" s="339" t="str">
        <f t="shared" ca="1" si="238"/>
        <v>-</v>
      </c>
      <c r="AZ47" s="22" t="str">
        <f t="shared" ca="1" si="262"/>
        <v>-</v>
      </c>
      <c r="BA47" s="22">
        <f t="shared" ca="1" si="262"/>
        <v>1</v>
      </c>
      <c r="BB47" s="22">
        <f t="shared" ca="1" si="262"/>
        <v>1</v>
      </c>
      <c r="BC47" s="22" t="str">
        <f t="shared" ca="1" si="262"/>
        <v>-</v>
      </c>
      <c r="BD47" s="22" t="str">
        <f t="shared" ca="1" si="262"/>
        <v>-</v>
      </c>
      <c r="BE47" s="22" t="str">
        <f t="shared" ca="1" si="262"/>
        <v>-</v>
      </c>
      <c r="BF47" s="22" t="str">
        <f t="shared" ref="BF47:BU49" ca="1" si="264">OFFSET(BF$5,$B47,0)</f>
        <v>-</v>
      </c>
      <c r="BG47" s="22" t="str">
        <f t="shared" ca="1" si="264"/>
        <v>-</v>
      </c>
      <c r="BH47" s="22" t="str">
        <f t="shared" ca="1" si="264"/>
        <v>-</v>
      </c>
      <c r="BI47" s="22" t="str">
        <f t="shared" ca="1" si="264"/>
        <v>-</v>
      </c>
      <c r="BJ47" s="22" t="str">
        <f t="shared" ca="1" si="264"/>
        <v>-</v>
      </c>
      <c r="BK47" s="22" t="str">
        <f t="shared" ca="1" si="264"/>
        <v>-</v>
      </c>
      <c r="BL47" s="22" t="str">
        <f t="shared" ca="1" si="264"/>
        <v>-</v>
      </c>
      <c r="BM47" s="22" t="str">
        <f t="shared" ca="1" si="264"/>
        <v>-</v>
      </c>
      <c r="BN47" s="22" t="str">
        <f t="shared" ca="1" si="264"/>
        <v>-</v>
      </c>
      <c r="BO47" s="22" t="str">
        <f t="shared" ca="1" si="264"/>
        <v>-</v>
      </c>
      <c r="BP47" s="22" t="str">
        <f t="shared" ca="1" si="264"/>
        <v>-</v>
      </c>
      <c r="BQ47" s="22" t="str">
        <f t="shared" ca="1" si="264"/>
        <v>-</v>
      </c>
      <c r="BR47" s="22" t="str">
        <f t="shared" ca="1" si="264"/>
        <v>-</v>
      </c>
      <c r="BS47" s="22" t="str">
        <f t="shared" ca="1" si="264"/>
        <v>-</v>
      </c>
      <c r="BT47" s="22" t="str">
        <f t="shared" ca="1" si="264"/>
        <v>-</v>
      </c>
      <c r="BU47" s="22" t="str">
        <f t="shared" ca="1" si="264"/>
        <v>-</v>
      </c>
      <c r="BV47" s="22" t="str">
        <f t="shared" ca="1" si="263"/>
        <v>-</v>
      </c>
      <c r="BW47" s="22" t="str">
        <f t="shared" ca="1" si="263"/>
        <v>-</v>
      </c>
      <c r="BX47" s="22" t="str">
        <f t="shared" ca="1" si="263"/>
        <v>-</v>
      </c>
      <c r="BY47" s="22" t="str">
        <f t="shared" ca="1" si="263"/>
        <v>-</v>
      </c>
      <c r="BZ47" s="5">
        <f t="shared" ca="1" si="178"/>
        <v>0</v>
      </c>
      <c r="CA47" s="339" t="b">
        <f t="shared" ca="1" si="242"/>
        <v>0</v>
      </c>
      <c r="CB47" s="339" t="b">
        <f t="shared" ca="1" si="239"/>
        <v>1</v>
      </c>
      <c r="CC47" s="374" t="str">
        <f t="shared" ca="1" si="246"/>
        <v>-</v>
      </c>
      <c r="CD47" s="374" t="str">
        <f t="shared" ca="1" si="246"/>
        <v>-</v>
      </c>
      <c r="CE47" s="374" t="str">
        <f t="shared" ca="1" si="246"/>
        <v>-</v>
      </c>
      <c r="CF47" s="374" t="str">
        <f t="shared" ca="1" si="246"/>
        <v>-</v>
      </c>
      <c r="CG47" s="374" t="str">
        <f t="shared" ca="1" si="246"/>
        <v>-</v>
      </c>
      <c r="CH47" s="374" t="str">
        <f t="shared" ca="1" si="246"/>
        <v>-</v>
      </c>
      <c r="CI47" s="339">
        <f t="shared" ca="1" si="240"/>
        <v>3</v>
      </c>
      <c r="CJ47" s="339">
        <f t="shared" ca="1" si="240"/>
        <v>3</v>
      </c>
      <c r="CK47" s="339">
        <f t="shared" ca="1" si="243"/>
        <v>0.25</v>
      </c>
      <c r="CL47" s="339">
        <f t="shared" ca="1" si="243"/>
        <v>-0.25</v>
      </c>
      <c r="CM47" s="22" t="str">
        <f t="shared" ca="1" si="221"/>
        <v>-</v>
      </c>
      <c r="CN47" s="22" t="str">
        <f t="shared" ca="1" si="221"/>
        <v>-</v>
      </c>
      <c r="CO47" s="22" t="str">
        <f t="shared" ca="1" si="221"/>
        <v>-</v>
      </c>
      <c r="CP47" s="22" t="str">
        <f t="shared" ca="1" si="221"/>
        <v>-</v>
      </c>
      <c r="CQ47" s="22" t="str">
        <f t="shared" ca="1" si="221"/>
        <v>-</v>
      </c>
      <c r="CR47" s="22" t="str">
        <f t="shared" ca="1" si="221"/>
        <v>-</v>
      </c>
      <c r="CS47" s="22">
        <f t="shared" ca="1" si="221"/>
        <v>0</v>
      </c>
      <c r="CT47" s="22" t="str">
        <f t="shared" ca="1" si="221"/>
        <v>-</v>
      </c>
      <c r="CU47" s="22" t="str">
        <f t="shared" ca="1" si="221"/>
        <v>-</v>
      </c>
      <c r="CV47" s="22" t="str">
        <f t="shared" ca="1" si="221"/>
        <v>-</v>
      </c>
      <c r="CW47" s="22" t="str">
        <f t="shared" ca="1" si="221"/>
        <v>-</v>
      </c>
      <c r="CX47" s="22" t="str">
        <f t="shared" ca="1" si="221"/>
        <v>-</v>
      </c>
      <c r="CY47" s="22">
        <f t="shared" ca="1" si="221"/>
        <v>0</v>
      </c>
      <c r="CZ47" s="195">
        <f t="shared" ca="1" si="179"/>
        <v>0</v>
      </c>
      <c r="DA47" s="195">
        <f t="shared" ca="1" si="179"/>
        <v>0</v>
      </c>
      <c r="DB47" s="195">
        <f t="shared" ca="1" si="179"/>
        <v>0</v>
      </c>
      <c r="DC47" s="195">
        <f t="shared" ca="1" si="179"/>
        <v>0</v>
      </c>
      <c r="DD47" s="194">
        <f t="shared" ca="1" si="180"/>
        <v>0</v>
      </c>
      <c r="DE47" s="194">
        <f t="shared" ca="1" si="180"/>
        <v>0</v>
      </c>
      <c r="DF47" s="194">
        <f t="shared" ca="1" si="180"/>
        <v>0</v>
      </c>
      <c r="DG47" s="194">
        <f t="shared" ca="1" si="180"/>
        <v>0</v>
      </c>
      <c r="DH47" s="196">
        <f t="shared" ca="1" si="181"/>
        <v>0</v>
      </c>
      <c r="DI47" s="196">
        <f t="shared" ca="1" si="181"/>
        <v>0</v>
      </c>
      <c r="DJ47" s="196">
        <f t="shared" ca="1" si="181"/>
        <v>0</v>
      </c>
      <c r="DK47" s="196">
        <f t="shared" ca="1" si="181"/>
        <v>0</v>
      </c>
      <c r="DL47" s="195">
        <f t="shared" ca="1" si="182"/>
        <v>0</v>
      </c>
      <c r="DM47" s="195">
        <f t="shared" ca="1" si="182"/>
        <v>0</v>
      </c>
      <c r="DN47" s="195">
        <f t="shared" ca="1" si="182"/>
        <v>0</v>
      </c>
      <c r="DO47" s="195">
        <f t="shared" ca="1" si="182"/>
        <v>0</v>
      </c>
      <c r="DP47" s="194">
        <f t="shared" ca="1" si="183"/>
        <v>0</v>
      </c>
      <c r="DQ47" s="194">
        <f t="shared" ca="1" si="183"/>
        <v>0</v>
      </c>
      <c r="DR47" s="194">
        <f t="shared" ca="1" si="183"/>
        <v>0</v>
      </c>
      <c r="DS47" s="194">
        <f t="shared" ca="1" si="183"/>
        <v>0</v>
      </c>
      <c r="DT47" s="196">
        <f t="shared" ca="1" si="184"/>
        <v>0</v>
      </c>
      <c r="DU47" s="196">
        <f t="shared" ca="1" si="184"/>
        <v>0</v>
      </c>
      <c r="DV47" s="196">
        <f t="shared" ca="1" si="184"/>
        <v>0</v>
      </c>
      <c r="DW47" s="196">
        <f t="shared" ca="1" si="184"/>
        <v>0</v>
      </c>
      <c r="DX47" s="195">
        <f t="shared" ca="1" si="185"/>
        <v>0</v>
      </c>
      <c r="DY47" s="195">
        <f t="shared" ca="1" si="185"/>
        <v>0</v>
      </c>
      <c r="DZ47" s="195">
        <f t="shared" ca="1" si="185"/>
        <v>0</v>
      </c>
      <c r="EA47" s="195">
        <f t="shared" ca="1" si="185"/>
        <v>0</v>
      </c>
      <c r="EB47" s="194">
        <f t="shared" ca="1" si="186"/>
        <v>0</v>
      </c>
      <c r="EC47" s="194">
        <f t="shared" ca="1" si="186"/>
        <v>0</v>
      </c>
      <c r="ED47" s="194">
        <f t="shared" ca="1" si="186"/>
        <v>0</v>
      </c>
      <c r="EE47" s="194">
        <f t="shared" ca="1" si="186"/>
        <v>0</v>
      </c>
      <c r="EF47" s="196">
        <f t="shared" ca="1" si="187"/>
        <v>0</v>
      </c>
      <c r="EG47" s="196">
        <f t="shared" ca="1" si="187"/>
        <v>0</v>
      </c>
      <c r="EH47" s="196">
        <f t="shared" ca="1" si="187"/>
        <v>0</v>
      </c>
      <c r="EI47" s="196">
        <f t="shared" ca="1" si="187"/>
        <v>0</v>
      </c>
      <c r="EJ47" s="22">
        <f t="shared" ca="1" si="188"/>
        <v>0</v>
      </c>
      <c r="EK47" s="22">
        <f t="shared" ca="1" si="188"/>
        <v>0</v>
      </c>
      <c r="EL47" s="22">
        <f t="shared" ca="1" si="188"/>
        <v>0</v>
      </c>
      <c r="EM47" s="22">
        <f t="shared" ca="1" si="188"/>
        <v>0</v>
      </c>
      <c r="EN47" s="22" t="str">
        <f t="shared" ca="1" si="188"/>
        <v>-</v>
      </c>
      <c r="EO47" s="22" t="str">
        <f t="shared" ca="1" si="188"/>
        <v>-</v>
      </c>
      <c r="EP47" s="5">
        <f t="shared" ca="1" si="189"/>
        <v>19</v>
      </c>
      <c r="EQ47" s="5">
        <f t="shared" ca="1" si="189"/>
        <v>19</v>
      </c>
      <c r="ER47" s="22" t="str">
        <f t="shared" ca="1" si="188"/>
        <v>-</v>
      </c>
      <c r="ES47" s="22" t="str">
        <f t="shared" ca="1" si="188"/>
        <v>-</v>
      </c>
      <c r="ET47" s="22" t="str">
        <f t="shared" ca="1" si="188"/>
        <v>-</v>
      </c>
      <c r="EU47" s="22" t="str">
        <f t="shared" ca="1" si="188"/>
        <v>-</v>
      </c>
      <c r="EV47" s="22" t="str">
        <f t="shared" ca="1" si="188"/>
        <v>-</v>
      </c>
      <c r="EW47" s="22" t="str">
        <f t="shared" ca="1" si="188"/>
        <v>-</v>
      </c>
      <c r="EX47" s="22" t="str">
        <f t="shared" ca="1" si="188"/>
        <v>-</v>
      </c>
      <c r="EY47" s="5">
        <f t="shared" ca="1" si="190"/>
        <v>0</v>
      </c>
      <c r="EZ47" s="22" t="str">
        <f t="shared" ca="1" si="222"/>
        <v>-</v>
      </c>
      <c r="FA47" s="22" t="str">
        <f t="shared" ca="1" si="222"/>
        <v>-</v>
      </c>
      <c r="FB47" s="22" t="str">
        <f t="shared" ca="1" si="222"/>
        <v>-</v>
      </c>
      <c r="FC47" s="22" t="str">
        <f t="shared" ca="1" si="222"/>
        <v>-</v>
      </c>
      <c r="FD47" s="5" t="b">
        <f t="shared" ca="1" si="191"/>
        <v>0</v>
      </c>
      <c r="FE47" s="22" t="str">
        <f t="shared" ca="1" si="222"/>
        <v>-</v>
      </c>
      <c r="FF47" s="22">
        <f t="shared" ca="1" si="222"/>
        <v>0</v>
      </c>
      <c r="FG47" s="22" t="str">
        <f t="shared" ca="1" si="222"/>
        <v>-</v>
      </c>
      <c r="FH47" s="22">
        <f t="shared" ca="1" si="222"/>
        <v>1</v>
      </c>
      <c r="FI47" s="22">
        <f t="shared" ca="1" si="222"/>
        <v>0</v>
      </c>
      <c r="FJ47" s="22">
        <f t="shared" ca="1" si="222"/>
        <v>1</v>
      </c>
      <c r="FK47" s="22">
        <f t="shared" ca="1" si="222"/>
        <v>1</v>
      </c>
      <c r="FL47" s="22">
        <f t="shared" ca="1" si="222"/>
        <v>1</v>
      </c>
      <c r="FM47" s="22">
        <f t="shared" ca="1" si="222"/>
        <v>0</v>
      </c>
      <c r="FN47" s="22">
        <f t="shared" ca="1" si="222"/>
        <v>0</v>
      </c>
      <c r="FO47" s="22">
        <f t="shared" ca="1" si="222"/>
        <v>0</v>
      </c>
      <c r="FP47" s="22">
        <f t="shared" ca="1" si="223"/>
        <v>0</v>
      </c>
      <c r="FQ47" s="22">
        <f t="shared" ca="1" si="223"/>
        <v>1</v>
      </c>
      <c r="FR47" s="22">
        <f t="shared" ca="1" si="223"/>
        <v>0</v>
      </c>
      <c r="FS47" s="22">
        <f t="shared" ca="1" si="223"/>
        <v>0</v>
      </c>
      <c r="FT47" s="22">
        <f t="shared" ca="1" si="223"/>
        <v>0</v>
      </c>
      <c r="FU47" s="22">
        <f t="shared" ca="1" si="223"/>
        <v>0</v>
      </c>
      <c r="FV47" s="22">
        <f t="shared" ca="1" si="223"/>
        <v>0</v>
      </c>
      <c r="FW47" s="22">
        <f t="shared" ca="1" si="223"/>
        <v>0</v>
      </c>
      <c r="FX47" s="22">
        <f t="shared" ca="1" si="223"/>
        <v>0</v>
      </c>
      <c r="FY47" s="22">
        <f t="shared" ca="1" si="223"/>
        <v>1</v>
      </c>
      <c r="FZ47" s="22">
        <f t="shared" ca="1" si="223"/>
        <v>0</v>
      </c>
      <c r="GA47" s="5">
        <f t="shared" ca="1" si="192"/>
        <v>0</v>
      </c>
      <c r="GB47" s="5">
        <f t="shared" ca="1" si="192"/>
        <v>0</v>
      </c>
      <c r="GC47" s="5">
        <f t="shared" ca="1" si="192"/>
        <v>0</v>
      </c>
      <c r="GD47" s="5">
        <f t="shared" si="193"/>
        <v>0</v>
      </c>
      <c r="GE47" s="5">
        <f t="shared" si="193"/>
        <v>0</v>
      </c>
      <c r="GF47" s="5">
        <f t="shared" si="193"/>
        <v>0</v>
      </c>
      <c r="GG47" s="22">
        <f t="shared" ca="1" si="224"/>
        <v>0</v>
      </c>
      <c r="GH47" s="22">
        <f t="shared" ca="1" si="224"/>
        <v>0</v>
      </c>
      <c r="GI47" s="22" t="str">
        <f t="shared" ca="1" si="224"/>
        <v>-</v>
      </c>
      <c r="GJ47" s="22" t="str">
        <f t="shared" ca="1" si="224"/>
        <v>-</v>
      </c>
      <c r="GK47" s="22" t="str">
        <f t="shared" ca="1" si="224"/>
        <v>-</v>
      </c>
      <c r="GL47" s="22" t="str">
        <f t="shared" ca="1" si="224"/>
        <v>-</v>
      </c>
      <c r="GM47" s="5" t="b">
        <f t="shared" ca="1" si="194"/>
        <v>1</v>
      </c>
      <c r="GN47" s="5" t="b">
        <f t="shared" ca="1" si="194"/>
        <v>0</v>
      </c>
      <c r="GO47" s="5" t="b">
        <f t="shared" ca="1" si="194"/>
        <v>0</v>
      </c>
      <c r="GP47" s="5">
        <f t="shared" ca="1" si="195"/>
        <v>0</v>
      </c>
      <c r="GQ47" s="22">
        <f t="shared" ca="1" si="224"/>
        <v>1</v>
      </c>
      <c r="GR47" s="22">
        <f t="shared" ca="1" si="224"/>
        <v>2</v>
      </c>
      <c r="GS47" s="5" t="str">
        <f t="shared" ca="1" si="196"/>
        <v>-</v>
      </c>
      <c r="GT47" s="5" t="str">
        <f t="shared" ca="1" si="196"/>
        <v>-</v>
      </c>
      <c r="GU47" s="5" t="str">
        <f t="shared" si="197"/>
        <v>-</v>
      </c>
      <c r="GV47" s="5" t="str">
        <f t="shared" si="197"/>
        <v>-</v>
      </c>
      <c r="GW47" s="5">
        <f t="shared" ca="1" si="198"/>
        <v>0.66</v>
      </c>
      <c r="GX47" s="22" t="str">
        <f t="shared" ca="1" si="225"/>
        <v>-</v>
      </c>
      <c r="GY47" s="22" t="str">
        <f t="shared" ca="1" si="225"/>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6"/>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3"/>
        <v>-</v>
      </c>
      <c r="IF47" s="22" t="str">
        <f t="shared" ca="1" si="133"/>
        <v>-</v>
      </c>
      <c r="IG47" s="22" t="b">
        <f t="shared" ca="1" si="134"/>
        <v>1</v>
      </c>
      <c r="IH47" s="22">
        <f t="shared" ca="1" si="134"/>
        <v>0</v>
      </c>
      <c r="II47" s="5" t="str">
        <f t="shared" ca="1" si="199"/>
        <v>-</v>
      </c>
      <c r="IJ47" s="5" t="str">
        <f t="shared" ca="1" si="199"/>
        <v>-</v>
      </c>
      <c r="IK47" s="5" t="str">
        <f t="shared" ca="1" si="199"/>
        <v>-</v>
      </c>
      <c r="IL47" s="5" t="str">
        <f t="shared" ca="1" si="199"/>
        <v>-</v>
      </c>
      <c r="IM47" s="22" t="str">
        <f t="shared" ca="1" si="227"/>
        <v>-</v>
      </c>
      <c r="IN47" s="5">
        <f t="shared" ca="1" si="200"/>
        <v>0.5</v>
      </c>
      <c r="IO47" s="22" t="str">
        <f t="shared" ca="1" si="227"/>
        <v>-</v>
      </c>
      <c r="IP47" s="5">
        <f t="shared" ca="1" si="201"/>
        <v>0.5</v>
      </c>
      <c r="IQ47" s="5" t="str">
        <f t="shared" ca="1" si="202"/>
        <v>-</v>
      </c>
      <c r="IR47" s="5">
        <f t="shared" ca="1" si="202"/>
        <v>500</v>
      </c>
      <c r="IS47" s="5">
        <f t="shared" ca="1" si="202"/>
        <v>500</v>
      </c>
      <c r="IT47" s="5" t="str">
        <f t="shared" ca="1" si="202"/>
        <v>-</v>
      </c>
      <c r="IU47" s="5" t="str">
        <f t="shared" ca="1" si="202"/>
        <v>-</v>
      </c>
      <c r="IV47" s="22">
        <f t="shared" ca="1" si="227"/>
        <v>1</v>
      </c>
      <c r="IW47" s="22">
        <f t="shared" ca="1" si="227"/>
        <v>0</v>
      </c>
      <c r="IX47" s="22">
        <f t="shared" ca="1" si="227"/>
        <v>1</v>
      </c>
      <c r="IY47" s="22">
        <f t="shared" ca="1" si="227"/>
        <v>1</v>
      </c>
      <c r="IZ47" s="22">
        <f t="shared" ca="1" si="227"/>
        <v>0</v>
      </c>
      <c r="JA47" s="22">
        <f t="shared" ca="1" si="227"/>
        <v>70</v>
      </c>
      <c r="JB47" s="22">
        <f t="shared" ca="1" si="228"/>
        <v>50</v>
      </c>
      <c r="JC47" s="22">
        <f t="shared" ca="1" si="228"/>
        <v>70</v>
      </c>
      <c r="JD47" s="22">
        <f t="shared" ca="1" si="228"/>
        <v>50</v>
      </c>
      <c r="JE47" s="5">
        <f t="shared" ca="1" si="203"/>
        <v>1</v>
      </c>
      <c r="JF47" s="5">
        <f t="shared" ca="1" si="204"/>
        <v>1</v>
      </c>
      <c r="JG47" s="5">
        <f t="shared" ca="1" si="205"/>
        <v>1</v>
      </c>
      <c r="JH47" s="22">
        <f t="shared" ca="1" si="228"/>
        <v>1</v>
      </c>
      <c r="JI47" s="22">
        <f t="shared" ca="1" si="228"/>
        <v>1</v>
      </c>
      <c r="JJ47" s="22">
        <f t="shared" ca="1" si="228"/>
        <v>1</v>
      </c>
      <c r="JK47" s="22">
        <f t="shared" ca="1" si="228"/>
        <v>1</v>
      </c>
      <c r="JL47" s="22">
        <f t="shared" ca="1" si="228"/>
        <v>1</v>
      </c>
      <c r="JM47" s="22">
        <f t="shared" ca="1" si="228"/>
        <v>1</v>
      </c>
      <c r="JN47" s="22">
        <f t="shared" ca="1" si="228"/>
        <v>1</v>
      </c>
      <c r="JO47" s="173" t="b">
        <f t="shared" ca="1" si="229"/>
        <v>1</v>
      </c>
      <c r="JP47" s="173">
        <f t="shared" ca="1" si="254"/>
        <v>149.99</v>
      </c>
      <c r="JQ47" s="173">
        <f t="shared" ca="1" si="254"/>
        <v>0</v>
      </c>
      <c r="JR47" s="173">
        <f t="shared" ca="1" si="254"/>
        <v>0</v>
      </c>
      <c r="JS47" s="173">
        <f t="shared" ca="1" si="254"/>
        <v>0</v>
      </c>
      <c r="JT47" s="173">
        <f t="shared" ca="1" si="254"/>
        <v>0</v>
      </c>
      <c r="JU47" s="173">
        <f t="shared" ca="1" si="254"/>
        <v>0</v>
      </c>
      <c r="JV47" s="173">
        <f t="shared" ca="1" si="254"/>
        <v>0</v>
      </c>
      <c r="JW47" s="173">
        <f t="shared" ca="1" si="254"/>
        <v>0</v>
      </c>
      <c r="JX47" s="173">
        <f t="shared" ca="1" si="254"/>
        <v>0</v>
      </c>
      <c r="JY47" s="173">
        <f t="shared" ca="1" si="254"/>
        <v>0</v>
      </c>
      <c r="JZ47" s="173">
        <f t="shared" ca="1" si="254"/>
        <v>0</v>
      </c>
      <c r="KA47" s="173">
        <f t="shared" ca="1" si="254"/>
        <v>0</v>
      </c>
      <c r="KB47" s="173">
        <f t="shared" ca="1" si="254"/>
        <v>0</v>
      </c>
      <c r="KC47" s="173">
        <f t="shared" ca="1" si="254"/>
        <v>0</v>
      </c>
      <c r="KD47" s="173">
        <f t="shared" ca="1" si="254"/>
        <v>0</v>
      </c>
      <c r="KE47" s="173">
        <f t="shared" ca="1" si="254"/>
        <v>146.24</v>
      </c>
      <c r="KF47" s="173">
        <f t="shared" ca="1" si="255"/>
        <v>146.24</v>
      </c>
      <c r="KG47" s="173">
        <f t="shared" ca="1" si="255"/>
        <v>146.24</v>
      </c>
      <c r="KH47" s="173">
        <f t="shared" ca="1" si="255"/>
        <v>146.24</v>
      </c>
      <c r="KI47" s="173">
        <f t="shared" ca="1" si="255"/>
        <v>146.24</v>
      </c>
      <c r="KJ47" s="173">
        <f t="shared" ca="1" si="255"/>
        <v>146.24</v>
      </c>
      <c r="KK47" s="173">
        <f t="shared" ca="1" si="255"/>
        <v>146.24</v>
      </c>
      <c r="KL47" s="173">
        <f t="shared" ca="1" si="255"/>
        <v>146.24</v>
      </c>
      <c r="KM47" s="173">
        <f t="shared" ca="1" si="255"/>
        <v>20</v>
      </c>
      <c r="KN47" s="173">
        <f t="shared" ca="1" si="255"/>
        <v>20</v>
      </c>
      <c r="KO47" s="173">
        <f t="shared" ca="1" si="255"/>
        <v>20</v>
      </c>
      <c r="KP47" s="173">
        <f t="shared" ca="1" si="255"/>
        <v>0</v>
      </c>
      <c r="KQ47" s="173">
        <f t="shared" ca="1" si="255"/>
        <v>0</v>
      </c>
      <c r="KR47" s="173">
        <f t="shared" ca="1" si="255"/>
        <v>0</v>
      </c>
      <c r="KS47" s="173">
        <f t="shared" ca="1" si="255"/>
        <v>0</v>
      </c>
      <c r="KT47" s="173">
        <f t="shared" ca="1" si="255"/>
        <v>75.289999999999992</v>
      </c>
      <c r="KU47" s="173">
        <f t="shared" ca="1" si="255"/>
        <v>75.289999999999992</v>
      </c>
      <c r="KV47" s="173">
        <f t="shared" ca="1" si="256"/>
        <v>75.289999999999992</v>
      </c>
      <c r="KW47" s="173">
        <f t="shared" ca="1" si="256"/>
        <v>75.289999999999992</v>
      </c>
      <c r="KX47" s="173">
        <f t="shared" ca="1" si="256"/>
        <v>75.289999999999992</v>
      </c>
      <c r="KY47" s="173">
        <f t="shared" ca="1" si="256"/>
        <v>75.289999999999992</v>
      </c>
      <c r="KZ47" s="173">
        <f t="shared" ca="1" si="256"/>
        <v>75.289999999999992</v>
      </c>
      <c r="LA47" s="173">
        <f t="shared" ca="1" si="256"/>
        <v>222.87</v>
      </c>
      <c r="LB47" s="173">
        <f t="shared" ca="1" si="256"/>
        <v>0</v>
      </c>
      <c r="LC47" s="173">
        <f t="shared" ca="1" si="256"/>
        <v>0</v>
      </c>
      <c r="LD47" s="173">
        <f t="shared" ca="1" si="256"/>
        <v>0</v>
      </c>
      <c r="LE47" s="173">
        <f t="shared" ca="1" si="256"/>
        <v>0</v>
      </c>
      <c r="LF47" s="173">
        <f t="shared" ca="1" si="256"/>
        <v>0</v>
      </c>
      <c r="LG47" s="173">
        <f t="shared" ca="1" si="256"/>
        <v>0</v>
      </c>
      <c r="LH47" s="173">
        <f t="shared" ca="1" si="256"/>
        <v>0</v>
      </c>
      <c r="LI47" s="173">
        <f t="shared" ca="1" si="256"/>
        <v>0</v>
      </c>
      <c r="LJ47" s="173">
        <f t="shared" ca="1" si="256"/>
        <v>0</v>
      </c>
      <c r="LK47" s="173">
        <f t="shared" ca="1" si="256"/>
        <v>0</v>
      </c>
      <c r="LL47" s="173">
        <f t="shared" ca="1" si="257"/>
        <v>0</v>
      </c>
      <c r="LM47" s="173">
        <f t="shared" ca="1" si="257"/>
        <v>0</v>
      </c>
      <c r="LN47" s="173">
        <f t="shared" ca="1" si="257"/>
        <v>0</v>
      </c>
      <c r="LO47" s="173">
        <f t="shared" ca="1" si="257"/>
        <v>0</v>
      </c>
      <c r="LP47" s="173">
        <f t="shared" ca="1" si="257"/>
        <v>0</v>
      </c>
      <c r="LQ47" s="173">
        <f t="shared" ca="1" si="257"/>
        <v>0</v>
      </c>
      <c r="LR47" s="173">
        <f t="shared" ca="1" si="257"/>
        <v>0</v>
      </c>
      <c r="LS47" s="173">
        <f t="shared" ca="1" si="257"/>
        <v>0</v>
      </c>
      <c r="LT47" s="173">
        <f t="shared" ca="1" si="257"/>
        <v>0</v>
      </c>
      <c r="LU47" s="173">
        <f t="shared" ca="1" si="257"/>
        <v>0</v>
      </c>
      <c r="LV47" s="173">
        <f t="shared" ca="1" si="257"/>
        <v>0</v>
      </c>
      <c r="LW47" s="173">
        <f t="shared" ca="1" si="257"/>
        <v>0</v>
      </c>
      <c r="LX47" s="173">
        <f t="shared" ca="1" si="257"/>
        <v>0</v>
      </c>
      <c r="LY47" s="173">
        <f t="shared" ca="1" si="257"/>
        <v>0</v>
      </c>
      <c r="LZ47" s="173">
        <f t="shared" ca="1" si="257"/>
        <v>0</v>
      </c>
      <c r="MA47" s="173">
        <f t="shared" ca="1" si="257"/>
        <v>0</v>
      </c>
      <c r="MB47" s="173">
        <f t="shared" ca="1" si="258"/>
        <v>0</v>
      </c>
      <c r="MC47" s="173">
        <f t="shared" ca="1" si="258"/>
        <v>0</v>
      </c>
      <c r="MD47" s="173">
        <f t="shared" ca="1" si="258"/>
        <v>0</v>
      </c>
      <c r="ME47" s="173">
        <f t="shared" ca="1" si="258"/>
        <v>0</v>
      </c>
      <c r="MF47" s="173">
        <f t="shared" ca="1" si="258"/>
        <v>0</v>
      </c>
      <c r="MG47" s="173">
        <f t="shared" ca="1" si="258"/>
        <v>0</v>
      </c>
      <c r="MH47" s="173">
        <f t="shared" ca="1" si="258"/>
        <v>0</v>
      </c>
      <c r="MI47" s="173">
        <f t="shared" ca="1" si="258"/>
        <v>0</v>
      </c>
      <c r="MJ47" s="173">
        <f t="shared" ca="1" si="258"/>
        <v>0</v>
      </c>
      <c r="MK47" s="173">
        <f t="shared" ca="1" si="258"/>
        <v>0</v>
      </c>
      <c r="ML47" s="173">
        <f t="shared" ca="1" si="258"/>
        <v>0</v>
      </c>
      <c r="MM47" s="173">
        <f t="shared" ca="1" si="258"/>
        <v>0</v>
      </c>
      <c r="MN47" s="173">
        <f t="shared" ca="1" si="258"/>
        <v>0</v>
      </c>
      <c r="MO47" s="173">
        <f t="shared" ca="1" si="258"/>
        <v>0</v>
      </c>
      <c r="MP47" s="173">
        <f t="shared" ca="1" si="258"/>
        <v>0</v>
      </c>
      <c r="MQ47" s="173">
        <f t="shared" ca="1" si="258"/>
        <v>0</v>
      </c>
      <c r="MR47" s="173">
        <f t="shared" ca="1" si="259"/>
        <v>0</v>
      </c>
      <c r="MS47" s="173">
        <f t="shared" ca="1" si="259"/>
        <v>0</v>
      </c>
      <c r="MT47" s="173">
        <f t="shared" ca="1" si="259"/>
        <v>0</v>
      </c>
      <c r="MU47" s="173">
        <f t="shared" ca="1" si="259"/>
        <v>0</v>
      </c>
      <c r="MV47" s="173">
        <f t="shared" ca="1" si="259"/>
        <v>0</v>
      </c>
      <c r="MW47" s="173">
        <f t="shared" ca="1" si="259"/>
        <v>0</v>
      </c>
      <c r="MX47" s="173">
        <f t="shared" ca="1" si="259"/>
        <v>0</v>
      </c>
      <c r="MY47" s="173">
        <f t="shared" ca="1" si="259"/>
        <v>0</v>
      </c>
      <c r="MZ47" s="173">
        <f t="shared" ca="1" si="259"/>
        <v>0</v>
      </c>
      <c r="NA47" s="173">
        <f t="shared" ca="1" si="259"/>
        <v>0</v>
      </c>
      <c r="NB47" s="173">
        <f t="shared" ca="1" si="259"/>
        <v>0</v>
      </c>
      <c r="NC47" s="173">
        <f t="shared" ca="1" si="259"/>
        <v>0</v>
      </c>
      <c r="ND47" s="173">
        <f t="shared" ca="1" si="259"/>
        <v>0</v>
      </c>
      <c r="NE47" s="173">
        <f t="shared" ca="1" si="259"/>
        <v>0</v>
      </c>
      <c r="NF47" s="173">
        <f t="shared" ca="1" si="259"/>
        <v>0</v>
      </c>
      <c r="NG47" s="173">
        <f t="shared" ca="1" si="259"/>
        <v>0</v>
      </c>
      <c r="NH47" s="173">
        <f t="shared" ca="1" si="260"/>
        <v>0</v>
      </c>
      <c r="NI47" s="173">
        <f t="shared" ca="1" si="260"/>
        <v>0</v>
      </c>
      <c r="NJ47" s="173">
        <f t="shared" ca="1" si="260"/>
        <v>0</v>
      </c>
      <c r="NK47" s="173">
        <f t="shared" ca="1" si="260"/>
        <v>0</v>
      </c>
      <c r="NL47" s="173">
        <f t="shared" ca="1" si="260"/>
        <v>0</v>
      </c>
      <c r="NM47" s="173">
        <f t="shared" ca="1" si="260"/>
        <v>0</v>
      </c>
      <c r="NN47" s="173">
        <f t="shared" ca="1" si="260"/>
        <v>0</v>
      </c>
      <c r="NO47" s="173">
        <f t="shared" ca="1" si="260"/>
        <v>0</v>
      </c>
      <c r="NP47" s="173">
        <f t="shared" ca="1" si="260"/>
        <v>0</v>
      </c>
      <c r="NQ47" s="173">
        <f t="shared" ca="1" si="260"/>
        <v>0</v>
      </c>
      <c r="NR47" s="173">
        <f t="shared" ca="1" si="260"/>
        <v>0</v>
      </c>
      <c r="NS47" s="173">
        <f t="shared" ca="1" si="260"/>
        <v>0</v>
      </c>
      <c r="NT47" s="173">
        <f t="shared" ca="1" si="260"/>
        <v>0</v>
      </c>
      <c r="NU47" s="173">
        <f t="shared" ca="1" si="260"/>
        <v>0</v>
      </c>
      <c r="NV47" s="173">
        <f t="shared" ca="1" si="260"/>
        <v>0</v>
      </c>
      <c r="NW47" s="173">
        <f t="shared" ca="1" si="260"/>
        <v>0</v>
      </c>
      <c r="NX47" s="173">
        <f t="shared" ca="1" si="213"/>
        <v>0</v>
      </c>
      <c r="NY47" s="173">
        <f t="shared" ca="1" si="213"/>
        <v>0</v>
      </c>
      <c r="NZ47" s="173">
        <f t="shared" ca="1" si="213"/>
        <v>0</v>
      </c>
      <c r="OA47" s="173">
        <f t="shared" ca="1" si="213"/>
        <v>0</v>
      </c>
      <c r="OB47" s="173">
        <f t="shared" ca="1" si="213"/>
        <v>0</v>
      </c>
      <c r="OC47" s="173">
        <f t="shared" ca="1" si="213"/>
        <v>0</v>
      </c>
      <c r="OD47" s="173">
        <f t="shared" ca="1" si="213"/>
        <v>0</v>
      </c>
      <c r="OE47" s="173">
        <f t="shared" ca="1" si="213"/>
        <v>0</v>
      </c>
      <c r="OF47" s="22">
        <f t="shared" ca="1" si="230"/>
        <v>0</v>
      </c>
      <c r="OG47" s="22" t="str">
        <f t="shared" ca="1" si="230"/>
        <v>-</v>
      </c>
      <c r="OH47" s="22">
        <f t="shared" ca="1" si="230"/>
        <v>0</v>
      </c>
      <c r="OI47" s="22">
        <f t="shared" ca="1" si="230"/>
        <v>0</v>
      </c>
      <c r="OJ47" s="27">
        <v>0</v>
      </c>
    </row>
    <row r="48" spans="1:400" s="303" customFormat="1" outlineLevel="1">
      <c r="A48" s="302">
        <f t="shared" si="214"/>
        <v>43</v>
      </c>
      <c r="B48" s="314">
        <f t="shared" ca="1" si="241"/>
        <v>25</v>
      </c>
      <c r="C48" s="303">
        <v>4</v>
      </c>
      <c r="D48" s="78" t="b">
        <v>0</v>
      </c>
      <c r="E48" s="303" t="b">
        <v>0</v>
      </c>
      <c r="F48" s="303" t="b">
        <v>1</v>
      </c>
      <c r="G48" s="339">
        <f t="shared" ref="G48:V50" ca="1" si="265">OFFSET(G48,-1,0)</f>
        <v>1</v>
      </c>
      <c r="H48" s="339">
        <f t="shared" ca="1" si="265"/>
        <v>1</v>
      </c>
      <c r="I48" s="339">
        <f t="shared" ca="1" si="265"/>
        <v>1</v>
      </c>
      <c r="J48" s="339">
        <f t="shared" ca="1" si="265"/>
        <v>1</v>
      </c>
      <c r="K48" s="339">
        <f t="shared" ca="1" si="265"/>
        <v>1</v>
      </c>
      <c r="L48" s="339">
        <f t="shared" ca="1" si="265"/>
        <v>1</v>
      </c>
      <c r="M48" s="339">
        <f t="shared" ca="1" si="265"/>
        <v>1</v>
      </c>
      <c r="N48" s="339">
        <f t="shared" ca="1" si="265"/>
        <v>2</v>
      </c>
      <c r="O48" s="339">
        <f t="shared" ca="1" si="265"/>
        <v>1</v>
      </c>
      <c r="P48" s="339">
        <f t="shared" ca="1" si="265"/>
        <v>0</v>
      </c>
      <c r="Q48" s="339">
        <f t="shared" ca="1" si="265"/>
        <v>0</v>
      </c>
      <c r="R48" s="339">
        <f t="shared" ca="1" si="265"/>
        <v>0</v>
      </c>
      <c r="S48" s="339">
        <f t="shared" ca="1" si="265"/>
        <v>0</v>
      </c>
      <c r="T48" s="339">
        <f t="shared" ca="1" si="265"/>
        <v>0</v>
      </c>
      <c r="U48" s="339">
        <f t="shared" ca="1" si="265"/>
        <v>1</v>
      </c>
      <c r="V48" s="339">
        <f t="shared" ca="1" si="265"/>
        <v>1</v>
      </c>
      <c r="W48" s="339">
        <f t="shared" ca="1" si="261"/>
        <v>1</v>
      </c>
      <c r="X48" s="339">
        <f t="shared" ca="1" si="217"/>
        <v>1</v>
      </c>
      <c r="Y48" s="339">
        <f t="shared" ca="1" si="217"/>
        <v>1</v>
      </c>
      <c r="Z48" s="32"/>
      <c r="AB48" s="21">
        <v>1</v>
      </c>
      <c r="AC48" s="5">
        <f t="shared" ca="1" si="176"/>
        <v>1</v>
      </c>
      <c r="AD48" s="5">
        <f t="shared" ca="1" si="176"/>
        <v>1</v>
      </c>
      <c r="AE48" s="5">
        <f t="shared" ca="1" si="176"/>
        <v>0</v>
      </c>
      <c r="AF48" s="5">
        <f t="shared" ca="1" si="176"/>
        <v>2</v>
      </c>
      <c r="AG48" s="5">
        <f t="shared" ca="1" si="176"/>
        <v>0</v>
      </c>
      <c r="AJ48" s="328" t="str">
        <f t="shared" ca="1" si="218"/>
        <v>00018 FeedSupply GSM Day135 FWM     GI1 EL050% Age213 T_TRUE  LTW_TRUE  (F43N33)</v>
      </c>
      <c r="AK48" s="10" t="str">
        <f ca="1">IF(COUNTIF(AJ$5:AJ48,AJ48)=1,"-","Dup")</f>
        <v>-</v>
      </c>
      <c r="AL48" s="22" t="b">
        <f t="shared" ca="1" si="262"/>
        <v>1</v>
      </c>
      <c r="AM48" s="22" t="b">
        <f t="shared" ca="1" si="262"/>
        <v>0</v>
      </c>
      <c r="AN48" s="339" t="b">
        <f t="shared" ca="1" si="244"/>
        <v>1</v>
      </c>
      <c r="AO48" s="339" t="b">
        <f t="shared" ca="1" si="233"/>
        <v>1</v>
      </c>
      <c r="AP48" s="382">
        <f t="shared" ca="1" si="234"/>
        <v>111118</v>
      </c>
      <c r="AQ48" s="339" t="b">
        <f t="shared" ca="1" si="235"/>
        <v>0</v>
      </c>
      <c r="AR48" s="374" t="str">
        <f t="shared" ca="1" si="262"/>
        <v>-</v>
      </c>
      <c r="AS48" s="22" t="b">
        <f t="shared" ca="1" si="262"/>
        <v>1</v>
      </c>
      <c r="AT48" s="339">
        <f t="shared" ca="1" si="236"/>
        <v>111119</v>
      </c>
      <c r="AU48" s="22">
        <f t="shared" ca="1" si="237"/>
        <v>1</v>
      </c>
      <c r="AV48" s="339" t="str">
        <f t="shared" ca="1" si="238"/>
        <v>-</v>
      </c>
      <c r="AW48" s="22" t="str">
        <f t="shared" ca="1" si="237"/>
        <v>-</v>
      </c>
      <c r="AX48" s="339" t="str">
        <f t="shared" ca="1" si="238"/>
        <v>-</v>
      </c>
      <c r="AY48" s="339" t="str">
        <f t="shared" ca="1" si="238"/>
        <v>-</v>
      </c>
      <c r="AZ48" s="22" t="str">
        <f t="shared" ca="1" si="262"/>
        <v>-</v>
      </c>
      <c r="BA48" s="22">
        <f t="shared" ca="1" si="262"/>
        <v>1</v>
      </c>
      <c r="BB48" s="22">
        <f t="shared" ca="1" si="262"/>
        <v>1</v>
      </c>
      <c r="BC48" s="22" t="str">
        <f t="shared" ca="1" si="262"/>
        <v>-</v>
      </c>
      <c r="BD48" s="22" t="str">
        <f t="shared" ca="1" si="262"/>
        <v>-</v>
      </c>
      <c r="BE48" s="22" t="str">
        <f t="shared" ca="1" si="262"/>
        <v>-</v>
      </c>
      <c r="BF48" s="22" t="str">
        <f t="shared" ca="1" si="264"/>
        <v>-</v>
      </c>
      <c r="BG48" s="22" t="str">
        <f t="shared" ca="1" si="264"/>
        <v>-</v>
      </c>
      <c r="BH48" s="22" t="str">
        <f t="shared" ca="1" si="264"/>
        <v>-</v>
      </c>
      <c r="BI48" s="22" t="str">
        <f t="shared" ca="1" si="264"/>
        <v>-</v>
      </c>
      <c r="BJ48" s="22" t="str">
        <f t="shared" ca="1" si="264"/>
        <v>-</v>
      </c>
      <c r="BK48" s="22" t="str">
        <f t="shared" ca="1" si="264"/>
        <v>-</v>
      </c>
      <c r="BL48" s="22" t="str">
        <f t="shared" ca="1" si="264"/>
        <v>-</v>
      </c>
      <c r="BM48" s="22" t="str">
        <f t="shared" ca="1" si="264"/>
        <v>-</v>
      </c>
      <c r="BN48" s="22" t="str">
        <f t="shared" ca="1" si="264"/>
        <v>-</v>
      </c>
      <c r="BO48" s="22" t="str">
        <f t="shared" ca="1" si="264"/>
        <v>-</v>
      </c>
      <c r="BP48" s="22" t="str">
        <f t="shared" ca="1" si="264"/>
        <v>-</v>
      </c>
      <c r="BQ48" s="22" t="str">
        <f t="shared" ca="1" si="264"/>
        <v>-</v>
      </c>
      <c r="BR48" s="22" t="str">
        <f t="shared" ca="1" si="264"/>
        <v>-</v>
      </c>
      <c r="BS48" s="22" t="str">
        <f t="shared" ca="1" si="264"/>
        <v>-</v>
      </c>
      <c r="BT48" s="22" t="str">
        <f t="shared" ca="1" si="264"/>
        <v>-</v>
      </c>
      <c r="BU48" s="22" t="str">
        <f t="shared" ca="1" si="264"/>
        <v>-</v>
      </c>
      <c r="BV48" s="22" t="str">
        <f t="shared" ca="1" si="263"/>
        <v>-</v>
      </c>
      <c r="BW48" s="22" t="str">
        <f t="shared" ca="1" si="263"/>
        <v>-</v>
      </c>
      <c r="BX48" s="22" t="str">
        <f t="shared" ca="1" si="263"/>
        <v>-</v>
      </c>
      <c r="BY48" s="22" t="str">
        <f t="shared" ca="1" si="263"/>
        <v>-</v>
      </c>
      <c r="BZ48" s="5">
        <f t="shared" ca="1" si="178"/>
        <v>0</v>
      </c>
      <c r="CA48" s="339" t="b">
        <f t="shared" ca="1" si="242"/>
        <v>0</v>
      </c>
      <c r="CB48" s="339" t="b">
        <f t="shared" ca="1" si="239"/>
        <v>1</v>
      </c>
      <c r="CC48" s="374" t="str">
        <f t="shared" ca="1" si="246"/>
        <v>-</v>
      </c>
      <c r="CD48" s="374" t="str">
        <f t="shared" ca="1" si="246"/>
        <v>-</v>
      </c>
      <c r="CE48" s="374" t="str">
        <f t="shared" ca="1" si="246"/>
        <v>-</v>
      </c>
      <c r="CF48" s="374" t="str">
        <f t="shared" ca="1" si="246"/>
        <v>-</v>
      </c>
      <c r="CG48" s="374" t="str">
        <f t="shared" ca="1" si="246"/>
        <v>-</v>
      </c>
      <c r="CH48" s="374" t="str">
        <f t="shared" ca="1" si="246"/>
        <v>-</v>
      </c>
      <c r="CI48" s="339">
        <f t="shared" ref="CI48:CJ48" ca="1" si="266">OFFSET(CI48,-1,0)</f>
        <v>3</v>
      </c>
      <c r="CJ48" s="339">
        <f t="shared" ca="1" si="266"/>
        <v>3</v>
      </c>
      <c r="CK48" s="339">
        <f t="shared" ca="1" si="243"/>
        <v>0.25</v>
      </c>
      <c r="CL48" s="339">
        <f t="shared" ca="1" si="243"/>
        <v>-0.25</v>
      </c>
      <c r="CM48" s="22" t="str">
        <f t="shared" ca="1" si="221"/>
        <v>-</v>
      </c>
      <c r="CN48" s="22" t="str">
        <f t="shared" ca="1" si="221"/>
        <v>-</v>
      </c>
      <c r="CO48" s="22" t="str">
        <f t="shared" ca="1" si="221"/>
        <v>-</v>
      </c>
      <c r="CP48" s="22" t="str">
        <f t="shared" ca="1" si="221"/>
        <v>-</v>
      </c>
      <c r="CQ48" s="22" t="str">
        <f t="shared" ca="1" si="221"/>
        <v>-</v>
      </c>
      <c r="CR48" s="22" t="str">
        <f t="shared" ca="1" si="221"/>
        <v>-</v>
      </c>
      <c r="CS48" s="22">
        <f t="shared" ca="1" si="221"/>
        <v>0</v>
      </c>
      <c r="CT48" s="22" t="str">
        <f t="shared" ca="1" si="221"/>
        <v>-</v>
      </c>
      <c r="CU48" s="22" t="str">
        <f t="shared" ca="1" si="221"/>
        <v>-</v>
      </c>
      <c r="CV48" s="22" t="str">
        <f t="shared" ca="1" si="221"/>
        <v>-</v>
      </c>
      <c r="CW48" s="22" t="str">
        <f t="shared" ca="1" si="221"/>
        <v>-</v>
      </c>
      <c r="CX48" s="22" t="str">
        <f t="shared" ca="1" si="221"/>
        <v>-</v>
      </c>
      <c r="CY48" s="22">
        <f t="shared" ca="1" si="221"/>
        <v>0</v>
      </c>
      <c r="CZ48" s="195">
        <f t="shared" ca="1" si="179"/>
        <v>0</v>
      </c>
      <c r="DA48" s="195">
        <f t="shared" ca="1" si="179"/>
        <v>0</v>
      </c>
      <c r="DB48" s="195">
        <f t="shared" ca="1" si="179"/>
        <v>0</v>
      </c>
      <c r="DC48" s="195">
        <f t="shared" ca="1" si="179"/>
        <v>0</v>
      </c>
      <c r="DD48" s="194">
        <f t="shared" ca="1" si="180"/>
        <v>0</v>
      </c>
      <c r="DE48" s="194">
        <f t="shared" ca="1" si="180"/>
        <v>0</v>
      </c>
      <c r="DF48" s="194">
        <f t="shared" ca="1" si="180"/>
        <v>0</v>
      </c>
      <c r="DG48" s="194">
        <f t="shared" ca="1" si="180"/>
        <v>0</v>
      </c>
      <c r="DH48" s="196">
        <f t="shared" ca="1" si="181"/>
        <v>0</v>
      </c>
      <c r="DI48" s="196">
        <f t="shared" ca="1" si="181"/>
        <v>0</v>
      </c>
      <c r="DJ48" s="196">
        <f t="shared" ca="1" si="181"/>
        <v>0</v>
      </c>
      <c r="DK48" s="196">
        <f t="shared" ca="1" si="181"/>
        <v>0</v>
      </c>
      <c r="DL48" s="195">
        <f t="shared" ca="1" si="182"/>
        <v>0</v>
      </c>
      <c r="DM48" s="195">
        <f t="shared" ca="1" si="182"/>
        <v>0</v>
      </c>
      <c r="DN48" s="195">
        <f t="shared" ca="1" si="182"/>
        <v>0</v>
      </c>
      <c r="DO48" s="195">
        <f t="shared" ca="1" si="182"/>
        <v>0</v>
      </c>
      <c r="DP48" s="194">
        <f t="shared" ca="1" si="183"/>
        <v>0</v>
      </c>
      <c r="DQ48" s="194">
        <f t="shared" ca="1" si="183"/>
        <v>0</v>
      </c>
      <c r="DR48" s="194">
        <f t="shared" ca="1" si="183"/>
        <v>0</v>
      </c>
      <c r="DS48" s="194">
        <f t="shared" ca="1" si="183"/>
        <v>0</v>
      </c>
      <c r="DT48" s="196">
        <f t="shared" ca="1" si="184"/>
        <v>0</v>
      </c>
      <c r="DU48" s="196">
        <f t="shared" ca="1" si="184"/>
        <v>0</v>
      </c>
      <c r="DV48" s="196">
        <f t="shared" ca="1" si="184"/>
        <v>0</v>
      </c>
      <c r="DW48" s="196">
        <f t="shared" ca="1" si="184"/>
        <v>0</v>
      </c>
      <c r="DX48" s="195">
        <f t="shared" ca="1" si="185"/>
        <v>0</v>
      </c>
      <c r="DY48" s="195">
        <f t="shared" ca="1" si="185"/>
        <v>0</v>
      </c>
      <c r="DZ48" s="195">
        <f t="shared" ca="1" si="185"/>
        <v>0</v>
      </c>
      <c r="EA48" s="195">
        <f t="shared" ca="1" si="185"/>
        <v>0</v>
      </c>
      <c r="EB48" s="194">
        <f t="shared" ca="1" si="186"/>
        <v>0</v>
      </c>
      <c r="EC48" s="194">
        <f t="shared" ca="1" si="186"/>
        <v>0</v>
      </c>
      <c r="ED48" s="194">
        <f t="shared" ca="1" si="186"/>
        <v>0</v>
      </c>
      <c r="EE48" s="194">
        <f t="shared" ca="1" si="186"/>
        <v>0</v>
      </c>
      <c r="EF48" s="196">
        <f t="shared" ca="1" si="187"/>
        <v>0</v>
      </c>
      <c r="EG48" s="196">
        <f t="shared" ca="1" si="187"/>
        <v>0</v>
      </c>
      <c r="EH48" s="196">
        <f t="shared" ca="1" si="187"/>
        <v>0</v>
      </c>
      <c r="EI48" s="196">
        <f t="shared" ca="1" si="187"/>
        <v>0</v>
      </c>
      <c r="EJ48" s="22">
        <f t="shared" ca="1" si="188"/>
        <v>0</v>
      </c>
      <c r="EK48" s="22">
        <f t="shared" ca="1" si="188"/>
        <v>0</v>
      </c>
      <c r="EL48" s="22">
        <f t="shared" ca="1" si="188"/>
        <v>0</v>
      </c>
      <c r="EM48" s="22">
        <f t="shared" ca="1" si="188"/>
        <v>0</v>
      </c>
      <c r="EN48" s="22" t="str">
        <f t="shared" ca="1" si="188"/>
        <v>-</v>
      </c>
      <c r="EO48" s="22" t="str">
        <f t="shared" ca="1" si="188"/>
        <v>-</v>
      </c>
      <c r="EP48" s="5">
        <f t="shared" ca="1" si="189"/>
        <v>19</v>
      </c>
      <c r="EQ48" s="5">
        <f t="shared" ca="1" si="189"/>
        <v>19</v>
      </c>
      <c r="ER48" s="22" t="str">
        <f t="shared" ca="1" si="188"/>
        <v>-</v>
      </c>
      <c r="ES48" s="22" t="str">
        <f t="shared" ref="ES48:EX48" ca="1" si="267">OFFSET(ES$5,$B48,0)</f>
        <v>-</v>
      </c>
      <c r="ET48" s="22" t="str">
        <f t="shared" ca="1" si="267"/>
        <v>-</v>
      </c>
      <c r="EU48" s="22" t="str">
        <f t="shared" ca="1" si="267"/>
        <v>-</v>
      </c>
      <c r="EV48" s="22" t="str">
        <f t="shared" ca="1" si="267"/>
        <v>-</v>
      </c>
      <c r="EW48" s="22" t="str">
        <f t="shared" ca="1" si="267"/>
        <v>-</v>
      </c>
      <c r="EX48" s="22" t="str">
        <f t="shared" ca="1" si="267"/>
        <v>-</v>
      </c>
      <c r="EY48" s="5">
        <f t="shared" ca="1" si="190"/>
        <v>0</v>
      </c>
      <c r="EZ48" s="22" t="str">
        <f t="shared" ref="EZ48:FO49" ca="1" si="268">OFFSET(EZ$5,$B48,0)</f>
        <v>-</v>
      </c>
      <c r="FA48" s="22" t="str">
        <f t="shared" ca="1" si="268"/>
        <v>-</v>
      </c>
      <c r="FB48" s="22" t="str">
        <f t="shared" ca="1" si="268"/>
        <v>-</v>
      </c>
      <c r="FC48" s="22" t="str">
        <f t="shared" ca="1" si="268"/>
        <v>-</v>
      </c>
      <c r="FD48" s="5" t="b">
        <f t="shared" ca="1" si="191"/>
        <v>0</v>
      </c>
      <c r="FE48" s="22" t="str">
        <f t="shared" ca="1" si="268"/>
        <v>-</v>
      </c>
      <c r="FF48" s="22">
        <f t="shared" ca="1" si="268"/>
        <v>0</v>
      </c>
      <c r="FG48" s="22" t="str">
        <f t="shared" ca="1" si="268"/>
        <v>-</v>
      </c>
      <c r="FH48" s="22">
        <f t="shared" ca="1" si="268"/>
        <v>1</v>
      </c>
      <c r="FI48" s="22">
        <f t="shared" ca="1" si="268"/>
        <v>0</v>
      </c>
      <c r="FJ48" s="22">
        <f t="shared" ca="1" si="268"/>
        <v>1</v>
      </c>
      <c r="FK48" s="22">
        <f t="shared" ca="1" si="268"/>
        <v>1</v>
      </c>
      <c r="FL48" s="22">
        <f t="shared" ca="1" si="268"/>
        <v>1</v>
      </c>
      <c r="FM48" s="22">
        <f t="shared" ca="1" si="268"/>
        <v>0</v>
      </c>
      <c r="FN48" s="22">
        <f t="shared" ca="1" si="268"/>
        <v>0</v>
      </c>
      <c r="FO48" s="22">
        <f t="shared" ca="1" si="268"/>
        <v>0</v>
      </c>
      <c r="FP48" s="22">
        <f t="shared" ca="1" si="223"/>
        <v>0</v>
      </c>
      <c r="FQ48" s="22">
        <f t="shared" ca="1" si="223"/>
        <v>1</v>
      </c>
      <c r="FR48" s="22">
        <f t="shared" ca="1" si="223"/>
        <v>0</v>
      </c>
      <c r="FS48" s="22">
        <f t="shared" ca="1" si="223"/>
        <v>0</v>
      </c>
      <c r="FT48" s="22">
        <f t="shared" ca="1" si="223"/>
        <v>0</v>
      </c>
      <c r="FU48" s="22">
        <f t="shared" ca="1" si="223"/>
        <v>0</v>
      </c>
      <c r="FV48" s="22">
        <f t="shared" ca="1" si="223"/>
        <v>0</v>
      </c>
      <c r="FW48" s="22">
        <f t="shared" ca="1" si="223"/>
        <v>0</v>
      </c>
      <c r="FX48" s="22">
        <f t="shared" ca="1" si="223"/>
        <v>0</v>
      </c>
      <c r="FY48" s="22">
        <f t="shared" ca="1" si="223"/>
        <v>1</v>
      </c>
      <c r="FZ48" s="22">
        <f t="shared" ca="1" si="223"/>
        <v>0</v>
      </c>
      <c r="GA48" s="5">
        <f t="shared" ca="1" si="192"/>
        <v>0</v>
      </c>
      <c r="GB48" s="5">
        <f t="shared" ca="1" si="192"/>
        <v>0</v>
      </c>
      <c r="GC48" s="5">
        <f t="shared" ca="1" si="192"/>
        <v>0</v>
      </c>
      <c r="GD48" s="5">
        <f t="shared" si="193"/>
        <v>0</v>
      </c>
      <c r="GE48" s="5">
        <f t="shared" si="193"/>
        <v>0</v>
      </c>
      <c r="GF48" s="5">
        <f t="shared" si="193"/>
        <v>0</v>
      </c>
      <c r="GG48" s="22">
        <f t="shared" ca="1" si="224"/>
        <v>0</v>
      </c>
      <c r="GH48" s="22">
        <f t="shared" ca="1" si="224"/>
        <v>0</v>
      </c>
      <c r="GI48" s="22" t="str">
        <f t="shared" ca="1" si="224"/>
        <v>-</v>
      </c>
      <c r="GJ48" s="22" t="str">
        <f t="shared" ca="1" si="224"/>
        <v>-</v>
      </c>
      <c r="GK48" s="22" t="str">
        <f t="shared" ca="1" si="224"/>
        <v>-</v>
      </c>
      <c r="GL48" s="22" t="str">
        <f t="shared" ca="1" si="224"/>
        <v>-</v>
      </c>
      <c r="GM48" s="5" t="b">
        <f t="shared" ca="1" si="194"/>
        <v>1</v>
      </c>
      <c r="GN48" s="5" t="b">
        <f t="shared" ca="1" si="194"/>
        <v>0</v>
      </c>
      <c r="GO48" s="5" t="b">
        <f t="shared" ca="1" si="194"/>
        <v>0</v>
      </c>
      <c r="GP48" s="5">
        <f t="shared" ca="1" si="195"/>
        <v>0</v>
      </c>
      <c r="GQ48" s="22">
        <f t="shared" ca="1" si="224"/>
        <v>1</v>
      </c>
      <c r="GR48" s="22">
        <f t="shared" ca="1" si="224"/>
        <v>2</v>
      </c>
      <c r="GS48" s="5" t="e">
        <f t="shared" ca="1" si="196"/>
        <v>#VALUE!</v>
      </c>
      <c r="GT48" s="5" t="e">
        <f t="shared" ca="1" si="196"/>
        <v>#VALUE!</v>
      </c>
      <c r="GU48" s="5" t="str">
        <f t="shared" si="197"/>
        <v>-</v>
      </c>
      <c r="GV48" s="5" t="str">
        <f t="shared" si="197"/>
        <v>-</v>
      </c>
      <c r="GW48" s="5" t="e">
        <f t="shared" ca="1" si="198"/>
        <v>#VALUE!</v>
      </c>
      <c r="GX48" s="22" t="str">
        <f t="shared" ca="1" si="225"/>
        <v>-</v>
      </c>
      <c r="GY48" s="22" t="str">
        <f t="shared" ca="1" si="225"/>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6"/>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3"/>
        <v>-</v>
      </c>
      <c r="IF48" s="22" t="str">
        <f t="shared" ref="IF48" ca="1" si="269">OFFSET(IF$5,$B48,0)</f>
        <v>-</v>
      </c>
      <c r="IG48" s="22" t="b">
        <f t="shared" ca="1" si="134"/>
        <v>1</v>
      </c>
      <c r="IH48" s="22">
        <f t="shared" ca="1" si="134"/>
        <v>0</v>
      </c>
      <c r="II48" s="5" t="str">
        <f t="shared" ca="1" si="199"/>
        <v>-</v>
      </c>
      <c r="IJ48" s="5" t="str">
        <f t="shared" ca="1" si="199"/>
        <v>-</v>
      </c>
      <c r="IK48" s="5" t="str">
        <f t="shared" ca="1" si="199"/>
        <v>-</v>
      </c>
      <c r="IL48" s="5" t="str">
        <f t="shared" ca="1" si="199"/>
        <v>-</v>
      </c>
      <c r="IM48" s="22" t="str">
        <f t="shared" ca="1" si="227"/>
        <v>-</v>
      </c>
      <c r="IN48" s="5">
        <f t="shared" ca="1" si="200"/>
        <v>0.5</v>
      </c>
      <c r="IO48" s="22" t="str">
        <f t="shared" ca="1" si="227"/>
        <v>-</v>
      </c>
      <c r="IP48" s="5">
        <f t="shared" ca="1" si="201"/>
        <v>0.5</v>
      </c>
      <c r="IQ48" s="5" t="str">
        <f t="shared" ca="1" si="202"/>
        <v>-</v>
      </c>
      <c r="IR48" s="5">
        <f t="shared" ca="1" si="202"/>
        <v>500</v>
      </c>
      <c r="IS48" s="5">
        <f t="shared" ca="1" si="202"/>
        <v>500</v>
      </c>
      <c r="IT48" s="5" t="str">
        <f t="shared" ca="1" si="202"/>
        <v>-</v>
      </c>
      <c r="IU48" s="5" t="str">
        <f t="shared" ca="1" si="202"/>
        <v>-</v>
      </c>
      <c r="IV48" s="22">
        <f t="shared" ca="1" si="227"/>
        <v>1</v>
      </c>
      <c r="IW48" s="22">
        <f t="shared" ca="1" si="227"/>
        <v>0</v>
      </c>
      <c r="IX48" s="22">
        <f t="shared" ca="1" si="227"/>
        <v>1</v>
      </c>
      <c r="IY48" s="22">
        <f t="shared" ca="1" si="227"/>
        <v>1</v>
      </c>
      <c r="IZ48" s="22">
        <f t="shared" ca="1" si="227"/>
        <v>0</v>
      </c>
      <c r="JA48" s="22">
        <f t="shared" ca="1" si="227"/>
        <v>70</v>
      </c>
      <c r="JB48" s="22">
        <f t="shared" ca="1" si="228"/>
        <v>50</v>
      </c>
      <c r="JC48" s="22">
        <f t="shared" ca="1" si="228"/>
        <v>70</v>
      </c>
      <c r="JD48" s="22">
        <f t="shared" ca="1" si="228"/>
        <v>50</v>
      </c>
      <c r="JE48" s="5">
        <f t="shared" ca="1" si="203"/>
        <v>1</v>
      </c>
      <c r="JF48" s="5">
        <f t="shared" ca="1" si="204"/>
        <v>1</v>
      </c>
      <c r="JG48" s="5">
        <f t="shared" ca="1" si="205"/>
        <v>1</v>
      </c>
      <c r="JH48" s="22">
        <f t="shared" ca="1" si="228"/>
        <v>1</v>
      </c>
      <c r="JI48" s="22">
        <f t="shared" ca="1" si="228"/>
        <v>1</v>
      </c>
      <c r="JJ48" s="22">
        <f t="shared" ca="1" si="228"/>
        <v>1</v>
      </c>
      <c r="JK48" s="22">
        <f t="shared" ca="1" si="228"/>
        <v>1</v>
      </c>
      <c r="JL48" s="22">
        <f t="shared" ca="1" si="228"/>
        <v>1</v>
      </c>
      <c r="JM48" s="22">
        <f t="shared" ca="1" si="228"/>
        <v>1</v>
      </c>
      <c r="JN48" s="22">
        <f t="shared" ca="1" si="228"/>
        <v>1</v>
      </c>
      <c r="JO48" s="173" t="b">
        <f t="shared" ca="1" si="229"/>
        <v>1</v>
      </c>
      <c r="JP48" s="173">
        <f t="shared" ca="1" si="254"/>
        <v>149.99</v>
      </c>
      <c r="JQ48" s="173">
        <f t="shared" ca="1" si="254"/>
        <v>0</v>
      </c>
      <c r="JR48" s="173">
        <f t="shared" ca="1" si="254"/>
        <v>0</v>
      </c>
      <c r="JS48" s="173">
        <f t="shared" ca="1" si="254"/>
        <v>0</v>
      </c>
      <c r="JT48" s="173">
        <f t="shared" ca="1" si="254"/>
        <v>0</v>
      </c>
      <c r="JU48" s="173">
        <f t="shared" ca="1" si="254"/>
        <v>0</v>
      </c>
      <c r="JV48" s="173">
        <f t="shared" ca="1" si="254"/>
        <v>0</v>
      </c>
      <c r="JW48" s="173">
        <f t="shared" ca="1" si="254"/>
        <v>0</v>
      </c>
      <c r="JX48" s="173">
        <f t="shared" ca="1" si="254"/>
        <v>0</v>
      </c>
      <c r="JY48" s="173">
        <f t="shared" ca="1" si="254"/>
        <v>0</v>
      </c>
      <c r="JZ48" s="173">
        <f t="shared" ca="1" si="254"/>
        <v>0</v>
      </c>
      <c r="KA48" s="173">
        <f t="shared" ca="1" si="254"/>
        <v>0</v>
      </c>
      <c r="KB48" s="173">
        <f t="shared" ca="1" si="254"/>
        <v>0</v>
      </c>
      <c r="KC48" s="173">
        <f t="shared" ca="1" si="254"/>
        <v>0</v>
      </c>
      <c r="KD48" s="173">
        <f t="shared" ca="1" si="254"/>
        <v>0</v>
      </c>
      <c r="KE48" s="173">
        <f t="shared" ca="1" si="254"/>
        <v>146.24</v>
      </c>
      <c r="KF48" s="173">
        <f t="shared" ca="1" si="255"/>
        <v>146.24</v>
      </c>
      <c r="KG48" s="173">
        <f t="shared" ca="1" si="255"/>
        <v>146.24</v>
      </c>
      <c r="KH48" s="173">
        <f t="shared" ca="1" si="255"/>
        <v>146.24</v>
      </c>
      <c r="KI48" s="173">
        <f t="shared" ca="1" si="255"/>
        <v>146.24</v>
      </c>
      <c r="KJ48" s="173">
        <f t="shared" ca="1" si="255"/>
        <v>146.24</v>
      </c>
      <c r="KK48" s="173">
        <f t="shared" ca="1" si="255"/>
        <v>146.24</v>
      </c>
      <c r="KL48" s="173">
        <f t="shared" ca="1" si="255"/>
        <v>146.24</v>
      </c>
      <c r="KM48" s="173">
        <f t="shared" ca="1" si="255"/>
        <v>20</v>
      </c>
      <c r="KN48" s="173">
        <f t="shared" ca="1" si="255"/>
        <v>20</v>
      </c>
      <c r="KO48" s="173">
        <f t="shared" ca="1" si="255"/>
        <v>20</v>
      </c>
      <c r="KP48" s="173">
        <f t="shared" ca="1" si="255"/>
        <v>0</v>
      </c>
      <c r="KQ48" s="173">
        <f t="shared" ca="1" si="255"/>
        <v>0</v>
      </c>
      <c r="KR48" s="173">
        <f t="shared" ca="1" si="255"/>
        <v>0</v>
      </c>
      <c r="KS48" s="173">
        <f t="shared" ca="1" si="255"/>
        <v>0</v>
      </c>
      <c r="KT48" s="173">
        <f t="shared" ca="1" si="255"/>
        <v>75.289999999999992</v>
      </c>
      <c r="KU48" s="173">
        <f t="shared" ca="1" si="255"/>
        <v>75.289999999999992</v>
      </c>
      <c r="KV48" s="173">
        <f t="shared" ca="1" si="256"/>
        <v>75.289999999999992</v>
      </c>
      <c r="KW48" s="173">
        <f t="shared" ca="1" si="256"/>
        <v>75.289999999999992</v>
      </c>
      <c r="KX48" s="173">
        <f t="shared" ca="1" si="256"/>
        <v>75.289999999999992</v>
      </c>
      <c r="KY48" s="173">
        <f t="shared" ca="1" si="256"/>
        <v>75.289999999999992</v>
      </c>
      <c r="KZ48" s="173">
        <f t="shared" ca="1" si="256"/>
        <v>75.289999999999992</v>
      </c>
      <c r="LA48" s="173">
        <f t="shared" ca="1" si="256"/>
        <v>222.87</v>
      </c>
      <c r="LB48" s="173">
        <f t="shared" ca="1" si="256"/>
        <v>0</v>
      </c>
      <c r="LC48" s="173">
        <f t="shared" ca="1" si="256"/>
        <v>0</v>
      </c>
      <c r="LD48" s="173">
        <f t="shared" ca="1" si="256"/>
        <v>0</v>
      </c>
      <c r="LE48" s="173">
        <f t="shared" ca="1" si="256"/>
        <v>0</v>
      </c>
      <c r="LF48" s="173">
        <f t="shared" ca="1" si="256"/>
        <v>0</v>
      </c>
      <c r="LG48" s="173">
        <f t="shared" ca="1" si="256"/>
        <v>0</v>
      </c>
      <c r="LH48" s="173">
        <f t="shared" ca="1" si="256"/>
        <v>0</v>
      </c>
      <c r="LI48" s="173">
        <f t="shared" ca="1" si="256"/>
        <v>0</v>
      </c>
      <c r="LJ48" s="173">
        <f t="shared" ca="1" si="256"/>
        <v>0</v>
      </c>
      <c r="LK48" s="173">
        <f t="shared" ca="1" si="256"/>
        <v>0</v>
      </c>
      <c r="LL48" s="173">
        <f t="shared" ca="1" si="257"/>
        <v>0</v>
      </c>
      <c r="LM48" s="173">
        <f t="shared" ca="1" si="257"/>
        <v>0</v>
      </c>
      <c r="LN48" s="173">
        <f t="shared" ca="1" si="257"/>
        <v>0</v>
      </c>
      <c r="LO48" s="173">
        <f t="shared" ca="1" si="257"/>
        <v>0</v>
      </c>
      <c r="LP48" s="173">
        <f t="shared" ca="1" si="257"/>
        <v>0</v>
      </c>
      <c r="LQ48" s="173">
        <f t="shared" ca="1" si="257"/>
        <v>0</v>
      </c>
      <c r="LR48" s="173">
        <f t="shared" ca="1" si="257"/>
        <v>0</v>
      </c>
      <c r="LS48" s="173">
        <f t="shared" ca="1" si="257"/>
        <v>0</v>
      </c>
      <c r="LT48" s="173">
        <f t="shared" ca="1" si="257"/>
        <v>0</v>
      </c>
      <c r="LU48" s="173">
        <f t="shared" ca="1" si="257"/>
        <v>0</v>
      </c>
      <c r="LV48" s="173">
        <f t="shared" ca="1" si="257"/>
        <v>0</v>
      </c>
      <c r="LW48" s="173">
        <f t="shared" ca="1" si="257"/>
        <v>0</v>
      </c>
      <c r="LX48" s="173">
        <f t="shared" ca="1" si="257"/>
        <v>0</v>
      </c>
      <c r="LY48" s="173">
        <f t="shared" ca="1" si="257"/>
        <v>0</v>
      </c>
      <c r="LZ48" s="173">
        <f t="shared" ca="1" si="257"/>
        <v>0</v>
      </c>
      <c r="MA48" s="173">
        <f t="shared" ca="1" si="257"/>
        <v>0</v>
      </c>
      <c r="MB48" s="173">
        <f t="shared" ca="1" si="258"/>
        <v>0</v>
      </c>
      <c r="MC48" s="173">
        <f t="shared" ca="1" si="258"/>
        <v>0</v>
      </c>
      <c r="MD48" s="173">
        <f t="shared" ca="1" si="258"/>
        <v>0</v>
      </c>
      <c r="ME48" s="173">
        <f t="shared" ca="1" si="258"/>
        <v>0</v>
      </c>
      <c r="MF48" s="173">
        <f t="shared" ca="1" si="258"/>
        <v>0</v>
      </c>
      <c r="MG48" s="173">
        <f t="shared" ca="1" si="258"/>
        <v>0</v>
      </c>
      <c r="MH48" s="173">
        <f t="shared" ca="1" si="258"/>
        <v>0</v>
      </c>
      <c r="MI48" s="173">
        <f t="shared" ca="1" si="258"/>
        <v>0</v>
      </c>
      <c r="MJ48" s="173">
        <f t="shared" ca="1" si="258"/>
        <v>0</v>
      </c>
      <c r="MK48" s="173">
        <f t="shared" ca="1" si="258"/>
        <v>0</v>
      </c>
      <c r="ML48" s="173">
        <f t="shared" ca="1" si="258"/>
        <v>0</v>
      </c>
      <c r="MM48" s="173">
        <f t="shared" ca="1" si="258"/>
        <v>0</v>
      </c>
      <c r="MN48" s="173">
        <f t="shared" ca="1" si="258"/>
        <v>0</v>
      </c>
      <c r="MO48" s="173">
        <f t="shared" ca="1" si="258"/>
        <v>0</v>
      </c>
      <c r="MP48" s="173">
        <f t="shared" ca="1" si="258"/>
        <v>0</v>
      </c>
      <c r="MQ48" s="173">
        <f t="shared" ca="1" si="258"/>
        <v>0</v>
      </c>
      <c r="MR48" s="173">
        <f t="shared" ca="1" si="259"/>
        <v>0</v>
      </c>
      <c r="MS48" s="173">
        <f t="shared" ca="1" si="259"/>
        <v>0</v>
      </c>
      <c r="MT48" s="173">
        <f t="shared" ca="1" si="259"/>
        <v>0</v>
      </c>
      <c r="MU48" s="173">
        <f t="shared" ca="1" si="259"/>
        <v>0</v>
      </c>
      <c r="MV48" s="173">
        <f t="shared" ca="1" si="259"/>
        <v>0</v>
      </c>
      <c r="MW48" s="173">
        <f t="shared" ca="1" si="259"/>
        <v>0</v>
      </c>
      <c r="MX48" s="173">
        <f t="shared" ca="1" si="259"/>
        <v>0</v>
      </c>
      <c r="MY48" s="173">
        <f t="shared" ca="1" si="259"/>
        <v>0</v>
      </c>
      <c r="MZ48" s="173">
        <f t="shared" ca="1" si="259"/>
        <v>0</v>
      </c>
      <c r="NA48" s="173">
        <f t="shared" ca="1" si="259"/>
        <v>0</v>
      </c>
      <c r="NB48" s="173">
        <f t="shared" ca="1" si="259"/>
        <v>0</v>
      </c>
      <c r="NC48" s="173">
        <f t="shared" ca="1" si="259"/>
        <v>0</v>
      </c>
      <c r="ND48" s="173">
        <f t="shared" ca="1" si="259"/>
        <v>0</v>
      </c>
      <c r="NE48" s="173">
        <f t="shared" ca="1" si="259"/>
        <v>0</v>
      </c>
      <c r="NF48" s="173">
        <f t="shared" ca="1" si="259"/>
        <v>0</v>
      </c>
      <c r="NG48" s="173">
        <f t="shared" ca="1" si="259"/>
        <v>0</v>
      </c>
      <c r="NH48" s="173">
        <f t="shared" ca="1" si="260"/>
        <v>0</v>
      </c>
      <c r="NI48" s="173">
        <f t="shared" ca="1" si="260"/>
        <v>0</v>
      </c>
      <c r="NJ48" s="173">
        <f t="shared" ca="1" si="260"/>
        <v>0</v>
      </c>
      <c r="NK48" s="173">
        <f t="shared" ca="1" si="260"/>
        <v>0</v>
      </c>
      <c r="NL48" s="173">
        <f t="shared" ca="1" si="260"/>
        <v>0</v>
      </c>
      <c r="NM48" s="173">
        <f t="shared" ca="1" si="260"/>
        <v>0</v>
      </c>
      <c r="NN48" s="173">
        <f t="shared" ca="1" si="260"/>
        <v>0</v>
      </c>
      <c r="NO48" s="173">
        <f t="shared" ca="1" si="260"/>
        <v>0</v>
      </c>
      <c r="NP48" s="173">
        <f t="shared" ca="1" si="260"/>
        <v>0</v>
      </c>
      <c r="NQ48" s="173">
        <f t="shared" ca="1" si="260"/>
        <v>0</v>
      </c>
      <c r="NR48" s="173">
        <f t="shared" ca="1" si="260"/>
        <v>0</v>
      </c>
      <c r="NS48" s="173">
        <f t="shared" ca="1" si="260"/>
        <v>0</v>
      </c>
      <c r="NT48" s="173">
        <f t="shared" ca="1" si="260"/>
        <v>0</v>
      </c>
      <c r="NU48" s="173">
        <f t="shared" ca="1" si="260"/>
        <v>0</v>
      </c>
      <c r="NV48" s="173">
        <f t="shared" ca="1" si="260"/>
        <v>0</v>
      </c>
      <c r="NW48" s="173">
        <f t="shared" ca="1" si="260"/>
        <v>0</v>
      </c>
      <c r="NX48" s="173">
        <f t="shared" ca="1" si="213"/>
        <v>0</v>
      </c>
      <c r="NY48" s="173">
        <f t="shared" ca="1" si="213"/>
        <v>0</v>
      </c>
      <c r="NZ48" s="173">
        <f t="shared" ca="1" si="213"/>
        <v>0</v>
      </c>
      <c r="OA48" s="173">
        <f t="shared" ca="1" si="213"/>
        <v>0</v>
      </c>
      <c r="OB48" s="173">
        <f t="shared" ca="1" si="213"/>
        <v>0</v>
      </c>
      <c r="OC48" s="173">
        <f t="shared" ca="1" si="213"/>
        <v>0</v>
      </c>
      <c r="OD48" s="173">
        <f t="shared" ca="1" si="213"/>
        <v>0</v>
      </c>
      <c r="OE48" s="173">
        <f t="shared" ca="1" si="213"/>
        <v>0</v>
      </c>
      <c r="OF48" s="22">
        <f t="shared" ca="1" si="230"/>
        <v>0</v>
      </c>
      <c r="OG48" s="22" t="str">
        <f t="shared" ca="1" si="230"/>
        <v>-</v>
      </c>
      <c r="OH48" s="22">
        <f t="shared" ca="1" si="230"/>
        <v>0</v>
      </c>
      <c r="OI48" s="22">
        <f t="shared" ca="1" si="230"/>
        <v>0</v>
      </c>
      <c r="OJ48" s="27">
        <v>0</v>
      </c>
    </row>
    <row r="49" spans="1:400" s="303" customFormat="1" outlineLevel="1">
      <c r="A49" s="302">
        <f t="shared" ref="A49:A54" si="270">ROW(A49)-5</f>
        <v>44</v>
      </c>
      <c r="B49" s="314">
        <f t="shared" ca="1" si="241"/>
        <v>25</v>
      </c>
      <c r="C49" s="303">
        <v>4</v>
      </c>
      <c r="D49" s="341" t="b">
        <f>$C$29=3</f>
        <v>0</v>
      </c>
      <c r="E49" s="303" t="b">
        <v>0</v>
      </c>
      <c r="F49" s="303" t="b">
        <v>1</v>
      </c>
      <c r="G49" s="339">
        <f t="shared" ca="1" si="265"/>
        <v>1</v>
      </c>
      <c r="H49" s="339">
        <f t="shared" ca="1" si="265"/>
        <v>1</v>
      </c>
      <c r="I49" s="339">
        <f t="shared" ca="1" si="265"/>
        <v>1</v>
      </c>
      <c r="J49" s="339">
        <f t="shared" ca="1" si="265"/>
        <v>1</v>
      </c>
      <c r="K49" s="339">
        <f t="shared" ca="1" si="265"/>
        <v>1</v>
      </c>
      <c r="L49" s="339">
        <f t="shared" ca="1" si="265"/>
        <v>1</v>
      </c>
      <c r="M49" s="339">
        <f t="shared" ca="1" si="265"/>
        <v>1</v>
      </c>
      <c r="N49" s="339">
        <f t="shared" ca="1" si="265"/>
        <v>2</v>
      </c>
      <c r="O49" s="339">
        <f t="shared" ca="1" si="265"/>
        <v>1</v>
      </c>
      <c r="P49" s="339">
        <f t="shared" ca="1" si="265"/>
        <v>0</v>
      </c>
      <c r="Q49" s="339">
        <f t="shared" ca="1" si="265"/>
        <v>0</v>
      </c>
      <c r="R49" s="339">
        <f t="shared" ca="1" si="265"/>
        <v>0</v>
      </c>
      <c r="S49" s="339">
        <f t="shared" ca="1" si="265"/>
        <v>0</v>
      </c>
      <c r="T49" s="339">
        <f t="shared" ca="1" si="265"/>
        <v>0</v>
      </c>
      <c r="U49" s="339">
        <f t="shared" ca="1" si="265"/>
        <v>1</v>
      </c>
      <c r="V49" s="339">
        <f t="shared" ca="1" si="265"/>
        <v>1</v>
      </c>
      <c r="W49" s="339">
        <f t="shared" ca="1" si="261"/>
        <v>1</v>
      </c>
      <c r="X49" s="339">
        <f t="shared" ca="1" si="217"/>
        <v>1</v>
      </c>
      <c r="Y49" s="339">
        <f t="shared" ca="1" si="217"/>
        <v>1</v>
      </c>
      <c r="Z49" s="32"/>
      <c r="AB49" s="21">
        <v>1</v>
      </c>
      <c r="AC49" s="5">
        <f t="shared" ca="1" si="176"/>
        <v>1</v>
      </c>
      <c r="AD49" s="5">
        <f t="shared" ca="1" si="176"/>
        <v>1</v>
      </c>
      <c r="AE49" s="5">
        <f t="shared" ca="1" si="176"/>
        <v>0</v>
      </c>
      <c r="AF49" s="5">
        <f t="shared" ca="1" si="176"/>
        <v>2</v>
      </c>
      <c r="AG49" s="5">
        <f t="shared" ca="1" si="176"/>
        <v>0</v>
      </c>
      <c r="AJ49" s="328" t="str">
        <f t="shared" ca="1" si="218"/>
        <v>00019 FeedSupply GSM Day135 FWM     GI1 EL050% Age213 T_TRUE  LTW_TRUE  (F33N11)</v>
      </c>
      <c r="AK49" s="10" t="str">
        <f ca="1">IF(COUNTIF(AJ$5:AJ49,AJ49)=1,"-","Dup")</f>
        <v>-</v>
      </c>
      <c r="AL49" s="22" t="b">
        <f t="shared" ca="1" si="262"/>
        <v>1</v>
      </c>
      <c r="AM49" s="22" t="b">
        <f t="shared" ca="1" si="262"/>
        <v>0</v>
      </c>
      <c r="AN49" s="339" t="b">
        <f t="shared" ca="1" si="244"/>
        <v>1</v>
      </c>
      <c r="AO49" s="339" t="b">
        <f t="shared" ca="1" si="233"/>
        <v>1</v>
      </c>
      <c r="AP49" s="21">
        <f ca="1">VALUE($G49&amp;$H49&amp;$J49&amp;$O49)</f>
        <v>1111</v>
      </c>
      <c r="AQ49" s="373" t="b">
        <v>1</v>
      </c>
      <c r="AR49" s="373">
        <v>0</v>
      </c>
      <c r="AS49" s="22" t="b">
        <f t="shared" ca="1" si="262"/>
        <v>1</v>
      </c>
      <c r="AT49" s="339">
        <f t="shared" ca="1" si="236"/>
        <v>111120</v>
      </c>
      <c r="AU49" s="22">
        <f t="shared" ca="1" si="237"/>
        <v>1</v>
      </c>
      <c r="AV49" s="339" t="str">
        <f t="shared" ca="1" si="238"/>
        <v>-</v>
      </c>
      <c r="AW49" s="22" t="str">
        <f t="shared" ca="1" si="237"/>
        <v>-</v>
      </c>
      <c r="AX49" s="339" t="str">
        <f t="shared" ca="1" si="238"/>
        <v>-</v>
      </c>
      <c r="AY49" s="339" t="str">
        <f t="shared" ca="1" si="238"/>
        <v>-</v>
      </c>
      <c r="AZ49" s="22" t="str">
        <f t="shared" ca="1" si="262"/>
        <v>-</v>
      </c>
      <c r="BA49" s="21">
        <v>1</v>
      </c>
      <c r="BB49" s="21">
        <v>1</v>
      </c>
      <c r="BC49" s="22" t="str">
        <f t="shared" ca="1" si="262"/>
        <v>-</v>
      </c>
      <c r="BD49" s="22" t="str">
        <f t="shared" ca="1" si="262"/>
        <v>-</v>
      </c>
      <c r="BE49" s="22" t="str">
        <f t="shared" ca="1" si="262"/>
        <v>-</v>
      </c>
      <c r="BF49" s="22" t="str">
        <f t="shared" ca="1" si="264"/>
        <v>-</v>
      </c>
      <c r="BG49" s="22" t="str">
        <f t="shared" ca="1" si="264"/>
        <v>-</v>
      </c>
      <c r="BH49" s="22" t="str">
        <f t="shared" ca="1" si="264"/>
        <v>-</v>
      </c>
      <c r="BI49" s="22" t="str">
        <f t="shared" ca="1" si="264"/>
        <v>-</v>
      </c>
      <c r="BJ49" s="22" t="str">
        <f t="shared" ca="1" si="264"/>
        <v>-</v>
      </c>
      <c r="BK49" s="22" t="str">
        <f t="shared" ca="1" si="264"/>
        <v>-</v>
      </c>
      <c r="BL49" s="22" t="str">
        <f t="shared" ca="1" si="264"/>
        <v>-</v>
      </c>
      <c r="BM49" s="22" t="str">
        <f t="shared" ca="1" si="264"/>
        <v>-</v>
      </c>
      <c r="BN49" s="22" t="str">
        <f t="shared" ca="1" si="264"/>
        <v>-</v>
      </c>
      <c r="BO49" s="22" t="str">
        <f t="shared" ca="1" si="264"/>
        <v>-</v>
      </c>
      <c r="BP49" s="22" t="str">
        <f t="shared" ca="1" si="264"/>
        <v>-</v>
      </c>
      <c r="BQ49" s="22" t="str">
        <f t="shared" ca="1" si="264"/>
        <v>-</v>
      </c>
      <c r="BR49" s="22" t="str">
        <f t="shared" ca="1" si="264"/>
        <v>-</v>
      </c>
      <c r="BS49" s="22" t="str">
        <f t="shared" ca="1" si="264"/>
        <v>-</v>
      </c>
      <c r="BT49" s="22" t="str">
        <f t="shared" ca="1" si="264"/>
        <v>-</v>
      </c>
      <c r="BU49" s="22" t="str">
        <f t="shared" ca="1" si="264"/>
        <v>-</v>
      </c>
      <c r="BV49" s="22" t="str">
        <f t="shared" ca="1" si="263"/>
        <v>-</v>
      </c>
      <c r="BW49" s="22" t="str">
        <f t="shared" ca="1" si="263"/>
        <v>-</v>
      </c>
      <c r="BX49" s="22" t="str">
        <f t="shared" ca="1" si="263"/>
        <v>-</v>
      </c>
      <c r="BY49" s="22" t="str">
        <f t="shared" ca="1" si="263"/>
        <v>-</v>
      </c>
      <c r="BZ49" s="5">
        <f t="shared" ca="1" si="178"/>
        <v>0</v>
      </c>
      <c r="CA49" s="22" t="str">
        <f t="shared" ca="1" si="263"/>
        <v>-</v>
      </c>
      <c r="CB49" s="22" t="str">
        <f t="shared" ca="1" si="263"/>
        <v>-</v>
      </c>
      <c r="CC49" s="22" t="str">
        <f t="shared" ca="1" si="263"/>
        <v>-</v>
      </c>
      <c r="CD49" s="22" t="str">
        <f t="shared" ca="1" si="263"/>
        <v>-</v>
      </c>
      <c r="CE49" s="22" t="str">
        <f t="shared" ca="1" si="263"/>
        <v>-</v>
      </c>
      <c r="CF49" s="22" t="str">
        <f t="shared" ca="1" si="263"/>
        <v>-</v>
      </c>
      <c r="CG49" s="22" t="str">
        <f t="shared" ca="1" si="263"/>
        <v>-</v>
      </c>
      <c r="CH49" s="22" t="str">
        <f t="shared" ca="1" si="263"/>
        <v>-</v>
      </c>
      <c r="CI49" s="21">
        <v>1</v>
      </c>
      <c r="CJ49" s="21">
        <v>1</v>
      </c>
      <c r="CK49" s="22" t="str">
        <f t="shared" ca="1" si="220"/>
        <v>-</v>
      </c>
      <c r="CL49" s="22" t="str">
        <f t="shared" ca="1" si="221"/>
        <v>-</v>
      </c>
      <c r="CM49" s="22" t="str">
        <f t="shared" ca="1" si="221"/>
        <v>-</v>
      </c>
      <c r="CN49" s="22" t="str">
        <f t="shared" ca="1" si="221"/>
        <v>-</v>
      </c>
      <c r="CO49" s="22" t="str">
        <f t="shared" ref="CO49:CY49" ca="1" si="271">OFFSET(CO$5,$B49,0)</f>
        <v>-</v>
      </c>
      <c r="CP49" s="22" t="str">
        <f t="shared" ca="1" si="271"/>
        <v>-</v>
      </c>
      <c r="CQ49" s="22" t="str">
        <f t="shared" ca="1" si="271"/>
        <v>-</v>
      </c>
      <c r="CR49" s="22" t="str">
        <f t="shared" ca="1" si="271"/>
        <v>-</v>
      </c>
      <c r="CS49" s="22">
        <f t="shared" ca="1" si="271"/>
        <v>0</v>
      </c>
      <c r="CT49" s="22" t="str">
        <f t="shared" ca="1" si="271"/>
        <v>-</v>
      </c>
      <c r="CU49" s="22" t="str">
        <f t="shared" ca="1" si="271"/>
        <v>-</v>
      </c>
      <c r="CV49" s="22" t="str">
        <f t="shared" ca="1" si="271"/>
        <v>-</v>
      </c>
      <c r="CW49" s="22" t="str">
        <f t="shared" ca="1" si="271"/>
        <v>-</v>
      </c>
      <c r="CX49" s="22" t="str">
        <f t="shared" ca="1" si="271"/>
        <v>-</v>
      </c>
      <c r="CY49" s="22">
        <f t="shared" ca="1" si="271"/>
        <v>0</v>
      </c>
      <c r="CZ49" s="195">
        <f t="shared" ca="1" si="179"/>
        <v>0</v>
      </c>
      <c r="DA49" s="195">
        <f t="shared" ca="1" si="179"/>
        <v>0</v>
      </c>
      <c r="DB49" s="195">
        <f t="shared" ca="1" si="179"/>
        <v>0</v>
      </c>
      <c r="DC49" s="195">
        <f t="shared" ca="1" si="179"/>
        <v>0</v>
      </c>
      <c r="DD49" s="194">
        <f t="shared" ca="1" si="180"/>
        <v>0</v>
      </c>
      <c r="DE49" s="194">
        <f t="shared" ca="1" si="180"/>
        <v>0</v>
      </c>
      <c r="DF49" s="194">
        <f t="shared" ca="1" si="180"/>
        <v>0</v>
      </c>
      <c r="DG49" s="194">
        <f t="shared" ca="1" si="180"/>
        <v>0</v>
      </c>
      <c r="DH49" s="196">
        <f t="shared" ca="1" si="181"/>
        <v>0</v>
      </c>
      <c r="DI49" s="196">
        <f t="shared" ca="1" si="181"/>
        <v>0</v>
      </c>
      <c r="DJ49" s="196">
        <f t="shared" ca="1" si="181"/>
        <v>0</v>
      </c>
      <c r="DK49" s="196">
        <f t="shared" ca="1" si="181"/>
        <v>0</v>
      </c>
      <c r="DL49" s="195">
        <f t="shared" ca="1" si="182"/>
        <v>0</v>
      </c>
      <c r="DM49" s="195">
        <f t="shared" ca="1" si="182"/>
        <v>0</v>
      </c>
      <c r="DN49" s="195">
        <f t="shared" ca="1" si="182"/>
        <v>0</v>
      </c>
      <c r="DO49" s="195">
        <f t="shared" ca="1" si="182"/>
        <v>0</v>
      </c>
      <c r="DP49" s="194">
        <f t="shared" ca="1" si="183"/>
        <v>0</v>
      </c>
      <c r="DQ49" s="194">
        <f t="shared" ca="1" si="183"/>
        <v>0</v>
      </c>
      <c r="DR49" s="194">
        <f t="shared" ca="1" si="183"/>
        <v>0</v>
      </c>
      <c r="DS49" s="194">
        <f t="shared" ca="1" si="183"/>
        <v>0</v>
      </c>
      <c r="DT49" s="196">
        <f t="shared" ca="1" si="184"/>
        <v>0</v>
      </c>
      <c r="DU49" s="196">
        <f t="shared" ca="1" si="184"/>
        <v>0</v>
      </c>
      <c r="DV49" s="196">
        <f t="shared" ca="1" si="184"/>
        <v>0</v>
      </c>
      <c r="DW49" s="196">
        <f t="shared" ca="1" si="184"/>
        <v>0</v>
      </c>
      <c r="DX49" s="195">
        <f t="shared" ca="1" si="185"/>
        <v>0</v>
      </c>
      <c r="DY49" s="195">
        <f t="shared" ca="1" si="185"/>
        <v>0</v>
      </c>
      <c r="DZ49" s="195">
        <f t="shared" ca="1" si="185"/>
        <v>0</v>
      </c>
      <c r="EA49" s="195">
        <f t="shared" ca="1" si="185"/>
        <v>0</v>
      </c>
      <c r="EB49" s="194">
        <f t="shared" ca="1" si="186"/>
        <v>0</v>
      </c>
      <c r="EC49" s="194">
        <f t="shared" ca="1" si="186"/>
        <v>0</v>
      </c>
      <c r="ED49" s="194">
        <f t="shared" ca="1" si="186"/>
        <v>0</v>
      </c>
      <c r="EE49" s="194">
        <f t="shared" ca="1" si="186"/>
        <v>0</v>
      </c>
      <c r="EF49" s="196">
        <f t="shared" ca="1" si="187"/>
        <v>0</v>
      </c>
      <c r="EG49" s="196">
        <f t="shared" ca="1" si="187"/>
        <v>0</v>
      </c>
      <c r="EH49" s="196">
        <f t="shared" ca="1" si="187"/>
        <v>0</v>
      </c>
      <c r="EI49" s="196">
        <f t="shared" ca="1" si="187"/>
        <v>0</v>
      </c>
      <c r="EJ49" s="22">
        <f t="shared" ref="EJ49:EX50" ca="1" si="272">OFFSET(EJ$5,$B49,0)</f>
        <v>0</v>
      </c>
      <c r="EK49" s="22">
        <f t="shared" ca="1" si="272"/>
        <v>0</v>
      </c>
      <c r="EL49" s="22">
        <f t="shared" ca="1" si="272"/>
        <v>0</v>
      </c>
      <c r="EM49" s="22">
        <f t="shared" ca="1" si="272"/>
        <v>0</v>
      </c>
      <c r="EN49" s="22" t="str">
        <f t="shared" ca="1" si="272"/>
        <v>-</v>
      </c>
      <c r="EO49" s="22" t="str">
        <f t="shared" ca="1" si="272"/>
        <v>-</v>
      </c>
      <c r="EP49" s="5">
        <f t="shared" ca="1" si="189"/>
        <v>19</v>
      </c>
      <c r="EQ49" s="5">
        <f t="shared" ca="1" si="189"/>
        <v>19</v>
      </c>
      <c r="ER49" s="22" t="str">
        <f t="shared" ca="1" si="272"/>
        <v>-</v>
      </c>
      <c r="ES49" s="22" t="str">
        <f t="shared" ca="1" si="272"/>
        <v>-</v>
      </c>
      <c r="ET49" s="22" t="str">
        <f t="shared" ca="1" si="272"/>
        <v>-</v>
      </c>
      <c r="EU49" s="22" t="str">
        <f t="shared" ca="1" si="272"/>
        <v>-</v>
      </c>
      <c r="EV49" s="22" t="str">
        <f t="shared" ca="1" si="272"/>
        <v>-</v>
      </c>
      <c r="EW49" s="22" t="str">
        <f t="shared" ca="1" si="272"/>
        <v>-</v>
      </c>
      <c r="EX49" s="22" t="str">
        <f t="shared" ca="1" si="272"/>
        <v>-</v>
      </c>
      <c r="EY49" s="5">
        <f t="shared" ca="1" si="190"/>
        <v>0</v>
      </c>
      <c r="EZ49" s="22" t="str">
        <f t="shared" ca="1" si="268"/>
        <v>-</v>
      </c>
      <c r="FA49" s="22" t="str">
        <f t="shared" ca="1" si="268"/>
        <v>-</v>
      </c>
      <c r="FB49" s="22" t="str">
        <f t="shared" ca="1" si="268"/>
        <v>-</v>
      </c>
      <c r="FC49" s="22" t="str">
        <f t="shared" ca="1" si="268"/>
        <v>-</v>
      </c>
      <c r="FD49" s="5" t="b">
        <f t="shared" ca="1" si="191"/>
        <v>0</v>
      </c>
      <c r="FE49" s="22" t="str">
        <f t="shared" ca="1" si="268"/>
        <v>-</v>
      </c>
      <c r="FF49" s="22">
        <f t="shared" ca="1" si="268"/>
        <v>0</v>
      </c>
      <c r="FG49" s="22" t="str">
        <f t="shared" ca="1" si="268"/>
        <v>-</v>
      </c>
      <c r="FH49" s="22">
        <f t="shared" ca="1" si="268"/>
        <v>1</v>
      </c>
      <c r="FI49" s="22">
        <f t="shared" ca="1" si="268"/>
        <v>0</v>
      </c>
      <c r="FJ49" s="22">
        <f t="shared" ca="1" si="268"/>
        <v>1</v>
      </c>
      <c r="FK49" s="22">
        <f t="shared" ca="1" si="268"/>
        <v>1</v>
      </c>
      <c r="FL49" s="22">
        <f t="shared" ca="1" si="268"/>
        <v>1</v>
      </c>
      <c r="FM49" s="22">
        <f t="shared" ca="1" si="268"/>
        <v>0</v>
      </c>
      <c r="FN49" s="22">
        <f t="shared" ca="1" si="268"/>
        <v>0</v>
      </c>
      <c r="FO49" s="22">
        <f t="shared" ca="1" si="268"/>
        <v>0</v>
      </c>
      <c r="FP49" s="22">
        <f t="shared" ca="1" si="223"/>
        <v>0</v>
      </c>
      <c r="FQ49" s="22">
        <f t="shared" ca="1" si="223"/>
        <v>1</v>
      </c>
      <c r="FR49" s="22">
        <f t="shared" ca="1" si="223"/>
        <v>0</v>
      </c>
      <c r="FS49" s="22">
        <f t="shared" ca="1" si="223"/>
        <v>0</v>
      </c>
      <c r="FT49" s="22">
        <f t="shared" ca="1" si="223"/>
        <v>0</v>
      </c>
      <c r="FU49" s="22">
        <f t="shared" ca="1" si="223"/>
        <v>0</v>
      </c>
      <c r="FV49" s="22">
        <f t="shared" ca="1" si="223"/>
        <v>0</v>
      </c>
      <c r="FW49" s="22">
        <f t="shared" ca="1" si="223"/>
        <v>0</v>
      </c>
      <c r="FX49" s="22">
        <f t="shared" ca="1" si="223"/>
        <v>0</v>
      </c>
      <c r="FY49" s="22">
        <f t="shared" ca="1" si="223"/>
        <v>1</v>
      </c>
      <c r="FZ49" s="22">
        <f t="shared" ca="1" si="223"/>
        <v>0</v>
      </c>
      <c r="GA49" s="5">
        <f t="shared" ca="1" si="192"/>
        <v>0</v>
      </c>
      <c r="GB49" s="5">
        <f t="shared" ca="1" si="192"/>
        <v>0</v>
      </c>
      <c r="GC49" s="5">
        <f t="shared" ca="1" si="192"/>
        <v>0</v>
      </c>
      <c r="GD49" s="5">
        <f t="shared" si="193"/>
        <v>0</v>
      </c>
      <c r="GE49" s="5">
        <f t="shared" si="193"/>
        <v>0</v>
      </c>
      <c r="GF49" s="5">
        <f t="shared" si="193"/>
        <v>0</v>
      </c>
      <c r="GG49" s="22">
        <f t="shared" ca="1" si="224"/>
        <v>0</v>
      </c>
      <c r="GH49" s="22">
        <f t="shared" ca="1" si="224"/>
        <v>0</v>
      </c>
      <c r="GI49" s="22" t="str">
        <f t="shared" ca="1" si="224"/>
        <v>-</v>
      </c>
      <c r="GJ49" s="22" t="str">
        <f t="shared" ca="1" si="224"/>
        <v>-</v>
      </c>
      <c r="GK49" s="22" t="str">
        <f t="shared" ca="1" si="224"/>
        <v>-</v>
      </c>
      <c r="GL49" s="22" t="str">
        <f t="shared" ca="1" si="224"/>
        <v>-</v>
      </c>
      <c r="GM49" s="5" t="b">
        <f t="shared" ca="1" si="194"/>
        <v>1</v>
      </c>
      <c r="GN49" s="5" t="b">
        <f t="shared" ca="1" si="194"/>
        <v>0</v>
      </c>
      <c r="GO49" s="5" t="b">
        <f t="shared" ca="1" si="194"/>
        <v>0</v>
      </c>
      <c r="GP49" s="5">
        <f t="shared" ca="1" si="195"/>
        <v>0</v>
      </c>
      <c r="GQ49" s="22">
        <f t="shared" ca="1" si="224"/>
        <v>1</v>
      </c>
      <c r="GR49" s="22">
        <f t="shared" ca="1" si="224"/>
        <v>2</v>
      </c>
      <c r="GS49" s="5" t="e">
        <f t="shared" ca="1" si="196"/>
        <v>#VALUE!</v>
      </c>
      <c r="GT49" s="5" t="e">
        <f t="shared" ca="1" si="196"/>
        <v>#VALUE!</v>
      </c>
      <c r="GU49" s="5" t="str">
        <f t="shared" si="197"/>
        <v>-</v>
      </c>
      <c r="GV49" s="5" t="str">
        <f t="shared" si="197"/>
        <v>-</v>
      </c>
      <c r="GW49" s="5" t="e">
        <f t="shared" ca="1" si="198"/>
        <v>#VALUE!</v>
      </c>
      <c r="GX49" s="22" t="str">
        <f t="shared" ca="1" si="225"/>
        <v>-</v>
      </c>
      <c r="GY49" s="22" t="str">
        <f t="shared" ca="1" si="225"/>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3">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4">OFFSET(IE$5,$B49,0)</f>
        <v>-</v>
      </c>
      <c r="IF49" s="22" t="str">
        <f t="shared" ca="1" si="274"/>
        <v>-</v>
      </c>
      <c r="IG49" s="22" t="b">
        <f t="shared" ca="1" si="134"/>
        <v>1</v>
      </c>
      <c r="IH49" s="22">
        <f t="shared" ca="1" si="134"/>
        <v>0</v>
      </c>
      <c r="II49" s="5" t="str">
        <f t="shared" ca="1" si="199"/>
        <v>-</v>
      </c>
      <c r="IJ49" s="5" t="str">
        <f t="shared" ca="1" si="199"/>
        <v>-</v>
      </c>
      <c r="IK49" s="5" t="str">
        <f t="shared" ca="1" si="199"/>
        <v>-</v>
      </c>
      <c r="IL49" s="5" t="str">
        <f t="shared" ca="1" si="199"/>
        <v>-</v>
      </c>
      <c r="IM49" s="22" t="str">
        <f t="shared" ref="IM49:OI53" ca="1" si="275">OFFSET(IM$5,$B49,0)</f>
        <v>-</v>
      </c>
      <c r="IN49" s="5">
        <f t="shared" ca="1" si="200"/>
        <v>0.5</v>
      </c>
      <c r="IO49" s="22" t="str">
        <f t="shared" ca="1" si="275"/>
        <v>-</v>
      </c>
      <c r="IP49" s="5">
        <f t="shared" ca="1" si="201"/>
        <v>0.5</v>
      </c>
      <c r="IQ49" s="5" t="str">
        <f t="shared" ca="1" si="202"/>
        <v>-</v>
      </c>
      <c r="IR49" s="5">
        <f t="shared" ca="1" si="202"/>
        <v>500</v>
      </c>
      <c r="IS49" s="5">
        <f t="shared" ca="1" si="202"/>
        <v>500</v>
      </c>
      <c r="IT49" s="5" t="str">
        <f t="shared" ca="1" si="202"/>
        <v>-</v>
      </c>
      <c r="IU49" s="5" t="str">
        <f t="shared" ca="1" si="202"/>
        <v>-</v>
      </c>
      <c r="IV49" s="22">
        <f t="shared" ca="1" si="275"/>
        <v>1</v>
      </c>
      <c r="IW49" s="22">
        <f t="shared" ca="1" si="275"/>
        <v>0</v>
      </c>
      <c r="IX49" s="22">
        <f t="shared" ca="1" si="275"/>
        <v>1</v>
      </c>
      <c r="IY49" s="22">
        <f t="shared" ca="1" si="275"/>
        <v>1</v>
      </c>
      <c r="IZ49" s="22">
        <f t="shared" ca="1" si="275"/>
        <v>0</v>
      </c>
      <c r="JA49" s="22">
        <f t="shared" ca="1" si="275"/>
        <v>70</v>
      </c>
      <c r="JB49" s="22">
        <f t="shared" ca="1" si="275"/>
        <v>50</v>
      </c>
      <c r="JC49" s="22">
        <f t="shared" ca="1" si="275"/>
        <v>70</v>
      </c>
      <c r="JD49" s="22">
        <f t="shared" ca="1" si="275"/>
        <v>50</v>
      </c>
      <c r="JE49" s="5">
        <f t="shared" ca="1" si="203"/>
        <v>1</v>
      </c>
      <c r="JF49" s="5">
        <f t="shared" ca="1" si="204"/>
        <v>1</v>
      </c>
      <c r="JG49" s="5">
        <f t="shared" ca="1" si="205"/>
        <v>1</v>
      </c>
      <c r="JH49" s="22">
        <f t="shared" ca="1" si="275"/>
        <v>1</v>
      </c>
      <c r="JI49" s="22">
        <f t="shared" ca="1" si="275"/>
        <v>1</v>
      </c>
      <c r="JJ49" s="22">
        <f t="shared" ca="1" si="275"/>
        <v>1</v>
      </c>
      <c r="JK49" s="22">
        <f t="shared" ca="1" si="275"/>
        <v>1</v>
      </c>
      <c r="JL49" s="22">
        <f t="shared" ca="1" si="275"/>
        <v>1</v>
      </c>
      <c r="JM49" s="22">
        <f t="shared" ca="1" si="275"/>
        <v>1</v>
      </c>
      <c r="JN49" s="22">
        <f t="shared" ca="1" si="275"/>
        <v>1</v>
      </c>
      <c r="JO49" s="173" t="b">
        <f t="shared" ca="1" si="229"/>
        <v>1</v>
      </c>
      <c r="JP49" s="173">
        <f t="shared" ca="1" si="254"/>
        <v>149.99</v>
      </c>
      <c r="JQ49" s="173">
        <f t="shared" ca="1" si="254"/>
        <v>0</v>
      </c>
      <c r="JR49" s="173">
        <f t="shared" ca="1" si="254"/>
        <v>0</v>
      </c>
      <c r="JS49" s="173">
        <f t="shared" ca="1" si="254"/>
        <v>0</v>
      </c>
      <c r="JT49" s="173">
        <f t="shared" ca="1" si="254"/>
        <v>0</v>
      </c>
      <c r="JU49" s="173">
        <f t="shared" ca="1" si="254"/>
        <v>0</v>
      </c>
      <c r="JV49" s="173">
        <f t="shared" ca="1" si="254"/>
        <v>0</v>
      </c>
      <c r="JW49" s="173">
        <f t="shared" ca="1" si="254"/>
        <v>0</v>
      </c>
      <c r="JX49" s="173">
        <f t="shared" ca="1" si="254"/>
        <v>0</v>
      </c>
      <c r="JY49" s="173">
        <f t="shared" ca="1" si="254"/>
        <v>0</v>
      </c>
      <c r="JZ49" s="173">
        <f t="shared" ca="1" si="254"/>
        <v>0</v>
      </c>
      <c r="KA49" s="173">
        <f t="shared" ca="1" si="254"/>
        <v>0</v>
      </c>
      <c r="KB49" s="173">
        <f t="shared" ca="1" si="254"/>
        <v>0</v>
      </c>
      <c r="KC49" s="173">
        <f t="shared" ca="1" si="254"/>
        <v>0</v>
      </c>
      <c r="KD49" s="173">
        <f t="shared" ca="1" si="254"/>
        <v>0</v>
      </c>
      <c r="KE49" s="173">
        <f t="shared" ca="1" si="254"/>
        <v>146.24</v>
      </c>
      <c r="KF49" s="173">
        <f t="shared" ca="1" si="255"/>
        <v>146.24</v>
      </c>
      <c r="KG49" s="173">
        <f t="shared" ca="1" si="255"/>
        <v>146.24</v>
      </c>
      <c r="KH49" s="173">
        <f t="shared" ca="1" si="255"/>
        <v>146.24</v>
      </c>
      <c r="KI49" s="173">
        <f t="shared" ca="1" si="255"/>
        <v>146.24</v>
      </c>
      <c r="KJ49" s="173">
        <f t="shared" ca="1" si="255"/>
        <v>146.24</v>
      </c>
      <c r="KK49" s="173">
        <f t="shared" ca="1" si="255"/>
        <v>146.24</v>
      </c>
      <c r="KL49" s="173">
        <f t="shared" ca="1" si="255"/>
        <v>146.24</v>
      </c>
      <c r="KM49" s="173">
        <f t="shared" ca="1" si="255"/>
        <v>20</v>
      </c>
      <c r="KN49" s="173">
        <f t="shared" ca="1" si="255"/>
        <v>20</v>
      </c>
      <c r="KO49" s="173">
        <f t="shared" ca="1" si="255"/>
        <v>20</v>
      </c>
      <c r="KP49" s="173">
        <f t="shared" ca="1" si="255"/>
        <v>0</v>
      </c>
      <c r="KQ49" s="173">
        <f t="shared" ca="1" si="255"/>
        <v>0</v>
      </c>
      <c r="KR49" s="173">
        <f t="shared" ca="1" si="255"/>
        <v>0</v>
      </c>
      <c r="KS49" s="173">
        <f t="shared" ca="1" si="255"/>
        <v>0</v>
      </c>
      <c r="KT49" s="173">
        <f t="shared" ca="1" si="255"/>
        <v>75.289999999999992</v>
      </c>
      <c r="KU49" s="173">
        <f t="shared" ca="1" si="255"/>
        <v>75.289999999999992</v>
      </c>
      <c r="KV49" s="173">
        <f t="shared" ca="1" si="256"/>
        <v>75.289999999999992</v>
      </c>
      <c r="KW49" s="173">
        <f t="shared" ca="1" si="256"/>
        <v>75.289999999999992</v>
      </c>
      <c r="KX49" s="173">
        <f t="shared" ca="1" si="256"/>
        <v>75.289999999999992</v>
      </c>
      <c r="KY49" s="173">
        <f t="shared" ca="1" si="256"/>
        <v>75.289999999999992</v>
      </c>
      <c r="KZ49" s="173">
        <f t="shared" ca="1" si="256"/>
        <v>75.289999999999992</v>
      </c>
      <c r="LA49" s="173">
        <f t="shared" ca="1" si="256"/>
        <v>222.87</v>
      </c>
      <c r="LB49" s="173">
        <f t="shared" ca="1" si="256"/>
        <v>0</v>
      </c>
      <c r="LC49" s="173">
        <f t="shared" ca="1" si="256"/>
        <v>0</v>
      </c>
      <c r="LD49" s="173">
        <f t="shared" ca="1" si="256"/>
        <v>0</v>
      </c>
      <c r="LE49" s="173">
        <f t="shared" ca="1" si="256"/>
        <v>0</v>
      </c>
      <c r="LF49" s="173">
        <f t="shared" ca="1" si="256"/>
        <v>0</v>
      </c>
      <c r="LG49" s="173">
        <f t="shared" ca="1" si="256"/>
        <v>0</v>
      </c>
      <c r="LH49" s="173">
        <f t="shared" ca="1" si="256"/>
        <v>0</v>
      </c>
      <c r="LI49" s="173">
        <f t="shared" ca="1" si="256"/>
        <v>0</v>
      </c>
      <c r="LJ49" s="173">
        <f t="shared" ca="1" si="256"/>
        <v>0</v>
      </c>
      <c r="LK49" s="173">
        <f t="shared" ca="1" si="256"/>
        <v>0</v>
      </c>
      <c r="LL49" s="173">
        <f t="shared" ca="1" si="257"/>
        <v>0</v>
      </c>
      <c r="LM49" s="173">
        <f t="shared" ca="1" si="257"/>
        <v>0</v>
      </c>
      <c r="LN49" s="173">
        <f t="shared" ca="1" si="257"/>
        <v>0</v>
      </c>
      <c r="LO49" s="173">
        <f t="shared" ca="1" si="257"/>
        <v>0</v>
      </c>
      <c r="LP49" s="173">
        <f t="shared" ca="1" si="257"/>
        <v>0</v>
      </c>
      <c r="LQ49" s="173">
        <f t="shared" ca="1" si="257"/>
        <v>0</v>
      </c>
      <c r="LR49" s="173">
        <f t="shared" ca="1" si="257"/>
        <v>0</v>
      </c>
      <c r="LS49" s="173">
        <f t="shared" ca="1" si="257"/>
        <v>0</v>
      </c>
      <c r="LT49" s="173">
        <f t="shared" ca="1" si="257"/>
        <v>0</v>
      </c>
      <c r="LU49" s="173">
        <f t="shared" ca="1" si="257"/>
        <v>0</v>
      </c>
      <c r="LV49" s="173">
        <f t="shared" ca="1" si="257"/>
        <v>0</v>
      </c>
      <c r="LW49" s="173">
        <f t="shared" ca="1" si="257"/>
        <v>0</v>
      </c>
      <c r="LX49" s="173">
        <f t="shared" ca="1" si="257"/>
        <v>0</v>
      </c>
      <c r="LY49" s="173">
        <f t="shared" ca="1" si="257"/>
        <v>0</v>
      </c>
      <c r="LZ49" s="173">
        <f t="shared" ca="1" si="257"/>
        <v>0</v>
      </c>
      <c r="MA49" s="173">
        <f t="shared" ca="1" si="257"/>
        <v>0</v>
      </c>
      <c r="MB49" s="173">
        <f t="shared" ca="1" si="258"/>
        <v>0</v>
      </c>
      <c r="MC49" s="173">
        <f t="shared" ca="1" si="258"/>
        <v>0</v>
      </c>
      <c r="MD49" s="173">
        <f t="shared" ca="1" si="258"/>
        <v>0</v>
      </c>
      <c r="ME49" s="173">
        <f t="shared" ca="1" si="258"/>
        <v>0</v>
      </c>
      <c r="MF49" s="173">
        <f t="shared" ca="1" si="258"/>
        <v>0</v>
      </c>
      <c r="MG49" s="173">
        <f t="shared" ca="1" si="258"/>
        <v>0</v>
      </c>
      <c r="MH49" s="173">
        <f t="shared" ca="1" si="258"/>
        <v>0</v>
      </c>
      <c r="MI49" s="173">
        <f t="shared" ca="1" si="258"/>
        <v>0</v>
      </c>
      <c r="MJ49" s="173">
        <f t="shared" ca="1" si="258"/>
        <v>0</v>
      </c>
      <c r="MK49" s="173">
        <f t="shared" ca="1" si="258"/>
        <v>0</v>
      </c>
      <c r="ML49" s="173">
        <f t="shared" ca="1" si="258"/>
        <v>0</v>
      </c>
      <c r="MM49" s="173">
        <f t="shared" ca="1" si="258"/>
        <v>0</v>
      </c>
      <c r="MN49" s="173">
        <f t="shared" ca="1" si="258"/>
        <v>0</v>
      </c>
      <c r="MO49" s="173">
        <f t="shared" ca="1" si="258"/>
        <v>0</v>
      </c>
      <c r="MP49" s="173">
        <f t="shared" ca="1" si="258"/>
        <v>0</v>
      </c>
      <c r="MQ49" s="173">
        <f t="shared" ca="1" si="258"/>
        <v>0</v>
      </c>
      <c r="MR49" s="173">
        <f t="shared" ca="1" si="259"/>
        <v>0</v>
      </c>
      <c r="MS49" s="173">
        <f t="shared" ca="1" si="259"/>
        <v>0</v>
      </c>
      <c r="MT49" s="173">
        <f t="shared" ca="1" si="259"/>
        <v>0</v>
      </c>
      <c r="MU49" s="173">
        <f t="shared" ca="1" si="259"/>
        <v>0</v>
      </c>
      <c r="MV49" s="173">
        <f t="shared" ca="1" si="259"/>
        <v>0</v>
      </c>
      <c r="MW49" s="173">
        <f t="shared" ca="1" si="259"/>
        <v>0</v>
      </c>
      <c r="MX49" s="173">
        <f t="shared" ca="1" si="259"/>
        <v>0</v>
      </c>
      <c r="MY49" s="173">
        <f t="shared" ca="1" si="259"/>
        <v>0</v>
      </c>
      <c r="MZ49" s="173">
        <f t="shared" ca="1" si="259"/>
        <v>0</v>
      </c>
      <c r="NA49" s="173">
        <f t="shared" ca="1" si="259"/>
        <v>0</v>
      </c>
      <c r="NB49" s="173">
        <f t="shared" ca="1" si="259"/>
        <v>0</v>
      </c>
      <c r="NC49" s="173">
        <f t="shared" ca="1" si="259"/>
        <v>0</v>
      </c>
      <c r="ND49" s="173">
        <f t="shared" ca="1" si="259"/>
        <v>0</v>
      </c>
      <c r="NE49" s="173">
        <f t="shared" ca="1" si="259"/>
        <v>0</v>
      </c>
      <c r="NF49" s="173">
        <f t="shared" ca="1" si="259"/>
        <v>0</v>
      </c>
      <c r="NG49" s="173">
        <f t="shared" ca="1" si="259"/>
        <v>0</v>
      </c>
      <c r="NH49" s="173">
        <f t="shared" ca="1" si="260"/>
        <v>0</v>
      </c>
      <c r="NI49" s="173">
        <f t="shared" ca="1" si="260"/>
        <v>0</v>
      </c>
      <c r="NJ49" s="173">
        <f t="shared" ca="1" si="260"/>
        <v>0</v>
      </c>
      <c r="NK49" s="173">
        <f t="shared" ca="1" si="260"/>
        <v>0</v>
      </c>
      <c r="NL49" s="173">
        <f t="shared" ca="1" si="260"/>
        <v>0</v>
      </c>
      <c r="NM49" s="173">
        <f t="shared" ca="1" si="260"/>
        <v>0</v>
      </c>
      <c r="NN49" s="173">
        <f t="shared" ca="1" si="260"/>
        <v>0</v>
      </c>
      <c r="NO49" s="173">
        <f t="shared" ca="1" si="260"/>
        <v>0</v>
      </c>
      <c r="NP49" s="173">
        <f t="shared" ca="1" si="260"/>
        <v>0</v>
      </c>
      <c r="NQ49" s="173">
        <f t="shared" ca="1" si="260"/>
        <v>0</v>
      </c>
      <c r="NR49" s="173">
        <f t="shared" ca="1" si="260"/>
        <v>0</v>
      </c>
      <c r="NS49" s="173">
        <f t="shared" ca="1" si="260"/>
        <v>0</v>
      </c>
      <c r="NT49" s="173">
        <f t="shared" ca="1" si="260"/>
        <v>0</v>
      </c>
      <c r="NU49" s="173">
        <f t="shared" ca="1" si="260"/>
        <v>0</v>
      </c>
      <c r="NV49" s="173">
        <f t="shared" ca="1" si="260"/>
        <v>0</v>
      </c>
      <c r="NW49" s="173">
        <f t="shared" ca="1" si="260"/>
        <v>0</v>
      </c>
      <c r="NX49" s="173">
        <f t="shared" ca="1" si="213"/>
        <v>0</v>
      </c>
      <c r="NY49" s="173">
        <f t="shared" ca="1" si="213"/>
        <v>0</v>
      </c>
      <c r="NZ49" s="173">
        <f t="shared" ca="1" si="213"/>
        <v>0</v>
      </c>
      <c r="OA49" s="173">
        <f t="shared" ca="1" si="213"/>
        <v>0</v>
      </c>
      <c r="OB49" s="173">
        <f t="shared" ca="1" si="213"/>
        <v>0</v>
      </c>
      <c r="OC49" s="173">
        <f t="shared" ca="1" si="213"/>
        <v>0</v>
      </c>
      <c r="OD49" s="173">
        <f t="shared" ca="1" si="213"/>
        <v>0</v>
      </c>
      <c r="OE49" s="173">
        <f t="shared" ca="1" si="213"/>
        <v>0</v>
      </c>
      <c r="OF49" s="22">
        <f t="shared" ca="1" si="275"/>
        <v>0</v>
      </c>
      <c r="OG49" s="22" t="str">
        <f t="shared" ca="1" si="275"/>
        <v>-</v>
      </c>
      <c r="OH49" s="22">
        <f t="shared" ca="1" si="275"/>
        <v>0</v>
      </c>
      <c r="OI49" s="22">
        <f t="shared" ca="1" si="275"/>
        <v>0</v>
      </c>
      <c r="OJ49" s="27">
        <v>0</v>
      </c>
    </row>
    <row r="50" spans="1:400" s="303" customFormat="1" outlineLevel="1">
      <c r="A50" s="302">
        <f t="shared" si="270"/>
        <v>45</v>
      </c>
      <c r="B50" s="314">
        <f t="shared" ca="1" si="241"/>
        <v>25</v>
      </c>
      <c r="C50" s="303">
        <v>4</v>
      </c>
      <c r="D50" s="341" t="b">
        <f>$C$29=3</f>
        <v>0</v>
      </c>
      <c r="E50" s="303" t="b">
        <v>0</v>
      </c>
      <c r="F50" s="303" t="b">
        <v>1</v>
      </c>
      <c r="G50" s="339">
        <f t="shared" ca="1" si="265"/>
        <v>1</v>
      </c>
      <c r="H50" s="339">
        <f t="shared" ca="1" si="265"/>
        <v>1</v>
      </c>
      <c r="I50" s="339">
        <f t="shared" ca="1" si="265"/>
        <v>1</v>
      </c>
      <c r="J50" s="339">
        <f t="shared" ca="1" si="265"/>
        <v>1</v>
      </c>
      <c r="K50" s="339">
        <f t="shared" ca="1" si="265"/>
        <v>1</v>
      </c>
      <c r="L50" s="339">
        <f t="shared" ca="1" si="265"/>
        <v>1</v>
      </c>
      <c r="M50" s="339">
        <f t="shared" ca="1" si="265"/>
        <v>1</v>
      </c>
      <c r="N50" s="339">
        <f t="shared" ca="1" si="265"/>
        <v>2</v>
      </c>
      <c r="O50" s="339">
        <f t="shared" ca="1" si="265"/>
        <v>1</v>
      </c>
      <c r="P50" s="339">
        <f t="shared" ca="1" si="265"/>
        <v>0</v>
      </c>
      <c r="Q50" s="339">
        <f t="shared" ca="1" si="265"/>
        <v>0</v>
      </c>
      <c r="R50" s="339">
        <f t="shared" ca="1" si="265"/>
        <v>0</v>
      </c>
      <c r="S50" s="339">
        <f t="shared" ca="1" si="265"/>
        <v>0</v>
      </c>
      <c r="T50" s="339">
        <f t="shared" ca="1" si="265"/>
        <v>0</v>
      </c>
      <c r="U50" s="339">
        <f t="shared" ca="1" si="265"/>
        <v>1</v>
      </c>
      <c r="V50" s="339">
        <f t="shared" ca="1" si="265"/>
        <v>1</v>
      </c>
      <c r="W50" s="339">
        <f t="shared" ca="1" si="261"/>
        <v>1</v>
      </c>
      <c r="X50" s="339">
        <f t="shared" ca="1" si="217"/>
        <v>1</v>
      </c>
      <c r="Y50" s="339">
        <f t="shared" ca="1" si="217"/>
        <v>1</v>
      </c>
      <c r="Z50" s="32"/>
      <c r="AB50" s="21">
        <v>1</v>
      </c>
      <c r="AC50" s="5">
        <f t="shared" ca="1" si="176"/>
        <v>1</v>
      </c>
      <c r="AD50" s="5">
        <f t="shared" ca="1" si="176"/>
        <v>1</v>
      </c>
      <c r="AE50" s="5">
        <f t="shared" ca="1" si="176"/>
        <v>0</v>
      </c>
      <c r="AF50" s="5">
        <f t="shared" ca="1" si="176"/>
        <v>2</v>
      </c>
      <c r="AG50" s="5">
        <f t="shared" ca="1" si="176"/>
        <v>0</v>
      </c>
      <c r="AJ50" s="328" t="str">
        <f t="shared" ca="1" si="218"/>
        <v>00020 FeedSupply GSM Day135 FWM     GI1 EL050% Age213 T_TRUE  LTW_TRUE  (F33N11)</v>
      </c>
      <c r="AK50" s="10" t="str">
        <f ca="1">IF(COUNTIF(AJ$5:AJ50,AJ50)=1,"-","Dup")</f>
        <v>-</v>
      </c>
      <c r="AL50" s="22" t="b">
        <f t="shared" ref="AL50:CY53" ca="1" si="276">OFFSET(AL$5,$B50,0)</f>
        <v>1</v>
      </c>
      <c r="AM50" s="22" t="b">
        <f t="shared" ca="1" si="276"/>
        <v>0</v>
      </c>
      <c r="AN50" s="339" t="b">
        <f t="shared" ca="1" si="244"/>
        <v>1</v>
      </c>
      <c r="AO50" s="339" t="b">
        <f t="shared" ca="1" si="233"/>
        <v>1</v>
      </c>
      <c r="AP50" s="21">
        <f ca="1">VALUE($G50&amp;$H50&amp;$J50&amp;$O50)</f>
        <v>1111</v>
      </c>
      <c r="AQ50" s="22" t="b">
        <f t="shared" ca="1" si="276"/>
        <v>1</v>
      </c>
      <c r="AR50" s="373">
        <v>0</v>
      </c>
      <c r="AS50" s="22" t="b">
        <f t="shared" ca="1" si="276"/>
        <v>1</v>
      </c>
      <c r="AT50" s="339">
        <f t="shared" ca="1" si="236"/>
        <v>111121</v>
      </c>
      <c r="AU50" s="22">
        <f t="shared" ca="1" si="237"/>
        <v>1</v>
      </c>
      <c r="AV50" s="339" t="str">
        <f t="shared" ca="1" si="238"/>
        <v>-</v>
      </c>
      <c r="AW50" s="22" t="str">
        <f t="shared" ca="1" si="237"/>
        <v>-</v>
      </c>
      <c r="AX50" s="339" t="str">
        <f t="shared" ca="1" si="238"/>
        <v>-</v>
      </c>
      <c r="AY50" s="339" t="str">
        <f t="shared" ca="1" si="238"/>
        <v>-</v>
      </c>
      <c r="AZ50" s="22" t="str">
        <f t="shared" ca="1" si="276"/>
        <v>-</v>
      </c>
      <c r="BA50" s="21">
        <v>1</v>
      </c>
      <c r="BB50" s="21">
        <v>1</v>
      </c>
      <c r="BC50" s="22" t="str">
        <f t="shared" ca="1" si="276"/>
        <v>-</v>
      </c>
      <c r="BD50" s="22" t="str">
        <f t="shared" ca="1" si="276"/>
        <v>-</v>
      </c>
      <c r="BE50" s="22" t="str">
        <f t="shared" ca="1" si="276"/>
        <v>-</v>
      </c>
      <c r="BF50" s="22" t="str">
        <f t="shared" ca="1" si="276"/>
        <v>-</v>
      </c>
      <c r="BG50" s="22" t="str">
        <f t="shared" ca="1" si="276"/>
        <v>-</v>
      </c>
      <c r="BH50" s="22" t="str">
        <f t="shared" ca="1" si="276"/>
        <v>-</v>
      </c>
      <c r="BI50" s="22" t="str">
        <f t="shared" ca="1" si="276"/>
        <v>-</v>
      </c>
      <c r="BJ50" s="22" t="str">
        <f t="shared" ca="1" si="276"/>
        <v>-</v>
      </c>
      <c r="BK50" s="22" t="str">
        <f t="shared" ca="1" si="276"/>
        <v>-</v>
      </c>
      <c r="BL50" s="22" t="str">
        <f t="shared" ca="1" si="276"/>
        <v>-</v>
      </c>
      <c r="BM50" s="22" t="str">
        <f t="shared" ca="1" si="276"/>
        <v>-</v>
      </c>
      <c r="BN50" s="22" t="str">
        <f t="shared" ca="1" si="276"/>
        <v>-</v>
      </c>
      <c r="BO50" s="22" t="str">
        <f t="shared" ca="1" si="276"/>
        <v>-</v>
      </c>
      <c r="BP50" s="22" t="str">
        <f t="shared" ca="1" si="276"/>
        <v>-</v>
      </c>
      <c r="BQ50" s="22" t="str">
        <f t="shared" ca="1" si="276"/>
        <v>-</v>
      </c>
      <c r="BR50" s="22" t="str">
        <f t="shared" ca="1" si="276"/>
        <v>-</v>
      </c>
      <c r="BS50" s="22" t="str">
        <f t="shared" ca="1" si="276"/>
        <v>-</v>
      </c>
      <c r="BT50" s="22" t="str">
        <f t="shared" ca="1" si="276"/>
        <v>-</v>
      </c>
      <c r="BU50" s="22" t="str">
        <f t="shared" ca="1" si="276"/>
        <v>-</v>
      </c>
      <c r="BV50" s="22" t="str">
        <f t="shared" ca="1" si="276"/>
        <v>-</v>
      </c>
      <c r="BW50" s="22" t="str">
        <f t="shared" ca="1" si="276"/>
        <v>-</v>
      </c>
      <c r="BX50" s="22" t="str">
        <f t="shared" ca="1" si="276"/>
        <v>-</v>
      </c>
      <c r="BY50" s="22" t="str">
        <f t="shared" ca="1" si="276"/>
        <v>-</v>
      </c>
      <c r="BZ50" s="5">
        <f t="shared" ca="1" si="178"/>
        <v>0</v>
      </c>
      <c r="CA50" s="22" t="str">
        <f t="shared" ca="1" si="276"/>
        <v>-</v>
      </c>
      <c r="CB50" s="22" t="str">
        <f t="shared" ca="1" si="276"/>
        <v>-</v>
      </c>
      <c r="CC50" s="22" t="str">
        <f t="shared" ca="1" si="276"/>
        <v>-</v>
      </c>
      <c r="CD50" s="22" t="str">
        <f t="shared" ca="1" si="276"/>
        <v>-</v>
      </c>
      <c r="CE50" s="22" t="str">
        <f t="shared" ca="1" si="276"/>
        <v>-</v>
      </c>
      <c r="CF50" s="22" t="str">
        <f t="shared" ca="1" si="276"/>
        <v>-</v>
      </c>
      <c r="CG50" s="22" t="str">
        <f t="shared" ca="1" si="276"/>
        <v>-</v>
      </c>
      <c r="CH50" s="22" t="str">
        <f t="shared" ca="1" si="276"/>
        <v>-</v>
      </c>
      <c r="CI50" s="21">
        <v>1</v>
      </c>
      <c r="CJ50" s="21">
        <v>1</v>
      </c>
      <c r="CK50" s="22" t="str">
        <f t="shared" ca="1" si="276"/>
        <v>-</v>
      </c>
      <c r="CL50" s="22" t="str">
        <f t="shared" ca="1" si="276"/>
        <v>-</v>
      </c>
      <c r="CM50" s="22" t="str">
        <f t="shared" ca="1" si="276"/>
        <v>-</v>
      </c>
      <c r="CN50" s="22" t="str">
        <f t="shared" ca="1" si="276"/>
        <v>-</v>
      </c>
      <c r="CO50" s="22" t="str">
        <f t="shared" ca="1" si="276"/>
        <v>-</v>
      </c>
      <c r="CP50" s="22" t="str">
        <f t="shared" ca="1" si="276"/>
        <v>-</v>
      </c>
      <c r="CQ50" s="22" t="str">
        <f t="shared" ca="1" si="276"/>
        <v>-</v>
      </c>
      <c r="CR50" s="22" t="str">
        <f t="shared" ca="1" si="276"/>
        <v>-</v>
      </c>
      <c r="CS50" s="22">
        <f t="shared" ca="1" si="276"/>
        <v>0</v>
      </c>
      <c r="CT50" s="22" t="str">
        <f t="shared" ca="1" si="276"/>
        <v>-</v>
      </c>
      <c r="CU50" s="22" t="str">
        <f t="shared" ca="1" si="276"/>
        <v>-</v>
      </c>
      <c r="CV50" s="22" t="str">
        <f t="shared" ca="1" si="276"/>
        <v>-</v>
      </c>
      <c r="CW50" s="22" t="str">
        <f t="shared" ca="1" si="276"/>
        <v>-</v>
      </c>
      <c r="CX50" s="22" t="str">
        <f t="shared" ca="1" si="276"/>
        <v>-</v>
      </c>
      <c r="CY50" s="22">
        <f t="shared" ca="1" si="276"/>
        <v>0</v>
      </c>
      <c r="CZ50" s="195">
        <f t="shared" ca="1" si="179"/>
        <v>0</v>
      </c>
      <c r="DA50" s="195">
        <f t="shared" ca="1" si="179"/>
        <v>0</v>
      </c>
      <c r="DB50" s="195">
        <f t="shared" ca="1" si="179"/>
        <v>0</v>
      </c>
      <c r="DC50" s="195">
        <f t="shared" ca="1" si="179"/>
        <v>0</v>
      </c>
      <c r="DD50" s="194">
        <f t="shared" ca="1" si="180"/>
        <v>0</v>
      </c>
      <c r="DE50" s="194">
        <f t="shared" ca="1" si="180"/>
        <v>0</v>
      </c>
      <c r="DF50" s="194">
        <f t="shared" ca="1" si="180"/>
        <v>0</v>
      </c>
      <c r="DG50" s="194">
        <f t="shared" ca="1" si="180"/>
        <v>0</v>
      </c>
      <c r="DH50" s="196">
        <f t="shared" ca="1" si="181"/>
        <v>0</v>
      </c>
      <c r="DI50" s="196">
        <f t="shared" ca="1" si="181"/>
        <v>0</v>
      </c>
      <c r="DJ50" s="196">
        <f t="shared" ca="1" si="181"/>
        <v>0</v>
      </c>
      <c r="DK50" s="196">
        <f t="shared" ca="1" si="181"/>
        <v>0</v>
      </c>
      <c r="DL50" s="195">
        <f t="shared" ca="1" si="182"/>
        <v>0</v>
      </c>
      <c r="DM50" s="195">
        <f t="shared" ca="1" si="182"/>
        <v>0</v>
      </c>
      <c r="DN50" s="195">
        <f t="shared" ca="1" si="182"/>
        <v>0</v>
      </c>
      <c r="DO50" s="195">
        <f t="shared" ca="1" si="182"/>
        <v>0</v>
      </c>
      <c r="DP50" s="194">
        <f t="shared" ca="1" si="183"/>
        <v>0</v>
      </c>
      <c r="DQ50" s="194">
        <f t="shared" ca="1" si="183"/>
        <v>0</v>
      </c>
      <c r="DR50" s="194">
        <f t="shared" ca="1" si="183"/>
        <v>0</v>
      </c>
      <c r="DS50" s="194">
        <f t="shared" ca="1" si="183"/>
        <v>0</v>
      </c>
      <c r="DT50" s="196">
        <f t="shared" ca="1" si="184"/>
        <v>0</v>
      </c>
      <c r="DU50" s="196">
        <f t="shared" ca="1" si="184"/>
        <v>0</v>
      </c>
      <c r="DV50" s="196">
        <f t="shared" ca="1" si="184"/>
        <v>0</v>
      </c>
      <c r="DW50" s="196">
        <f t="shared" ca="1" si="184"/>
        <v>0</v>
      </c>
      <c r="DX50" s="195">
        <f t="shared" ca="1" si="185"/>
        <v>0</v>
      </c>
      <c r="DY50" s="195">
        <f t="shared" ca="1" si="185"/>
        <v>0</v>
      </c>
      <c r="DZ50" s="195">
        <f t="shared" ca="1" si="185"/>
        <v>0</v>
      </c>
      <c r="EA50" s="195">
        <f t="shared" ca="1" si="185"/>
        <v>0</v>
      </c>
      <c r="EB50" s="194">
        <f t="shared" ca="1" si="186"/>
        <v>0</v>
      </c>
      <c r="EC50" s="194">
        <f t="shared" ca="1" si="186"/>
        <v>0</v>
      </c>
      <c r="ED50" s="194">
        <f t="shared" ca="1" si="186"/>
        <v>0</v>
      </c>
      <c r="EE50" s="194">
        <f t="shared" ca="1" si="186"/>
        <v>0</v>
      </c>
      <c r="EF50" s="196">
        <f t="shared" ca="1" si="187"/>
        <v>0</v>
      </c>
      <c r="EG50" s="196">
        <f t="shared" ca="1" si="187"/>
        <v>0</v>
      </c>
      <c r="EH50" s="196">
        <f t="shared" ca="1" si="187"/>
        <v>0</v>
      </c>
      <c r="EI50" s="196">
        <f t="shared" ca="1" si="187"/>
        <v>0</v>
      </c>
      <c r="EJ50" s="22">
        <f t="shared" ca="1" si="272"/>
        <v>0</v>
      </c>
      <c r="EK50" s="22">
        <f t="shared" ca="1" si="272"/>
        <v>0</v>
      </c>
      <c r="EL50" s="22">
        <f t="shared" ca="1" si="272"/>
        <v>0</v>
      </c>
      <c r="EM50" s="22">
        <f t="shared" ca="1" si="272"/>
        <v>0</v>
      </c>
      <c r="EN50" s="22" t="str">
        <f t="shared" ca="1" si="272"/>
        <v>-</v>
      </c>
      <c r="EO50" s="22" t="str">
        <f t="shared" ca="1" si="272"/>
        <v>-</v>
      </c>
      <c r="EP50" s="5">
        <f t="shared" ca="1" si="189"/>
        <v>19</v>
      </c>
      <c r="EQ50" s="5">
        <f t="shared" ca="1" si="189"/>
        <v>19</v>
      </c>
      <c r="ER50" s="22" t="str">
        <f t="shared" ca="1" si="272"/>
        <v>-</v>
      </c>
      <c r="ES50" s="22" t="str">
        <f t="shared" ca="1" si="272"/>
        <v>-</v>
      </c>
      <c r="ET50" s="22" t="str">
        <f t="shared" ca="1" si="272"/>
        <v>-</v>
      </c>
      <c r="EU50" s="22" t="str">
        <f t="shared" ca="1" si="272"/>
        <v>-</v>
      </c>
      <c r="EV50" s="22" t="str">
        <f t="shared" ca="1" si="272"/>
        <v>-</v>
      </c>
      <c r="EW50" s="22" t="str">
        <f t="shared" ca="1" si="272"/>
        <v>-</v>
      </c>
      <c r="EX50" s="22" t="str">
        <f t="shared" ca="1" si="272"/>
        <v>-</v>
      </c>
      <c r="EY50" s="5">
        <f t="shared" ca="1" si="190"/>
        <v>0</v>
      </c>
      <c r="EZ50" s="22" t="str">
        <f t="shared" ref="EZ50:GY53" ca="1" si="277">OFFSET(EZ$5,$B50,0)</f>
        <v>-</v>
      </c>
      <c r="FA50" s="22" t="str">
        <f t="shared" ca="1" si="277"/>
        <v>-</v>
      </c>
      <c r="FB50" s="22" t="str">
        <f t="shared" ca="1" si="277"/>
        <v>-</v>
      </c>
      <c r="FC50" s="22" t="str">
        <f t="shared" ca="1" si="277"/>
        <v>-</v>
      </c>
      <c r="FD50" s="5" t="b">
        <f t="shared" ca="1" si="191"/>
        <v>0</v>
      </c>
      <c r="FE50" s="22" t="str">
        <f t="shared" ca="1" si="277"/>
        <v>-</v>
      </c>
      <c r="FF50" s="22">
        <f t="shared" ca="1" si="277"/>
        <v>0</v>
      </c>
      <c r="FG50" s="22" t="str">
        <f t="shared" ca="1" si="277"/>
        <v>-</v>
      </c>
      <c r="FH50" s="22">
        <f t="shared" ca="1" si="277"/>
        <v>1</v>
      </c>
      <c r="FI50" s="22">
        <f t="shared" ca="1" si="277"/>
        <v>0</v>
      </c>
      <c r="FJ50" s="22">
        <f t="shared" ca="1" si="277"/>
        <v>1</v>
      </c>
      <c r="FK50" s="22">
        <f t="shared" ca="1" si="277"/>
        <v>1</v>
      </c>
      <c r="FL50" s="22">
        <f t="shared" ca="1" si="277"/>
        <v>1</v>
      </c>
      <c r="FM50" s="22">
        <f t="shared" ca="1" si="277"/>
        <v>0</v>
      </c>
      <c r="FN50" s="22">
        <f t="shared" ca="1" si="277"/>
        <v>0</v>
      </c>
      <c r="FO50" s="22">
        <f t="shared" ca="1" si="277"/>
        <v>0</v>
      </c>
      <c r="FP50" s="22">
        <f t="shared" ca="1" si="277"/>
        <v>0</v>
      </c>
      <c r="FQ50" s="22">
        <f t="shared" ca="1" si="277"/>
        <v>1</v>
      </c>
      <c r="FR50" s="22">
        <f t="shared" ca="1" si="277"/>
        <v>0</v>
      </c>
      <c r="FS50" s="22">
        <f t="shared" ca="1" si="277"/>
        <v>0</v>
      </c>
      <c r="FT50" s="22">
        <f t="shared" ca="1" si="277"/>
        <v>0</v>
      </c>
      <c r="FU50" s="22">
        <f t="shared" ca="1" si="277"/>
        <v>0</v>
      </c>
      <c r="FV50" s="22">
        <f t="shared" ca="1" si="277"/>
        <v>0</v>
      </c>
      <c r="FW50" s="22">
        <f t="shared" ca="1" si="277"/>
        <v>0</v>
      </c>
      <c r="FX50" s="22">
        <f t="shared" ca="1" si="277"/>
        <v>0</v>
      </c>
      <c r="FY50" s="22">
        <f t="shared" ca="1" si="277"/>
        <v>1</v>
      </c>
      <c r="FZ50" s="22">
        <f t="shared" ca="1" si="277"/>
        <v>0</v>
      </c>
      <c r="GA50" s="5">
        <f t="shared" ca="1" si="192"/>
        <v>0</v>
      </c>
      <c r="GB50" s="5">
        <f t="shared" ca="1" si="192"/>
        <v>0</v>
      </c>
      <c r="GC50" s="5">
        <f t="shared" ca="1" si="192"/>
        <v>0</v>
      </c>
      <c r="GD50" s="5">
        <f t="shared" si="193"/>
        <v>0</v>
      </c>
      <c r="GE50" s="5">
        <f t="shared" si="193"/>
        <v>0</v>
      </c>
      <c r="GF50" s="5">
        <f t="shared" si="193"/>
        <v>0</v>
      </c>
      <c r="GG50" s="22">
        <f t="shared" ca="1" si="277"/>
        <v>0</v>
      </c>
      <c r="GH50" s="22">
        <f t="shared" ca="1" si="277"/>
        <v>0</v>
      </c>
      <c r="GI50" s="22" t="str">
        <f t="shared" ca="1" si="277"/>
        <v>-</v>
      </c>
      <c r="GJ50" s="22" t="str">
        <f t="shared" ca="1" si="277"/>
        <v>-</v>
      </c>
      <c r="GK50" s="22" t="str">
        <f t="shared" ca="1" si="277"/>
        <v>-</v>
      </c>
      <c r="GL50" s="22" t="str">
        <f t="shared" ca="1" si="277"/>
        <v>-</v>
      </c>
      <c r="GM50" s="5" t="b">
        <f t="shared" ca="1" si="194"/>
        <v>1</v>
      </c>
      <c r="GN50" s="5" t="b">
        <f t="shared" ca="1" si="194"/>
        <v>0</v>
      </c>
      <c r="GO50" s="5" t="b">
        <f t="shared" ca="1" si="194"/>
        <v>0</v>
      </c>
      <c r="GP50" s="5">
        <f t="shared" ca="1" si="195"/>
        <v>0</v>
      </c>
      <c r="GQ50" s="22">
        <f t="shared" ca="1" si="277"/>
        <v>1</v>
      </c>
      <c r="GR50" s="22">
        <f t="shared" ca="1" si="277"/>
        <v>2</v>
      </c>
      <c r="GS50" s="5" t="e">
        <f t="shared" ca="1" si="196"/>
        <v>#VALUE!</v>
      </c>
      <c r="GT50" s="5" t="e">
        <f t="shared" ca="1" si="196"/>
        <v>#VALUE!</v>
      </c>
      <c r="GU50" s="5" t="str">
        <f t="shared" si="197"/>
        <v>-</v>
      </c>
      <c r="GV50" s="5" t="str">
        <f t="shared" si="197"/>
        <v>-</v>
      </c>
      <c r="GW50" s="5" t="e">
        <f t="shared" ca="1" si="198"/>
        <v>#VALUE!</v>
      </c>
      <c r="GX50" s="22" t="str">
        <f t="shared" ca="1" si="277"/>
        <v>-</v>
      </c>
      <c r="GY50" s="22" t="str">
        <f t="shared" ca="1" si="277"/>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3"/>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4"/>
        <v>-</v>
      </c>
      <c r="IF50" s="22" t="str">
        <f t="shared" ca="1" si="274"/>
        <v>-</v>
      </c>
      <c r="IG50" s="22" t="b">
        <f t="shared" ca="1" si="134"/>
        <v>1</v>
      </c>
      <c r="IH50" s="22">
        <f t="shared" ca="1" si="134"/>
        <v>0</v>
      </c>
      <c r="II50" s="5" t="str">
        <f t="shared" ca="1" si="199"/>
        <v>-</v>
      </c>
      <c r="IJ50" s="5" t="str">
        <f t="shared" ca="1" si="199"/>
        <v>-</v>
      </c>
      <c r="IK50" s="5" t="str">
        <f t="shared" ca="1" si="199"/>
        <v>-</v>
      </c>
      <c r="IL50" s="5" t="str">
        <f t="shared" ca="1" si="199"/>
        <v>-</v>
      </c>
      <c r="IM50" s="22" t="str">
        <f t="shared" ca="1" si="275"/>
        <v>-</v>
      </c>
      <c r="IN50" s="5">
        <f t="shared" ca="1" si="200"/>
        <v>0.5</v>
      </c>
      <c r="IO50" s="22" t="str">
        <f t="shared" ca="1" si="275"/>
        <v>-</v>
      </c>
      <c r="IP50" s="5">
        <f t="shared" ca="1" si="201"/>
        <v>0.5</v>
      </c>
      <c r="IQ50" s="5" t="str">
        <f t="shared" ca="1" si="202"/>
        <v>-</v>
      </c>
      <c r="IR50" s="5">
        <f t="shared" ca="1" si="202"/>
        <v>500</v>
      </c>
      <c r="IS50" s="5">
        <f t="shared" ca="1" si="202"/>
        <v>500</v>
      </c>
      <c r="IT50" s="5" t="str">
        <f t="shared" ca="1" si="202"/>
        <v>-</v>
      </c>
      <c r="IU50" s="5" t="str">
        <f t="shared" ca="1" si="202"/>
        <v>-</v>
      </c>
      <c r="IV50" s="22">
        <f t="shared" ca="1" si="275"/>
        <v>1</v>
      </c>
      <c r="IW50" s="22">
        <f t="shared" ca="1" si="275"/>
        <v>0</v>
      </c>
      <c r="IX50" s="22">
        <f t="shared" ca="1" si="275"/>
        <v>1</v>
      </c>
      <c r="IY50" s="22">
        <f t="shared" ca="1" si="275"/>
        <v>1</v>
      </c>
      <c r="IZ50" s="22">
        <f t="shared" ca="1" si="275"/>
        <v>0</v>
      </c>
      <c r="JA50" s="22">
        <f t="shared" ca="1" si="275"/>
        <v>70</v>
      </c>
      <c r="JB50" s="22">
        <f t="shared" ca="1" si="275"/>
        <v>50</v>
      </c>
      <c r="JC50" s="22">
        <f t="shared" ca="1" si="275"/>
        <v>70</v>
      </c>
      <c r="JD50" s="22">
        <f t="shared" ca="1" si="275"/>
        <v>50</v>
      </c>
      <c r="JE50" s="5">
        <f t="shared" ca="1" si="203"/>
        <v>1</v>
      </c>
      <c r="JF50" s="5">
        <f t="shared" ca="1" si="204"/>
        <v>1</v>
      </c>
      <c r="JG50" s="5">
        <f t="shared" ca="1" si="205"/>
        <v>1</v>
      </c>
      <c r="JH50" s="22">
        <f t="shared" ca="1" si="275"/>
        <v>1</v>
      </c>
      <c r="JI50" s="22">
        <f t="shared" ca="1" si="275"/>
        <v>1</v>
      </c>
      <c r="JJ50" s="22">
        <f t="shared" ca="1" si="275"/>
        <v>1</v>
      </c>
      <c r="JK50" s="22">
        <f t="shared" ca="1" si="275"/>
        <v>1</v>
      </c>
      <c r="JL50" s="22">
        <f t="shared" ca="1" si="275"/>
        <v>1</v>
      </c>
      <c r="JM50" s="22">
        <f t="shared" ca="1" si="275"/>
        <v>1</v>
      </c>
      <c r="JN50" s="22">
        <f t="shared" ca="1" si="275"/>
        <v>1</v>
      </c>
      <c r="JO50" s="173" t="b">
        <f t="shared" ca="1" si="229"/>
        <v>1</v>
      </c>
      <c r="JP50" s="173">
        <f t="shared" ca="1" si="254"/>
        <v>149.99</v>
      </c>
      <c r="JQ50" s="173">
        <f t="shared" ca="1" si="254"/>
        <v>0</v>
      </c>
      <c r="JR50" s="173">
        <f t="shared" ca="1" si="254"/>
        <v>0</v>
      </c>
      <c r="JS50" s="173">
        <f t="shared" ca="1" si="254"/>
        <v>0</v>
      </c>
      <c r="JT50" s="173">
        <f t="shared" ca="1" si="254"/>
        <v>0</v>
      </c>
      <c r="JU50" s="173">
        <f t="shared" ca="1" si="254"/>
        <v>0</v>
      </c>
      <c r="JV50" s="173">
        <f t="shared" ca="1" si="254"/>
        <v>0</v>
      </c>
      <c r="JW50" s="173">
        <f t="shared" ca="1" si="254"/>
        <v>0</v>
      </c>
      <c r="JX50" s="173">
        <f t="shared" ca="1" si="254"/>
        <v>0</v>
      </c>
      <c r="JY50" s="173">
        <f t="shared" ca="1" si="254"/>
        <v>0</v>
      </c>
      <c r="JZ50" s="173">
        <f t="shared" ca="1" si="254"/>
        <v>0</v>
      </c>
      <c r="KA50" s="173">
        <f t="shared" ca="1" si="254"/>
        <v>0</v>
      </c>
      <c r="KB50" s="173">
        <f t="shared" ca="1" si="254"/>
        <v>0</v>
      </c>
      <c r="KC50" s="173">
        <f t="shared" ca="1" si="254"/>
        <v>0</v>
      </c>
      <c r="KD50" s="173">
        <f t="shared" ca="1" si="254"/>
        <v>0</v>
      </c>
      <c r="KE50" s="173">
        <f t="shared" ca="1" si="254"/>
        <v>146.24</v>
      </c>
      <c r="KF50" s="173">
        <f t="shared" ca="1" si="255"/>
        <v>146.24</v>
      </c>
      <c r="KG50" s="173">
        <f t="shared" ca="1" si="255"/>
        <v>146.24</v>
      </c>
      <c r="KH50" s="173">
        <f t="shared" ca="1" si="255"/>
        <v>146.24</v>
      </c>
      <c r="KI50" s="173">
        <f t="shared" ca="1" si="255"/>
        <v>146.24</v>
      </c>
      <c r="KJ50" s="173">
        <f t="shared" ca="1" si="255"/>
        <v>146.24</v>
      </c>
      <c r="KK50" s="173">
        <f t="shared" ca="1" si="255"/>
        <v>146.24</v>
      </c>
      <c r="KL50" s="173">
        <f t="shared" ca="1" si="255"/>
        <v>146.24</v>
      </c>
      <c r="KM50" s="173">
        <f t="shared" ca="1" si="255"/>
        <v>20</v>
      </c>
      <c r="KN50" s="173">
        <f t="shared" ca="1" si="255"/>
        <v>20</v>
      </c>
      <c r="KO50" s="173">
        <f t="shared" ca="1" si="255"/>
        <v>20</v>
      </c>
      <c r="KP50" s="173">
        <f t="shared" ca="1" si="255"/>
        <v>0</v>
      </c>
      <c r="KQ50" s="173">
        <f t="shared" ca="1" si="255"/>
        <v>0</v>
      </c>
      <c r="KR50" s="173">
        <f t="shared" ca="1" si="255"/>
        <v>0</v>
      </c>
      <c r="KS50" s="173">
        <f t="shared" ca="1" si="255"/>
        <v>0</v>
      </c>
      <c r="KT50" s="173">
        <f t="shared" ca="1" si="255"/>
        <v>75.289999999999992</v>
      </c>
      <c r="KU50" s="173">
        <f t="shared" ca="1" si="255"/>
        <v>75.289999999999992</v>
      </c>
      <c r="KV50" s="173">
        <f t="shared" ca="1" si="256"/>
        <v>75.289999999999992</v>
      </c>
      <c r="KW50" s="173">
        <f t="shared" ca="1" si="256"/>
        <v>75.289999999999992</v>
      </c>
      <c r="KX50" s="173">
        <f t="shared" ca="1" si="256"/>
        <v>75.289999999999992</v>
      </c>
      <c r="KY50" s="173">
        <f t="shared" ca="1" si="256"/>
        <v>75.289999999999992</v>
      </c>
      <c r="KZ50" s="173">
        <f t="shared" ca="1" si="256"/>
        <v>75.289999999999992</v>
      </c>
      <c r="LA50" s="173">
        <f t="shared" ca="1" si="256"/>
        <v>222.87</v>
      </c>
      <c r="LB50" s="173">
        <f t="shared" ca="1" si="256"/>
        <v>0</v>
      </c>
      <c r="LC50" s="173">
        <f t="shared" ca="1" si="256"/>
        <v>0</v>
      </c>
      <c r="LD50" s="173">
        <f t="shared" ca="1" si="256"/>
        <v>0</v>
      </c>
      <c r="LE50" s="173">
        <f t="shared" ca="1" si="256"/>
        <v>0</v>
      </c>
      <c r="LF50" s="173">
        <f t="shared" ca="1" si="256"/>
        <v>0</v>
      </c>
      <c r="LG50" s="173">
        <f t="shared" ca="1" si="256"/>
        <v>0</v>
      </c>
      <c r="LH50" s="173">
        <f t="shared" ca="1" si="256"/>
        <v>0</v>
      </c>
      <c r="LI50" s="173">
        <f t="shared" ca="1" si="256"/>
        <v>0</v>
      </c>
      <c r="LJ50" s="173">
        <f t="shared" ca="1" si="256"/>
        <v>0</v>
      </c>
      <c r="LK50" s="173">
        <f t="shared" ca="1" si="256"/>
        <v>0</v>
      </c>
      <c r="LL50" s="173">
        <f t="shared" ca="1" si="257"/>
        <v>0</v>
      </c>
      <c r="LM50" s="173">
        <f t="shared" ca="1" si="257"/>
        <v>0</v>
      </c>
      <c r="LN50" s="173">
        <f t="shared" ca="1" si="257"/>
        <v>0</v>
      </c>
      <c r="LO50" s="173">
        <f t="shared" ca="1" si="257"/>
        <v>0</v>
      </c>
      <c r="LP50" s="173">
        <f t="shared" ca="1" si="257"/>
        <v>0</v>
      </c>
      <c r="LQ50" s="173">
        <f t="shared" ca="1" si="257"/>
        <v>0</v>
      </c>
      <c r="LR50" s="173">
        <f t="shared" ca="1" si="257"/>
        <v>0</v>
      </c>
      <c r="LS50" s="173">
        <f t="shared" ca="1" si="257"/>
        <v>0</v>
      </c>
      <c r="LT50" s="173">
        <f t="shared" ca="1" si="257"/>
        <v>0</v>
      </c>
      <c r="LU50" s="173">
        <f t="shared" ca="1" si="257"/>
        <v>0</v>
      </c>
      <c r="LV50" s="173">
        <f t="shared" ca="1" si="257"/>
        <v>0</v>
      </c>
      <c r="LW50" s="173">
        <f t="shared" ca="1" si="257"/>
        <v>0</v>
      </c>
      <c r="LX50" s="173">
        <f t="shared" ca="1" si="257"/>
        <v>0</v>
      </c>
      <c r="LY50" s="173">
        <f t="shared" ca="1" si="257"/>
        <v>0</v>
      </c>
      <c r="LZ50" s="173">
        <f t="shared" ca="1" si="257"/>
        <v>0</v>
      </c>
      <c r="MA50" s="173">
        <f t="shared" ca="1" si="257"/>
        <v>0</v>
      </c>
      <c r="MB50" s="173">
        <f t="shared" ca="1" si="258"/>
        <v>0</v>
      </c>
      <c r="MC50" s="173">
        <f t="shared" ca="1" si="258"/>
        <v>0</v>
      </c>
      <c r="MD50" s="173">
        <f t="shared" ca="1" si="258"/>
        <v>0</v>
      </c>
      <c r="ME50" s="173">
        <f t="shared" ca="1" si="258"/>
        <v>0</v>
      </c>
      <c r="MF50" s="173">
        <f t="shared" ca="1" si="258"/>
        <v>0</v>
      </c>
      <c r="MG50" s="173">
        <f t="shared" ca="1" si="258"/>
        <v>0</v>
      </c>
      <c r="MH50" s="173">
        <f t="shared" ca="1" si="258"/>
        <v>0</v>
      </c>
      <c r="MI50" s="173">
        <f t="shared" ca="1" si="258"/>
        <v>0</v>
      </c>
      <c r="MJ50" s="173">
        <f t="shared" ca="1" si="258"/>
        <v>0</v>
      </c>
      <c r="MK50" s="173">
        <f t="shared" ca="1" si="258"/>
        <v>0</v>
      </c>
      <c r="ML50" s="173">
        <f t="shared" ca="1" si="258"/>
        <v>0</v>
      </c>
      <c r="MM50" s="173">
        <f t="shared" ca="1" si="258"/>
        <v>0</v>
      </c>
      <c r="MN50" s="173">
        <f t="shared" ca="1" si="258"/>
        <v>0</v>
      </c>
      <c r="MO50" s="173">
        <f t="shared" ca="1" si="258"/>
        <v>0</v>
      </c>
      <c r="MP50" s="173">
        <f t="shared" ca="1" si="258"/>
        <v>0</v>
      </c>
      <c r="MQ50" s="173">
        <f t="shared" ca="1" si="258"/>
        <v>0</v>
      </c>
      <c r="MR50" s="173">
        <f t="shared" ca="1" si="259"/>
        <v>0</v>
      </c>
      <c r="MS50" s="173">
        <f t="shared" ca="1" si="259"/>
        <v>0</v>
      </c>
      <c r="MT50" s="173">
        <f t="shared" ca="1" si="259"/>
        <v>0</v>
      </c>
      <c r="MU50" s="173">
        <f t="shared" ca="1" si="259"/>
        <v>0</v>
      </c>
      <c r="MV50" s="173">
        <f t="shared" ca="1" si="259"/>
        <v>0</v>
      </c>
      <c r="MW50" s="173">
        <f t="shared" ca="1" si="259"/>
        <v>0</v>
      </c>
      <c r="MX50" s="173">
        <f t="shared" ca="1" si="259"/>
        <v>0</v>
      </c>
      <c r="MY50" s="173">
        <f t="shared" ca="1" si="259"/>
        <v>0</v>
      </c>
      <c r="MZ50" s="173">
        <f t="shared" ca="1" si="259"/>
        <v>0</v>
      </c>
      <c r="NA50" s="173">
        <f t="shared" ca="1" si="259"/>
        <v>0</v>
      </c>
      <c r="NB50" s="173">
        <f t="shared" ca="1" si="259"/>
        <v>0</v>
      </c>
      <c r="NC50" s="173">
        <f t="shared" ca="1" si="259"/>
        <v>0</v>
      </c>
      <c r="ND50" s="173">
        <f t="shared" ca="1" si="259"/>
        <v>0</v>
      </c>
      <c r="NE50" s="173">
        <f t="shared" ca="1" si="259"/>
        <v>0</v>
      </c>
      <c r="NF50" s="173">
        <f t="shared" ca="1" si="259"/>
        <v>0</v>
      </c>
      <c r="NG50" s="173">
        <f t="shared" ca="1" si="259"/>
        <v>0</v>
      </c>
      <c r="NH50" s="173">
        <f t="shared" ca="1" si="260"/>
        <v>0</v>
      </c>
      <c r="NI50" s="173">
        <f t="shared" ca="1" si="260"/>
        <v>0</v>
      </c>
      <c r="NJ50" s="173">
        <f t="shared" ca="1" si="260"/>
        <v>0</v>
      </c>
      <c r="NK50" s="173">
        <f t="shared" ca="1" si="260"/>
        <v>0</v>
      </c>
      <c r="NL50" s="173">
        <f t="shared" ca="1" si="260"/>
        <v>0</v>
      </c>
      <c r="NM50" s="173">
        <f t="shared" ca="1" si="260"/>
        <v>0</v>
      </c>
      <c r="NN50" s="173">
        <f t="shared" ca="1" si="260"/>
        <v>0</v>
      </c>
      <c r="NO50" s="173">
        <f t="shared" ca="1" si="260"/>
        <v>0</v>
      </c>
      <c r="NP50" s="173">
        <f t="shared" ca="1" si="260"/>
        <v>0</v>
      </c>
      <c r="NQ50" s="173">
        <f t="shared" ca="1" si="260"/>
        <v>0</v>
      </c>
      <c r="NR50" s="173">
        <f t="shared" ca="1" si="260"/>
        <v>0</v>
      </c>
      <c r="NS50" s="173">
        <f t="shared" ca="1" si="260"/>
        <v>0</v>
      </c>
      <c r="NT50" s="173">
        <f t="shared" ca="1" si="260"/>
        <v>0</v>
      </c>
      <c r="NU50" s="173">
        <f t="shared" ca="1" si="260"/>
        <v>0</v>
      </c>
      <c r="NV50" s="173">
        <f t="shared" ca="1" si="260"/>
        <v>0</v>
      </c>
      <c r="NW50" s="173">
        <f t="shared" ca="1" si="260"/>
        <v>0</v>
      </c>
      <c r="NX50" s="173">
        <f t="shared" ca="1" si="213"/>
        <v>0</v>
      </c>
      <c r="NY50" s="173">
        <f t="shared" ca="1" si="213"/>
        <v>0</v>
      </c>
      <c r="NZ50" s="173">
        <f t="shared" ca="1" si="213"/>
        <v>0</v>
      </c>
      <c r="OA50" s="173">
        <f t="shared" ca="1" si="213"/>
        <v>0</v>
      </c>
      <c r="OB50" s="173">
        <f t="shared" ca="1" si="213"/>
        <v>0</v>
      </c>
      <c r="OC50" s="173">
        <f t="shared" ca="1" si="213"/>
        <v>0</v>
      </c>
      <c r="OD50" s="173">
        <f t="shared" ca="1" si="213"/>
        <v>0</v>
      </c>
      <c r="OE50" s="173">
        <f t="shared" ca="1" si="213"/>
        <v>0</v>
      </c>
      <c r="OF50" s="22">
        <f t="shared" ca="1" si="275"/>
        <v>0</v>
      </c>
      <c r="OG50" s="22" t="str">
        <f t="shared" ca="1" si="275"/>
        <v>-</v>
      </c>
      <c r="OH50" s="22">
        <f t="shared" ca="1" si="275"/>
        <v>0</v>
      </c>
      <c r="OI50" s="22">
        <f t="shared" ca="1" si="275"/>
        <v>0</v>
      </c>
      <c r="OJ50" s="27">
        <v>0</v>
      </c>
    </row>
    <row r="51" spans="1:400" s="303" customFormat="1" outlineLevel="1">
      <c r="A51" s="302">
        <f t="shared" si="270"/>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6"/>
        <v>1</v>
      </c>
      <c r="AD51" s="5">
        <f t="shared" si="176"/>
        <v>1</v>
      </c>
      <c r="AE51" s="5">
        <f t="shared" si="176"/>
        <v>0</v>
      </c>
      <c r="AF51" s="5">
        <f t="shared" si="176"/>
        <v>2</v>
      </c>
      <c r="AG51" s="5">
        <f t="shared" si="176"/>
        <v>0</v>
      </c>
      <c r="AJ51" s="337" t="str">
        <f t="shared" ca="1" si="218"/>
        <v>00021 FeedSupply GSM Day135 FWM     GI1 EL050% Age234 T_FALSE LTW_TRUE  (F33N11)</v>
      </c>
      <c r="AK51" s="10" t="str">
        <f ca="1">IF(COUNTIF(AJ$5:AJ51,AJ51)=1,"-","Dup")</f>
        <v>-</v>
      </c>
      <c r="AL51" s="22" t="b">
        <f t="shared" ca="1" si="49"/>
        <v>1</v>
      </c>
      <c r="AM51" s="22" t="b">
        <f t="shared" ca="1" si="49"/>
        <v>0</v>
      </c>
      <c r="AN51" s="22" t="b">
        <f t="shared" ref="AN51:BE51" ca="1" si="278">OFFSET(AN$5,$B51,0)</f>
        <v>0</v>
      </c>
      <c r="AO51" s="22" t="str">
        <f ca="1">OFFSET(AO$5,$B51,0)</f>
        <v>-</v>
      </c>
      <c r="AP51" s="22" t="str">
        <f ca="1">OFFSET(AP$5,$B51,0)</f>
        <v>-</v>
      </c>
      <c r="AQ51" s="22" t="b">
        <f t="shared" ca="1" si="278"/>
        <v>1</v>
      </c>
      <c r="AR51" s="374" t="str">
        <f t="shared" ca="1" si="278"/>
        <v>-</v>
      </c>
      <c r="AS51" s="22" t="b">
        <f t="shared" ca="1" si="278"/>
        <v>1</v>
      </c>
      <c r="AT51" s="21">
        <f>VALUE($G51&amp;$H51&amp;$J51&amp;$O51&amp;"01")</f>
        <v>111201</v>
      </c>
      <c r="AU51" s="22">
        <f t="shared" ca="1" si="278"/>
        <v>1</v>
      </c>
      <c r="AV51" s="22" t="b">
        <f t="shared" ca="1" si="278"/>
        <v>1</v>
      </c>
      <c r="AW51" s="22" t="str">
        <f t="shared" ca="1" si="278"/>
        <v>-</v>
      </c>
      <c r="AX51" s="22" t="b">
        <f t="shared" ca="1" si="278"/>
        <v>1</v>
      </c>
      <c r="AY51" s="22" t="b">
        <f t="shared" ca="1" si="278"/>
        <v>1</v>
      </c>
      <c r="AZ51" s="22" t="str">
        <f t="shared" ca="1" si="278"/>
        <v>-</v>
      </c>
      <c r="BA51" s="22">
        <f t="shared" ca="1" si="278"/>
        <v>1</v>
      </c>
      <c r="BB51" s="22">
        <f t="shared" ca="1" si="278"/>
        <v>1</v>
      </c>
      <c r="BC51" s="22" t="str">
        <f t="shared" ca="1" si="278"/>
        <v>-</v>
      </c>
      <c r="BD51" s="22" t="str">
        <f t="shared" ca="1" si="278"/>
        <v>-</v>
      </c>
      <c r="BE51" s="22" t="str">
        <f t="shared" ca="1" si="278"/>
        <v>-</v>
      </c>
      <c r="BF51" s="22" t="str">
        <f t="shared" ca="1" si="112"/>
        <v>-</v>
      </c>
      <c r="BG51" s="22" t="str">
        <f t="shared" ca="1" si="112"/>
        <v>-</v>
      </c>
      <c r="BH51" s="22" t="str">
        <f t="shared" ca="1" si="112"/>
        <v>-</v>
      </c>
      <c r="BI51" s="22" t="str">
        <f t="shared" ca="1" si="112"/>
        <v>-</v>
      </c>
      <c r="BJ51" s="22" t="str">
        <f t="shared" ca="1" si="112"/>
        <v>-</v>
      </c>
      <c r="BK51" s="22" t="str">
        <f t="shared" ca="1" si="112"/>
        <v>-</v>
      </c>
      <c r="BL51" s="22" t="str">
        <f t="shared" ref="BL51:CY51" ca="1" si="279">OFFSET(BL$5,$B51,0)</f>
        <v>-</v>
      </c>
      <c r="BM51" s="22" t="str">
        <f t="shared" ca="1" si="279"/>
        <v>-</v>
      </c>
      <c r="BN51" s="22" t="str">
        <f t="shared" ca="1" si="279"/>
        <v>-</v>
      </c>
      <c r="BO51" s="22" t="str">
        <f t="shared" ca="1" si="279"/>
        <v>-</v>
      </c>
      <c r="BP51" s="22" t="str">
        <f t="shared" ca="1" si="279"/>
        <v>-</v>
      </c>
      <c r="BQ51" s="22" t="str">
        <f t="shared" ca="1" si="279"/>
        <v>-</v>
      </c>
      <c r="BR51" s="22" t="str">
        <f t="shared" ca="1" si="279"/>
        <v>-</v>
      </c>
      <c r="BS51" s="22" t="str">
        <f t="shared" ca="1" si="279"/>
        <v>-</v>
      </c>
      <c r="BT51" s="22" t="str">
        <f t="shared" ca="1" si="279"/>
        <v>-</v>
      </c>
      <c r="BU51" s="22" t="str">
        <f t="shared" ca="1" si="279"/>
        <v>-</v>
      </c>
      <c r="BV51" s="22" t="str">
        <f t="shared" ca="1" si="279"/>
        <v>-</v>
      </c>
      <c r="BW51" s="22" t="str">
        <f t="shared" ca="1" si="279"/>
        <v>-</v>
      </c>
      <c r="BX51" s="22" t="str">
        <f t="shared" ca="1" si="279"/>
        <v>-</v>
      </c>
      <c r="BY51" s="22" t="str">
        <f t="shared" ca="1" si="279"/>
        <v>-</v>
      </c>
      <c r="BZ51" s="5">
        <f t="shared" si="178"/>
        <v>0</v>
      </c>
      <c r="CA51" s="22" t="str">
        <f t="shared" ca="1" si="279"/>
        <v>-</v>
      </c>
      <c r="CB51" s="22" t="str">
        <f t="shared" ca="1" si="279"/>
        <v>-</v>
      </c>
      <c r="CC51" s="22" t="str">
        <f t="shared" ca="1" si="279"/>
        <v>-</v>
      </c>
      <c r="CD51" s="22" t="str">
        <f t="shared" ca="1" si="279"/>
        <v>-</v>
      </c>
      <c r="CE51" s="22" t="str">
        <f t="shared" ca="1" si="279"/>
        <v>-</v>
      </c>
      <c r="CF51" s="22" t="str">
        <f t="shared" ca="1" si="279"/>
        <v>-</v>
      </c>
      <c r="CG51" s="22" t="str">
        <f t="shared" ca="1" si="279"/>
        <v>-</v>
      </c>
      <c r="CH51" s="22" t="str">
        <f t="shared" ca="1" si="279"/>
        <v>-</v>
      </c>
      <c r="CI51" s="22">
        <f t="shared" ca="1" si="279"/>
        <v>1</v>
      </c>
      <c r="CJ51" s="22">
        <f t="shared" ca="1" si="279"/>
        <v>1</v>
      </c>
      <c r="CK51" s="22" t="str">
        <f t="shared" ca="1" si="279"/>
        <v>-</v>
      </c>
      <c r="CL51" s="22" t="str">
        <f t="shared" ca="1" si="279"/>
        <v>-</v>
      </c>
      <c r="CM51" s="22" t="str">
        <f t="shared" ca="1" si="279"/>
        <v>-</v>
      </c>
      <c r="CN51" s="22" t="str">
        <f t="shared" ca="1" si="279"/>
        <v>-</v>
      </c>
      <c r="CO51" s="22" t="str">
        <f t="shared" ca="1" si="279"/>
        <v>-</v>
      </c>
      <c r="CP51" s="22" t="str">
        <f t="shared" ca="1" si="279"/>
        <v>-</v>
      </c>
      <c r="CQ51" s="22" t="str">
        <f t="shared" ca="1" si="279"/>
        <v>-</v>
      </c>
      <c r="CR51" s="22" t="str">
        <f t="shared" ca="1" si="279"/>
        <v>-</v>
      </c>
      <c r="CS51" s="22">
        <f t="shared" ca="1" si="279"/>
        <v>0</v>
      </c>
      <c r="CT51" s="22" t="str">
        <f t="shared" ca="1" si="279"/>
        <v>-</v>
      </c>
      <c r="CU51" s="22" t="str">
        <f t="shared" ca="1" si="279"/>
        <v>-</v>
      </c>
      <c r="CV51" s="22" t="str">
        <f t="shared" ca="1" si="279"/>
        <v>-</v>
      </c>
      <c r="CW51" s="22" t="str">
        <f t="shared" ca="1" si="279"/>
        <v>-</v>
      </c>
      <c r="CX51" s="22" t="str">
        <f t="shared" ca="1" si="279"/>
        <v>-</v>
      </c>
      <c r="CY51" s="22">
        <f t="shared" ca="1" si="279"/>
        <v>0</v>
      </c>
      <c r="CZ51" s="195">
        <f t="shared" si="179"/>
        <v>0</v>
      </c>
      <c r="DA51" s="195">
        <f t="shared" si="179"/>
        <v>0</v>
      </c>
      <c r="DB51" s="195">
        <f t="shared" si="179"/>
        <v>0</v>
      </c>
      <c r="DC51" s="195">
        <f t="shared" si="179"/>
        <v>0</v>
      </c>
      <c r="DD51" s="194">
        <f t="shared" si="180"/>
        <v>0</v>
      </c>
      <c r="DE51" s="194">
        <f t="shared" si="180"/>
        <v>0</v>
      </c>
      <c r="DF51" s="194">
        <f t="shared" si="180"/>
        <v>0</v>
      </c>
      <c r="DG51" s="194">
        <f t="shared" si="180"/>
        <v>0</v>
      </c>
      <c r="DH51" s="196">
        <f t="shared" si="181"/>
        <v>0</v>
      </c>
      <c r="DI51" s="196">
        <f t="shared" si="181"/>
        <v>0</v>
      </c>
      <c r="DJ51" s="196">
        <f t="shared" si="181"/>
        <v>0</v>
      </c>
      <c r="DK51" s="196">
        <f t="shared" si="181"/>
        <v>0</v>
      </c>
      <c r="DL51" s="195">
        <f t="shared" si="182"/>
        <v>0</v>
      </c>
      <c r="DM51" s="195">
        <f t="shared" si="182"/>
        <v>0</v>
      </c>
      <c r="DN51" s="195">
        <f t="shared" si="182"/>
        <v>0</v>
      </c>
      <c r="DO51" s="195">
        <f t="shared" si="182"/>
        <v>0</v>
      </c>
      <c r="DP51" s="194">
        <f t="shared" si="183"/>
        <v>0</v>
      </c>
      <c r="DQ51" s="194">
        <f t="shared" si="183"/>
        <v>0</v>
      </c>
      <c r="DR51" s="194">
        <f t="shared" si="183"/>
        <v>0</v>
      </c>
      <c r="DS51" s="194">
        <f t="shared" si="183"/>
        <v>0</v>
      </c>
      <c r="DT51" s="196">
        <f t="shared" si="184"/>
        <v>0</v>
      </c>
      <c r="DU51" s="196">
        <f t="shared" si="184"/>
        <v>0</v>
      </c>
      <c r="DV51" s="196">
        <f t="shared" si="184"/>
        <v>0</v>
      </c>
      <c r="DW51" s="196">
        <f t="shared" si="184"/>
        <v>0</v>
      </c>
      <c r="DX51" s="195">
        <f t="shared" si="185"/>
        <v>0</v>
      </c>
      <c r="DY51" s="195">
        <f t="shared" si="185"/>
        <v>0</v>
      </c>
      <c r="DZ51" s="195">
        <f t="shared" si="185"/>
        <v>0</v>
      </c>
      <c r="EA51" s="195">
        <f t="shared" si="185"/>
        <v>0</v>
      </c>
      <c r="EB51" s="194">
        <f t="shared" si="186"/>
        <v>0</v>
      </c>
      <c r="EC51" s="194">
        <f t="shared" si="186"/>
        <v>0</v>
      </c>
      <c r="ED51" s="194">
        <f t="shared" si="186"/>
        <v>0</v>
      </c>
      <c r="EE51" s="194">
        <f t="shared" si="186"/>
        <v>0</v>
      </c>
      <c r="EF51" s="196">
        <f t="shared" si="187"/>
        <v>0</v>
      </c>
      <c r="EG51" s="196">
        <f t="shared" si="187"/>
        <v>0</v>
      </c>
      <c r="EH51" s="196">
        <f t="shared" si="187"/>
        <v>0</v>
      </c>
      <c r="EI51" s="196">
        <f t="shared" si="187"/>
        <v>0</v>
      </c>
      <c r="EJ51" s="22">
        <f t="shared" ca="1" si="188"/>
        <v>0</v>
      </c>
      <c r="EK51" s="22">
        <f t="shared" ca="1" si="188"/>
        <v>0</v>
      </c>
      <c r="EL51" s="22">
        <f t="shared" ca="1" si="188"/>
        <v>0</v>
      </c>
      <c r="EM51" s="22">
        <f t="shared" ca="1" si="188"/>
        <v>0</v>
      </c>
      <c r="EN51" s="22" t="str">
        <f t="shared" ca="1" si="188"/>
        <v>-</v>
      </c>
      <c r="EO51" s="22" t="str">
        <f t="shared" ca="1" si="188"/>
        <v>-</v>
      </c>
      <c r="EP51" s="5">
        <f t="shared" si="189"/>
        <v>19</v>
      </c>
      <c r="EQ51" s="5">
        <f t="shared" si="189"/>
        <v>19</v>
      </c>
      <c r="ER51" s="22" t="str">
        <f t="shared" ca="1" si="188"/>
        <v>-</v>
      </c>
      <c r="ES51" s="22" t="str">
        <f t="shared" ca="1" si="188"/>
        <v>-</v>
      </c>
      <c r="ET51" s="22" t="str">
        <f t="shared" ca="1" si="188"/>
        <v>-</v>
      </c>
      <c r="EU51" s="22" t="str">
        <f t="shared" ca="1" si="188"/>
        <v>-</v>
      </c>
      <c r="EV51" s="22" t="str">
        <f t="shared" ca="1" si="188"/>
        <v>-</v>
      </c>
      <c r="EW51" s="22" t="str">
        <f t="shared" ca="1" si="188"/>
        <v>-</v>
      </c>
      <c r="EX51" s="22" t="str">
        <f t="shared" ca="1" si="188"/>
        <v>-</v>
      </c>
      <c r="EY51" s="5">
        <f t="shared" si="190"/>
        <v>0</v>
      </c>
      <c r="EZ51" s="22" t="str">
        <f t="shared" ca="1" si="125"/>
        <v>-</v>
      </c>
      <c r="FA51" s="22" t="str">
        <f t="shared" ref="FA51:GY51" ca="1" si="280">OFFSET(FA$5,$B51,0)</f>
        <v>-</v>
      </c>
      <c r="FB51" s="22" t="str">
        <f t="shared" ca="1" si="280"/>
        <v>-</v>
      </c>
      <c r="FC51" s="22" t="str">
        <f t="shared" ca="1" si="280"/>
        <v>-</v>
      </c>
      <c r="FD51" s="5" t="b">
        <f t="shared" si="191"/>
        <v>0</v>
      </c>
      <c r="FE51" s="22" t="str">
        <f t="shared" ca="1" si="280"/>
        <v>-</v>
      </c>
      <c r="FF51" s="22">
        <f t="shared" ca="1" si="280"/>
        <v>0</v>
      </c>
      <c r="FG51" s="22" t="str">
        <f t="shared" ca="1" si="280"/>
        <v>-</v>
      </c>
      <c r="FH51" s="22">
        <f t="shared" ca="1" si="280"/>
        <v>1</v>
      </c>
      <c r="FI51" s="22">
        <f t="shared" ca="1" si="280"/>
        <v>0</v>
      </c>
      <c r="FJ51" s="22">
        <f t="shared" ca="1" si="280"/>
        <v>1</v>
      </c>
      <c r="FK51" s="22">
        <f t="shared" ca="1" si="280"/>
        <v>1</v>
      </c>
      <c r="FL51" s="22">
        <f t="shared" ca="1" si="280"/>
        <v>1</v>
      </c>
      <c r="FM51" s="22">
        <f t="shared" ca="1" si="280"/>
        <v>0</v>
      </c>
      <c r="FN51" s="22">
        <f t="shared" ca="1" si="280"/>
        <v>0</v>
      </c>
      <c r="FO51" s="22">
        <f t="shared" ca="1" si="280"/>
        <v>0</v>
      </c>
      <c r="FP51" s="22">
        <f t="shared" ca="1" si="280"/>
        <v>0</v>
      </c>
      <c r="FQ51" s="22">
        <f t="shared" ca="1" si="280"/>
        <v>1</v>
      </c>
      <c r="FR51" s="22">
        <f t="shared" ca="1" si="280"/>
        <v>0</v>
      </c>
      <c r="FS51" s="22">
        <f t="shared" ca="1" si="280"/>
        <v>0</v>
      </c>
      <c r="FT51" s="22">
        <f t="shared" ca="1" si="280"/>
        <v>0</v>
      </c>
      <c r="FU51" s="22">
        <f t="shared" ca="1" si="280"/>
        <v>0</v>
      </c>
      <c r="FV51" s="22">
        <f t="shared" ca="1" si="280"/>
        <v>0</v>
      </c>
      <c r="FW51" s="22">
        <f t="shared" ca="1" si="280"/>
        <v>0</v>
      </c>
      <c r="FX51" s="22">
        <f t="shared" ca="1" si="280"/>
        <v>0</v>
      </c>
      <c r="FY51" s="22">
        <f t="shared" ca="1" si="280"/>
        <v>1</v>
      </c>
      <c r="FZ51" s="22">
        <f t="shared" ca="1" si="280"/>
        <v>0</v>
      </c>
      <c r="GA51" s="5">
        <f t="shared" si="192"/>
        <v>0</v>
      </c>
      <c r="GB51" s="5">
        <f t="shared" si="192"/>
        <v>0</v>
      </c>
      <c r="GC51" s="5">
        <f t="shared" si="192"/>
        <v>0</v>
      </c>
      <c r="GD51" s="5">
        <f t="shared" si="193"/>
        <v>0</v>
      </c>
      <c r="GE51" s="5">
        <f t="shared" si="193"/>
        <v>0</v>
      </c>
      <c r="GF51" s="5">
        <f t="shared" si="193"/>
        <v>0</v>
      </c>
      <c r="GG51" s="22">
        <f t="shared" ca="1" si="280"/>
        <v>0</v>
      </c>
      <c r="GH51" s="22">
        <f t="shared" ca="1" si="280"/>
        <v>0</v>
      </c>
      <c r="GI51" s="22" t="str">
        <f t="shared" ca="1" si="280"/>
        <v>-</v>
      </c>
      <c r="GJ51" s="22" t="str">
        <f t="shared" ca="1" si="280"/>
        <v>-</v>
      </c>
      <c r="GK51" s="22" t="str">
        <f t="shared" ca="1" si="280"/>
        <v>-</v>
      </c>
      <c r="GL51" s="22" t="str">
        <f t="shared" ca="1" si="280"/>
        <v>-</v>
      </c>
      <c r="GM51" s="5" t="b">
        <f t="shared" si="194"/>
        <v>1</v>
      </c>
      <c r="GN51" s="5" t="b">
        <f t="shared" si="194"/>
        <v>0</v>
      </c>
      <c r="GO51" s="5" t="b">
        <f t="shared" si="194"/>
        <v>0</v>
      </c>
      <c r="GP51" s="5">
        <f t="shared" si="195"/>
        <v>21</v>
      </c>
      <c r="GQ51" s="22">
        <f t="shared" ca="1" si="280"/>
        <v>1</v>
      </c>
      <c r="GR51" s="22">
        <f t="shared" ca="1" si="280"/>
        <v>2</v>
      </c>
      <c r="GS51" s="5" t="e">
        <f t="shared" si="196"/>
        <v>#VALUE!</v>
      </c>
      <c r="GT51" s="5" t="e">
        <f t="shared" si="196"/>
        <v>#VALUE!</v>
      </c>
      <c r="GU51" s="5" t="str">
        <f t="shared" si="197"/>
        <v>-</v>
      </c>
      <c r="GV51" s="5" t="str">
        <f t="shared" si="197"/>
        <v>-</v>
      </c>
      <c r="GW51" s="5" t="e">
        <f t="shared" si="198"/>
        <v>#VALUE!</v>
      </c>
      <c r="GX51" s="22" t="str">
        <f t="shared" ca="1" si="280"/>
        <v>-</v>
      </c>
      <c r="GY51" s="22" t="str">
        <f t="shared" ca="1" si="280"/>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3"/>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3"/>
        <v>-</v>
      </c>
      <c r="IF51" s="22" t="str">
        <f ca="1">OFFSET(IF$5,$B51,0)</f>
        <v>-</v>
      </c>
      <c r="IG51" s="22" t="b">
        <f t="shared" ca="1" si="134"/>
        <v>1</v>
      </c>
      <c r="IH51" s="22">
        <f ca="1">OFFSET(IH$5,$B51,0)</f>
        <v>0</v>
      </c>
      <c r="II51" s="5" t="str">
        <f t="shared" si="199"/>
        <v>-</v>
      </c>
      <c r="IJ51" s="5" t="str">
        <f t="shared" si="199"/>
        <v>-</v>
      </c>
      <c r="IK51" s="5" t="str">
        <f t="shared" si="199"/>
        <v>-</v>
      </c>
      <c r="IL51" s="5" t="str">
        <f t="shared" si="199"/>
        <v>-</v>
      </c>
      <c r="IM51" s="22" t="str">
        <f t="shared" ca="1" si="275"/>
        <v>-</v>
      </c>
      <c r="IN51" s="5">
        <f t="shared" si="200"/>
        <v>0.5</v>
      </c>
      <c r="IO51" s="22" t="str">
        <f t="shared" ca="1" si="275"/>
        <v>-</v>
      </c>
      <c r="IP51" s="5">
        <f t="shared" si="201"/>
        <v>0.5</v>
      </c>
      <c r="IQ51" s="5" t="str">
        <f t="shared" si="202"/>
        <v>-</v>
      </c>
      <c r="IR51" s="5">
        <f t="shared" si="202"/>
        <v>500</v>
      </c>
      <c r="IS51" s="5">
        <f t="shared" si="202"/>
        <v>500</v>
      </c>
      <c r="IT51" s="5" t="str">
        <f t="shared" si="202"/>
        <v>-</v>
      </c>
      <c r="IU51" s="5" t="str">
        <f>INDEX(i.FlkStrctr,$H51,IU$19)</f>
        <v>-</v>
      </c>
      <c r="IV51" s="22">
        <f t="shared" ca="1" si="275"/>
        <v>1</v>
      </c>
      <c r="IW51" s="22">
        <f t="shared" ca="1" si="275"/>
        <v>0</v>
      </c>
      <c r="IX51" s="22">
        <f t="shared" ca="1" si="275"/>
        <v>1</v>
      </c>
      <c r="IY51" s="22">
        <f t="shared" ca="1" si="275"/>
        <v>1</v>
      </c>
      <c r="IZ51" s="22">
        <f t="shared" ca="1" si="275"/>
        <v>0</v>
      </c>
      <c r="JA51" s="22">
        <f t="shared" ca="1" si="275"/>
        <v>70</v>
      </c>
      <c r="JB51" s="22">
        <f t="shared" ca="1" si="275"/>
        <v>50</v>
      </c>
      <c r="JC51" s="22">
        <f t="shared" ca="1" si="275"/>
        <v>70</v>
      </c>
      <c r="JD51" s="22">
        <f t="shared" ca="1" si="275"/>
        <v>50</v>
      </c>
      <c r="JE51" s="5">
        <f t="shared" si="203"/>
        <v>1</v>
      </c>
      <c r="JF51" s="5">
        <f t="shared" si="204"/>
        <v>1</v>
      </c>
      <c r="JG51" s="5">
        <f t="shared" si="205"/>
        <v>1</v>
      </c>
      <c r="JH51" s="22">
        <f t="shared" ca="1" si="275"/>
        <v>1</v>
      </c>
      <c r="JI51" s="22">
        <f t="shared" ca="1" si="275"/>
        <v>1</v>
      </c>
      <c r="JJ51" s="22">
        <f t="shared" ca="1" si="275"/>
        <v>1</v>
      </c>
      <c r="JK51" s="22">
        <f t="shared" ca="1" si="275"/>
        <v>1</v>
      </c>
      <c r="JL51" s="22">
        <f t="shared" ca="1" si="275"/>
        <v>1</v>
      </c>
      <c r="JM51" s="22">
        <f t="shared" ca="1" si="275"/>
        <v>1</v>
      </c>
      <c r="JN51" s="22">
        <f t="shared" ca="1" si="275"/>
        <v>1</v>
      </c>
      <c r="JO51" s="173" t="b">
        <f t="shared" ref="JO51:JO52" si="281">SUM(JP51:OE51)&gt;0</f>
        <v>1</v>
      </c>
      <c r="JP51" s="173">
        <f t="shared" si="206"/>
        <v>149.99</v>
      </c>
      <c r="JQ51" s="173">
        <f t="shared" si="206"/>
        <v>0</v>
      </c>
      <c r="JR51" s="173">
        <f t="shared" si="206"/>
        <v>0</v>
      </c>
      <c r="JS51" s="173">
        <f t="shared" si="206"/>
        <v>0</v>
      </c>
      <c r="JT51" s="173">
        <f t="shared" si="206"/>
        <v>0</v>
      </c>
      <c r="JU51" s="173">
        <f t="shared" si="206"/>
        <v>0</v>
      </c>
      <c r="JV51" s="173">
        <f t="shared" si="206"/>
        <v>0</v>
      </c>
      <c r="JW51" s="173">
        <f t="shared" si="206"/>
        <v>0</v>
      </c>
      <c r="JX51" s="173">
        <f t="shared" si="206"/>
        <v>0</v>
      </c>
      <c r="JY51" s="173">
        <f t="shared" si="206"/>
        <v>0</v>
      </c>
      <c r="JZ51" s="173">
        <f t="shared" si="206"/>
        <v>0</v>
      </c>
      <c r="KA51" s="173">
        <f t="shared" si="206"/>
        <v>0</v>
      </c>
      <c r="KB51" s="173">
        <f t="shared" si="206"/>
        <v>0</v>
      </c>
      <c r="KC51" s="173">
        <f t="shared" si="206"/>
        <v>0</v>
      </c>
      <c r="KD51" s="173">
        <f t="shared" si="206"/>
        <v>0</v>
      </c>
      <c r="KE51" s="173">
        <f t="shared" si="206"/>
        <v>146.24</v>
      </c>
      <c r="KF51" s="173">
        <f t="shared" si="207"/>
        <v>146.24</v>
      </c>
      <c r="KG51" s="173">
        <f t="shared" si="207"/>
        <v>146.24</v>
      </c>
      <c r="KH51" s="173">
        <f t="shared" si="207"/>
        <v>146.24</v>
      </c>
      <c r="KI51" s="173">
        <f t="shared" si="207"/>
        <v>146.24</v>
      </c>
      <c r="KJ51" s="173">
        <f t="shared" si="207"/>
        <v>146.24</v>
      </c>
      <c r="KK51" s="173">
        <f t="shared" si="207"/>
        <v>146.24</v>
      </c>
      <c r="KL51" s="173">
        <f t="shared" si="207"/>
        <v>146.24</v>
      </c>
      <c r="KM51" s="173">
        <f t="shared" si="207"/>
        <v>20</v>
      </c>
      <c r="KN51" s="173">
        <f t="shared" si="207"/>
        <v>20</v>
      </c>
      <c r="KO51" s="173">
        <f t="shared" si="207"/>
        <v>20</v>
      </c>
      <c r="KP51" s="173">
        <f t="shared" si="207"/>
        <v>0</v>
      </c>
      <c r="KQ51" s="173">
        <f t="shared" si="207"/>
        <v>0</v>
      </c>
      <c r="KR51" s="173">
        <f t="shared" si="207"/>
        <v>0</v>
      </c>
      <c r="KS51" s="173">
        <f t="shared" si="207"/>
        <v>0</v>
      </c>
      <c r="KT51" s="173">
        <f t="shared" si="207"/>
        <v>75.289999999999992</v>
      </c>
      <c r="KU51" s="173">
        <f t="shared" si="207"/>
        <v>75.289999999999992</v>
      </c>
      <c r="KV51" s="173">
        <f t="shared" si="208"/>
        <v>75.289999999999992</v>
      </c>
      <c r="KW51" s="173">
        <f t="shared" si="208"/>
        <v>75.289999999999992</v>
      </c>
      <c r="KX51" s="173">
        <f t="shared" si="208"/>
        <v>75.289999999999992</v>
      </c>
      <c r="KY51" s="173">
        <f t="shared" si="208"/>
        <v>75.289999999999992</v>
      </c>
      <c r="KZ51" s="173">
        <f t="shared" si="208"/>
        <v>75.289999999999992</v>
      </c>
      <c r="LA51" s="173">
        <f t="shared" si="208"/>
        <v>222.87</v>
      </c>
      <c r="LB51" s="173">
        <f t="shared" si="208"/>
        <v>0</v>
      </c>
      <c r="LC51" s="173">
        <f t="shared" si="208"/>
        <v>0</v>
      </c>
      <c r="LD51" s="173">
        <f t="shared" si="208"/>
        <v>0</v>
      </c>
      <c r="LE51" s="173">
        <f t="shared" si="208"/>
        <v>0</v>
      </c>
      <c r="LF51" s="173">
        <f t="shared" si="208"/>
        <v>0</v>
      </c>
      <c r="LG51" s="173">
        <f t="shared" si="208"/>
        <v>0</v>
      </c>
      <c r="LH51" s="173">
        <f t="shared" si="208"/>
        <v>0</v>
      </c>
      <c r="LI51" s="173">
        <f t="shared" si="208"/>
        <v>0</v>
      </c>
      <c r="LJ51" s="173">
        <f t="shared" si="208"/>
        <v>0</v>
      </c>
      <c r="LK51" s="173">
        <f t="shared" si="208"/>
        <v>0</v>
      </c>
      <c r="LL51" s="173">
        <f t="shared" si="209"/>
        <v>0</v>
      </c>
      <c r="LM51" s="173">
        <f t="shared" si="209"/>
        <v>0</v>
      </c>
      <c r="LN51" s="173">
        <f t="shared" si="209"/>
        <v>0</v>
      </c>
      <c r="LO51" s="173">
        <f t="shared" si="209"/>
        <v>0</v>
      </c>
      <c r="LP51" s="173">
        <f t="shared" si="209"/>
        <v>0</v>
      </c>
      <c r="LQ51" s="173">
        <f t="shared" si="209"/>
        <v>0</v>
      </c>
      <c r="LR51" s="173">
        <f t="shared" si="209"/>
        <v>0</v>
      </c>
      <c r="LS51" s="173">
        <f t="shared" si="209"/>
        <v>0</v>
      </c>
      <c r="LT51" s="173">
        <f t="shared" si="209"/>
        <v>0</v>
      </c>
      <c r="LU51" s="173">
        <f t="shared" si="209"/>
        <v>0</v>
      </c>
      <c r="LV51" s="173">
        <f t="shared" si="209"/>
        <v>0</v>
      </c>
      <c r="LW51" s="173">
        <f t="shared" si="209"/>
        <v>0</v>
      </c>
      <c r="LX51" s="173">
        <f t="shared" si="209"/>
        <v>0</v>
      </c>
      <c r="LY51" s="173">
        <f t="shared" si="209"/>
        <v>0</v>
      </c>
      <c r="LZ51" s="173">
        <f t="shared" si="209"/>
        <v>0</v>
      </c>
      <c r="MA51" s="173">
        <f t="shared" si="209"/>
        <v>0</v>
      </c>
      <c r="MB51" s="173">
        <f t="shared" si="210"/>
        <v>0</v>
      </c>
      <c r="MC51" s="173">
        <f t="shared" si="210"/>
        <v>0</v>
      </c>
      <c r="MD51" s="173">
        <f t="shared" si="210"/>
        <v>0</v>
      </c>
      <c r="ME51" s="173">
        <f t="shared" si="210"/>
        <v>0</v>
      </c>
      <c r="MF51" s="173">
        <f t="shared" si="210"/>
        <v>0</v>
      </c>
      <c r="MG51" s="173">
        <f t="shared" si="210"/>
        <v>0</v>
      </c>
      <c r="MH51" s="173">
        <f t="shared" si="210"/>
        <v>0</v>
      </c>
      <c r="MI51" s="173">
        <f t="shared" si="210"/>
        <v>0</v>
      </c>
      <c r="MJ51" s="173">
        <f t="shared" si="210"/>
        <v>0</v>
      </c>
      <c r="MK51" s="173">
        <f t="shared" si="210"/>
        <v>0</v>
      </c>
      <c r="ML51" s="173">
        <f t="shared" si="210"/>
        <v>0</v>
      </c>
      <c r="MM51" s="173">
        <f t="shared" si="210"/>
        <v>0</v>
      </c>
      <c r="MN51" s="173">
        <f t="shared" si="210"/>
        <v>0</v>
      </c>
      <c r="MO51" s="173">
        <f t="shared" si="210"/>
        <v>0</v>
      </c>
      <c r="MP51" s="173">
        <f t="shared" si="210"/>
        <v>0</v>
      </c>
      <c r="MQ51" s="173">
        <f t="shared" si="210"/>
        <v>0</v>
      </c>
      <c r="MR51" s="173">
        <f t="shared" si="211"/>
        <v>0</v>
      </c>
      <c r="MS51" s="173">
        <f t="shared" si="211"/>
        <v>0</v>
      </c>
      <c r="MT51" s="173">
        <f t="shared" si="211"/>
        <v>0</v>
      </c>
      <c r="MU51" s="173">
        <f t="shared" si="211"/>
        <v>0</v>
      </c>
      <c r="MV51" s="173">
        <f t="shared" si="211"/>
        <v>0</v>
      </c>
      <c r="MW51" s="173">
        <f t="shared" si="211"/>
        <v>0</v>
      </c>
      <c r="MX51" s="173">
        <f t="shared" si="211"/>
        <v>0</v>
      </c>
      <c r="MY51" s="173">
        <f t="shared" si="211"/>
        <v>0</v>
      </c>
      <c r="MZ51" s="173">
        <f t="shared" si="211"/>
        <v>0</v>
      </c>
      <c r="NA51" s="173">
        <f t="shared" si="211"/>
        <v>0</v>
      </c>
      <c r="NB51" s="173">
        <f t="shared" si="211"/>
        <v>0</v>
      </c>
      <c r="NC51" s="173">
        <f t="shared" si="211"/>
        <v>0</v>
      </c>
      <c r="ND51" s="173">
        <f t="shared" si="211"/>
        <v>0</v>
      </c>
      <c r="NE51" s="173">
        <f t="shared" si="211"/>
        <v>0</v>
      </c>
      <c r="NF51" s="173">
        <f t="shared" si="211"/>
        <v>0</v>
      </c>
      <c r="NG51" s="173">
        <f t="shared" si="211"/>
        <v>0</v>
      </c>
      <c r="NH51" s="173">
        <f t="shared" si="212"/>
        <v>0</v>
      </c>
      <c r="NI51" s="173">
        <f t="shared" si="212"/>
        <v>0</v>
      </c>
      <c r="NJ51" s="173">
        <f t="shared" si="212"/>
        <v>0</v>
      </c>
      <c r="NK51" s="173">
        <f t="shared" si="212"/>
        <v>0</v>
      </c>
      <c r="NL51" s="173">
        <f t="shared" si="212"/>
        <v>0</v>
      </c>
      <c r="NM51" s="173">
        <f t="shared" si="212"/>
        <v>0</v>
      </c>
      <c r="NN51" s="173">
        <f t="shared" si="212"/>
        <v>0</v>
      </c>
      <c r="NO51" s="173">
        <f t="shared" si="212"/>
        <v>0</v>
      </c>
      <c r="NP51" s="173">
        <f t="shared" si="212"/>
        <v>0</v>
      </c>
      <c r="NQ51" s="173">
        <f t="shared" si="212"/>
        <v>0</v>
      </c>
      <c r="NR51" s="173">
        <f t="shared" si="212"/>
        <v>0</v>
      </c>
      <c r="NS51" s="173">
        <f t="shared" si="212"/>
        <v>0</v>
      </c>
      <c r="NT51" s="173">
        <f t="shared" si="212"/>
        <v>0</v>
      </c>
      <c r="NU51" s="173">
        <f t="shared" si="212"/>
        <v>0</v>
      </c>
      <c r="NV51" s="173">
        <f t="shared" si="212"/>
        <v>0</v>
      </c>
      <c r="NW51" s="173">
        <f t="shared" si="212"/>
        <v>0</v>
      </c>
      <c r="NX51" s="173">
        <f t="shared" si="213"/>
        <v>0</v>
      </c>
      <c r="NY51" s="173">
        <f t="shared" si="213"/>
        <v>0</v>
      </c>
      <c r="NZ51" s="173">
        <f t="shared" si="213"/>
        <v>0</v>
      </c>
      <c r="OA51" s="173">
        <f t="shared" si="213"/>
        <v>0</v>
      </c>
      <c r="OB51" s="173">
        <f t="shared" si="213"/>
        <v>0</v>
      </c>
      <c r="OC51" s="173">
        <f t="shared" si="213"/>
        <v>0</v>
      </c>
      <c r="OD51" s="173">
        <f t="shared" si="213"/>
        <v>0</v>
      </c>
      <c r="OE51" s="173">
        <f t="shared" si="213"/>
        <v>0</v>
      </c>
      <c r="OF51" s="22">
        <f t="shared" ca="1" si="275"/>
        <v>0</v>
      </c>
      <c r="OG51" s="22" t="str">
        <f t="shared" ca="1" si="275"/>
        <v>-</v>
      </c>
      <c r="OH51" s="22">
        <f t="shared" ca="1" si="275"/>
        <v>0</v>
      </c>
      <c r="OI51" s="22">
        <f t="shared" ca="1" si="275"/>
        <v>0</v>
      </c>
      <c r="OJ51" s="27">
        <v>0</v>
      </c>
    </row>
    <row r="52" spans="1:400" s="303" customFormat="1" outlineLevel="1">
      <c r="A52" s="302">
        <f t="shared" si="270"/>
        <v>47</v>
      </c>
      <c r="B52" s="314">
        <f ca="1">OFFSET(B52,-1,0)+1</f>
        <v>26</v>
      </c>
      <c r="C52" s="303">
        <v>4</v>
      </c>
      <c r="D52" s="341" t="b">
        <f>$C$29=2</f>
        <v>1</v>
      </c>
      <c r="E52" s="303" t="b">
        <v>0</v>
      </c>
      <c r="F52" s="303" t="b">
        <v>1</v>
      </c>
      <c r="G52" s="339">
        <f t="shared" ref="G52:V53" ca="1" si="282">OFFSET(G52,-1,0)</f>
        <v>1</v>
      </c>
      <c r="H52" s="339">
        <f t="shared" ca="1" si="282"/>
        <v>1</v>
      </c>
      <c r="I52" s="339">
        <f t="shared" ca="1" si="282"/>
        <v>1</v>
      </c>
      <c r="J52" s="339">
        <f t="shared" ca="1" si="282"/>
        <v>1</v>
      </c>
      <c r="K52" s="339">
        <f t="shared" ca="1" si="282"/>
        <v>1</v>
      </c>
      <c r="L52" s="339">
        <f t="shared" ca="1" si="282"/>
        <v>1</v>
      </c>
      <c r="M52" s="339">
        <f t="shared" ca="1" si="282"/>
        <v>1</v>
      </c>
      <c r="N52" s="339">
        <f t="shared" ca="1" si="282"/>
        <v>2</v>
      </c>
      <c r="O52" s="339">
        <f t="shared" ca="1" si="282"/>
        <v>2</v>
      </c>
      <c r="P52" s="339">
        <f t="shared" ca="1" si="282"/>
        <v>0</v>
      </c>
      <c r="Q52" s="339">
        <f t="shared" ca="1" si="282"/>
        <v>0</v>
      </c>
      <c r="R52" s="339">
        <f t="shared" ca="1" si="282"/>
        <v>0</v>
      </c>
      <c r="S52" s="339">
        <f t="shared" ca="1" si="282"/>
        <v>0</v>
      </c>
      <c r="T52" s="339">
        <f t="shared" ca="1" si="282"/>
        <v>0</v>
      </c>
      <c r="U52" s="339">
        <f t="shared" ca="1" si="282"/>
        <v>1</v>
      </c>
      <c r="V52" s="339">
        <f t="shared" ca="1" si="282"/>
        <v>1</v>
      </c>
      <c r="W52" s="339">
        <f t="shared" ref="W52:Y53" ca="1" si="283">OFFSET(W52,-1,0)</f>
        <v>1</v>
      </c>
      <c r="X52" s="339">
        <f t="shared" ca="1" si="283"/>
        <v>1</v>
      </c>
      <c r="Y52" s="339">
        <f t="shared" ca="1" si="283"/>
        <v>0</v>
      </c>
      <c r="Z52" s="32"/>
      <c r="AB52" s="21">
        <v>1</v>
      </c>
      <c r="AC52" s="5">
        <f t="shared" ca="1" si="176"/>
        <v>1</v>
      </c>
      <c r="AD52" s="5">
        <f t="shared" ca="1" si="176"/>
        <v>1</v>
      </c>
      <c r="AE52" s="5">
        <f t="shared" ca="1" si="176"/>
        <v>0</v>
      </c>
      <c r="AF52" s="5">
        <f t="shared" ca="1" si="176"/>
        <v>2</v>
      </c>
      <c r="AG52" s="5">
        <f t="shared" ca="1" si="176"/>
        <v>0</v>
      </c>
      <c r="AJ52" s="328" t="str">
        <f t="shared" ca="1" si="218"/>
        <v>00022 FeedSupply GSM Day135 FWM     GI1 EL050% Age234 T_FALSE LTW_TRUE  (F53N33)</v>
      </c>
      <c r="AK52" s="10" t="str">
        <f ca="1">IF(COUNTIF(AJ$5:AJ52,AJ52)=1,"-","Dup")</f>
        <v>-</v>
      </c>
      <c r="AL52" s="22" t="b">
        <f t="shared" ca="1" si="276"/>
        <v>1</v>
      </c>
      <c r="AM52" s="22" t="b">
        <f t="shared" ca="1" si="276"/>
        <v>0</v>
      </c>
      <c r="AN52" s="22" t="b">
        <f t="shared" ca="1" si="276"/>
        <v>0</v>
      </c>
      <c r="AO52" s="22" t="b">
        <f ca="1">OFFSET(AO$5,$B52,0)</f>
        <v>1</v>
      </c>
      <c r="AP52" s="382">
        <f t="shared" ref="AP52:AP53" ca="1" si="284">OFFSET(AP52,-1,4)</f>
        <v>111201</v>
      </c>
      <c r="AQ52" s="22" t="b">
        <f t="shared" ca="1" si="276"/>
        <v>0</v>
      </c>
      <c r="AR52" s="374" t="str">
        <f t="shared" ca="1" si="276"/>
        <v>-</v>
      </c>
      <c r="AS52" s="22" t="b">
        <f t="shared" ca="1" si="276"/>
        <v>1</v>
      </c>
      <c r="AT52" s="339">
        <f ca="1">OFFSET(AT52,-1,0)+1</f>
        <v>111202</v>
      </c>
      <c r="AU52" s="22">
        <f t="shared" ca="1" si="276"/>
        <v>1</v>
      </c>
      <c r="AV52" s="22" t="str">
        <f t="shared" ca="1" si="276"/>
        <v>-</v>
      </c>
      <c r="AW52" s="22" t="str">
        <f t="shared" ca="1" si="276"/>
        <v>-</v>
      </c>
      <c r="AX52" s="22" t="str">
        <f t="shared" ca="1" si="276"/>
        <v>-</v>
      </c>
      <c r="AY52" s="22" t="str">
        <f t="shared" ca="1" si="276"/>
        <v>-</v>
      </c>
      <c r="AZ52" s="22" t="str">
        <f t="shared" ca="1" si="276"/>
        <v>-</v>
      </c>
      <c r="BA52" s="22">
        <f t="shared" ca="1" si="276"/>
        <v>1</v>
      </c>
      <c r="BB52" s="22">
        <f t="shared" ca="1" si="276"/>
        <v>1</v>
      </c>
      <c r="BC52" s="22" t="str">
        <f t="shared" ca="1" si="276"/>
        <v>-</v>
      </c>
      <c r="BD52" s="22" t="str">
        <f t="shared" ca="1" si="276"/>
        <v>-</v>
      </c>
      <c r="BE52" s="22" t="str">
        <f t="shared" ca="1" si="276"/>
        <v>-</v>
      </c>
      <c r="BF52" s="22" t="str">
        <f t="shared" ca="1" si="276"/>
        <v>-</v>
      </c>
      <c r="BG52" s="22" t="str">
        <f t="shared" ca="1" si="276"/>
        <v>-</v>
      </c>
      <c r="BH52" s="22" t="str">
        <f t="shared" ca="1" si="276"/>
        <v>-</v>
      </c>
      <c r="BI52" s="22" t="str">
        <f t="shared" ca="1" si="276"/>
        <v>-</v>
      </c>
      <c r="BJ52" s="22" t="str">
        <f t="shared" ca="1" si="276"/>
        <v>-</v>
      </c>
      <c r="BK52" s="22" t="str">
        <f t="shared" ca="1" si="276"/>
        <v>-</v>
      </c>
      <c r="BL52" s="22" t="str">
        <f t="shared" ca="1" si="276"/>
        <v>-</v>
      </c>
      <c r="BM52" s="22" t="str">
        <f t="shared" ca="1" si="276"/>
        <v>-</v>
      </c>
      <c r="BN52" s="22" t="str">
        <f t="shared" ca="1" si="276"/>
        <v>-</v>
      </c>
      <c r="BO52" s="22" t="str">
        <f t="shared" ca="1" si="276"/>
        <v>-</v>
      </c>
      <c r="BP52" s="22" t="str">
        <f t="shared" ca="1" si="276"/>
        <v>-</v>
      </c>
      <c r="BQ52" s="22" t="str">
        <f t="shared" ca="1" si="276"/>
        <v>-</v>
      </c>
      <c r="BR52" s="22" t="str">
        <f t="shared" ca="1" si="276"/>
        <v>-</v>
      </c>
      <c r="BS52" s="22" t="str">
        <f t="shared" ca="1" si="276"/>
        <v>-</v>
      </c>
      <c r="BT52" s="22" t="str">
        <f t="shared" ca="1" si="276"/>
        <v>-</v>
      </c>
      <c r="BU52" s="22" t="str">
        <f t="shared" ca="1" si="276"/>
        <v>-</v>
      </c>
      <c r="BV52" s="22" t="str">
        <f t="shared" ca="1" si="276"/>
        <v>-</v>
      </c>
      <c r="BW52" s="22" t="str">
        <f t="shared" ca="1" si="276"/>
        <v>-</v>
      </c>
      <c r="BX52" s="22" t="str">
        <f t="shared" ca="1" si="276"/>
        <v>-</v>
      </c>
      <c r="BY52" s="22" t="str">
        <f t="shared" ca="1" si="276"/>
        <v>-</v>
      </c>
      <c r="BZ52" s="5">
        <f t="shared" ca="1" si="178"/>
        <v>0</v>
      </c>
      <c r="CA52" s="22" t="b">
        <f t="shared" ca="1" si="276"/>
        <v>1</v>
      </c>
      <c r="CB52" s="22" t="b">
        <f t="shared" ca="1" si="276"/>
        <v>1</v>
      </c>
      <c r="CC52" s="22" t="str">
        <f t="shared" ca="1" si="276"/>
        <v>-</v>
      </c>
      <c r="CD52" s="22" t="str">
        <f t="shared" ca="1" si="276"/>
        <v>-</v>
      </c>
      <c r="CE52" s="22" t="str">
        <f t="shared" ca="1" si="276"/>
        <v>-</v>
      </c>
      <c r="CF52" s="22" t="str">
        <f t="shared" ca="1" si="276"/>
        <v>-</v>
      </c>
      <c r="CG52" s="22" t="str">
        <f t="shared" ca="1" si="276"/>
        <v>-</v>
      </c>
      <c r="CH52" s="22" t="str">
        <f t="shared" ca="1" si="276"/>
        <v>-</v>
      </c>
      <c r="CI52" s="22">
        <f t="shared" ca="1" si="276"/>
        <v>3</v>
      </c>
      <c r="CJ52" s="22">
        <f t="shared" ca="1" si="276"/>
        <v>3</v>
      </c>
      <c r="CK52" s="22" t="str">
        <f t="shared" ca="1" si="276"/>
        <v>-</v>
      </c>
      <c r="CL52" s="22" t="str">
        <f t="shared" ca="1" si="276"/>
        <v>-</v>
      </c>
      <c r="CM52" s="22" t="str">
        <f t="shared" ca="1" si="276"/>
        <v>-</v>
      </c>
      <c r="CN52" s="22" t="str">
        <f t="shared" ca="1" si="276"/>
        <v>-</v>
      </c>
      <c r="CO52" s="22" t="str">
        <f t="shared" ca="1" si="276"/>
        <v>-</v>
      </c>
      <c r="CP52" s="22" t="str">
        <f t="shared" ca="1" si="276"/>
        <v>-</v>
      </c>
      <c r="CQ52" s="22" t="str">
        <f t="shared" ca="1" si="276"/>
        <v>-</v>
      </c>
      <c r="CR52" s="22" t="str">
        <f t="shared" ca="1" si="276"/>
        <v>-</v>
      </c>
      <c r="CS52" s="22">
        <f t="shared" ca="1" si="276"/>
        <v>0</v>
      </c>
      <c r="CT52" s="22" t="str">
        <f t="shared" ca="1" si="276"/>
        <v>-</v>
      </c>
      <c r="CU52" s="22" t="str">
        <f t="shared" ca="1" si="276"/>
        <v>-</v>
      </c>
      <c r="CV52" s="22" t="str">
        <f t="shared" ca="1" si="276"/>
        <v>-</v>
      </c>
      <c r="CW52" s="22" t="str">
        <f t="shared" ca="1" si="276"/>
        <v>-</v>
      </c>
      <c r="CX52" s="22" t="str">
        <f t="shared" ca="1" si="276"/>
        <v>-</v>
      </c>
      <c r="CY52" s="22">
        <f t="shared" ca="1" si="276"/>
        <v>0</v>
      </c>
      <c r="CZ52" s="195">
        <f t="shared" ca="1" si="179"/>
        <v>0</v>
      </c>
      <c r="DA52" s="195">
        <f t="shared" ca="1" si="179"/>
        <v>0</v>
      </c>
      <c r="DB52" s="195">
        <f t="shared" ca="1" si="179"/>
        <v>0</v>
      </c>
      <c r="DC52" s="195">
        <f t="shared" ca="1" si="179"/>
        <v>0</v>
      </c>
      <c r="DD52" s="194">
        <f t="shared" ca="1" si="180"/>
        <v>0</v>
      </c>
      <c r="DE52" s="194">
        <f t="shared" ca="1" si="180"/>
        <v>0</v>
      </c>
      <c r="DF52" s="194">
        <f t="shared" ca="1" si="180"/>
        <v>0</v>
      </c>
      <c r="DG52" s="194">
        <f t="shared" ca="1" si="180"/>
        <v>0</v>
      </c>
      <c r="DH52" s="196">
        <f t="shared" ca="1" si="181"/>
        <v>0</v>
      </c>
      <c r="DI52" s="196">
        <f t="shared" ca="1" si="181"/>
        <v>0</v>
      </c>
      <c r="DJ52" s="196">
        <f t="shared" ca="1" si="181"/>
        <v>0</v>
      </c>
      <c r="DK52" s="196">
        <f t="shared" ca="1" si="181"/>
        <v>0</v>
      </c>
      <c r="DL52" s="195">
        <f t="shared" ca="1" si="182"/>
        <v>0</v>
      </c>
      <c r="DM52" s="195">
        <f t="shared" ca="1" si="182"/>
        <v>0</v>
      </c>
      <c r="DN52" s="195">
        <f t="shared" ca="1" si="182"/>
        <v>0</v>
      </c>
      <c r="DO52" s="195">
        <f t="shared" ca="1" si="182"/>
        <v>0</v>
      </c>
      <c r="DP52" s="194">
        <f t="shared" ca="1" si="183"/>
        <v>0</v>
      </c>
      <c r="DQ52" s="194">
        <f t="shared" ca="1" si="183"/>
        <v>0</v>
      </c>
      <c r="DR52" s="194">
        <f t="shared" ca="1" si="183"/>
        <v>0</v>
      </c>
      <c r="DS52" s="194">
        <f t="shared" ca="1" si="183"/>
        <v>0</v>
      </c>
      <c r="DT52" s="196">
        <f t="shared" ca="1" si="184"/>
        <v>0</v>
      </c>
      <c r="DU52" s="196">
        <f t="shared" ca="1" si="184"/>
        <v>0</v>
      </c>
      <c r="DV52" s="196">
        <f t="shared" ca="1" si="184"/>
        <v>0</v>
      </c>
      <c r="DW52" s="196">
        <f t="shared" ca="1" si="184"/>
        <v>0</v>
      </c>
      <c r="DX52" s="195">
        <f t="shared" ca="1" si="185"/>
        <v>0</v>
      </c>
      <c r="DY52" s="195">
        <f t="shared" ca="1" si="185"/>
        <v>0</v>
      </c>
      <c r="DZ52" s="195">
        <f t="shared" ca="1" si="185"/>
        <v>0</v>
      </c>
      <c r="EA52" s="195">
        <f t="shared" ca="1" si="185"/>
        <v>0</v>
      </c>
      <c r="EB52" s="194">
        <f t="shared" ca="1" si="186"/>
        <v>0</v>
      </c>
      <c r="EC52" s="194">
        <f t="shared" ca="1" si="186"/>
        <v>0</v>
      </c>
      <c r="ED52" s="194">
        <f t="shared" ca="1" si="186"/>
        <v>0</v>
      </c>
      <c r="EE52" s="194">
        <f t="shared" ca="1" si="186"/>
        <v>0</v>
      </c>
      <c r="EF52" s="196">
        <f t="shared" ca="1" si="187"/>
        <v>0</v>
      </c>
      <c r="EG52" s="196">
        <f t="shared" ca="1" si="187"/>
        <v>0</v>
      </c>
      <c r="EH52" s="196">
        <f t="shared" ca="1" si="187"/>
        <v>0</v>
      </c>
      <c r="EI52" s="196">
        <f t="shared" ca="1" si="187"/>
        <v>0</v>
      </c>
      <c r="EJ52" s="22">
        <f t="shared" ca="1" si="188"/>
        <v>0</v>
      </c>
      <c r="EK52" s="22">
        <f t="shared" ca="1" si="188"/>
        <v>0</v>
      </c>
      <c r="EL52" s="22">
        <f t="shared" ca="1" si="188"/>
        <v>0</v>
      </c>
      <c r="EM52" s="22">
        <f t="shared" ca="1" si="188"/>
        <v>0</v>
      </c>
      <c r="EN52" s="22" t="str">
        <f t="shared" ca="1" si="188"/>
        <v>-</v>
      </c>
      <c r="EO52" s="22" t="str">
        <f t="shared" ca="1" si="188"/>
        <v>-</v>
      </c>
      <c r="EP52" s="5">
        <f t="shared" ca="1" si="189"/>
        <v>19</v>
      </c>
      <c r="EQ52" s="5">
        <f t="shared" ca="1" si="189"/>
        <v>19</v>
      </c>
      <c r="ER52" s="22" t="str">
        <f t="shared" ca="1" si="188"/>
        <v>-</v>
      </c>
      <c r="ES52" s="22" t="str">
        <f t="shared" ca="1" si="188"/>
        <v>-</v>
      </c>
      <c r="ET52" s="22" t="str">
        <f t="shared" ca="1" si="188"/>
        <v>-</v>
      </c>
      <c r="EU52" s="22" t="str">
        <f t="shared" ca="1" si="188"/>
        <v>-</v>
      </c>
      <c r="EV52" s="22" t="str">
        <f t="shared" ca="1" si="188"/>
        <v>-</v>
      </c>
      <c r="EW52" s="22" t="str">
        <f t="shared" ca="1" si="188"/>
        <v>-</v>
      </c>
      <c r="EX52" s="22" t="str">
        <f t="shared" ca="1" si="188"/>
        <v>-</v>
      </c>
      <c r="EY52" s="5">
        <f t="shared" ca="1" si="190"/>
        <v>0</v>
      </c>
      <c r="EZ52" s="22" t="str">
        <f t="shared" ca="1" si="277"/>
        <v>-</v>
      </c>
      <c r="FA52" s="22" t="str">
        <f t="shared" ca="1" si="277"/>
        <v>-</v>
      </c>
      <c r="FB52" s="22" t="str">
        <f t="shared" ca="1" si="277"/>
        <v>-</v>
      </c>
      <c r="FC52" s="22" t="str">
        <f t="shared" ca="1" si="277"/>
        <v>-</v>
      </c>
      <c r="FD52" s="5" t="b">
        <f t="shared" ca="1" si="191"/>
        <v>0</v>
      </c>
      <c r="FE52" s="22" t="str">
        <f t="shared" ca="1" si="277"/>
        <v>-</v>
      </c>
      <c r="FF52" s="22">
        <f t="shared" ca="1" si="277"/>
        <v>0</v>
      </c>
      <c r="FG52" s="22" t="str">
        <f t="shared" ca="1" si="277"/>
        <v>-</v>
      </c>
      <c r="FH52" s="22">
        <f t="shared" ca="1" si="277"/>
        <v>1</v>
      </c>
      <c r="FI52" s="22">
        <f t="shared" ca="1" si="277"/>
        <v>0</v>
      </c>
      <c r="FJ52" s="22">
        <f t="shared" ca="1" si="277"/>
        <v>1</v>
      </c>
      <c r="FK52" s="22">
        <f t="shared" ca="1" si="277"/>
        <v>1</v>
      </c>
      <c r="FL52" s="22">
        <f t="shared" ca="1" si="277"/>
        <v>1</v>
      </c>
      <c r="FM52" s="22">
        <f t="shared" ca="1" si="277"/>
        <v>0</v>
      </c>
      <c r="FN52" s="22">
        <f t="shared" ca="1" si="277"/>
        <v>0</v>
      </c>
      <c r="FO52" s="22">
        <f t="shared" ca="1" si="277"/>
        <v>0</v>
      </c>
      <c r="FP52" s="22">
        <f t="shared" ca="1" si="277"/>
        <v>0</v>
      </c>
      <c r="FQ52" s="22">
        <f t="shared" ca="1" si="277"/>
        <v>1</v>
      </c>
      <c r="FR52" s="22">
        <f t="shared" ca="1" si="277"/>
        <v>0</v>
      </c>
      <c r="FS52" s="22">
        <f t="shared" ca="1" si="277"/>
        <v>0</v>
      </c>
      <c r="FT52" s="22">
        <f t="shared" ca="1" si="277"/>
        <v>0</v>
      </c>
      <c r="FU52" s="22">
        <f t="shared" ca="1" si="277"/>
        <v>0</v>
      </c>
      <c r="FV52" s="22">
        <f t="shared" ca="1" si="277"/>
        <v>0</v>
      </c>
      <c r="FW52" s="22">
        <f t="shared" ca="1" si="277"/>
        <v>0</v>
      </c>
      <c r="FX52" s="22">
        <f t="shared" ca="1" si="277"/>
        <v>0</v>
      </c>
      <c r="FY52" s="22">
        <f t="shared" ca="1" si="277"/>
        <v>1</v>
      </c>
      <c r="FZ52" s="22">
        <f t="shared" ca="1" si="277"/>
        <v>0</v>
      </c>
      <c r="GA52" s="5">
        <f t="shared" ca="1" si="192"/>
        <v>0</v>
      </c>
      <c r="GB52" s="5">
        <f t="shared" ca="1" si="192"/>
        <v>0</v>
      </c>
      <c r="GC52" s="5">
        <f t="shared" ca="1" si="192"/>
        <v>0</v>
      </c>
      <c r="GD52" s="5">
        <f t="shared" si="193"/>
        <v>0</v>
      </c>
      <c r="GE52" s="5">
        <f t="shared" si="193"/>
        <v>0</v>
      </c>
      <c r="GF52" s="5">
        <f t="shared" si="193"/>
        <v>0</v>
      </c>
      <c r="GG52" s="22">
        <f t="shared" ca="1" si="277"/>
        <v>0</v>
      </c>
      <c r="GH52" s="22">
        <f t="shared" ca="1" si="277"/>
        <v>0</v>
      </c>
      <c r="GI52" s="22" t="str">
        <f t="shared" ca="1" si="277"/>
        <v>-</v>
      </c>
      <c r="GJ52" s="22" t="str">
        <f t="shared" ca="1" si="277"/>
        <v>-</v>
      </c>
      <c r="GK52" s="22" t="str">
        <f t="shared" ca="1" si="277"/>
        <v>-</v>
      </c>
      <c r="GL52" s="22" t="str">
        <f t="shared" ca="1" si="277"/>
        <v>-</v>
      </c>
      <c r="GM52" s="5" t="b">
        <f t="shared" ca="1" si="194"/>
        <v>1</v>
      </c>
      <c r="GN52" s="5" t="b">
        <f t="shared" ca="1" si="194"/>
        <v>0</v>
      </c>
      <c r="GO52" s="5" t="b">
        <f t="shared" ca="1" si="194"/>
        <v>0</v>
      </c>
      <c r="GP52" s="5">
        <f t="shared" ca="1" si="195"/>
        <v>21</v>
      </c>
      <c r="GQ52" s="22">
        <f t="shared" ca="1" si="277"/>
        <v>1</v>
      </c>
      <c r="GR52" s="22">
        <f t="shared" ca="1" si="277"/>
        <v>2</v>
      </c>
      <c r="GS52" s="5" t="e">
        <f t="shared" ca="1" si="196"/>
        <v>#VALUE!</v>
      </c>
      <c r="GT52" s="5" t="e">
        <f t="shared" ca="1" si="196"/>
        <v>#VALUE!</v>
      </c>
      <c r="GU52" s="5" t="str">
        <f t="shared" si="197"/>
        <v>-</v>
      </c>
      <c r="GV52" s="5" t="str">
        <f t="shared" si="197"/>
        <v>-</v>
      </c>
      <c r="GW52" s="5" t="e">
        <f t="shared" ca="1" si="198"/>
        <v>#VALUE!</v>
      </c>
      <c r="GX52" s="22" t="str">
        <f t="shared" ca="1" si="277"/>
        <v>-</v>
      </c>
      <c r="GY52" s="22" t="str">
        <f t="shared" ca="1" si="277"/>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3"/>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3"/>
        <v>-</v>
      </c>
      <c r="IF52" s="22" t="str">
        <f t="shared" ca="1" si="133"/>
        <v>-</v>
      </c>
      <c r="IG52" s="22" t="b">
        <f t="shared" ca="1" si="134"/>
        <v>1</v>
      </c>
      <c r="IH52" s="22">
        <f t="shared" ca="1" si="134"/>
        <v>0</v>
      </c>
      <c r="II52" s="5" t="str">
        <f t="shared" ca="1" si="199"/>
        <v>-</v>
      </c>
      <c r="IJ52" s="5" t="str">
        <f t="shared" ca="1" si="199"/>
        <v>-</v>
      </c>
      <c r="IK52" s="5" t="str">
        <f t="shared" ca="1" si="199"/>
        <v>-</v>
      </c>
      <c r="IL52" s="5" t="str">
        <f t="shared" ca="1" si="199"/>
        <v>-</v>
      </c>
      <c r="IM52" s="22" t="str">
        <f t="shared" ca="1" si="275"/>
        <v>-</v>
      </c>
      <c r="IN52" s="5">
        <f t="shared" ca="1" si="200"/>
        <v>0.5</v>
      </c>
      <c r="IO52" s="22" t="str">
        <f t="shared" ca="1" si="275"/>
        <v>-</v>
      </c>
      <c r="IP52" s="5">
        <f t="shared" ca="1" si="201"/>
        <v>0.5</v>
      </c>
      <c r="IQ52" s="5" t="str">
        <f t="shared" ca="1" si="202"/>
        <v>-</v>
      </c>
      <c r="IR52" s="5">
        <f t="shared" ca="1" si="202"/>
        <v>500</v>
      </c>
      <c r="IS52" s="5">
        <f t="shared" ca="1" si="202"/>
        <v>500</v>
      </c>
      <c r="IT52" s="5" t="str">
        <f t="shared" ca="1" si="202"/>
        <v>-</v>
      </c>
      <c r="IU52" s="5" t="str">
        <f ca="1">INDEX(i.FlkStrctr,$H52,IU$19)</f>
        <v>-</v>
      </c>
      <c r="IV52" s="22">
        <f t="shared" ca="1" si="275"/>
        <v>1</v>
      </c>
      <c r="IW52" s="22">
        <f t="shared" ca="1" si="275"/>
        <v>0</v>
      </c>
      <c r="IX52" s="22">
        <f t="shared" ca="1" si="275"/>
        <v>1</v>
      </c>
      <c r="IY52" s="22">
        <f t="shared" ca="1" si="275"/>
        <v>1</v>
      </c>
      <c r="IZ52" s="22">
        <f t="shared" ca="1" si="275"/>
        <v>0</v>
      </c>
      <c r="JA52" s="22">
        <f t="shared" ca="1" si="275"/>
        <v>70</v>
      </c>
      <c r="JB52" s="22">
        <f t="shared" ca="1" si="275"/>
        <v>50</v>
      </c>
      <c r="JC52" s="22">
        <f t="shared" ca="1" si="275"/>
        <v>70</v>
      </c>
      <c r="JD52" s="22">
        <f t="shared" ca="1" si="275"/>
        <v>50</v>
      </c>
      <c r="JE52" s="5">
        <f t="shared" ca="1" si="203"/>
        <v>1</v>
      </c>
      <c r="JF52" s="5">
        <f t="shared" ca="1" si="204"/>
        <v>1</v>
      </c>
      <c r="JG52" s="5">
        <f t="shared" ca="1" si="205"/>
        <v>1</v>
      </c>
      <c r="JH52" s="22">
        <f t="shared" ca="1" si="275"/>
        <v>1</v>
      </c>
      <c r="JI52" s="22">
        <f t="shared" ca="1" si="275"/>
        <v>1</v>
      </c>
      <c r="JJ52" s="22">
        <f t="shared" ca="1" si="275"/>
        <v>1</v>
      </c>
      <c r="JK52" s="22">
        <f t="shared" ca="1" si="275"/>
        <v>1</v>
      </c>
      <c r="JL52" s="22">
        <f t="shared" ca="1" si="275"/>
        <v>1</v>
      </c>
      <c r="JM52" s="22">
        <f t="shared" ca="1" si="275"/>
        <v>1</v>
      </c>
      <c r="JN52" s="22">
        <f t="shared" ca="1" si="275"/>
        <v>1</v>
      </c>
      <c r="JO52" s="173" t="b">
        <f t="shared" ca="1" si="281"/>
        <v>1</v>
      </c>
      <c r="JP52" s="173">
        <f t="shared" ca="1" si="206"/>
        <v>149.99</v>
      </c>
      <c r="JQ52" s="173">
        <f t="shared" ca="1" si="206"/>
        <v>0</v>
      </c>
      <c r="JR52" s="173">
        <f t="shared" ca="1" si="206"/>
        <v>0</v>
      </c>
      <c r="JS52" s="173">
        <f t="shared" ca="1" si="206"/>
        <v>0</v>
      </c>
      <c r="JT52" s="173">
        <f t="shared" ca="1" si="206"/>
        <v>0</v>
      </c>
      <c r="JU52" s="173">
        <f t="shared" ca="1" si="206"/>
        <v>0</v>
      </c>
      <c r="JV52" s="173">
        <f t="shared" ca="1" si="206"/>
        <v>0</v>
      </c>
      <c r="JW52" s="173">
        <f t="shared" ca="1" si="206"/>
        <v>0</v>
      </c>
      <c r="JX52" s="173">
        <f t="shared" ca="1" si="206"/>
        <v>0</v>
      </c>
      <c r="JY52" s="173">
        <f t="shared" ca="1" si="206"/>
        <v>0</v>
      </c>
      <c r="JZ52" s="173">
        <f t="shared" ca="1" si="206"/>
        <v>0</v>
      </c>
      <c r="KA52" s="173">
        <f t="shared" ca="1" si="206"/>
        <v>0</v>
      </c>
      <c r="KB52" s="173">
        <f t="shared" ca="1" si="206"/>
        <v>0</v>
      </c>
      <c r="KC52" s="173">
        <f t="shared" ca="1" si="206"/>
        <v>0</v>
      </c>
      <c r="KD52" s="173">
        <f t="shared" ca="1" si="206"/>
        <v>0</v>
      </c>
      <c r="KE52" s="173">
        <f t="shared" ca="1" si="206"/>
        <v>146.24</v>
      </c>
      <c r="KF52" s="173">
        <f t="shared" ca="1" si="207"/>
        <v>146.24</v>
      </c>
      <c r="KG52" s="173">
        <f t="shared" ca="1" si="207"/>
        <v>146.24</v>
      </c>
      <c r="KH52" s="173">
        <f t="shared" ca="1" si="207"/>
        <v>146.24</v>
      </c>
      <c r="KI52" s="173">
        <f t="shared" ca="1" si="207"/>
        <v>146.24</v>
      </c>
      <c r="KJ52" s="173">
        <f t="shared" ca="1" si="207"/>
        <v>146.24</v>
      </c>
      <c r="KK52" s="173">
        <f t="shared" ca="1" si="207"/>
        <v>146.24</v>
      </c>
      <c r="KL52" s="173">
        <f t="shared" ca="1" si="207"/>
        <v>146.24</v>
      </c>
      <c r="KM52" s="173">
        <f t="shared" ca="1" si="207"/>
        <v>20</v>
      </c>
      <c r="KN52" s="173">
        <f t="shared" ca="1" si="207"/>
        <v>20</v>
      </c>
      <c r="KO52" s="173">
        <f t="shared" ca="1" si="207"/>
        <v>20</v>
      </c>
      <c r="KP52" s="173">
        <f t="shared" ca="1" si="207"/>
        <v>0</v>
      </c>
      <c r="KQ52" s="173">
        <f t="shared" ca="1" si="207"/>
        <v>0</v>
      </c>
      <c r="KR52" s="173">
        <f t="shared" ca="1" si="207"/>
        <v>0</v>
      </c>
      <c r="KS52" s="173">
        <f t="shared" ca="1" si="207"/>
        <v>0</v>
      </c>
      <c r="KT52" s="173">
        <f t="shared" ca="1" si="207"/>
        <v>75.289999999999992</v>
      </c>
      <c r="KU52" s="173">
        <f t="shared" ca="1" si="207"/>
        <v>75.289999999999992</v>
      </c>
      <c r="KV52" s="173">
        <f t="shared" ca="1" si="208"/>
        <v>75.289999999999992</v>
      </c>
      <c r="KW52" s="173">
        <f t="shared" ca="1" si="208"/>
        <v>75.289999999999992</v>
      </c>
      <c r="KX52" s="173">
        <f t="shared" ca="1" si="208"/>
        <v>75.289999999999992</v>
      </c>
      <c r="KY52" s="173">
        <f t="shared" ca="1" si="208"/>
        <v>75.289999999999992</v>
      </c>
      <c r="KZ52" s="173">
        <f t="shared" ca="1" si="208"/>
        <v>75.289999999999992</v>
      </c>
      <c r="LA52" s="173">
        <f t="shared" ca="1" si="208"/>
        <v>222.87</v>
      </c>
      <c r="LB52" s="173">
        <f t="shared" ca="1" si="208"/>
        <v>0</v>
      </c>
      <c r="LC52" s="173">
        <f t="shared" ca="1" si="208"/>
        <v>0</v>
      </c>
      <c r="LD52" s="173">
        <f t="shared" ca="1" si="208"/>
        <v>0</v>
      </c>
      <c r="LE52" s="173">
        <f t="shared" ca="1" si="208"/>
        <v>0</v>
      </c>
      <c r="LF52" s="173">
        <f t="shared" ca="1" si="208"/>
        <v>0</v>
      </c>
      <c r="LG52" s="173">
        <f t="shared" ca="1" si="208"/>
        <v>0</v>
      </c>
      <c r="LH52" s="173">
        <f t="shared" ca="1" si="208"/>
        <v>0</v>
      </c>
      <c r="LI52" s="173">
        <f t="shared" ca="1" si="208"/>
        <v>0</v>
      </c>
      <c r="LJ52" s="173">
        <f t="shared" ca="1" si="208"/>
        <v>0</v>
      </c>
      <c r="LK52" s="173">
        <f t="shared" ca="1" si="208"/>
        <v>0</v>
      </c>
      <c r="LL52" s="173">
        <f t="shared" ca="1" si="209"/>
        <v>0</v>
      </c>
      <c r="LM52" s="173">
        <f t="shared" ca="1" si="209"/>
        <v>0</v>
      </c>
      <c r="LN52" s="173">
        <f t="shared" ca="1" si="209"/>
        <v>0</v>
      </c>
      <c r="LO52" s="173">
        <f t="shared" ca="1" si="209"/>
        <v>0</v>
      </c>
      <c r="LP52" s="173">
        <f t="shared" ca="1" si="209"/>
        <v>0</v>
      </c>
      <c r="LQ52" s="173">
        <f t="shared" ca="1" si="209"/>
        <v>0</v>
      </c>
      <c r="LR52" s="173">
        <f t="shared" ca="1" si="209"/>
        <v>0</v>
      </c>
      <c r="LS52" s="173">
        <f t="shared" ca="1" si="209"/>
        <v>0</v>
      </c>
      <c r="LT52" s="173">
        <f t="shared" ca="1" si="209"/>
        <v>0</v>
      </c>
      <c r="LU52" s="173">
        <f t="shared" ca="1" si="209"/>
        <v>0</v>
      </c>
      <c r="LV52" s="173">
        <f t="shared" ca="1" si="209"/>
        <v>0</v>
      </c>
      <c r="LW52" s="173">
        <f t="shared" ca="1" si="209"/>
        <v>0</v>
      </c>
      <c r="LX52" s="173">
        <f t="shared" ca="1" si="209"/>
        <v>0</v>
      </c>
      <c r="LY52" s="173">
        <f t="shared" ca="1" si="209"/>
        <v>0</v>
      </c>
      <c r="LZ52" s="173">
        <f t="shared" ca="1" si="209"/>
        <v>0</v>
      </c>
      <c r="MA52" s="173">
        <f t="shared" ca="1" si="209"/>
        <v>0</v>
      </c>
      <c r="MB52" s="173">
        <f t="shared" ca="1" si="210"/>
        <v>0</v>
      </c>
      <c r="MC52" s="173">
        <f t="shared" ca="1" si="210"/>
        <v>0</v>
      </c>
      <c r="MD52" s="173">
        <f t="shared" ca="1" si="210"/>
        <v>0</v>
      </c>
      <c r="ME52" s="173">
        <f t="shared" ca="1" si="210"/>
        <v>0</v>
      </c>
      <c r="MF52" s="173">
        <f t="shared" ca="1" si="210"/>
        <v>0</v>
      </c>
      <c r="MG52" s="173">
        <f t="shared" ca="1" si="210"/>
        <v>0</v>
      </c>
      <c r="MH52" s="173">
        <f t="shared" ca="1" si="210"/>
        <v>0</v>
      </c>
      <c r="MI52" s="173">
        <f t="shared" ca="1" si="210"/>
        <v>0</v>
      </c>
      <c r="MJ52" s="173">
        <f t="shared" ca="1" si="210"/>
        <v>0</v>
      </c>
      <c r="MK52" s="173">
        <f t="shared" ca="1" si="210"/>
        <v>0</v>
      </c>
      <c r="ML52" s="173">
        <f t="shared" ca="1" si="210"/>
        <v>0</v>
      </c>
      <c r="MM52" s="173">
        <f t="shared" ca="1" si="210"/>
        <v>0</v>
      </c>
      <c r="MN52" s="173">
        <f t="shared" ca="1" si="210"/>
        <v>0</v>
      </c>
      <c r="MO52" s="173">
        <f t="shared" ca="1" si="210"/>
        <v>0</v>
      </c>
      <c r="MP52" s="173">
        <f t="shared" ca="1" si="210"/>
        <v>0</v>
      </c>
      <c r="MQ52" s="173">
        <f t="shared" ca="1" si="210"/>
        <v>0</v>
      </c>
      <c r="MR52" s="173">
        <f t="shared" ca="1" si="211"/>
        <v>0</v>
      </c>
      <c r="MS52" s="173">
        <f t="shared" ca="1" si="211"/>
        <v>0</v>
      </c>
      <c r="MT52" s="173">
        <f t="shared" ca="1" si="211"/>
        <v>0</v>
      </c>
      <c r="MU52" s="173">
        <f t="shared" ca="1" si="211"/>
        <v>0</v>
      </c>
      <c r="MV52" s="173">
        <f t="shared" ca="1" si="211"/>
        <v>0</v>
      </c>
      <c r="MW52" s="173">
        <f t="shared" ca="1" si="211"/>
        <v>0</v>
      </c>
      <c r="MX52" s="173">
        <f t="shared" ca="1" si="211"/>
        <v>0</v>
      </c>
      <c r="MY52" s="173">
        <f t="shared" ca="1" si="211"/>
        <v>0</v>
      </c>
      <c r="MZ52" s="173">
        <f t="shared" ca="1" si="211"/>
        <v>0</v>
      </c>
      <c r="NA52" s="173">
        <f t="shared" ca="1" si="211"/>
        <v>0</v>
      </c>
      <c r="NB52" s="173">
        <f t="shared" ca="1" si="211"/>
        <v>0</v>
      </c>
      <c r="NC52" s="173">
        <f t="shared" ca="1" si="211"/>
        <v>0</v>
      </c>
      <c r="ND52" s="173">
        <f t="shared" ca="1" si="211"/>
        <v>0</v>
      </c>
      <c r="NE52" s="173">
        <f t="shared" ca="1" si="211"/>
        <v>0</v>
      </c>
      <c r="NF52" s="173">
        <f t="shared" ca="1" si="211"/>
        <v>0</v>
      </c>
      <c r="NG52" s="173">
        <f t="shared" ca="1" si="211"/>
        <v>0</v>
      </c>
      <c r="NH52" s="173">
        <f t="shared" ca="1" si="212"/>
        <v>0</v>
      </c>
      <c r="NI52" s="173">
        <f t="shared" ca="1" si="212"/>
        <v>0</v>
      </c>
      <c r="NJ52" s="173">
        <f t="shared" ca="1" si="212"/>
        <v>0</v>
      </c>
      <c r="NK52" s="173">
        <f t="shared" ca="1" si="212"/>
        <v>0</v>
      </c>
      <c r="NL52" s="173">
        <f t="shared" ca="1" si="212"/>
        <v>0</v>
      </c>
      <c r="NM52" s="173">
        <f t="shared" ca="1" si="212"/>
        <v>0</v>
      </c>
      <c r="NN52" s="173">
        <f t="shared" ca="1" si="212"/>
        <v>0</v>
      </c>
      <c r="NO52" s="173">
        <f t="shared" ca="1" si="212"/>
        <v>0</v>
      </c>
      <c r="NP52" s="173">
        <f t="shared" ca="1" si="212"/>
        <v>0</v>
      </c>
      <c r="NQ52" s="173">
        <f t="shared" ca="1" si="212"/>
        <v>0</v>
      </c>
      <c r="NR52" s="173">
        <f t="shared" ca="1" si="212"/>
        <v>0</v>
      </c>
      <c r="NS52" s="173">
        <f t="shared" ca="1" si="212"/>
        <v>0</v>
      </c>
      <c r="NT52" s="173">
        <f t="shared" ca="1" si="212"/>
        <v>0</v>
      </c>
      <c r="NU52" s="173">
        <f t="shared" ca="1" si="212"/>
        <v>0</v>
      </c>
      <c r="NV52" s="173">
        <f t="shared" ca="1" si="212"/>
        <v>0</v>
      </c>
      <c r="NW52" s="173">
        <f t="shared" ca="1" si="212"/>
        <v>0</v>
      </c>
      <c r="NX52" s="173">
        <f t="shared" ca="1" si="213"/>
        <v>0</v>
      </c>
      <c r="NY52" s="173">
        <f t="shared" ca="1" si="213"/>
        <v>0</v>
      </c>
      <c r="NZ52" s="173">
        <f t="shared" ca="1" si="213"/>
        <v>0</v>
      </c>
      <c r="OA52" s="173">
        <f t="shared" ca="1" si="213"/>
        <v>0</v>
      </c>
      <c r="OB52" s="173">
        <f t="shared" ca="1" si="213"/>
        <v>0</v>
      </c>
      <c r="OC52" s="173">
        <f t="shared" ca="1" si="213"/>
        <v>0</v>
      </c>
      <c r="OD52" s="173">
        <f t="shared" ca="1" si="213"/>
        <v>0</v>
      </c>
      <c r="OE52" s="173">
        <f t="shared" ca="1" si="213"/>
        <v>0</v>
      </c>
      <c r="OF52" s="22">
        <f t="shared" ca="1" si="275"/>
        <v>0</v>
      </c>
      <c r="OG52" s="22" t="str">
        <f t="shared" ca="1" si="275"/>
        <v>-</v>
      </c>
      <c r="OH52" s="22">
        <f t="shared" ca="1" si="275"/>
        <v>0</v>
      </c>
      <c r="OI52" s="22">
        <f t="shared" ca="1" si="275"/>
        <v>0</v>
      </c>
      <c r="OJ52" s="27">
        <v>0</v>
      </c>
    </row>
    <row r="53" spans="1:400" s="303" customFormat="1" outlineLevel="1">
      <c r="A53" s="302">
        <f t="shared" si="270"/>
        <v>48</v>
      </c>
      <c r="B53" s="314">
        <f ca="1">OFFSET(B53,-1,0)+1</f>
        <v>27</v>
      </c>
      <c r="C53" s="303">
        <v>4</v>
      </c>
      <c r="D53" s="341" t="b">
        <f t="shared" ref="D53" si="285">$C$29=2</f>
        <v>1</v>
      </c>
      <c r="E53" s="303" t="b">
        <v>0</v>
      </c>
      <c r="F53" s="303" t="b">
        <v>1</v>
      </c>
      <c r="G53" s="339">
        <f t="shared" ca="1" si="282"/>
        <v>1</v>
      </c>
      <c r="H53" s="339">
        <f t="shared" ca="1" si="282"/>
        <v>1</v>
      </c>
      <c r="I53" s="339">
        <f t="shared" ca="1" si="282"/>
        <v>1</v>
      </c>
      <c r="J53" s="339">
        <f t="shared" ca="1" si="282"/>
        <v>1</v>
      </c>
      <c r="K53" s="339">
        <f t="shared" ca="1" si="282"/>
        <v>1</v>
      </c>
      <c r="L53" s="339">
        <f t="shared" ca="1" si="282"/>
        <v>1</v>
      </c>
      <c r="M53" s="339">
        <f t="shared" ca="1" si="282"/>
        <v>1</v>
      </c>
      <c r="N53" s="339">
        <f t="shared" ca="1" si="282"/>
        <v>2</v>
      </c>
      <c r="O53" s="339">
        <f t="shared" ca="1" si="282"/>
        <v>2</v>
      </c>
      <c r="P53" s="339">
        <f t="shared" ca="1" si="282"/>
        <v>0</v>
      </c>
      <c r="Q53" s="339">
        <f t="shared" ca="1" si="282"/>
        <v>0</v>
      </c>
      <c r="R53" s="339">
        <f t="shared" ca="1" si="282"/>
        <v>0</v>
      </c>
      <c r="S53" s="339">
        <f t="shared" ca="1" si="282"/>
        <v>0</v>
      </c>
      <c r="T53" s="339">
        <f t="shared" ca="1" si="282"/>
        <v>0</v>
      </c>
      <c r="U53" s="339">
        <f t="shared" ca="1" si="282"/>
        <v>1</v>
      </c>
      <c r="V53" s="339">
        <f t="shared" ca="1" si="282"/>
        <v>1</v>
      </c>
      <c r="W53" s="339">
        <f t="shared" ca="1" si="283"/>
        <v>1</v>
      </c>
      <c r="X53" s="339">
        <f t="shared" ca="1" si="283"/>
        <v>1</v>
      </c>
      <c r="Y53" s="339">
        <f t="shared" ca="1" si="283"/>
        <v>0</v>
      </c>
      <c r="Z53" s="32"/>
      <c r="AB53" s="21">
        <v>1</v>
      </c>
      <c r="AC53" s="5">
        <f t="shared" ca="1" si="176"/>
        <v>1</v>
      </c>
      <c r="AD53" s="5">
        <f t="shared" ca="1" si="176"/>
        <v>1</v>
      </c>
      <c r="AE53" s="5">
        <f t="shared" ca="1" si="176"/>
        <v>0</v>
      </c>
      <c r="AF53" s="5">
        <f t="shared" ca="1" si="176"/>
        <v>2</v>
      </c>
      <c r="AG53" s="5">
        <f t="shared" ca="1" si="176"/>
        <v>0</v>
      </c>
      <c r="AJ53" s="328" t="str">
        <f t="shared" ca="1" si="218"/>
        <v>00023 FeedSupply GSM Day135 FWM     GI1 EL050% Age234 T_FALSE LTW_TRUE  (F53N33)</v>
      </c>
      <c r="AK53" s="10" t="str">
        <f ca="1">IF(COUNTIF(AJ$5:AJ53,AJ53)=1,"-","Dup")</f>
        <v>-</v>
      </c>
      <c r="AL53" s="22" t="b">
        <f t="shared" ca="1" si="276"/>
        <v>1</v>
      </c>
      <c r="AM53" s="22" t="b">
        <f t="shared" ca="1" si="276"/>
        <v>0</v>
      </c>
      <c r="AN53" s="22" t="b">
        <f t="shared" ca="1" si="276"/>
        <v>0</v>
      </c>
      <c r="AO53" s="22" t="b">
        <f ca="1">OFFSET(AO$5,$B53,0)</f>
        <v>1</v>
      </c>
      <c r="AP53" s="382">
        <f t="shared" ca="1" si="284"/>
        <v>111202</v>
      </c>
      <c r="AQ53" s="22" t="b">
        <f t="shared" ca="1" si="276"/>
        <v>0</v>
      </c>
      <c r="AR53" s="374" t="str">
        <f t="shared" ca="1" si="276"/>
        <v>-</v>
      </c>
      <c r="AS53" s="22" t="b">
        <f t="shared" ca="1" si="276"/>
        <v>1</v>
      </c>
      <c r="AT53" s="339">
        <f ca="1">OFFSET(AT53,-1,0)+1</f>
        <v>111203</v>
      </c>
      <c r="AU53" s="22">
        <f t="shared" ca="1" si="276"/>
        <v>1</v>
      </c>
      <c r="AV53" s="22" t="str">
        <f t="shared" ca="1" si="276"/>
        <v>-</v>
      </c>
      <c r="AW53" s="22" t="str">
        <f t="shared" ca="1" si="276"/>
        <v>-</v>
      </c>
      <c r="AX53" s="22" t="str">
        <f t="shared" ca="1" si="276"/>
        <v>-</v>
      </c>
      <c r="AY53" s="22" t="str">
        <f t="shared" ca="1" si="276"/>
        <v>-</v>
      </c>
      <c r="AZ53" s="22" t="str">
        <f t="shared" ca="1" si="276"/>
        <v>-</v>
      </c>
      <c r="BA53" s="22">
        <f t="shared" ca="1" si="276"/>
        <v>1</v>
      </c>
      <c r="BB53" s="22">
        <f t="shared" ca="1" si="276"/>
        <v>1</v>
      </c>
      <c r="BC53" s="22" t="str">
        <f t="shared" ca="1" si="276"/>
        <v>-</v>
      </c>
      <c r="BD53" s="22" t="str">
        <f t="shared" ca="1" si="276"/>
        <v>-</v>
      </c>
      <c r="BE53" s="22" t="str">
        <f t="shared" ca="1" si="276"/>
        <v>-</v>
      </c>
      <c r="BF53" s="22" t="str">
        <f t="shared" ca="1" si="276"/>
        <v>-</v>
      </c>
      <c r="BG53" s="22" t="str">
        <f t="shared" ca="1" si="276"/>
        <v>-</v>
      </c>
      <c r="BH53" s="22" t="str">
        <f t="shared" ca="1" si="276"/>
        <v>-</v>
      </c>
      <c r="BI53" s="22" t="str">
        <f t="shared" ca="1" si="276"/>
        <v>-</v>
      </c>
      <c r="BJ53" s="22" t="str">
        <f t="shared" ca="1" si="276"/>
        <v>-</v>
      </c>
      <c r="BK53" s="22" t="str">
        <f t="shared" ca="1" si="276"/>
        <v>-</v>
      </c>
      <c r="BL53" s="22" t="str">
        <f t="shared" ca="1" si="276"/>
        <v>-</v>
      </c>
      <c r="BM53" s="22" t="str">
        <f t="shared" ca="1" si="276"/>
        <v>-</v>
      </c>
      <c r="BN53" s="22" t="str">
        <f t="shared" ca="1" si="276"/>
        <v>-</v>
      </c>
      <c r="BO53" s="22" t="str">
        <f t="shared" ca="1" si="276"/>
        <v>-</v>
      </c>
      <c r="BP53" s="22" t="str">
        <f t="shared" ca="1" si="276"/>
        <v>-</v>
      </c>
      <c r="BQ53" s="22" t="str">
        <f t="shared" ca="1" si="276"/>
        <v>-</v>
      </c>
      <c r="BR53" s="22" t="str">
        <f t="shared" ca="1" si="276"/>
        <v>-</v>
      </c>
      <c r="BS53" s="22" t="str">
        <f t="shared" ca="1" si="276"/>
        <v>-</v>
      </c>
      <c r="BT53" s="22" t="str">
        <f t="shared" ca="1" si="276"/>
        <v>-</v>
      </c>
      <c r="BU53" s="22" t="str">
        <f t="shared" ca="1" si="276"/>
        <v>-</v>
      </c>
      <c r="BV53" s="22" t="str">
        <f t="shared" ca="1" si="276"/>
        <v>-</v>
      </c>
      <c r="BW53" s="22" t="str">
        <f t="shared" ca="1" si="276"/>
        <v>-</v>
      </c>
      <c r="BX53" s="22" t="str">
        <f t="shared" ca="1" si="276"/>
        <v>-</v>
      </c>
      <c r="BY53" s="22" t="str">
        <f t="shared" ca="1" si="276"/>
        <v>-</v>
      </c>
      <c r="BZ53" s="5">
        <f t="shared" ca="1" si="178"/>
        <v>0</v>
      </c>
      <c r="CA53" s="22" t="b">
        <f t="shared" ca="1" si="276"/>
        <v>1</v>
      </c>
      <c r="CB53" s="22" t="b">
        <f t="shared" ca="1" si="276"/>
        <v>1</v>
      </c>
      <c r="CC53" s="22" t="str">
        <f t="shared" ca="1" si="276"/>
        <v>-</v>
      </c>
      <c r="CD53" s="22" t="str">
        <f t="shared" ca="1" si="276"/>
        <v>-</v>
      </c>
      <c r="CE53" s="22" t="str">
        <f t="shared" ca="1" si="276"/>
        <v>-</v>
      </c>
      <c r="CF53" s="22" t="str">
        <f t="shared" ca="1" si="276"/>
        <v>-</v>
      </c>
      <c r="CG53" s="22" t="str">
        <f t="shared" ca="1" si="276"/>
        <v>-</v>
      </c>
      <c r="CH53" s="22" t="str">
        <f t="shared" ca="1" si="276"/>
        <v>-</v>
      </c>
      <c r="CI53" s="22">
        <f t="shared" ca="1" si="276"/>
        <v>3</v>
      </c>
      <c r="CJ53" s="22">
        <f t="shared" ca="1" si="276"/>
        <v>3</v>
      </c>
      <c r="CK53" s="22">
        <f t="shared" ca="1" si="276"/>
        <v>0.5</v>
      </c>
      <c r="CL53" s="22">
        <f t="shared" ca="1" si="276"/>
        <v>-0.5</v>
      </c>
      <c r="CM53" s="22" t="str">
        <f t="shared" ca="1" si="276"/>
        <v>-</v>
      </c>
      <c r="CN53" s="22" t="str">
        <f t="shared" ca="1" si="276"/>
        <v>-</v>
      </c>
      <c r="CO53" s="22" t="str">
        <f t="shared" ca="1" si="276"/>
        <v>-</v>
      </c>
      <c r="CP53" s="22" t="str">
        <f t="shared" ca="1" si="276"/>
        <v>-</v>
      </c>
      <c r="CQ53" s="22" t="str">
        <f t="shared" ca="1" si="276"/>
        <v>-</v>
      </c>
      <c r="CR53" s="22" t="str">
        <f t="shared" ca="1" si="276"/>
        <v>-</v>
      </c>
      <c r="CS53" s="22">
        <f t="shared" ca="1" si="276"/>
        <v>0</v>
      </c>
      <c r="CT53" s="22" t="str">
        <f t="shared" ca="1" si="276"/>
        <v>-</v>
      </c>
      <c r="CU53" s="22" t="str">
        <f t="shared" ca="1" si="276"/>
        <v>-</v>
      </c>
      <c r="CV53" s="22" t="str">
        <f t="shared" ca="1" si="276"/>
        <v>-</v>
      </c>
      <c r="CW53" s="22" t="str">
        <f t="shared" ca="1" si="276"/>
        <v>-</v>
      </c>
      <c r="CX53" s="22" t="str">
        <f t="shared" ca="1" si="276"/>
        <v>-</v>
      </c>
      <c r="CY53" s="22">
        <f t="shared" ca="1" si="276"/>
        <v>0</v>
      </c>
      <c r="CZ53" s="195">
        <f t="shared" ca="1" si="179"/>
        <v>0</v>
      </c>
      <c r="DA53" s="195">
        <f t="shared" ca="1" si="179"/>
        <v>0</v>
      </c>
      <c r="DB53" s="195">
        <f t="shared" ca="1" si="179"/>
        <v>0</v>
      </c>
      <c r="DC53" s="195">
        <f t="shared" ca="1" si="179"/>
        <v>0</v>
      </c>
      <c r="DD53" s="194">
        <f t="shared" ca="1" si="180"/>
        <v>0</v>
      </c>
      <c r="DE53" s="194">
        <f t="shared" ca="1" si="180"/>
        <v>0</v>
      </c>
      <c r="DF53" s="194">
        <f t="shared" ca="1" si="180"/>
        <v>0</v>
      </c>
      <c r="DG53" s="194">
        <f t="shared" ca="1" si="180"/>
        <v>0</v>
      </c>
      <c r="DH53" s="196">
        <f t="shared" ca="1" si="181"/>
        <v>0</v>
      </c>
      <c r="DI53" s="196">
        <f t="shared" ca="1" si="181"/>
        <v>0</v>
      </c>
      <c r="DJ53" s="196">
        <f t="shared" ca="1" si="181"/>
        <v>0</v>
      </c>
      <c r="DK53" s="196">
        <f t="shared" ca="1" si="181"/>
        <v>0</v>
      </c>
      <c r="DL53" s="195">
        <f t="shared" ca="1" si="182"/>
        <v>0</v>
      </c>
      <c r="DM53" s="195">
        <f t="shared" ca="1" si="182"/>
        <v>0</v>
      </c>
      <c r="DN53" s="195">
        <f t="shared" ca="1" si="182"/>
        <v>0</v>
      </c>
      <c r="DO53" s="195">
        <f t="shared" ca="1" si="182"/>
        <v>0</v>
      </c>
      <c r="DP53" s="194">
        <f t="shared" ca="1" si="183"/>
        <v>0</v>
      </c>
      <c r="DQ53" s="194">
        <f t="shared" ca="1" si="183"/>
        <v>0</v>
      </c>
      <c r="DR53" s="194">
        <f t="shared" ca="1" si="183"/>
        <v>0</v>
      </c>
      <c r="DS53" s="194">
        <f t="shared" ca="1" si="183"/>
        <v>0</v>
      </c>
      <c r="DT53" s="196">
        <f t="shared" ca="1" si="184"/>
        <v>0</v>
      </c>
      <c r="DU53" s="196">
        <f t="shared" ca="1" si="184"/>
        <v>0</v>
      </c>
      <c r="DV53" s="196">
        <f t="shared" ca="1" si="184"/>
        <v>0</v>
      </c>
      <c r="DW53" s="196">
        <f t="shared" ca="1" si="184"/>
        <v>0</v>
      </c>
      <c r="DX53" s="195">
        <f t="shared" ca="1" si="185"/>
        <v>0</v>
      </c>
      <c r="DY53" s="195">
        <f t="shared" ca="1" si="185"/>
        <v>0</v>
      </c>
      <c r="DZ53" s="195">
        <f t="shared" ca="1" si="185"/>
        <v>0</v>
      </c>
      <c r="EA53" s="195">
        <f t="shared" ca="1" si="185"/>
        <v>0</v>
      </c>
      <c r="EB53" s="194">
        <f t="shared" ca="1" si="186"/>
        <v>0</v>
      </c>
      <c r="EC53" s="194">
        <f t="shared" ca="1" si="186"/>
        <v>0</v>
      </c>
      <c r="ED53" s="194">
        <f t="shared" ca="1" si="186"/>
        <v>0</v>
      </c>
      <c r="EE53" s="194">
        <f t="shared" ca="1" si="186"/>
        <v>0</v>
      </c>
      <c r="EF53" s="196">
        <f t="shared" ca="1" si="187"/>
        <v>0</v>
      </c>
      <c r="EG53" s="196">
        <f t="shared" ca="1" si="187"/>
        <v>0</v>
      </c>
      <c r="EH53" s="196">
        <f t="shared" ca="1" si="187"/>
        <v>0</v>
      </c>
      <c r="EI53" s="196">
        <f t="shared" ca="1" si="187"/>
        <v>0</v>
      </c>
      <c r="EJ53" s="22">
        <f t="shared" ref="EJ53:EX53" ca="1" si="286">OFFSET(EJ$5,$B53,0)</f>
        <v>0</v>
      </c>
      <c r="EK53" s="22">
        <f t="shared" ca="1" si="286"/>
        <v>0</v>
      </c>
      <c r="EL53" s="22">
        <f t="shared" ca="1" si="286"/>
        <v>0</v>
      </c>
      <c r="EM53" s="22">
        <f t="shared" ca="1" si="286"/>
        <v>0</v>
      </c>
      <c r="EN53" s="22" t="str">
        <f t="shared" ca="1" si="286"/>
        <v>-</v>
      </c>
      <c r="EO53" s="22" t="str">
        <f t="shared" ca="1" si="286"/>
        <v>-</v>
      </c>
      <c r="EP53" s="5">
        <f t="shared" ca="1" si="189"/>
        <v>19</v>
      </c>
      <c r="EQ53" s="5">
        <f t="shared" ca="1" si="189"/>
        <v>19</v>
      </c>
      <c r="ER53" s="22" t="str">
        <f t="shared" ca="1" si="286"/>
        <v>-</v>
      </c>
      <c r="ES53" s="22" t="str">
        <f t="shared" ca="1" si="286"/>
        <v>-</v>
      </c>
      <c r="ET53" s="22" t="str">
        <f t="shared" ca="1" si="286"/>
        <v>-</v>
      </c>
      <c r="EU53" s="22" t="str">
        <f t="shared" ca="1" si="286"/>
        <v>-</v>
      </c>
      <c r="EV53" s="22" t="str">
        <f t="shared" ca="1" si="286"/>
        <v>-</v>
      </c>
      <c r="EW53" s="22" t="str">
        <f t="shared" ca="1" si="286"/>
        <v>-</v>
      </c>
      <c r="EX53" s="22" t="str">
        <f t="shared" ca="1" si="286"/>
        <v>-</v>
      </c>
      <c r="EY53" s="5">
        <f t="shared" ca="1" si="190"/>
        <v>0</v>
      </c>
      <c r="EZ53" s="22" t="str">
        <f t="shared" ca="1" si="277"/>
        <v>-</v>
      </c>
      <c r="FA53" s="22" t="str">
        <f t="shared" ca="1" si="277"/>
        <v>-</v>
      </c>
      <c r="FB53" s="22" t="str">
        <f t="shared" ca="1" si="277"/>
        <v>-</v>
      </c>
      <c r="FC53" s="22" t="str">
        <f t="shared" ca="1" si="277"/>
        <v>-</v>
      </c>
      <c r="FD53" s="5" t="b">
        <f t="shared" ca="1" si="191"/>
        <v>0</v>
      </c>
      <c r="FE53" s="22" t="str">
        <f t="shared" ca="1" si="277"/>
        <v>-</v>
      </c>
      <c r="FF53" s="22">
        <f t="shared" ca="1" si="277"/>
        <v>0</v>
      </c>
      <c r="FG53" s="22" t="str">
        <f t="shared" ca="1" si="277"/>
        <v>-</v>
      </c>
      <c r="FH53" s="22">
        <f t="shared" ca="1" si="277"/>
        <v>1</v>
      </c>
      <c r="FI53" s="22">
        <f t="shared" ca="1" si="277"/>
        <v>0</v>
      </c>
      <c r="FJ53" s="22">
        <f t="shared" ca="1" si="277"/>
        <v>1</v>
      </c>
      <c r="FK53" s="22">
        <f t="shared" ca="1" si="277"/>
        <v>1</v>
      </c>
      <c r="FL53" s="22">
        <f t="shared" ca="1" si="277"/>
        <v>1</v>
      </c>
      <c r="FM53" s="22">
        <f t="shared" ca="1" si="277"/>
        <v>0</v>
      </c>
      <c r="FN53" s="22">
        <f t="shared" ca="1" si="277"/>
        <v>0</v>
      </c>
      <c r="FO53" s="22">
        <f t="shared" ca="1" si="277"/>
        <v>0</v>
      </c>
      <c r="FP53" s="22">
        <f t="shared" ca="1" si="277"/>
        <v>0</v>
      </c>
      <c r="FQ53" s="22">
        <f t="shared" ca="1" si="277"/>
        <v>1</v>
      </c>
      <c r="FR53" s="22">
        <f t="shared" ca="1" si="277"/>
        <v>0</v>
      </c>
      <c r="FS53" s="22">
        <f t="shared" ca="1" si="277"/>
        <v>0</v>
      </c>
      <c r="FT53" s="22">
        <f t="shared" ca="1" si="277"/>
        <v>0</v>
      </c>
      <c r="FU53" s="22">
        <f t="shared" ca="1" si="277"/>
        <v>0</v>
      </c>
      <c r="FV53" s="22">
        <f t="shared" ca="1" si="277"/>
        <v>0</v>
      </c>
      <c r="FW53" s="22">
        <f t="shared" ca="1" si="277"/>
        <v>0</v>
      </c>
      <c r="FX53" s="22">
        <f t="shared" ca="1" si="277"/>
        <v>0</v>
      </c>
      <c r="FY53" s="22">
        <f t="shared" ca="1" si="277"/>
        <v>1</v>
      </c>
      <c r="FZ53" s="22">
        <f t="shared" ca="1" si="277"/>
        <v>0</v>
      </c>
      <c r="GA53" s="5">
        <f t="shared" ca="1" si="192"/>
        <v>0</v>
      </c>
      <c r="GB53" s="5">
        <f t="shared" ca="1" si="192"/>
        <v>0</v>
      </c>
      <c r="GC53" s="5">
        <f t="shared" ca="1" si="192"/>
        <v>0</v>
      </c>
      <c r="GD53" s="5">
        <f t="shared" si="193"/>
        <v>0</v>
      </c>
      <c r="GE53" s="5">
        <f t="shared" si="193"/>
        <v>0</v>
      </c>
      <c r="GF53" s="5">
        <f t="shared" si="193"/>
        <v>0</v>
      </c>
      <c r="GG53" s="22">
        <f t="shared" ca="1" si="277"/>
        <v>0</v>
      </c>
      <c r="GH53" s="22">
        <f t="shared" ca="1" si="277"/>
        <v>0</v>
      </c>
      <c r="GI53" s="22" t="str">
        <f t="shared" ca="1" si="277"/>
        <v>-</v>
      </c>
      <c r="GJ53" s="22" t="str">
        <f t="shared" ca="1" si="277"/>
        <v>-</v>
      </c>
      <c r="GK53" s="22" t="str">
        <f t="shared" ca="1" si="277"/>
        <v>-</v>
      </c>
      <c r="GL53" s="22" t="str">
        <f t="shared" ca="1" si="277"/>
        <v>-</v>
      </c>
      <c r="GM53" s="5" t="b">
        <f t="shared" ca="1" si="194"/>
        <v>1</v>
      </c>
      <c r="GN53" s="5" t="b">
        <f t="shared" ca="1" si="194"/>
        <v>0</v>
      </c>
      <c r="GO53" s="5" t="b">
        <f t="shared" ca="1" si="194"/>
        <v>0</v>
      </c>
      <c r="GP53" s="5">
        <f t="shared" ca="1" si="195"/>
        <v>21</v>
      </c>
      <c r="GQ53" s="22">
        <f t="shared" ca="1" si="277"/>
        <v>1</v>
      </c>
      <c r="GR53" s="22">
        <f t="shared" ca="1" si="277"/>
        <v>2</v>
      </c>
      <c r="GS53" s="5" t="e">
        <f t="shared" ca="1" si="196"/>
        <v>#VALUE!</v>
      </c>
      <c r="GT53" s="5" t="e">
        <f t="shared" ca="1" si="196"/>
        <v>#VALUE!</v>
      </c>
      <c r="GU53" s="5" t="str">
        <f t="shared" si="197"/>
        <v>-</v>
      </c>
      <c r="GV53" s="5" t="str">
        <f t="shared" si="197"/>
        <v>-</v>
      </c>
      <c r="GW53" s="5" t="e">
        <f t="shared" ca="1" si="198"/>
        <v>#VALUE!</v>
      </c>
      <c r="GX53" s="22" t="str">
        <f t="shared" ca="1" si="277"/>
        <v>-</v>
      </c>
      <c r="GY53" s="22" t="str">
        <f t="shared" ca="1" si="277"/>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3"/>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7">OFFSET(IE$5,$B53,0)</f>
        <v>-</v>
      </c>
      <c r="IF53" s="22" t="str">
        <f t="shared" ca="1" si="287"/>
        <v>-</v>
      </c>
      <c r="IG53" s="22" t="b">
        <f t="shared" ca="1" si="134"/>
        <v>1</v>
      </c>
      <c r="IH53" s="22">
        <f t="shared" ca="1" si="134"/>
        <v>0</v>
      </c>
      <c r="II53" s="5" t="str">
        <f t="shared" ca="1" si="199"/>
        <v>-</v>
      </c>
      <c r="IJ53" s="5" t="str">
        <f t="shared" ca="1" si="199"/>
        <v>-</v>
      </c>
      <c r="IK53" s="5" t="str">
        <f t="shared" ca="1" si="199"/>
        <v>-</v>
      </c>
      <c r="IL53" s="5" t="str">
        <f t="shared" ca="1" si="199"/>
        <v>-</v>
      </c>
      <c r="IM53" s="22" t="str">
        <f t="shared" ca="1" si="275"/>
        <v>-</v>
      </c>
      <c r="IN53" s="5">
        <f t="shared" ca="1" si="200"/>
        <v>0.5</v>
      </c>
      <c r="IO53" s="22" t="str">
        <f t="shared" ca="1" si="275"/>
        <v>-</v>
      </c>
      <c r="IP53" s="5">
        <f t="shared" ca="1" si="201"/>
        <v>0.5</v>
      </c>
      <c r="IQ53" s="5" t="str">
        <f t="shared" ca="1" si="202"/>
        <v>-</v>
      </c>
      <c r="IR53" s="5">
        <f t="shared" ca="1" si="202"/>
        <v>500</v>
      </c>
      <c r="IS53" s="5">
        <f t="shared" ca="1" si="202"/>
        <v>500</v>
      </c>
      <c r="IT53" s="5" t="str">
        <f t="shared" ca="1" si="202"/>
        <v>-</v>
      </c>
      <c r="IU53" s="5" t="str">
        <f ca="1">INDEX(i.FlkStrctr,$H53,IU$19)</f>
        <v>-</v>
      </c>
      <c r="IV53" s="22">
        <f t="shared" ca="1" si="275"/>
        <v>1</v>
      </c>
      <c r="IW53" s="22">
        <f t="shared" ca="1" si="275"/>
        <v>0</v>
      </c>
      <c r="IX53" s="22">
        <f t="shared" ca="1" si="275"/>
        <v>1</v>
      </c>
      <c r="IY53" s="22">
        <f t="shared" ca="1" si="275"/>
        <v>1</v>
      </c>
      <c r="IZ53" s="22">
        <f t="shared" ca="1" si="275"/>
        <v>0</v>
      </c>
      <c r="JA53" s="22">
        <f t="shared" ca="1" si="275"/>
        <v>70</v>
      </c>
      <c r="JB53" s="22">
        <f t="shared" ca="1" si="275"/>
        <v>50</v>
      </c>
      <c r="JC53" s="22">
        <f t="shared" ca="1" si="275"/>
        <v>70</v>
      </c>
      <c r="JD53" s="22">
        <f t="shared" ca="1" si="275"/>
        <v>50</v>
      </c>
      <c r="JE53" s="5">
        <f t="shared" ca="1" si="203"/>
        <v>1</v>
      </c>
      <c r="JF53" s="5">
        <f t="shared" ca="1" si="204"/>
        <v>1</v>
      </c>
      <c r="JG53" s="5">
        <f t="shared" ca="1" si="205"/>
        <v>1</v>
      </c>
      <c r="JH53" s="22">
        <f t="shared" ca="1" si="275"/>
        <v>1</v>
      </c>
      <c r="JI53" s="22">
        <f t="shared" ca="1" si="275"/>
        <v>1</v>
      </c>
      <c r="JJ53" s="22">
        <f t="shared" ca="1" si="275"/>
        <v>1</v>
      </c>
      <c r="JK53" s="22">
        <f t="shared" ca="1" si="275"/>
        <v>1</v>
      </c>
      <c r="JL53" s="22">
        <f t="shared" ca="1" si="275"/>
        <v>1</v>
      </c>
      <c r="JM53" s="22">
        <f t="shared" ca="1" si="275"/>
        <v>1</v>
      </c>
      <c r="JN53" s="22">
        <f t="shared" ca="1" si="275"/>
        <v>1</v>
      </c>
      <c r="JO53" s="173" t="b">
        <f t="shared" ref="JO53" ca="1" si="288">SUM(JP53:OE53)&gt;0</f>
        <v>1</v>
      </c>
      <c r="JP53" s="173">
        <f t="shared" ref="JP53:MA53" ca="1" si="289">IF($AC53=0,"-",INDEX(i.LMU_Area,$AC53,JP$19))</f>
        <v>149.99</v>
      </c>
      <c r="JQ53" s="173">
        <f t="shared" ca="1" si="289"/>
        <v>0</v>
      </c>
      <c r="JR53" s="173">
        <f t="shared" ca="1" si="289"/>
        <v>0</v>
      </c>
      <c r="JS53" s="173">
        <f t="shared" ca="1" si="289"/>
        <v>0</v>
      </c>
      <c r="JT53" s="173">
        <f t="shared" ca="1" si="289"/>
        <v>0</v>
      </c>
      <c r="JU53" s="173">
        <f t="shared" ca="1" si="289"/>
        <v>0</v>
      </c>
      <c r="JV53" s="173">
        <f t="shared" ca="1" si="289"/>
        <v>0</v>
      </c>
      <c r="JW53" s="173">
        <f t="shared" ca="1" si="289"/>
        <v>0</v>
      </c>
      <c r="JX53" s="173">
        <f t="shared" ca="1" si="289"/>
        <v>0</v>
      </c>
      <c r="JY53" s="173">
        <f t="shared" ca="1" si="289"/>
        <v>0</v>
      </c>
      <c r="JZ53" s="173">
        <f t="shared" ca="1" si="289"/>
        <v>0</v>
      </c>
      <c r="KA53" s="173">
        <f t="shared" ca="1" si="289"/>
        <v>0</v>
      </c>
      <c r="KB53" s="173">
        <f t="shared" ca="1" si="289"/>
        <v>0</v>
      </c>
      <c r="KC53" s="173">
        <f t="shared" ca="1" si="289"/>
        <v>0</v>
      </c>
      <c r="KD53" s="173">
        <f t="shared" ca="1" si="289"/>
        <v>0</v>
      </c>
      <c r="KE53" s="173">
        <f t="shared" ca="1" si="289"/>
        <v>146.24</v>
      </c>
      <c r="KF53" s="173">
        <f t="shared" ca="1" si="289"/>
        <v>146.24</v>
      </c>
      <c r="KG53" s="173">
        <f t="shared" ca="1" si="289"/>
        <v>146.24</v>
      </c>
      <c r="KH53" s="173">
        <f t="shared" ca="1" si="289"/>
        <v>146.24</v>
      </c>
      <c r="KI53" s="173">
        <f t="shared" ca="1" si="289"/>
        <v>146.24</v>
      </c>
      <c r="KJ53" s="173">
        <f t="shared" ca="1" si="289"/>
        <v>146.24</v>
      </c>
      <c r="KK53" s="173">
        <f t="shared" ca="1" si="289"/>
        <v>146.24</v>
      </c>
      <c r="KL53" s="173">
        <f t="shared" ca="1" si="289"/>
        <v>146.24</v>
      </c>
      <c r="KM53" s="173">
        <f t="shared" ca="1" si="289"/>
        <v>20</v>
      </c>
      <c r="KN53" s="173">
        <f t="shared" ca="1" si="289"/>
        <v>20</v>
      </c>
      <c r="KO53" s="173">
        <f t="shared" ca="1" si="289"/>
        <v>20</v>
      </c>
      <c r="KP53" s="173">
        <f t="shared" ca="1" si="289"/>
        <v>0</v>
      </c>
      <c r="KQ53" s="173">
        <f t="shared" ca="1" si="289"/>
        <v>0</v>
      </c>
      <c r="KR53" s="173">
        <f t="shared" ca="1" si="289"/>
        <v>0</v>
      </c>
      <c r="KS53" s="173">
        <f t="shared" ca="1" si="289"/>
        <v>0</v>
      </c>
      <c r="KT53" s="173">
        <f t="shared" ca="1" si="289"/>
        <v>75.289999999999992</v>
      </c>
      <c r="KU53" s="173">
        <f t="shared" ca="1" si="289"/>
        <v>75.289999999999992</v>
      </c>
      <c r="KV53" s="173">
        <f t="shared" ca="1" si="289"/>
        <v>75.289999999999992</v>
      </c>
      <c r="KW53" s="173">
        <f t="shared" ca="1" si="289"/>
        <v>75.289999999999992</v>
      </c>
      <c r="KX53" s="173">
        <f t="shared" ca="1" si="289"/>
        <v>75.289999999999992</v>
      </c>
      <c r="KY53" s="173">
        <f t="shared" ca="1" si="289"/>
        <v>75.289999999999992</v>
      </c>
      <c r="KZ53" s="173">
        <f t="shared" ca="1" si="289"/>
        <v>75.289999999999992</v>
      </c>
      <c r="LA53" s="173">
        <f t="shared" ca="1" si="289"/>
        <v>222.87</v>
      </c>
      <c r="LB53" s="173">
        <f t="shared" ca="1" si="289"/>
        <v>0</v>
      </c>
      <c r="LC53" s="173">
        <f t="shared" ca="1" si="289"/>
        <v>0</v>
      </c>
      <c r="LD53" s="173">
        <f t="shared" ca="1" si="289"/>
        <v>0</v>
      </c>
      <c r="LE53" s="173">
        <f t="shared" ca="1" si="289"/>
        <v>0</v>
      </c>
      <c r="LF53" s="173">
        <f t="shared" ca="1" si="289"/>
        <v>0</v>
      </c>
      <c r="LG53" s="173">
        <f t="shared" ca="1" si="289"/>
        <v>0</v>
      </c>
      <c r="LH53" s="173">
        <f t="shared" ca="1" si="289"/>
        <v>0</v>
      </c>
      <c r="LI53" s="173">
        <f t="shared" ca="1" si="289"/>
        <v>0</v>
      </c>
      <c r="LJ53" s="173">
        <f t="shared" ca="1" si="289"/>
        <v>0</v>
      </c>
      <c r="LK53" s="173">
        <f t="shared" ca="1" si="289"/>
        <v>0</v>
      </c>
      <c r="LL53" s="173">
        <f t="shared" ca="1" si="289"/>
        <v>0</v>
      </c>
      <c r="LM53" s="173">
        <f t="shared" ca="1" si="289"/>
        <v>0</v>
      </c>
      <c r="LN53" s="173">
        <f t="shared" ca="1" si="289"/>
        <v>0</v>
      </c>
      <c r="LO53" s="173">
        <f t="shared" ca="1" si="289"/>
        <v>0</v>
      </c>
      <c r="LP53" s="173">
        <f t="shared" ca="1" si="289"/>
        <v>0</v>
      </c>
      <c r="LQ53" s="173">
        <f t="shared" ca="1" si="289"/>
        <v>0</v>
      </c>
      <c r="LR53" s="173">
        <f t="shared" ca="1" si="289"/>
        <v>0</v>
      </c>
      <c r="LS53" s="173">
        <f t="shared" ca="1" si="289"/>
        <v>0</v>
      </c>
      <c r="LT53" s="173">
        <f t="shared" ca="1" si="289"/>
        <v>0</v>
      </c>
      <c r="LU53" s="173">
        <f t="shared" ca="1" si="289"/>
        <v>0</v>
      </c>
      <c r="LV53" s="173">
        <f t="shared" ca="1" si="289"/>
        <v>0</v>
      </c>
      <c r="LW53" s="173">
        <f t="shared" ca="1" si="289"/>
        <v>0</v>
      </c>
      <c r="LX53" s="173">
        <f t="shared" ca="1" si="289"/>
        <v>0</v>
      </c>
      <c r="LY53" s="173">
        <f t="shared" ca="1" si="289"/>
        <v>0</v>
      </c>
      <c r="LZ53" s="173">
        <f t="shared" ca="1" si="289"/>
        <v>0</v>
      </c>
      <c r="MA53" s="173">
        <f t="shared" ca="1" si="289"/>
        <v>0</v>
      </c>
      <c r="MB53" s="173">
        <f t="shared" ref="MB53:NW53" ca="1" si="290">IF($AC53=0,"-",INDEX(i.LMU_Area,$AC53,MB$19))</f>
        <v>0</v>
      </c>
      <c r="MC53" s="173">
        <f t="shared" ca="1" si="290"/>
        <v>0</v>
      </c>
      <c r="MD53" s="173">
        <f t="shared" ca="1" si="290"/>
        <v>0</v>
      </c>
      <c r="ME53" s="173">
        <f t="shared" ca="1" si="290"/>
        <v>0</v>
      </c>
      <c r="MF53" s="173">
        <f t="shared" ca="1" si="290"/>
        <v>0</v>
      </c>
      <c r="MG53" s="173">
        <f t="shared" ca="1" si="290"/>
        <v>0</v>
      </c>
      <c r="MH53" s="173">
        <f t="shared" ca="1" si="290"/>
        <v>0</v>
      </c>
      <c r="MI53" s="173">
        <f t="shared" ca="1" si="290"/>
        <v>0</v>
      </c>
      <c r="MJ53" s="173">
        <f t="shared" ca="1" si="290"/>
        <v>0</v>
      </c>
      <c r="MK53" s="173">
        <f t="shared" ca="1" si="290"/>
        <v>0</v>
      </c>
      <c r="ML53" s="173">
        <f t="shared" ca="1" si="290"/>
        <v>0</v>
      </c>
      <c r="MM53" s="173">
        <f t="shared" ca="1" si="290"/>
        <v>0</v>
      </c>
      <c r="MN53" s="173">
        <f t="shared" ca="1" si="290"/>
        <v>0</v>
      </c>
      <c r="MO53" s="173">
        <f t="shared" ca="1" si="290"/>
        <v>0</v>
      </c>
      <c r="MP53" s="173">
        <f t="shared" ca="1" si="290"/>
        <v>0</v>
      </c>
      <c r="MQ53" s="173">
        <f t="shared" ca="1" si="290"/>
        <v>0</v>
      </c>
      <c r="MR53" s="173">
        <f t="shared" ca="1" si="290"/>
        <v>0</v>
      </c>
      <c r="MS53" s="173">
        <f t="shared" ca="1" si="290"/>
        <v>0</v>
      </c>
      <c r="MT53" s="173">
        <f t="shared" ca="1" si="290"/>
        <v>0</v>
      </c>
      <c r="MU53" s="173">
        <f t="shared" ca="1" si="290"/>
        <v>0</v>
      </c>
      <c r="MV53" s="173">
        <f t="shared" ca="1" si="290"/>
        <v>0</v>
      </c>
      <c r="MW53" s="173">
        <f t="shared" ca="1" si="290"/>
        <v>0</v>
      </c>
      <c r="MX53" s="173">
        <f t="shared" ca="1" si="290"/>
        <v>0</v>
      </c>
      <c r="MY53" s="173">
        <f t="shared" ca="1" si="290"/>
        <v>0</v>
      </c>
      <c r="MZ53" s="173">
        <f t="shared" ca="1" si="290"/>
        <v>0</v>
      </c>
      <c r="NA53" s="173">
        <f t="shared" ca="1" si="290"/>
        <v>0</v>
      </c>
      <c r="NB53" s="173">
        <f t="shared" ca="1" si="290"/>
        <v>0</v>
      </c>
      <c r="NC53" s="173">
        <f t="shared" ca="1" si="290"/>
        <v>0</v>
      </c>
      <c r="ND53" s="173">
        <f t="shared" ca="1" si="290"/>
        <v>0</v>
      </c>
      <c r="NE53" s="173">
        <f t="shared" ca="1" si="290"/>
        <v>0</v>
      </c>
      <c r="NF53" s="173">
        <f t="shared" ca="1" si="290"/>
        <v>0</v>
      </c>
      <c r="NG53" s="173">
        <f t="shared" ca="1" si="290"/>
        <v>0</v>
      </c>
      <c r="NH53" s="173">
        <f t="shared" ca="1" si="290"/>
        <v>0</v>
      </c>
      <c r="NI53" s="173">
        <f t="shared" ca="1" si="290"/>
        <v>0</v>
      </c>
      <c r="NJ53" s="173">
        <f t="shared" ca="1" si="290"/>
        <v>0</v>
      </c>
      <c r="NK53" s="173">
        <f t="shared" ca="1" si="290"/>
        <v>0</v>
      </c>
      <c r="NL53" s="173">
        <f t="shared" ca="1" si="290"/>
        <v>0</v>
      </c>
      <c r="NM53" s="173">
        <f t="shared" ca="1" si="290"/>
        <v>0</v>
      </c>
      <c r="NN53" s="173">
        <f t="shared" ca="1" si="290"/>
        <v>0</v>
      </c>
      <c r="NO53" s="173">
        <f t="shared" ca="1" si="290"/>
        <v>0</v>
      </c>
      <c r="NP53" s="173">
        <f t="shared" ca="1" si="290"/>
        <v>0</v>
      </c>
      <c r="NQ53" s="173">
        <f t="shared" ca="1" si="290"/>
        <v>0</v>
      </c>
      <c r="NR53" s="173">
        <f t="shared" ca="1" si="290"/>
        <v>0</v>
      </c>
      <c r="NS53" s="173">
        <f t="shared" ca="1" si="290"/>
        <v>0</v>
      </c>
      <c r="NT53" s="173">
        <f t="shared" ca="1" si="290"/>
        <v>0</v>
      </c>
      <c r="NU53" s="173">
        <f t="shared" ca="1" si="290"/>
        <v>0</v>
      </c>
      <c r="NV53" s="173">
        <f t="shared" ca="1" si="290"/>
        <v>0</v>
      </c>
      <c r="NW53" s="173">
        <f t="shared" ca="1" si="290"/>
        <v>0</v>
      </c>
      <c r="NX53" s="173">
        <f t="shared" ca="1" si="213"/>
        <v>0</v>
      </c>
      <c r="NY53" s="173">
        <f t="shared" ca="1" si="213"/>
        <v>0</v>
      </c>
      <c r="NZ53" s="173">
        <f t="shared" ca="1" si="213"/>
        <v>0</v>
      </c>
      <c r="OA53" s="173">
        <f t="shared" ca="1" si="213"/>
        <v>0</v>
      </c>
      <c r="OB53" s="173">
        <f t="shared" ca="1" si="213"/>
        <v>0</v>
      </c>
      <c r="OC53" s="173">
        <f t="shared" ca="1" si="213"/>
        <v>0</v>
      </c>
      <c r="OD53" s="173">
        <f t="shared" ca="1" si="213"/>
        <v>0</v>
      </c>
      <c r="OE53" s="173">
        <f t="shared" ca="1" si="213"/>
        <v>0</v>
      </c>
      <c r="OF53" s="22">
        <f t="shared" ca="1" si="275"/>
        <v>0</v>
      </c>
      <c r="OG53" s="22" t="str">
        <f t="shared" ca="1" si="275"/>
        <v>-</v>
      </c>
      <c r="OH53" s="22">
        <f t="shared" ca="1" si="275"/>
        <v>0</v>
      </c>
      <c r="OI53" s="22">
        <f t="shared" ca="1" si="275"/>
        <v>0</v>
      </c>
      <c r="OJ53" s="27">
        <v>0</v>
      </c>
    </row>
    <row r="54" spans="1:400" s="303" customFormat="1" outlineLevel="1">
      <c r="A54" s="302">
        <f t="shared" si="270"/>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0.142</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1">INDEX(i.FlkStrctr,$H57,AD$19)</f>
        <v>2</v>
      </c>
      <c r="AE57" s="5">
        <f t="shared" si="291"/>
        <v>0</v>
      </c>
      <c r="AF57" s="5">
        <f t="shared" si="291"/>
        <v>2</v>
      </c>
      <c r="AG57" s="5">
        <f t="shared" si="291"/>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2">OFFSET(AL$5,$B57,0)</f>
        <v>1</v>
      </c>
      <c r="AM57" s="22" t="b">
        <f t="shared" ca="1" si="292"/>
        <v>0</v>
      </c>
      <c r="AN57" s="22" t="str">
        <f t="shared" ca="1" si="49"/>
        <v>-</v>
      </c>
      <c r="AO57" s="22" t="str">
        <f t="shared" ref="AO57:AP69" ca="1" si="293">OFFSET(AO$5,$B57,0)</f>
        <v>-</v>
      </c>
      <c r="AP57" s="22" t="str">
        <f t="shared" ca="1" si="293"/>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2"/>
        <v>-</v>
      </c>
      <c r="BG57" s="22" t="str">
        <f t="shared" ca="1" si="112"/>
        <v>-</v>
      </c>
      <c r="BH57" s="22" t="str">
        <f t="shared" ca="1" si="112"/>
        <v>-</v>
      </c>
      <c r="BI57" s="22" t="str">
        <f t="shared" ca="1" si="112"/>
        <v>-</v>
      </c>
      <c r="BJ57" s="22" t="str">
        <f t="shared" ca="1" si="112"/>
        <v>-</v>
      </c>
      <c r="BK57" s="22" t="str">
        <f t="shared" ca="1" si="112"/>
        <v>-</v>
      </c>
      <c r="BL57" s="22" t="str">
        <f t="shared" ca="1" si="112"/>
        <v>-</v>
      </c>
      <c r="BM57" s="22" t="str">
        <f t="shared" ca="1" si="112"/>
        <v>-</v>
      </c>
      <c r="BN57" s="22" t="str">
        <f t="shared" ca="1" si="112"/>
        <v>-</v>
      </c>
      <c r="BO57" s="22" t="str">
        <f t="shared" ca="1" si="112"/>
        <v>-</v>
      </c>
      <c r="BP57" s="22" t="str">
        <f t="shared" ca="1" si="112"/>
        <v>-</v>
      </c>
      <c r="BQ57" s="22" t="str">
        <f t="shared" ca="1" si="112"/>
        <v>-</v>
      </c>
      <c r="BR57" s="22" t="str">
        <f t="shared" ca="1" si="112"/>
        <v>-</v>
      </c>
      <c r="BS57" s="22" t="str">
        <f t="shared" ca="1" si="112"/>
        <v>-</v>
      </c>
      <c r="BT57" s="22" t="str">
        <f t="shared" ca="1" si="112"/>
        <v>-</v>
      </c>
      <c r="BU57" s="22" t="str">
        <f t="shared" ca="1" si="112"/>
        <v>-</v>
      </c>
      <c r="BV57" s="22" t="str">
        <f t="shared" ca="1" si="112"/>
        <v>-</v>
      </c>
      <c r="BW57" s="22" t="str">
        <f t="shared" ca="1" si="112"/>
        <v>-</v>
      </c>
      <c r="BX57" s="22" t="str">
        <f t="shared" ca="1" si="112"/>
        <v>-</v>
      </c>
      <c r="BY57" s="22" t="str">
        <f t="shared" ca="1" si="112"/>
        <v>-</v>
      </c>
      <c r="BZ57" s="5">
        <f t="shared" ref="BZ57:BZ69" si="294">INDEX(i.minroe,$J57,$G57)</f>
        <v>0</v>
      </c>
      <c r="CA57" s="22" t="str">
        <f t="shared" ca="1" si="112"/>
        <v>-</v>
      </c>
      <c r="CB57" s="22" t="str">
        <f t="shared" ca="1" si="112"/>
        <v>-</v>
      </c>
      <c r="CC57" s="22" t="str">
        <f t="shared" ca="1" si="112"/>
        <v>-</v>
      </c>
      <c r="CD57" s="22" t="str">
        <f t="shared" ca="1" si="112"/>
        <v>-</v>
      </c>
      <c r="CE57" s="22" t="str">
        <f t="shared" ca="1" si="112"/>
        <v>-</v>
      </c>
      <c r="CF57" s="22" t="str">
        <f t="shared" ca="1" si="112"/>
        <v>-</v>
      </c>
      <c r="CG57" s="22" t="str">
        <f t="shared" ca="1" si="112"/>
        <v>-</v>
      </c>
      <c r="CH57" s="22" t="str">
        <f t="shared" ca="1" si="112"/>
        <v>-</v>
      </c>
      <c r="CI57" s="22">
        <f t="shared" ref="CI57:CK57" ca="1" si="295">OFFSET(CI$5,$B57,0)</f>
        <v>1</v>
      </c>
      <c r="CJ57" s="22">
        <f t="shared" ca="1" si="295"/>
        <v>1</v>
      </c>
      <c r="CK57" s="22" t="str">
        <f t="shared" ca="1" si="295"/>
        <v>-</v>
      </c>
      <c r="CL57" s="22" t="str">
        <f t="shared" ca="1" si="112"/>
        <v>-</v>
      </c>
      <c r="CM57" s="22" t="str">
        <f t="shared" ca="1" si="112"/>
        <v>-</v>
      </c>
      <c r="CN57" s="22" t="str">
        <f t="shared" ca="1" si="112"/>
        <v>-</v>
      </c>
      <c r="CO57" s="22" t="str">
        <f t="shared" ca="1" si="112"/>
        <v>-</v>
      </c>
      <c r="CP57" s="22" t="str">
        <f t="shared" ca="1" si="112"/>
        <v>-</v>
      </c>
      <c r="CQ57" s="22" t="str">
        <f t="shared" ca="1" si="112"/>
        <v>-</v>
      </c>
      <c r="CR57" s="22" t="str">
        <f t="shared" ca="1" si="112"/>
        <v>-</v>
      </c>
      <c r="CS57" s="22">
        <f t="shared" ref="CS57" ca="1" si="296">OFFSET(CS$5,$B57,0)</f>
        <v>0</v>
      </c>
      <c r="CT57" s="22" t="str">
        <f t="shared" ca="1" si="112"/>
        <v>-</v>
      </c>
      <c r="CU57" s="22" t="str">
        <f t="shared" ca="1" si="112"/>
        <v>-</v>
      </c>
      <c r="CV57" s="22" t="str">
        <f t="shared" ca="1" si="112"/>
        <v>-</v>
      </c>
      <c r="CW57" s="22" t="str">
        <f t="shared" ca="1" si="112"/>
        <v>-</v>
      </c>
      <c r="CX57" s="22" t="str">
        <f t="shared" ca="1" si="112"/>
        <v>-</v>
      </c>
      <c r="CY57" s="22">
        <f t="shared" ca="1" si="112"/>
        <v>0</v>
      </c>
      <c r="CZ57" s="195">
        <f t="shared" ref="CZ57:DC69" si="297">IF($O57=1,INDEX(i.FS_Strategy,INDEX($P57:$S57,1,1+MOD(CZ$19-1,4))+1,CZ$19),0)</f>
        <v>-1</v>
      </c>
      <c r="DA57" s="195">
        <f t="shared" si="297"/>
        <v>-0.5</v>
      </c>
      <c r="DB57" s="195">
        <f t="shared" si="297"/>
        <v>-0.5</v>
      </c>
      <c r="DC57" s="195">
        <f t="shared" si="297"/>
        <v>-0.5</v>
      </c>
      <c r="DD57" s="194">
        <f t="shared" ref="DD57:DG69" si="298">IF($O57=2,INDEX(i.FS_Strategy,INDEX($P57:$S57,1,1+MOD(DD$19-1,4))+1,DD$19),0)</f>
        <v>0</v>
      </c>
      <c r="DE57" s="194">
        <f t="shared" si="298"/>
        <v>0</v>
      </c>
      <c r="DF57" s="194">
        <f t="shared" si="298"/>
        <v>0</v>
      </c>
      <c r="DG57" s="194">
        <f t="shared" si="298"/>
        <v>0</v>
      </c>
      <c r="DH57" s="196">
        <f t="shared" ref="DH57:DK69" si="299">IF($O57=3,INDEX(i.FS_Strategy,INDEX($P57:$S57,1,1+MOD(DH$19-1,4))+1,DH$19),0)</f>
        <v>0</v>
      </c>
      <c r="DI57" s="196">
        <f t="shared" si="299"/>
        <v>0</v>
      </c>
      <c r="DJ57" s="196">
        <f t="shared" si="299"/>
        <v>0</v>
      </c>
      <c r="DK57" s="196">
        <f t="shared" si="299"/>
        <v>0</v>
      </c>
      <c r="DL57" s="195">
        <f t="shared" ref="DL57:DO69" si="300">IF($O57=1,INDEX(i.FS_Strategy,INDEX($P57:$S57,1,1+MOD(DL$19-1,4))+1,DL$19),0)</f>
        <v>-1</v>
      </c>
      <c r="DM57" s="195">
        <f t="shared" si="300"/>
        <v>-0.5</v>
      </c>
      <c r="DN57" s="195">
        <f t="shared" si="300"/>
        <v>-0.5</v>
      </c>
      <c r="DO57" s="195">
        <f t="shared" si="300"/>
        <v>-0.5</v>
      </c>
      <c r="DP57" s="194">
        <f t="shared" ref="DP57:DS69" si="301">IF($O57=2,INDEX(i.FS_Strategy,INDEX($P57:$S57,1,1+MOD(DP$19-1,4))+1,DP$19),0)</f>
        <v>0</v>
      </c>
      <c r="DQ57" s="194">
        <f t="shared" si="301"/>
        <v>0</v>
      </c>
      <c r="DR57" s="194">
        <f t="shared" si="301"/>
        <v>0</v>
      </c>
      <c r="DS57" s="194">
        <f t="shared" si="301"/>
        <v>0</v>
      </c>
      <c r="DT57" s="196">
        <f t="shared" ref="DT57:DW69" si="302">IF($O57=3,INDEX(i.FS_Strategy,INDEX($P57:$S57,1,1+MOD(DT$19-1,4))+1,DT$19),0)</f>
        <v>0</v>
      </c>
      <c r="DU57" s="196">
        <f t="shared" si="302"/>
        <v>0</v>
      </c>
      <c r="DV57" s="196">
        <f t="shared" si="302"/>
        <v>0</v>
      </c>
      <c r="DW57" s="196">
        <f t="shared" si="302"/>
        <v>0</v>
      </c>
      <c r="DX57" s="195">
        <f t="shared" ref="DX57:EA69" si="303">IF($O57=1,INDEX(i.FS_Strategy,INDEX($P57:$S57,1,1+MOD(DX$19-1,4))+1,DX$19),0)</f>
        <v>-1</v>
      </c>
      <c r="DY57" s="195">
        <f t="shared" si="303"/>
        <v>-0.5</v>
      </c>
      <c r="DZ57" s="195">
        <f t="shared" si="303"/>
        <v>-0.5</v>
      </c>
      <c r="EA57" s="195">
        <f t="shared" si="303"/>
        <v>-0.5</v>
      </c>
      <c r="EB57" s="194">
        <f t="shared" ref="EB57:EE69" si="304">IF($O57=2,INDEX(i.FS_Strategy,INDEX($P57:$S57,1,1+MOD(EB$19-1,4))+1,EB$19),0)</f>
        <v>0</v>
      </c>
      <c r="EC57" s="194">
        <f t="shared" si="304"/>
        <v>0</v>
      </c>
      <c r="ED57" s="194">
        <f t="shared" si="304"/>
        <v>0</v>
      </c>
      <c r="EE57" s="194">
        <f t="shared" si="304"/>
        <v>0</v>
      </c>
      <c r="EF57" s="196">
        <f t="shared" ref="EF57:EI69" si="305">IF($O57=3,INDEX(i.FS_Strategy,INDEX($P57:$S57,1,1+MOD(EF$19-1,4))+1,EF$19),0)</f>
        <v>0</v>
      </c>
      <c r="EG57" s="196">
        <f t="shared" si="305"/>
        <v>0</v>
      </c>
      <c r="EH57" s="196">
        <f t="shared" si="305"/>
        <v>0</v>
      </c>
      <c r="EI57" s="196">
        <f t="shared" si="305"/>
        <v>0</v>
      </c>
      <c r="EJ57" s="22">
        <f t="shared" ref="EJ57:EX69" ca="1" si="306">OFFSET(EJ$5,$B57,0)</f>
        <v>0</v>
      </c>
      <c r="EK57" s="22">
        <f t="shared" ca="1" si="125"/>
        <v>0</v>
      </c>
      <c r="EL57" s="22">
        <f t="shared" ca="1" si="125"/>
        <v>0</v>
      </c>
      <c r="EM57" s="22">
        <f t="shared" ca="1" si="125"/>
        <v>0</v>
      </c>
      <c r="EN57" s="22" t="str">
        <f t="shared" ca="1" si="125"/>
        <v>-</v>
      </c>
      <c r="EO57" s="22" t="str">
        <f t="shared" ca="1" si="125"/>
        <v>-</v>
      </c>
      <c r="EP57" s="5">
        <f t="shared" ref="EP57:EQ69" si="307">INDEX(i.TOL,$G57,EP$19)</f>
        <v>67</v>
      </c>
      <c r="EQ57" s="5">
        <f t="shared" si="307"/>
        <v>67</v>
      </c>
      <c r="ER57" s="22" t="str">
        <f t="shared" ca="1" si="125"/>
        <v>-</v>
      </c>
      <c r="ES57" s="22" t="str">
        <f t="shared" ca="1" si="125"/>
        <v>-</v>
      </c>
      <c r="ET57" s="22" t="str">
        <f t="shared" ca="1" si="125"/>
        <v>-</v>
      </c>
      <c r="EU57" s="22" t="str">
        <f t="shared" ca="1" si="125"/>
        <v>-</v>
      </c>
      <c r="EV57" s="22" t="str">
        <f t="shared" ca="1" si="125"/>
        <v>-</v>
      </c>
      <c r="EW57" s="22" t="str">
        <f t="shared" ca="1" si="125"/>
        <v>-</v>
      </c>
      <c r="EX57" s="22" t="str">
        <f t="shared" ca="1" si="125"/>
        <v>-</v>
      </c>
      <c r="EY57" s="5">
        <f t="shared" ref="EY57:EY69" si="308">INDEX(i.FlkStrctr,$H57,EY$19)</f>
        <v>1</v>
      </c>
      <c r="EZ57" s="22" t="str">
        <f t="shared" ca="1" si="125"/>
        <v>-</v>
      </c>
      <c r="FA57" s="22" t="str">
        <f t="shared" ca="1" si="125"/>
        <v>-</v>
      </c>
      <c r="FB57" s="22" t="str">
        <f t="shared" ca="1" si="125"/>
        <v>-</v>
      </c>
      <c r="FC57" s="22" t="str">
        <f t="shared" ca="1" si="125"/>
        <v>-</v>
      </c>
      <c r="FD57" s="5" t="b">
        <f t="shared" ref="FD57:FD69" si="309">INDEX(i.FlkStrctr,$H57,FD$19)</f>
        <v>0</v>
      </c>
      <c r="FE57" s="22" t="str">
        <f t="shared" ca="1" si="125"/>
        <v>-</v>
      </c>
      <c r="FF57" s="22">
        <f t="shared" ca="1" si="125"/>
        <v>0</v>
      </c>
      <c r="FG57" s="22" t="str">
        <f t="shared" ca="1" si="125"/>
        <v>-</v>
      </c>
      <c r="FH57" s="22">
        <f t="shared" ca="1" si="125"/>
        <v>1</v>
      </c>
      <c r="FI57" s="22">
        <f t="shared" ca="1" si="125"/>
        <v>0</v>
      </c>
      <c r="FJ57" s="22">
        <f t="shared" ca="1" si="125"/>
        <v>1</v>
      </c>
      <c r="FK57" s="22">
        <f t="shared" ca="1" si="125"/>
        <v>1</v>
      </c>
      <c r="FL57" s="22">
        <f t="shared" ca="1" si="125"/>
        <v>1</v>
      </c>
      <c r="FM57" s="22">
        <f t="shared" ca="1" si="125"/>
        <v>0</v>
      </c>
      <c r="FN57" s="22">
        <f t="shared" ca="1" si="125"/>
        <v>0</v>
      </c>
      <c r="FO57" s="22">
        <f t="shared" ca="1" si="125"/>
        <v>0</v>
      </c>
      <c r="FP57" s="22">
        <f t="shared" ca="1" si="125"/>
        <v>0</v>
      </c>
      <c r="FQ57" s="22">
        <f t="shared" ca="1" si="125"/>
        <v>1</v>
      </c>
      <c r="FR57" s="22">
        <f t="shared" ca="1" si="125"/>
        <v>0</v>
      </c>
      <c r="FS57" s="22">
        <f t="shared" ca="1" si="125"/>
        <v>0</v>
      </c>
      <c r="FT57" s="22">
        <f t="shared" ca="1" si="125"/>
        <v>0</v>
      </c>
      <c r="FU57" s="22">
        <f t="shared" ca="1" si="125"/>
        <v>0</v>
      </c>
      <c r="FV57" s="22">
        <f t="shared" ca="1" si="125"/>
        <v>0</v>
      </c>
      <c r="FW57" s="22">
        <f t="shared" ca="1" si="125"/>
        <v>0</v>
      </c>
      <c r="FX57" s="22">
        <f t="shared" ca="1" si="125"/>
        <v>0</v>
      </c>
      <c r="FY57" s="22">
        <f t="shared" ca="1" si="125"/>
        <v>1</v>
      </c>
      <c r="FZ57" s="22">
        <f t="shared" ca="1" si="125"/>
        <v>0</v>
      </c>
      <c r="GA57" s="5">
        <f t="shared" ref="GA57:GC69" si="310">INDEX(i.NLB,$I57,GA$19)</f>
        <v>0</v>
      </c>
      <c r="GB57" s="5">
        <f t="shared" si="310"/>
        <v>0</v>
      </c>
      <c r="GC57" s="5">
        <f t="shared" si="310"/>
        <v>0</v>
      </c>
      <c r="GD57" s="5">
        <f t="shared" ref="GD57:GF69" si="311">INDEX(i_dryman,$AB57,GD$19)</f>
        <v>0</v>
      </c>
      <c r="GE57" s="5">
        <f t="shared" si="311"/>
        <v>0</v>
      </c>
      <c r="GF57" s="5">
        <f t="shared" si="311"/>
        <v>0</v>
      </c>
      <c r="GG57" s="22">
        <f t="shared" ca="1" si="125"/>
        <v>0</v>
      </c>
      <c r="GH57" s="22">
        <f t="shared" ca="1" si="125"/>
        <v>0</v>
      </c>
      <c r="GI57" s="22" t="str">
        <f t="shared" ca="1" si="125"/>
        <v>-</v>
      </c>
      <c r="GJ57" s="22" t="str">
        <f t="shared" ca="1" si="125"/>
        <v>-</v>
      </c>
      <c r="GK57" s="22" t="str">
        <f t="shared" ca="1" si="125"/>
        <v>-</v>
      </c>
      <c r="GL57" s="22" t="str">
        <f t="shared" ca="1" si="125"/>
        <v>-</v>
      </c>
      <c r="GM57" s="5" t="b">
        <f t="shared" ref="GM57:GO69" si="312">INDEX(i.TOL,$G57,GM$19)</f>
        <v>0</v>
      </c>
      <c r="GN57" s="5" t="b">
        <f t="shared" si="312"/>
        <v>0</v>
      </c>
      <c r="GO57" s="5" t="b">
        <f t="shared" si="312"/>
        <v>1</v>
      </c>
      <c r="GP57" s="5">
        <f t="shared" ref="GP57:GP69" si="313">INDEX(i.AgeJ,$O57,GP$19)</f>
        <v>0</v>
      </c>
      <c r="GQ57" s="22">
        <f t="shared" ca="1" si="125"/>
        <v>1</v>
      </c>
      <c r="GR57" s="22">
        <f t="shared" ca="1" si="125"/>
        <v>2</v>
      </c>
      <c r="GS57" s="5" t="str">
        <f t="shared" ref="GS57:GT69" si="314">INDEX(i_dryman,$T57,GS$19)</f>
        <v>-</v>
      </c>
      <c r="GT57" s="5" t="str">
        <f t="shared" si="314"/>
        <v>-</v>
      </c>
      <c r="GU57" s="5" t="str">
        <f t="shared" ref="GU57:GV69" si="315">INDEX(i_dryman,$AB57,GU$19)</f>
        <v>-</v>
      </c>
      <c r="GV57" s="5" t="str">
        <f t="shared" si="315"/>
        <v>-</v>
      </c>
      <c r="GW57" s="5">
        <f t="shared" ref="GW57:GW69" si="316">INDEX(i_dryman,$T57,GW$19+$AD57-1)</f>
        <v>1</v>
      </c>
      <c r="GX57" s="5" t="str">
        <f>IF(TRUE,"-",INDEX(i_dryman,INDEX(CHOOSE($G57,DataAutumn!i.AdultDrys,DataWinter!i.AdultDrys,DataSpring!i.AdultDrys),1,$AD57)+1,GX$19))</f>
        <v>-</v>
      </c>
      <c r="GY57" s="22" t="str">
        <f t="shared" ca="1" si="125"/>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2"/>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3"/>
        <v>-</v>
      </c>
      <c r="IF57" s="22" t="str">
        <f ca="1">OFFSET(IF$5,$B57,0)</f>
        <v>-</v>
      </c>
      <c r="IG57" s="22" t="b">
        <f t="shared" ca="1" si="134"/>
        <v>1</v>
      </c>
      <c r="IH57" s="22">
        <f ca="1">OFFSET(IH$5,$B57,0)</f>
        <v>0</v>
      </c>
      <c r="II57" s="5" t="str">
        <f t="shared" ref="II57:IL69" si="317">INDEX(i.FlkStrctr,$H57,II$19)</f>
        <v>-</v>
      </c>
      <c r="IJ57" s="5" t="str">
        <f t="shared" si="317"/>
        <v>-</v>
      </c>
      <c r="IK57" s="5" t="str">
        <f t="shared" si="317"/>
        <v>-</v>
      </c>
      <c r="IL57" s="5" t="str">
        <f t="shared" si="317"/>
        <v>-</v>
      </c>
      <c r="IM57" s="22" t="str">
        <f t="shared" ca="1" si="136"/>
        <v>-</v>
      </c>
      <c r="IN57" s="5">
        <f t="shared" ref="IN57:IN69" si="318">INDEX(i.DamsMated,$N57+1,IN$19)</f>
        <v>0</v>
      </c>
      <c r="IO57" s="22" t="str">
        <f t="shared" ca="1" si="136"/>
        <v>-</v>
      </c>
      <c r="IP57" s="5">
        <f t="shared" ref="IP57:IP69" si="319">INDEX(i.DamsMatedEst,$N57+1,$AD57)</f>
        <v>0</v>
      </c>
      <c r="IQ57" s="5" t="str">
        <f t="shared" ref="IQ57:IT69" si="320">INDEX(i.FlkStrctr,$H57,IQ$19)</f>
        <v>-</v>
      </c>
      <c r="IR57" s="5">
        <f t="shared" si="320"/>
        <v>500</v>
      </c>
      <c r="IS57" s="5">
        <f t="shared" si="320"/>
        <v>500</v>
      </c>
      <c r="IT57" s="5" t="str">
        <f t="shared" si="320"/>
        <v>-</v>
      </c>
      <c r="IU57" s="5" t="str">
        <f t="shared" ref="IU57:IU69" si="321">INDEX(i.FlkStrctr,$H57,IU$19)</f>
        <v>-</v>
      </c>
      <c r="IV57" s="22">
        <f t="shared" ca="1" si="136"/>
        <v>1</v>
      </c>
      <c r="IW57" s="22">
        <f t="shared" ca="1" si="136"/>
        <v>0</v>
      </c>
      <c r="IX57" s="22">
        <f t="shared" ca="1" si="136"/>
        <v>1</v>
      </c>
      <c r="IY57" s="22">
        <f t="shared" ca="1" si="136"/>
        <v>1</v>
      </c>
      <c r="IZ57" s="22">
        <f t="shared" ca="1" si="136"/>
        <v>0</v>
      </c>
      <c r="JA57" s="22">
        <f t="shared" ca="1" si="136"/>
        <v>70</v>
      </c>
      <c r="JB57" s="22">
        <f t="shared" ca="1" si="136"/>
        <v>50</v>
      </c>
      <c r="JC57" s="22">
        <f t="shared" ca="1" si="136"/>
        <v>70</v>
      </c>
      <c r="JD57" s="22">
        <f t="shared" ca="1" si="136"/>
        <v>50</v>
      </c>
      <c r="JE57" s="5">
        <f t="shared" ref="JE57:JE69" si="322">INDEX(i.WoolPrices,$K57,JE$19)</f>
        <v>1</v>
      </c>
      <c r="JF57" s="5">
        <f t="shared" ref="JF57:JF69" si="323">INDEX(i.MeatPrices,$L57,JF$19)</f>
        <v>1</v>
      </c>
      <c r="JG57" s="5">
        <f t="shared" ref="JG57:JG69" si="324">INDEX(i.GrainPrices,$M57,JG$19)</f>
        <v>1</v>
      </c>
      <c r="JH57" s="22">
        <f t="shared" ca="1" si="136"/>
        <v>1</v>
      </c>
      <c r="JI57" s="22">
        <f t="shared" ca="1" si="136"/>
        <v>1</v>
      </c>
      <c r="JJ57" s="22">
        <f t="shared" ca="1" si="136"/>
        <v>1</v>
      </c>
      <c r="JK57" s="22">
        <f t="shared" ca="1" si="136"/>
        <v>1</v>
      </c>
      <c r="JL57" s="22">
        <f t="shared" ca="1" si="136"/>
        <v>1</v>
      </c>
      <c r="JM57" s="22">
        <f t="shared" ca="1" si="136"/>
        <v>1</v>
      </c>
      <c r="JN57" s="22">
        <f t="shared" ca="1" si="136"/>
        <v>1</v>
      </c>
      <c r="JO57" s="173" t="b">
        <f>SUM(JP57:OE57)&gt;0</f>
        <v>0</v>
      </c>
      <c r="JP57" s="173" t="str">
        <f t="shared" ref="JP57:KE69" si="325">IF($AC57=0,"-",INDEX(i.LMU_Area,$AC57,JP$19))</f>
        <v>-</v>
      </c>
      <c r="JQ57" s="173" t="str">
        <f t="shared" si="325"/>
        <v>-</v>
      </c>
      <c r="JR57" s="173" t="str">
        <f t="shared" si="325"/>
        <v>-</v>
      </c>
      <c r="JS57" s="173" t="str">
        <f t="shared" si="325"/>
        <v>-</v>
      </c>
      <c r="JT57" s="173" t="str">
        <f t="shared" si="325"/>
        <v>-</v>
      </c>
      <c r="JU57" s="173" t="str">
        <f t="shared" si="325"/>
        <v>-</v>
      </c>
      <c r="JV57" s="173" t="str">
        <f t="shared" si="325"/>
        <v>-</v>
      </c>
      <c r="JW57" s="173" t="str">
        <f t="shared" si="325"/>
        <v>-</v>
      </c>
      <c r="JX57" s="173" t="str">
        <f t="shared" si="325"/>
        <v>-</v>
      </c>
      <c r="JY57" s="173" t="str">
        <f t="shared" si="325"/>
        <v>-</v>
      </c>
      <c r="JZ57" s="173" t="str">
        <f t="shared" si="325"/>
        <v>-</v>
      </c>
      <c r="KA57" s="173" t="str">
        <f t="shared" si="325"/>
        <v>-</v>
      </c>
      <c r="KB57" s="173" t="str">
        <f t="shared" si="325"/>
        <v>-</v>
      </c>
      <c r="KC57" s="173" t="str">
        <f t="shared" si="325"/>
        <v>-</v>
      </c>
      <c r="KD57" s="173" t="str">
        <f t="shared" si="325"/>
        <v>-</v>
      </c>
      <c r="KE57" s="173" t="str">
        <f t="shared" si="325"/>
        <v>-</v>
      </c>
      <c r="KF57" s="173" t="str">
        <f t="shared" ref="KF57:KU69" si="326">IF($AC57=0,"-",INDEX(i.LMU_Area,$AC57,KF$19))</f>
        <v>-</v>
      </c>
      <c r="KG57" s="173" t="str">
        <f t="shared" si="326"/>
        <v>-</v>
      </c>
      <c r="KH57" s="173" t="str">
        <f t="shared" si="326"/>
        <v>-</v>
      </c>
      <c r="KI57" s="173" t="str">
        <f t="shared" si="326"/>
        <v>-</v>
      </c>
      <c r="KJ57" s="173" t="str">
        <f t="shared" si="326"/>
        <v>-</v>
      </c>
      <c r="KK57" s="173" t="str">
        <f t="shared" si="326"/>
        <v>-</v>
      </c>
      <c r="KL57" s="173" t="str">
        <f t="shared" si="326"/>
        <v>-</v>
      </c>
      <c r="KM57" s="173" t="str">
        <f t="shared" si="326"/>
        <v>-</v>
      </c>
      <c r="KN57" s="173" t="str">
        <f t="shared" si="326"/>
        <v>-</v>
      </c>
      <c r="KO57" s="173" t="str">
        <f t="shared" si="326"/>
        <v>-</v>
      </c>
      <c r="KP57" s="173" t="str">
        <f t="shared" si="326"/>
        <v>-</v>
      </c>
      <c r="KQ57" s="173" t="str">
        <f t="shared" si="326"/>
        <v>-</v>
      </c>
      <c r="KR57" s="173" t="str">
        <f t="shared" si="326"/>
        <v>-</v>
      </c>
      <c r="KS57" s="173" t="str">
        <f t="shared" si="326"/>
        <v>-</v>
      </c>
      <c r="KT57" s="173" t="str">
        <f t="shared" si="326"/>
        <v>-</v>
      </c>
      <c r="KU57" s="173" t="str">
        <f t="shared" si="326"/>
        <v>-</v>
      </c>
      <c r="KV57" s="173" t="str">
        <f t="shared" ref="KV57:LK69" si="327">IF($AC57=0,"-",INDEX(i.LMU_Area,$AC57,KV$19))</f>
        <v>-</v>
      </c>
      <c r="KW57" s="173" t="str">
        <f t="shared" si="327"/>
        <v>-</v>
      </c>
      <c r="KX57" s="173" t="str">
        <f t="shared" si="327"/>
        <v>-</v>
      </c>
      <c r="KY57" s="173" t="str">
        <f t="shared" si="327"/>
        <v>-</v>
      </c>
      <c r="KZ57" s="173" t="str">
        <f t="shared" si="327"/>
        <v>-</v>
      </c>
      <c r="LA57" s="173" t="str">
        <f t="shared" si="327"/>
        <v>-</v>
      </c>
      <c r="LB57" s="173" t="str">
        <f t="shared" si="327"/>
        <v>-</v>
      </c>
      <c r="LC57" s="173" t="str">
        <f t="shared" si="327"/>
        <v>-</v>
      </c>
      <c r="LD57" s="173" t="str">
        <f t="shared" si="327"/>
        <v>-</v>
      </c>
      <c r="LE57" s="173" t="str">
        <f t="shared" si="327"/>
        <v>-</v>
      </c>
      <c r="LF57" s="173" t="str">
        <f t="shared" si="327"/>
        <v>-</v>
      </c>
      <c r="LG57" s="173" t="str">
        <f t="shared" si="327"/>
        <v>-</v>
      </c>
      <c r="LH57" s="173" t="str">
        <f t="shared" si="327"/>
        <v>-</v>
      </c>
      <c r="LI57" s="173" t="str">
        <f t="shared" si="327"/>
        <v>-</v>
      </c>
      <c r="LJ57" s="173" t="str">
        <f t="shared" si="327"/>
        <v>-</v>
      </c>
      <c r="LK57" s="173" t="str">
        <f t="shared" si="327"/>
        <v>-</v>
      </c>
      <c r="LL57" s="173" t="str">
        <f t="shared" ref="LL57:MA69" si="328">IF($AC57=0,"-",INDEX(i.LMU_Area,$AC57,LL$19))</f>
        <v>-</v>
      </c>
      <c r="LM57" s="173" t="str">
        <f t="shared" si="328"/>
        <v>-</v>
      </c>
      <c r="LN57" s="173" t="str">
        <f t="shared" si="328"/>
        <v>-</v>
      </c>
      <c r="LO57" s="173" t="str">
        <f t="shared" si="328"/>
        <v>-</v>
      </c>
      <c r="LP57" s="173" t="str">
        <f t="shared" si="328"/>
        <v>-</v>
      </c>
      <c r="LQ57" s="173" t="str">
        <f t="shared" si="328"/>
        <v>-</v>
      </c>
      <c r="LR57" s="173" t="str">
        <f t="shared" si="328"/>
        <v>-</v>
      </c>
      <c r="LS57" s="173" t="str">
        <f t="shared" si="328"/>
        <v>-</v>
      </c>
      <c r="LT57" s="173" t="str">
        <f t="shared" si="328"/>
        <v>-</v>
      </c>
      <c r="LU57" s="173" t="str">
        <f t="shared" si="328"/>
        <v>-</v>
      </c>
      <c r="LV57" s="173" t="str">
        <f t="shared" si="328"/>
        <v>-</v>
      </c>
      <c r="LW57" s="173" t="str">
        <f t="shared" si="328"/>
        <v>-</v>
      </c>
      <c r="LX57" s="173" t="str">
        <f t="shared" si="328"/>
        <v>-</v>
      </c>
      <c r="LY57" s="173" t="str">
        <f t="shared" si="328"/>
        <v>-</v>
      </c>
      <c r="LZ57" s="173" t="str">
        <f t="shared" si="328"/>
        <v>-</v>
      </c>
      <c r="MA57" s="173" t="str">
        <f t="shared" si="328"/>
        <v>-</v>
      </c>
      <c r="MB57" s="173" t="str">
        <f t="shared" ref="MB57:MQ69" si="329">IF($AC57=0,"-",INDEX(i.LMU_Area,$AC57,MB$19))</f>
        <v>-</v>
      </c>
      <c r="MC57" s="173" t="str">
        <f t="shared" si="329"/>
        <v>-</v>
      </c>
      <c r="MD57" s="173" t="str">
        <f t="shared" si="329"/>
        <v>-</v>
      </c>
      <c r="ME57" s="173" t="str">
        <f t="shared" si="329"/>
        <v>-</v>
      </c>
      <c r="MF57" s="173" t="str">
        <f t="shared" si="329"/>
        <v>-</v>
      </c>
      <c r="MG57" s="173" t="str">
        <f t="shared" si="329"/>
        <v>-</v>
      </c>
      <c r="MH57" s="173" t="str">
        <f t="shared" si="329"/>
        <v>-</v>
      </c>
      <c r="MI57" s="173" t="str">
        <f t="shared" si="329"/>
        <v>-</v>
      </c>
      <c r="MJ57" s="173" t="str">
        <f t="shared" si="329"/>
        <v>-</v>
      </c>
      <c r="MK57" s="173" t="str">
        <f t="shared" si="329"/>
        <v>-</v>
      </c>
      <c r="ML57" s="173" t="str">
        <f t="shared" si="329"/>
        <v>-</v>
      </c>
      <c r="MM57" s="173" t="str">
        <f t="shared" si="329"/>
        <v>-</v>
      </c>
      <c r="MN57" s="173" t="str">
        <f t="shared" si="329"/>
        <v>-</v>
      </c>
      <c r="MO57" s="173" t="str">
        <f t="shared" si="329"/>
        <v>-</v>
      </c>
      <c r="MP57" s="173" t="str">
        <f t="shared" si="329"/>
        <v>-</v>
      </c>
      <c r="MQ57" s="173" t="str">
        <f t="shared" si="329"/>
        <v>-</v>
      </c>
      <c r="MR57" s="173" t="str">
        <f t="shared" ref="MR57:NG69" si="330">IF($AC57=0,"-",INDEX(i.LMU_Area,$AC57,MR$19))</f>
        <v>-</v>
      </c>
      <c r="MS57" s="173" t="str">
        <f t="shared" si="330"/>
        <v>-</v>
      </c>
      <c r="MT57" s="173" t="str">
        <f t="shared" si="330"/>
        <v>-</v>
      </c>
      <c r="MU57" s="173" t="str">
        <f t="shared" si="330"/>
        <v>-</v>
      </c>
      <c r="MV57" s="173" t="str">
        <f t="shared" si="330"/>
        <v>-</v>
      </c>
      <c r="MW57" s="173" t="str">
        <f t="shared" si="330"/>
        <v>-</v>
      </c>
      <c r="MX57" s="173" t="str">
        <f t="shared" si="330"/>
        <v>-</v>
      </c>
      <c r="MY57" s="173" t="str">
        <f t="shared" si="330"/>
        <v>-</v>
      </c>
      <c r="MZ57" s="173" t="str">
        <f t="shared" si="330"/>
        <v>-</v>
      </c>
      <c r="NA57" s="173" t="str">
        <f t="shared" si="330"/>
        <v>-</v>
      </c>
      <c r="NB57" s="173" t="str">
        <f t="shared" si="330"/>
        <v>-</v>
      </c>
      <c r="NC57" s="173" t="str">
        <f t="shared" si="330"/>
        <v>-</v>
      </c>
      <c r="ND57" s="173" t="str">
        <f t="shared" si="330"/>
        <v>-</v>
      </c>
      <c r="NE57" s="173" t="str">
        <f t="shared" si="330"/>
        <v>-</v>
      </c>
      <c r="NF57" s="173" t="str">
        <f t="shared" si="330"/>
        <v>-</v>
      </c>
      <c r="NG57" s="173" t="str">
        <f t="shared" si="330"/>
        <v>-</v>
      </c>
      <c r="NH57" s="173" t="str">
        <f t="shared" ref="NH57:NW69" si="331">IF($AC57=0,"-",INDEX(i.LMU_Area,$AC57,NH$19))</f>
        <v>-</v>
      </c>
      <c r="NI57" s="173" t="str">
        <f t="shared" si="331"/>
        <v>-</v>
      </c>
      <c r="NJ57" s="173" t="str">
        <f t="shared" si="331"/>
        <v>-</v>
      </c>
      <c r="NK57" s="173" t="str">
        <f t="shared" si="331"/>
        <v>-</v>
      </c>
      <c r="NL57" s="173" t="str">
        <f t="shared" si="331"/>
        <v>-</v>
      </c>
      <c r="NM57" s="173" t="str">
        <f t="shared" si="331"/>
        <v>-</v>
      </c>
      <c r="NN57" s="173" t="str">
        <f t="shared" si="331"/>
        <v>-</v>
      </c>
      <c r="NO57" s="173" t="str">
        <f t="shared" si="331"/>
        <v>-</v>
      </c>
      <c r="NP57" s="173" t="str">
        <f t="shared" si="331"/>
        <v>-</v>
      </c>
      <c r="NQ57" s="173" t="str">
        <f t="shared" si="331"/>
        <v>-</v>
      </c>
      <c r="NR57" s="173" t="str">
        <f t="shared" si="331"/>
        <v>-</v>
      </c>
      <c r="NS57" s="173" t="str">
        <f t="shared" si="331"/>
        <v>-</v>
      </c>
      <c r="NT57" s="173" t="str">
        <f t="shared" si="331"/>
        <v>-</v>
      </c>
      <c r="NU57" s="173" t="str">
        <f t="shared" si="331"/>
        <v>-</v>
      </c>
      <c r="NV57" s="173" t="str">
        <f t="shared" si="331"/>
        <v>-</v>
      </c>
      <c r="NW57" s="173" t="str">
        <f t="shared" si="331"/>
        <v>-</v>
      </c>
      <c r="NX57" s="173" t="str">
        <f t="shared" ref="NX57:OE69" si="332">IF($AC57=0,"-",INDEX(i.LMU_Area,$AC57,NX$19))</f>
        <v>-</v>
      </c>
      <c r="NY57" s="173" t="str">
        <f t="shared" si="332"/>
        <v>-</v>
      </c>
      <c r="NZ57" s="173" t="str">
        <f t="shared" si="332"/>
        <v>-</v>
      </c>
      <c r="OA57" s="173" t="str">
        <f t="shared" si="332"/>
        <v>-</v>
      </c>
      <c r="OB57" s="173" t="str">
        <f t="shared" si="332"/>
        <v>-</v>
      </c>
      <c r="OC57" s="173" t="str">
        <f t="shared" si="332"/>
        <v>-</v>
      </c>
      <c r="OD57" s="173" t="str">
        <f t="shared" si="332"/>
        <v>-</v>
      </c>
      <c r="OE57" s="173" t="str">
        <f t="shared" si="332"/>
        <v>-</v>
      </c>
      <c r="OF57" s="22">
        <f t="shared" ca="1" si="136"/>
        <v>0</v>
      </c>
      <c r="OG57" s="22" t="str">
        <f t="shared" ca="1" si="136"/>
        <v>-</v>
      </c>
      <c r="OH57" s="22">
        <f t="shared" ca="1" si="136"/>
        <v>0</v>
      </c>
      <c r="OI57" s="22">
        <f t="shared" ca="1" si="136"/>
        <v>0</v>
      </c>
      <c r="OJ57" s="27">
        <v>0</v>
      </c>
    </row>
    <row r="58" spans="1:400" s="303" customFormat="1" outlineLevel="1">
      <c r="A58" s="302">
        <f t="shared" si="22"/>
        <v>53</v>
      </c>
      <c r="B58" s="302">
        <f>$A$57</f>
        <v>52</v>
      </c>
      <c r="C58" s="303">
        <v>5</v>
      </c>
      <c r="D58" s="303" t="b">
        <v>1</v>
      </c>
      <c r="E58" s="303" t="b">
        <v>0</v>
      </c>
      <c r="F58" s="303" t="b">
        <v>1</v>
      </c>
      <c r="G58" s="32">
        <f>G55</f>
        <v>1</v>
      </c>
      <c r="H58" s="32">
        <f t="shared" ref="H58:T58" si="333">H55</f>
        <v>1</v>
      </c>
      <c r="I58" s="32">
        <f t="shared" si="333"/>
        <v>1</v>
      </c>
      <c r="J58" s="32">
        <f t="shared" si="333"/>
        <v>1</v>
      </c>
      <c r="K58" s="32">
        <f t="shared" si="333"/>
        <v>1</v>
      </c>
      <c r="L58" s="32">
        <f t="shared" si="333"/>
        <v>1</v>
      </c>
      <c r="M58" s="32">
        <f t="shared" si="333"/>
        <v>1</v>
      </c>
      <c r="N58" s="32">
        <f t="shared" si="333"/>
        <v>6</v>
      </c>
      <c r="O58" s="32">
        <f t="shared" si="333"/>
        <v>1</v>
      </c>
      <c r="P58" s="32">
        <f t="shared" si="333"/>
        <v>1</v>
      </c>
      <c r="Q58" s="32">
        <f t="shared" si="333"/>
        <v>1</v>
      </c>
      <c r="R58" s="32">
        <f t="shared" si="333"/>
        <v>1</v>
      </c>
      <c r="S58" s="32">
        <f t="shared" si="333"/>
        <v>1</v>
      </c>
      <c r="T58" s="32">
        <f t="shared" si="333"/>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1"/>
        <v>1</v>
      </c>
      <c r="AE58" s="5">
        <f t="shared" si="291"/>
        <v>0</v>
      </c>
      <c r="AF58" s="5">
        <f t="shared" si="291"/>
        <v>2</v>
      </c>
      <c r="AG58" s="5">
        <f t="shared" si="291"/>
        <v>0</v>
      </c>
      <c r="AJ58" s="328" t="str">
        <f t="shared" ref="AJ58:AJ69" ca="1" si="334">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3"/>
        <v>-</v>
      </c>
      <c r="AP58" s="22" t="str">
        <f t="shared" ca="1" si="293"/>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5">OFFSET(AX$5,$B58,0)</f>
        <v>-</v>
      </c>
      <c r="AY58" s="22" t="str">
        <f t="shared" ca="1" si="335"/>
        <v>-</v>
      </c>
      <c r="AZ58" s="22" t="str">
        <f t="shared" ca="1" si="335"/>
        <v>-</v>
      </c>
      <c r="BA58" s="22">
        <f t="shared" ca="1" si="335"/>
        <v>1</v>
      </c>
      <c r="BB58" s="22">
        <f t="shared" ca="1" si="335"/>
        <v>1</v>
      </c>
      <c r="BC58" s="22" t="str">
        <f t="shared" ca="1" si="335"/>
        <v>-</v>
      </c>
      <c r="BD58" s="22" t="str">
        <f t="shared" ca="1" si="335"/>
        <v>-</v>
      </c>
      <c r="BE58" s="22" t="str">
        <f t="shared" ca="1" si="335"/>
        <v>-</v>
      </c>
      <c r="BF58" s="22" t="str">
        <f t="shared" ca="1" si="112"/>
        <v>-</v>
      </c>
      <c r="BG58" s="22" t="str">
        <f t="shared" ca="1" si="112"/>
        <v>-</v>
      </c>
      <c r="BH58" s="22" t="str">
        <f t="shared" ca="1" si="112"/>
        <v>-</v>
      </c>
      <c r="BI58" s="22" t="str">
        <f t="shared" ca="1" si="112"/>
        <v>-</v>
      </c>
      <c r="BJ58" s="22" t="str">
        <f t="shared" ca="1" si="112"/>
        <v>-</v>
      </c>
      <c r="BK58" s="22" t="str">
        <f t="shared" ca="1" si="112"/>
        <v>-</v>
      </c>
      <c r="BL58" s="22" t="str">
        <f t="shared" ca="1" si="112"/>
        <v>-</v>
      </c>
      <c r="BM58" s="22" t="str">
        <f t="shared" ca="1" si="112"/>
        <v>-</v>
      </c>
      <c r="BN58" s="22" t="str">
        <f t="shared" ca="1" si="112"/>
        <v>-</v>
      </c>
      <c r="BO58" s="22" t="str">
        <f t="shared" ca="1" si="112"/>
        <v>-</v>
      </c>
      <c r="BP58" s="22" t="str">
        <f t="shared" ca="1" si="112"/>
        <v>-</v>
      </c>
      <c r="BQ58" s="22" t="str">
        <f t="shared" ca="1" si="112"/>
        <v>-</v>
      </c>
      <c r="BR58" s="22" t="str">
        <f t="shared" ca="1" si="112"/>
        <v>-</v>
      </c>
      <c r="BS58" s="22" t="str">
        <f t="shared" ca="1" si="112"/>
        <v>-</v>
      </c>
      <c r="BT58" s="22" t="str">
        <f t="shared" ca="1" si="112"/>
        <v>-</v>
      </c>
      <c r="BU58" s="22" t="str">
        <f t="shared" ca="1" si="112"/>
        <v>-</v>
      </c>
      <c r="BV58" s="22" t="str">
        <f t="shared" ca="1" si="112"/>
        <v>-</v>
      </c>
      <c r="BW58" s="22" t="str">
        <f t="shared" ca="1" si="112"/>
        <v>-</v>
      </c>
      <c r="BX58" s="22" t="str">
        <f t="shared" ca="1" si="112"/>
        <v>-</v>
      </c>
      <c r="BY58" s="22" t="str">
        <f t="shared" ca="1" si="112"/>
        <v>-</v>
      </c>
      <c r="BZ58" s="5">
        <f t="shared" si="294"/>
        <v>0</v>
      </c>
      <c r="CA58" s="22" t="str">
        <f t="shared" ca="1" si="112"/>
        <v>-</v>
      </c>
      <c r="CB58" s="22" t="str">
        <f t="shared" ca="1" si="112"/>
        <v>-</v>
      </c>
      <c r="CC58" s="22" t="str">
        <f t="shared" ca="1" si="112"/>
        <v>-</v>
      </c>
      <c r="CD58" s="22" t="str">
        <f t="shared" ca="1" si="112"/>
        <v>-</v>
      </c>
      <c r="CE58" s="22" t="str">
        <f t="shared" ca="1" si="112"/>
        <v>-</v>
      </c>
      <c r="CF58" s="22" t="str">
        <f t="shared" ca="1" si="112"/>
        <v>-</v>
      </c>
      <c r="CG58" s="22" t="str">
        <f t="shared" ca="1" si="112"/>
        <v>-</v>
      </c>
      <c r="CH58" s="22" t="str">
        <f t="shared" ca="1" si="112"/>
        <v>-</v>
      </c>
      <c r="CI58" s="22">
        <f t="shared" ca="1" si="112"/>
        <v>1</v>
      </c>
      <c r="CJ58" s="22">
        <f t="shared" ca="1" si="112"/>
        <v>1</v>
      </c>
      <c r="CK58" s="22" t="str">
        <f t="shared" ca="1" si="112"/>
        <v>-</v>
      </c>
      <c r="CL58" s="22" t="str">
        <f t="shared" ca="1" si="112"/>
        <v>-</v>
      </c>
      <c r="CM58" s="22" t="str">
        <f t="shared" ref="CM58:CY58" ca="1" si="336">OFFSET(CM$5,$B58,0)</f>
        <v>-</v>
      </c>
      <c r="CN58" s="22" t="str">
        <f t="shared" ca="1" si="336"/>
        <v>-</v>
      </c>
      <c r="CO58" s="22" t="str">
        <f t="shared" ca="1" si="336"/>
        <v>-</v>
      </c>
      <c r="CP58" s="22" t="str">
        <f t="shared" ca="1" si="336"/>
        <v>-</v>
      </c>
      <c r="CQ58" s="22" t="str">
        <f t="shared" ca="1" si="336"/>
        <v>-</v>
      </c>
      <c r="CR58" s="22" t="str">
        <f t="shared" ca="1" si="336"/>
        <v>-</v>
      </c>
      <c r="CS58" s="22">
        <f t="shared" ca="1" si="336"/>
        <v>0</v>
      </c>
      <c r="CT58" s="22" t="str">
        <f t="shared" ca="1" si="336"/>
        <v>-</v>
      </c>
      <c r="CU58" s="22" t="str">
        <f t="shared" ca="1" si="336"/>
        <v>-</v>
      </c>
      <c r="CV58" s="22" t="str">
        <f t="shared" ca="1" si="336"/>
        <v>-</v>
      </c>
      <c r="CW58" s="22" t="str">
        <f t="shared" ca="1" si="336"/>
        <v>-</v>
      </c>
      <c r="CX58" s="22" t="str">
        <f t="shared" ca="1" si="336"/>
        <v>-</v>
      </c>
      <c r="CY58" s="22">
        <f t="shared" ca="1" si="336"/>
        <v>0</v>
      </c>
      <c r="CZ58" s="195">
        <f t="shared" si="297"/>
        <v>-1</v>
      </c>
      <c r="DA58" s="195">
        <f t="shared" si="297"/>
        <v>-0.5</v>
      </c>
      <c r="DB58" s="195">
        <f t="shared" si="297"/>
        <v>-0.5</v>
      </c>
      <c r="DC58" s="195">
        <f t="shared" si="297"/>
        <v>-0.5</v>
      </c>
      <c r="DD58" s="194">
        <f t="shared" si="298"/>
        <v>0</v>
      </c>
      <c r="DE58" s="194">
        <f t="shared" si="298"/>
        <v>0</v>
      </c>
      <c r="DF58" s="194">
        <f t="shared" si="298"/>
        <v>0</v>
      </c>
      <c r="DG58" s="194">
        <f t="shared" si="298"/>
        <v>0</v>
      </c>
      <c r="DH58" s="196">
        <f t="shared" si="299"/>
        <v>0</v>
      </c>
      <c r="DI58" s="196">
        <f t="shared" si="299"/>
        <v>0</v>
      </c>
      <c r="DJ58" s="196">
        <f t="shared" si="299"/>
        <v>0</v>
      </c>
      <c r="DK58" s="196">
        <f t="shared" si="299"/>
        <v>0</v>
      </c>
      <c r="DL58" s="195">
        <f t="shared" si="300"/>
        <v>-1</v>
      </c>
      <c r="DM58" s="195">
        <f t="shared" si="300"/>
        <v>-0.5</v>
      </c>
      <c r="DN58" s="195">
        <f t="shared" si="300"/>
        <v>-0.5</v>
      </c>
      <c r="DO58" s="195">
        <f t="shared" si="300"/>
        <v>-0.5</v>
      </c>
      <c r="DP58" s="194">
        <f t="shared" si="301"/>
        <v>0</v>
      </c>
      <c r="DQ58" s="194">
        <f t="shared" si="301"/>
        <v>0</v>
      </c>
      <c r="DR58" s="194">
        <f t="shared" si="301"/>
        <v>0</v>
      </c>
      <c r="DS58" s="194">
        <f t="shared" si="301"/>
        <v>0</v>
      </c>
      <c r="DT58" s="196">
        <f t="shared" si="302"/>
        <v>0</v>
      </c>
      <c r="DU58" s="196">
        <f t="shared" si="302"/>
        <v>0</v>
      </c>
      <c r="DV58" s="196">
        <f t="shared" si="302"/>
        <v>0</v>
      </c>
      <c r="DW58" s="196">
        <f t="shared" si="302"/>
        <v>0</v>
      </c>
      <c r="DX58" s="195">
        <f t="shared" si="303"/>
        <v>-1</v>
      </c>
      <c r="DY58" s="195">
        <f t="shared" si="303"/>
        <v>-0.5</v>
      </c>
      <c r="DZ58" s="195">
        <f t="shared" si="303"/>
        <v>-0.5</v>
      </c>
      <c r="EA58" s="195">
        <f t="shared" si="303"/>
        <v>-0.5</v>
      </c>
      <c r="EB58" s="194">
        <f t="shared" si="304"/>
        <v>0</v>
      </c>
      <c r="EC58" s="194">
        <f t="shared" si="304"/>
        <v>0</v>
      </c>
      <c r="ED58" s="194">
        <f t="shared" si="304"/>
        <v>0</v>
      </c>
      <c r="EE58" s="194">
        <f t="shared" si="304"/>
        <v>0</v>
      </c>
      <c r="EF58" s="196">
        <f t="shared" si="305"/>
        <v>0</v>
      </c>
      <c r="EG58" s="196">
        <f t="shared" si="305"/>
        <v>0</v>
      </c>
      <c r="EH58" s="196">
        <f t="shared" si="305"/>
        <v>0</v>
      </c>
      <c r="EI58" s="196">
        <f t="shared" si="305"/>
        <v>0</v>
      </c>
      <c r="EJ58" s="22">
        <f t="shared" ca="1" si="306"/>
        <v>0</v>
      </c>
      <c r="EK58" s="22">
        <f t="shared" ca="1" si="306"/>
        <v>0</v>
      </c>
      <c r="EL58" s="22">
        <f t="shared" ca="1" si="306"/>
        <v>0</v>
      </c>
      <c r="EM58" s="22">
        <f t="shared" ca="1" si="306"/>
        <v>0</v>
      </c>
      <c r="EN58" s="22" t="str">
        <f t="shared" ca="1" si="306"/>
        <v>-</v>
      </c>
      <c r="EO58" s="22" t="str">
        <f t="shared" ca="1" si="306"/>
        <v>-</v>
      </c>
      <c r="EP58" s="5">
        <f t="shared" si="307"/>
        <v>19</v>
      </c>
      <c r="EQ58" s="5">
        <f t="shared" si="307"/>
        <v>19</v>
      </c>
      <c r="ER58" s="22" t="str">
        <f t="shared" ca="1" si="306"/>
        <v>-</v>
      </c>
      <c r="ES58" s="22" t="str">
        <f t="shared" ca="1" si="306"/>
        <v>-</v>
      </c>
      <c r="ET58" s="22" t="str">
        <f t="shared" ca="1" si="306"/>
        <v>-</v>
      </c>
      <c r="EU58" s="22" t="str">
        <f t="shared" ca="1" si="306"/>
        <v>-</v>
      </c>
      <c r="EV58" s="22" t="str">
        <f t="shared" ca="1" si="306"/>
        <v>-</v>
      </c>
      <c r="EW58" s="22" t="str">
        <f t="shared" ca="1" si="306"/>
        <v>-</v>
      </c>
      <c r="EX58" s="22" t="str">
        <f t="shared" ca="1" si="306"/>
        <v>-</v>
      </c>
      <c r="EY58" s="5">
        <f t="shared" si="308"/>
        <v>0</v>
      </c>
      <c r="EZ58" s="22" t="str">
        <f t="shared" ca="1" si="125"/>
        <v>-</v>
      </c>
      <c r="FA58" s="22" t="str">
        <f t="shared" ca="1" si="125"/>
        <v>-</v>
      </c>
      <c r="FB58" s="22" t="str">
        <f t="shared" ca="1" si="125"/>
        <v>-</v>
      </c>
      <c r="FC58" s="22" t="str">
        <f t="shared" ca="1" si="125"/>
        <v>-</v>
      </c>
      <c r="FD58" s="5" t="b">
        <f t="shared" si="309"/>
        <v>0</v>
      </c>
      <c r="FE58" s="22" t="str">
        <f t="shared" ca="1" si="125"/>
        <v>-</v>
      </c>
      <c r="FF58" s="22">
        <f t="shared" ca="1" si="125"/>
        <v>0</v>
      </c>
      <c r="FG58" s="22" t="str">
        <f t="shared" ca="1" si="125"/>
        <v>-</v>
      </c>
      <c r="FH58" s="22">
        <f t="shared" ca="1" si="125"/>
        <v>1</v>
      </c>
      <c r="FI58" s="22">
        <f t="shared" ca="1" si="125"/>
        <v>0</v>
      </c>
      <c r="FJ58" s="22">
        <f t="shared" ca="1" si="125"/>
        <v>1</v>
      </c>
      <c r="FK58" s="22">
        <f t="shared" ca="1" si="125"/>
        <v>1</v>
      </c>
      <c r="FL58" s="22">
        <f t="shared" ca="1" si="125"/>
        <v>1</v>
      </c>
      <c r="FM58" s="22">
        <f t="shared" ca="1" si="125"/>
        <v>0</v>
      </c>
      <c r="FN58" s="22">
        <f t="shared" ca="1" si="125"/>
        <v>0</v>
      </c>
      <c r="FO58" s="22">
        <f t="shared" ca="1" si="125"/>
        <v>0</v>
      </c>
      <c r="FP58" s="22">
        <f t="shared" ca="1" si="125"/>
        <v>0</v>
      </c>
      <c r="FQ58" s="22">
        <f t="shared" ca="1" si="125"/>
        <v>1</v>
      </c>
      <c r="FR58" s="22">
        <f t="shared" ref="FR58:GY58" ca="1" si="337">OFFSET(FR$5,$B58,0)</f>
        <v>0</v>
      </c>
      <c r="FS58" s="22">
        <f t="shared" ca="1" si="337"/>
        <v>0</v>
      </c>
      <c r="FT58" s="22">
        <f t="shared" ca="1" si="337"/>
        <v>0</v>
      </c>
      <c r="FU58" s="22">
        <f t="shared" ca="1" si="337"/>
        <v>0</v>
      </c>
      <c r="FV58" s="22">
        <f t="shared" ca="1" si="337"/>
        <v>0</v>
      </c>
      <c r="FW58" s="22">
        <f t="shared" ca="1" si="337"/>
        <v>0</v>
      </c>
      <c r="FX58" s="22">
        <f t="shared" ca="1" si="337"/>
        <v>0</v>
      </c>
      <c r="FY58" s="22">
        <f t="shared" ca="1" si="337"/>
        <v>1</v>
      </c>
      <c r="FZ58" s="22">
        <f t="shared" ca="1" si="337"/>
        <v>0</v>
      </c>
      <c r="GA58" s="5">
        <f t="shared" si="310"/>
        <v>0</v>
      </c>
      <c r="GB58" s="5">
        <f t="shared" si="310"/>
        <v>0</v>
      </c>
      <c r="GC58" s="5">
        <f t="shared" si="310"/>
        <v>0</v>
      </c>
      <c r="GD58" s="5">
        <f t="shared" si="311"/>
        <v>0</v>
      </c>
      <c r="GE58" s="5">
        <f t="shared" si="311"/>
        <v>0</v>
      </c>
      <c r="GF58" s="5">
        <f t="shared" si="311"/>
        <v>0</v>
      </c>
      <c r="GG58" s="22">
        <f t="shared" ca="1" si="337"/>
        <v>0</v>
      </c>
      <c r="GH58" s="22">
        <f t="shared" ca="1" si="337"/>
        <v>0</v>
      </c>
      <c r="GI58" s="22" t="str">
        <f t="shared" ca="1" si="337"/>
        <v>-</v>
      </c>
      <c r="GJ58" s="22" t="str">
        <f t="shared" ca="1" si="337"/>
        <v>-</v>
      </c>
      <c r="GK58" s="22" t="str">
        <f t="shared" ca="1" si="337"/>
        <v>-</v>
      </c>
      <c r="GL58" s="22" t="str">
        <f t="shared" ca="1" si="337"/>
        <v>-</v>
      </c>
      <c r="GM58" s="5" t="b">
        <f t="shared" si="312"/>
        <v>1</v>
      </c>
      <c r="GN58" s="5" t="b">
        <f t="shared" si="312"/>
        <v>0</v>
      </c>
      <c r="GO58" s="5" t="b">
        <f t="shared" si="312"/>
        <v>0</v>
      </c>
      <c r="GP58" s="5">
        <f t="shared" si="313"/>
        <v>0</v>
      </c>
      <c r="GQ58" s="22">
        <f t="shared" ca="1" si="337"/>
        <v>1</v>
      </c>
      <c r="GR58" s="22">
        <f t="shared" ca="1" si="337"/>
        <v>2</v>
      </c>
      <c r="GS58" s="5" t="str">
        <f t="shared" si="314"/>
        <v>-</v>
      </c>
      <c r="GT58" s="5" t="str">
        <f t="shared" si="314"/>
        <v>-</v>
      </c>
      <c r="GU58" s="5" t="str">
        <f t="shared" si="315"/>
        <v>-</v>
      </c>
      <c r="GV58" s="5" t="str">
        <f t="shared" si="315"/>
        <v>-</v>
      </c>
      <c r="GW58" s="5">
        <f t="shared" si="316"/>
        <v>1</v>
      </c>
      <c r="GX58" s="22" t="str">
        <f t="shared" ca="1" si="337"/>
        <v>-</v>
      </c>
      <c r="GY58" s="22" t="str">
        <f t="shared" ca="1" si="337"/>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8">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3"/>
        <v>-</v>
      </c>
      <c r="IF58" s="22" t="str">
        <f ca="1">OFFSET(IF$5,$B58,0)</f>
        <v>-</v>
      </c>
      <c r="IG58" s="22" t="b">
        <f t="shared" ca="1" si="134"/>
        <v>1</v>
      </c>
      <c r="IH58" s="22">
        <f ca="1">OFFSET(IH$5,$B58,0)</f>
        <v>0</v>
      </c>
      <c r="II58" s="5" t="str">
        <f t="shared" si="317"/>
        <v>-</v>
      </c>
      <c r="IJ58" s="5" t="str">
        <f t="shared" si="317"/>
        <v>-</v>
      </c>
      <c r="IK58" s="5" t="str">
        <f t="shared" si="317"/>
        <v>-</v>
      </c>
      <c r="IL58" s="5" t="str">
        <f t="shared" si="317"/>
        <v>-</v>
      </c>
      <c r="IM58" s="22" t="str">
        <f t="shared" ca="1" si="136"/>
        <v>-</v>
      </c>
      <c r="IN58" s="5">
        <f t="shared" si="318"/>
        <v>0</v>
      </c>
      <c r="IO58" s="22" t="str">
        <f t="shared" ca="1" si="136"/>
        <v>-</v>
      </c>
      <c r="IP58" s="5">
        <f t="shared" si="319"/>
        <v>0</v>
      </c>
      <c r="IQ58" s="5" t="str">
        <f t="shared" si="320"/>
        <v>-</v>
      </c>
      <c r="IR58" s="5">
        <f t="shared" si="320"/>
        <v>500</v>
      </c>
      <c r="IS58" s="5">
        <f t="shared" si="320"/>
        <v>500</v>
      </c>
      <c r="IT58" s="5" t="str">
        <f t="shared" si="320"/>
        <v>-</v>
      </c>
      <c r="IU58" s="5" t="str">
        <f t="shared" si="321"/>
        <v>-</v>
      </c>
      <c r="IV58" s="22">
        <f t="shared" ca="1" si="136"/>
        <v>1</v>
      </c>
      <c r="IW58" s="22">
        <f t="shared" ca="1" si="136"/>
        <v>0</v>
      </c>
      <c r="IX58" s="22">
        <f t="shared" ca="1" si="136"/>
        <v>1</v>
      </c>
      <c r="IY58" s="22">
        <f t="shared" ca="1" si="136"/>
        <v>1</v>
      </c>
      <c r="IZ58" s="22">
        <f t="shared" ca="1" si="136"/>
        <v>0</v>
      </c>
      <c r="JA58" s="22">
        <f t="shared" ca="1" si="136"/>
        <v>70</v>
      </c>
      <c r="JB58" s="22">
        <f t="shared" ca="1" si="136"/>
        <v>50</v>
      </c>
      <c r="JC58" s="22">
        <f t="shared" ca="1" si="136"/>
        <v>70</v>
      </c>
      <c r="JD58" s="22">
        <f t="shared" ca="1" si="136"/>
        <v>50</v>
      </c>
      <c r="JE58" s="5">
        <f t="shared" si="322"/>
        <v>1</v>
      </c>
      <c r="JF58" s="5">
        <f t="shared" si="323"/>
        <v>1</v>
      </c>
      <c r="JG58" s="5">
        <f t="shared" si="324"/>
        <v>1</v>
      </c>
      <c r="JH58" s="22">
        <f t="shared" ca="1" si="136"/>
        <v>1</v>
      </c>
      <c r="JI58" s="22">
        <f t="shared" ref="JI58:OI58" ca="1" si="339">OFFSET(JI$5,$B58,0)</f>
        <v>1</v>
      </c>
      <c r="JJ58" s="22">
        <f t="shared" ca="1" si="339"/>
        <v>1</v>
      </c>
      <c r="JK58" s="22">
        <f t="shared" ca="1" si="339"/>
        <v>1</v>
      </c>
      <c r="JL58" s="22">
        <f t="shared" ca="1" si="339"/>
        <v>1</v>
      </c>
      <c r="JM58" s="22">
        <f t="shared" ca="1" si="339"/>
        <v>1</v>
      </c>
      <c r="JN58" s="22">
        <f t="shared" ca="1" si="339"/>
        <v>1</v>
      </c>
      <c r="JO58" s="173" t="b">
        <f t="shared" ref="JO58:JO60" si="340">SUM(JP58:OE58)&gt;0</f>
        <v>0</v>
      </c>
      <c r="JP58" s="173" t="str">
        <f t="shared" si="325"/>
        <v>-</v>
      </c>
      <c r="JQ58" s="173" t="str">
        <f t="shared" si="325"/>
        <v>-</v>
      </c>
      <c r="JR58" s="173" t="str">
        <f t="shared" si="325"/>
        <v>-</v>
      </c>
      <c r="JS58" s="173" t="str">
        <f t="shared" si="325"/>
        <v>-</v>
      </c>
      <c r="JT58" s="173" t="str">
        <f t="shared" si="325"/>
        <v>-</v>
      </c>
      <c r="JU58" s="173" t="str">
        <f t="shared" si="325"/>
        <v>-</v>
      </c>
      <c r="JV58" s="173" t="str">
        <f t="shared" si="325"/>
        <v>-</v>
      </c>
      <c r="JW58" s="173" t="str">
        <f t="shared" si="325"/>
        <v>-</v>
      </c>
      <c r="JX58" s="173" t="str">
        <f t="shared" si="325"/>
        <v>-</v>
      </c>
      <c r="JY58" s="173" t="str">
        <f t="shared" si="325"/>
        <v>-</v>
      </c>
      <c r="JZ58" s="173" t="str">
        <f t="shared" si="325"/>
        <v>-</v>
      </c>
      <c r="KA58" s="173" t="str">
        <f t="shared" si="325"/>
        <v>-</v>
      </c>
      <c r="KB58" s="173" t="str">
        <f t="shared" si="325"/>
        <v>-</v>
      </c>
      <c r="KC58" s="173" t="str">
        <f t="shared" si="325"/>
        <v>-</v>
      </c>
      <c r="KD58" s="173" t="str">
        <f t="shared" si="325"/>
        <v>-</v>
      </c>
      <c r="KE58" s="173" t="str">
        <f t="shared" si="325"/>
        <v>-</v>
      </c>
      <c r="KF58" s="173" t="str">
        <f t="shared" si="326"/>
        <v>-</v>
      </c>
      <c r="KG58" s="173" t="str">
        <f t="shared" si="326"/>
        <v>-</v>
      </c>
      <c r="KH58" s="173" t="str">
        <f t="shared" si="326"/>
        <v>-</v>
      </c>
      <c r="KI58" s="173" t="str">
        <f t="shared" si="326"/>
        <v>-</v>
      </c>
      <c r="KJ58" s="173" t="str">
        <f t="shared" si="326"/>
        <v>-</v>
      </c>
      <c r="KK58" s="173" t="str">
        <f t="shared" si="326"/>
        <v>-</v>
      </c>
      <c r="KL58" s="173" t="str">
        <f t="shared" si="326"/>
        <v>-</v>
      </c>
      <c r="KM58" s="173" t="str">
        <f t="shared" si="326"/>
        <v>-</v>
      </c>
      <c r="KN58" s="173" t="str">
        <f t="shared" si="326"/>
        <v>-</v>
      </c>
      <c r="KO58" s="173" t="str">
        <f t="shared" si="326"/>
        <v>-</v>
      </c>
      <c r="KP58" s="173" t="str">
        <f t="shared" si="326"/>
        <v>-</v>
      </c>
      <c r="KQ58" s="173" t="str">
        <f t="shared" si="326"/>
        <v>-</v>
      </c>
      <c r="KR58" s="173" t="str">
        <f t="shared" si="326"/>
        <v>-</v>
      </c>
      <c r="KS58" s="173" t="str">
        <f t="shared" si="326"/>
        <v>-</v>
      </c>
      <c r="KT58" s="173" t="str">
        <f t="shared" si="326"/>
        <v>-</v>
      </c>
      <c r="KU58" s="173" t="str">
        <f t="shared" si="326"/>
        <v>-</v>
      </c>
      <c r="KV58" s="173" t="str">
        <f t="shared" si="327"/>
        <v>-</v>
      </c>
      <c r="KW58" s="173" t="str">
        <f t="shared" si="327"/>
        <v>-</v>
      </c>
      <c r="KX58" s="173" t="str">
        <f t="shared" si="327"/>
        <v>-</v>
      </c>
      <c r="KY58" s="173" t="str">
        <f t="shared" si="327"/>
        <v>-</v>
      </c>
      <c r="KZ58" s="173" t="str">
        <f t="shared" si="327"/>
        <v>-</v>
      </c>
      <c r="LA58" s="173" t="str">
        <f t="shared" si="327"/>
        <v>-</v>
      </c>
      <c r="LB58" s="173" t="str">
        <f t="shared" si="327"/>
        <v>-</v>
      </c>
      <c r="LC58" s="173" t="str">
        <f t="shared" si="327"/>
        <v>-</v>
      </c>
      <c r="LD58" s="173" t="str">
        <f t="shared" si="327"/>
        <v>-</v>
      </c>
      <c r="LE58" s="173" t="str">
        <f t="shared" si="327"/>
        <v>-</v>
      </c>
      <c r="LF58" s="173" t="str">
        <f t="shared" si="327"/>
        <v>-</v>
      </c>
      <c r="LG58" s="173" t="str">
        <f t="shared" si="327"/>
        <v>-</v>
      </c>
      <c r="LH58" s="173" t="str">
        <f t="shared" si="327"/>
        <v>-</v>
      </c>
      <c r="LI58" s="173" t="str">
        <f t="shared" si="327"/>
        <v>-</v>
      </c>
      <c r="LJ58" s="173" t="str">
        <f t="shared" si="327"/>
        <v>-</v>
      </c>
      <c r="LK58" s="173" t="str">
        <f t="shared" si="327"/>
        <v>-</v>
      </c>
      <c r="LL58" s="173" t="str">
        <f t="shared" si="328"/>
        <v>-</v>
      </c>
      <c r="LM58" s="173" t="str">
        <f t="shared" si="328"/>
        <v>-</v>
      </c>
      <c r="LN58" s="173" t="str">
        <f t="shared" si="328"/>
        <v>-</v>
      </c>
      <c r="LO58" s="173" t="str">
        <f t="shared" si="328"/>
        <v>-</v>
      </c>
      <c r="LP58" s="173" t="str">
        <f t="shared" si="328"/>
        <v>-</v>
      </c>
      <c r="LQ58" s="173" t="str">
        <f t="shared" si="328"/>
        <v>-</v>
      </c>
      <c r="LR58" s="173" t="str">
        <f t="shared" si="328"/>
        <v>-</v>
      </c>
      <c r="LS58" s="173" t="str">
        <f t="shared" si="328"/>
        <v>-</v>
      </c>
      <c r="LT58" s="173" t="str">
        <f t="shared" si="328"/>
        <v>-</v>
      </c>
      <c r="LU58" s="173" t="str">
        <f t="shared" si="328"/>
        <v>-</v>
      </c>
      <c r="LV58" s="173" t="str">
        <f t="shared" si="328"/>
        <v>-</v>
      </c>
      <c r="LW58" s="173" t="str">
        <f t="shared" si="328"/>
        <v>-</v>
      </c>
      <c r="LX58" s="173" t="str">
        <f t="shared" si="328"/>
        <v>-</v>
      </c>
      <c r="LY58" s="173" t="str">
        <f t="shared" si="328"/>
        <v>-</v>
      </c>
      <c r="LZ58" s="173" t="str">
        <f t="shared" si="328"/>
        <v>-</v>
      </c>
      <c r="MA58" s="173" t="str">
        <f t="shared" si="328"/>
        <v>-</v>
      </c>
      <c r="MB58" s="173" t="str">
        <f t="shared" si="329"/>
        <v>-</v>
      </c>
      <c r="MC58" s="173" t="str">
        <f t="shared" si="329"/>
        <v>-</v>
      </c>
      <c r="MD58" s="173" t="str">
        <f t="shared" si="329"/>
        <v>-</v>
      </c>
      <c r="ME58" s="173" t="str">
        <f t="shared" si="329"/>
        <v>-</v>
      </c>
      <c r="MF58" s="173" t="str">
        <f t="shared" si="329"/>
        <v>-</v>
      </c>
      <c r="MG58" s="173" t="str">
        <f t="shared" si="329"/>
        <v>-</v>
      </c>
      <c r="MH58" s="173" t="str">
        <f t="shared" si="329"/>
        <v>-</v>
      </c>
      <c r="MI58" s="173" t="str">
        <f t="shared" si="329"/>
        <v>-</v>
      </c>
      <c r="MJ58" s="173" t="str">
        <f t="shared" si="329"/>
        <v>-</v>
      </c>
      <c r="MK58" s="173" t="str">
        <f t="shared" si="329"/>
        <v>-</v>
      </c>
      <c r="ML58" s="173" t="str">
        <f t="shared" si="329"/>
        <v>-</v>
      </c>
      <c r="MM58" s="173" t="str">
        <f t="shared" si="329"/>
        <v>-</v>
      </c>
      <c r="MN58" s="173" t="str">
        <f t="shared" si="329"/>
        <v>-</v>
      </c>
      <c r="MO58" s="173" t="str">
        <f t="shared" si="329"/>
        <v>-</v>
      </c>
      <c r="MP58" s="173" t="str">
        <f t="shared" si="329"/>
        <v>-</v>
      </c>
      <c r="MQ58" s="173" t="str">
        <f t="shared" si="329"/>
        <v>-</v>
      </c>
      <c r="MR58" s="173" t="str">
        <f t="shared" si="330"/>
        <v>-</v>
      </c>
      <c r="MS58" s="173" t="str">
        <f t="shared" si="330"/>
        <v>-</v>
      </c>
      <c r="MT58" s="173" t="str">
        <f t="shared" si="330"/>
        <v>-</v>
      </c>
      <c r="MU58" s="173" t="str">
        <f t="shared" si="330"/>
        <v>-</v>
      </c>
      <c r="MV58" s="173" t="str">
        <f t="shared" si="330"/>
        <v>-</v>
      </c>
      <c r="MW58" s="173" t="str">
        <f t="shared" si="330"/>
        <v>-</v>
      </c>
      <c r="MX58" s="173" t="str">
        <f t="shared" si="330"/>
        <v>-</v>
      </c>
      <c r="MY58" s="173" t="str">
        <f t="shared" si="330"/>
        <v>-</v>
      </c>
      <c r="MZ58" s="173" t="str">
        <f t="shared" si="330"/>
        <v>-</v>
      </c>
      <c r="NA58" s="173" t="str">
        <f t="shared" si="330"/>
        <v>-</v>
      </c>
      <c r="NB58" s="173" t="str">
        <f t="shared" si="330"/>
        <v>-</v>
      </c>
      <c r="NC58" s="173" t="str">
        <f t="shared" si="330"/>
        <v>-</v>
      </c>
      <c r="ND58" s="173" t="str">
        <f t="shared" si="330"/>
        <v>-</v>
      </c>
      <c r="NE58" s="173" t="str">
        <f t="shared" si="330"/>
        <v>-</v>
      </c>
      <c r="NF58" s="173" t="str">
        <f t="shared" si="330"/>
        <v>-</v>
      </c>
      <c r="NG58" s="173" t="str">
        <f t="shared" si="330"/>
        <v>-</v>
      </c>
      <c r="NH58" s="173" t="str">
        <f t="shared" si="331"/>
        <v>-</v>
      </c>
      <c r="NI58" s="173" t="str">
        <f t="shared" si="331"/>
        <v>-</v>
      </c>
      <c r="NJ58" s="173" t="str">
        <f t="shared" si="331"/>
        <v>-</v>
      </c>
      <c r="NK58" s="173" t="str">
        <f t="shared" si="331"/>
        <v>-</v>
      </c>
      <c r="NL58" s="173" t="str">
        <f t="shared" si="331"/>
        <v>-</v>
      </c>
      <c r="NM58" s="173" t="str">
        <f t="shared" si="331"/>
        <v>-</v>
      </c>
      <c r="NN58" s="173" t="str">
        <f t="shared" si="331"/>
        <v>-</v>
      </c>
      <c r="NO58" s="173" t="str">
        <f t="shared" si="331"/>
        <v>-</v>
      </c>
      <c r="NP58" s="173" t="str">
        <f t="shared" si="331"/>
        <v>-</v>
      </c>
      <c r="NQ58" s="173" t="str">
        <f t="shared" si="331"/>
        <v>-</v>
      </c>
      <c r="NR58" s="173" t="str">
        <f t="shared" si="331"/>
        <v>-</v>
      </c>
      <c r="NS58" s="173" t="str">
        <f t="shared" si="331"/>
        <v>-</v>
      </c>
      <c r="NT58" s="173" t="str">
        <f t="shared" si="331"/>
        <v>-</v>
      </c>
      <c r="NU58" s="173" t="str">
        <f t="shared" si="331"/>
        <v>-</v>
      </c>
      <c r="NV58" s="173" t="str">
        <f t="shared" si="331"/>
        <v>-</v>
      </c>
      <c r="NW58" s="173" t="str">
        <f t="shared" si="331"/>
        <v>-</v>
      </c>
      <c r="NX58" s="173" t="str">
        <f t="shared" si="332"/>
        <v>-</v>
      </c>
      <c r="NY58" s="173" t="str">
        <f t="shared" si="332"/>
        <v>-</v>
      </c>
      <c r="NZ58" s="173" t="str">
        <f t="shared" si="332"/>
        <v>-</v>
      </c>
      <c r="OA58" s="173" t="str">
        <f t="shared" si="332"/>
        <v>-</v>
      </c>
      <c r="OB58" s="173" t="str">
        <f t="shared" si="332"/>
        <v>-</v>
      </c>
      <c r="OC58" s="173" t="str">
        <f t="shared" si="332"/>
        <v>-</v>
      </c>
      <c r="OD58" s="173" t="str">
        <f t="shared" si="332"/>
        <v>-</v>
      </c>
      <c r="OE58" s="173" t="str">
        <f t="shared" si="332"/>
        <v>-</v>
      </c>
      <c r="OF58" s="22">
        <f t="shared" ca="1" si="339"/>
        <v>0</v>
      </c>
      <c r="OG58" s="22" t="str">
        <f t="shared" ca="1" si="339"/>
        <v>-</v>
      </c>
      <c r="OH58" s="22">
        <f t="shared" ca="1" si="339"/>
        <v>0</v>
      </c>
      <c r="OI58" s="22">
        <f t="shared" ca="1" si="339"/>
        <v>0</v>
      </c>
      <c r="OJ58" s="27">
        <v>0</v>
      </c>
    </row>
    <row r="59" spans="1:400" s="303" customFormat="1" outlineLevel="1">
      <c r="A59" s="302">
        <f t="shared" si="22"/>
        <v>54</v>
      </c>
      <c r="B59" s="302">
        <f t="shared" ref="B59:B69" si="341">$A$57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1"/>
        <v>2</v>
      </c>
      <c r="AE59" s="5">
        <f t="shared" si="291"/>
        <v>0</v>
      </c>
      <c r="AF59" s="5">
        <f t="shared" si="291"/>
        <v>2</v>
      </c>
      <c r="AG59" s="5">
        <f t="shared" si="291"/>
        <v>0</v>
      </c>
      <c r="AJ59" s="328" t="str">
        <f t="shared" ca="1" si="334"/>
        <v>00002 Landuse GSM Day135 MWM     NLB000% GI1 WP100% MP100% GP100% EL000% Age213 FlkSt_Hgt_Opt _Opt (F33N11)</v>
      </c>
      <c r="AK59" s="10" t="str">
        <f ca="1">IF(COUNTIF(AJ$5:AJ59,AJ59)=1,"-","Dup")</f>
        <v>-</v>
      </c>
      <c r="AL59" s="22" t="b">
        <f t="shared" ref="AL59:CY63" ca="1" si="342">OFFSET(AL$5,$B59,0)</f>
        <v>1</v>
      </c>
      <c r="AM59" s="22" t="b">
        <f t="shared" ca="1" si="342"/>
        <v>0</v>
      </c>
      <c r="AN59" s="22" t="str">
        <f t="shared" ca="1" si="342"/>
        <v>-</v>
      </c>
      <c r="AO59" s="22" t="str">
        <f t="shared" ca="1" si="293"/>
        <v>-</v>
      </c>
      <c r="AP59" s="22" t="str">
        <f t="shared" ca="1" si="293"/>
        <v>-</v>
      </c>
      <c r="AQ59" s="22" t="str">
        <f t="shared" ca="1" si="342"/>
        <v>-</v>
      </c>
      <c r="AR59" s="374" t="str">
        <f t="shared" ca="1" si="342"/>
        <v>-</v>
      </c>
      <c r="AS59" s="22" t="str">
        <f t="shared" ca="1" si="342"/>
        <v>-</v>
      </c>
      <c r="AT59" s="22" t="str">
        <f t="shared" ca="1" si="342"/>
        <v>-</v>
      </c>
      <c r="AU59" s="22">
        <f t="shared" ca="1" si="342"/>
        <v>1</v>
      </c>
      <c r="AV59" s="22" t="str">
        <f t="shared" ca="1" si="342"/>
        <v>-</v>
      </c>
      <c r="AW59" s="22" t="str">
        <f t="shared" ca="1" si="342"/>
        <v>-</v>
      </c>
      <c r="AX59" s="22" t="str">
        <f t="shared" ca="1" si="342"/>
        <v>-</v>
      </c>
      <c r="AY59" s="22" t="str">
        <f t="shared" ca="1" si="342"/>
        <v>-</v>
      </c>
      <c r="AZ59" s="22" t="str">
        <f t="shared" ca="1" si="342"/>
        <v>-</v>
      </c>
      <c r="BA59" s="22">
        <f t="shared" ca="1" si="342"/>
        <v>1</v>
      </c>
      <c r="BB59" s="22">
        <f t="shared" ca="1" si="342"/>
        <v>1</v>
      </c>
      <c r="BC59" s="22" t="str">
        <f t="shared" ca="1" si="342"/>
        <v>-</v>
      </c>
      <c r="BD59" s="22" t="str">
        <f t="shared" ca="1" si="342"/>
        <v>-</v>
      </c>
      <c r="BE59" s="22" t="str">
        <f t="shared" ca="1" si="342"/>
        <v>-</v>
      </c>
      <c r="BF59" s="22" t="str">
        <f t="shared" ca="1" si="342"/>
        <v>-</v>
      </c>
      <c r="BG59" s="22" t="str">
        <f t="shared" ca="1" si="342"/>
        <v>-</v>
      </c>
      <c r="BH59" s="22" t="str">
        <f t="shared" ca="1" si="342"/>
        <v>-</v>
      </c>
      <c r="BI59" s="22" t="str">
        <f t="shared" ca="1" si="342"/>
        <v>-</v>
      </c>
      <c r="BJ59" s="22" t="str">
        <f t="shared" ca="1" si="342"/>
        <v>-</v>
      </c>
      <c r="BK59" s="22" t="str">
        <f t="shared" ca="1" si="342"/>
        <v>-</v>
      </c>
      <c r="BL59" s="22" t="str">
        <f t="shared" ca="1" si="342"/>
        <v>-</v>
      </c>
      <c r="BM59" s="22" t="str">
        <f t="shared" ca="1" si="342"/>
        <v>-</v>
      </c>
      <c r="BN59" s="22" t="str">
        <f t="shared" ca="1" si="342"/>
        <v>-</v>
      </c>
      <c r="BO59" s="22" t="str">
        <f t="shared" ca="1" si="342"/>
        <v>-</v>
      </c>
      <c r="BP59" s="22" t="str">
        <f t="shared" ca="1" si="342"/>
        <v>-</v>
      </c>
      <c r="BQ59" s="22" t="str">
        <f t="shared" ca="1" si="342"/>
        <v>-</v>
      </c>
      <c r="BR59" s="22" t="str">
        <f t="shared" ca="1" si="342"/>
        <v>-</v>
      </c>
      <c r="BS59" s="22" t="str">
        <f t="shared" ca="1" si="342"/>
        <v>-</v>
      </c>
      <c r="BT59" s="22" t="str">
        <f t="shared" ca="1" si="342"/>
        <v>-</v>
      </c>
      <c r="BU59" s="22" t="str">
        <f t="shared" ca="1" si="342"/>
        <v>-</v>
      </c>
      <c r="BV59" s="22" t="str">
        <f t="shared" ca="1" si="342"/>
        <v>-</v>
      </c>
      <c r="BW59" s="22" t="str">
        <f t="shared" ca="1" si="342"/>
        <v>-</v>
      </c>
      <c r="BX59" s="22" t="str">
        <f t="shared" ca="1" si="342"/>
        <v>-</v>
      </c>
      <c r="BY59" s="22" t="str">
        <f t="shared" ca="1" si="342"/>
        <v>-</v>
      </c>
      <c r="BZ59" s="5">
        <f t="shared" si="294"/>
        <v>0</v>
      </c>
      <c r="CA59" s="22" t="str">
        <f t="shared" ca="1" si="342"/>
        <v>-</v>
      </c>
      <c r="CB59" s="22" t="str">
        <f t="shared" ca="1" si="342"/>
        <v>-</v>
      </c>
      <c r="CC59" s="22" t="str">
        <f t="shared" ca="1" si="342"/>
        <v>-</v>
      </c>
      <c r="CD59" s="22" t="str">
        <f t="shared" ca="1" si="342"/>
        <v>-</v>
      </c>
      <c r="CE59" s="22" t="str">
        <f t="shared" ca="1" si="342"/>
        <v>-</v>
      </c>
      <c r="CF59" s="22" t="str">
        <f t="shared" ca="1" si="342"/>
        <v>-</v>
      </c>
      <c r="CG59" s="22" t="str">
        <f t="shared" ca="1" si="342"/>
        <v>-</v>
      </c>
      <c r="CH59" s="22" t="str">
        <f t="shared" ca="1" si="342"/>
        <v>-</v>
      </c>
      <c r="CI59" s="22">
        <f t="shared" ca="1" si="342"/>
        <v>1</v>
      </c>
      <c r="CJ59" s="22">
        <f t="shared" ca="1" si="342"/>
        <v>1</v>
      </c>
      <c r="CK59" s="22" t="str">
        <f t="shared" ca="1" si="342"/>
        <v>-</v>
      </c>
      <c r="CL59" s="22" t="str">
        <f t="shared" ca="1" si="342"/>
        <v>-</v>
      </c>
      <c r="CM59" s="22" t="str">
        <f t="shared" ca="1" si="342"/>
        <v>-</v>
      </c>
      <c r="CN59" s="22" t="str">
        <f t="shared" ca="1" si="342"/>
        <v>-</v>
      </c>
      <c r="CO59" s="22" t="str">
        <f t="shared" ca="1" si="342"/>
        <v>-</v>
      </c>
      <c r="CP59" s="22" t="str">
        <f t="shared" ca="1" si="342"/>
        <v>-</v>
      </c>
      <c r="CQ59" s="22" t="str">
        <f t="shared" ca="1" si="342"/>
        <v>-</v>
      </c>
      <c r="CR59" s="22" t="str">
        <f t="shared" ca="1" si="342"/>
        <v>-</v>
      </c>
      <c r="CS59" s="22">
        <f t="shared" ca="1" si="342"/>
        <v>0</v>
      </c>
      <c r="CT59" s="22" t="str">
        <f t="shared" ca="1" si="342"/>
        <v>-</v>
      </c>
      <c r="CU59" s="22" t="str">
        <f t="shared" ca="1" si="342"/>
        <v>-</v>
      </c>
      <c r="CV59" s="22" t="str">
        <f t="shared" ca="1" si="342"/>
        <v>-</v>
      </c>
      <c r="CW59" s="22" t="str">
        <f t="shared" ca="1" si="342"/>
        <v>-</v>
      </c>
      <c r="CX59" s="22" t="str">
        <f t="shared" ca="1" si="342"/>
        <v>-</v>
      </c>
      <c r="CY59" s="22">
        <f t="shared" ca="1" si="342"/>
        <v>0</v>
      </c>
      <c r="CZ59" s="195">
        <f t="shared" si="297"/>
        <v>-1</v>
      </c>
      <c r="DA59" s="195">
        <f t="shared" si="297"/>
        <v>-0.5</v>
      </c>
      <c r="DB59" s="195">
        <f t="shared" si="297"/>
        <v>-0.5</v>
      </c>
      <c r="DC59" s="195">
        <f t="shared" si="297"/>
        <v>-0.5</v>
      </c>
      <c r="DD59" s="194">
        <f t="shared" si="298"/>
        <v>0</v>
      </c>
      <c r="DE59" s="194">
        <f t="shared" si="298"/>
        <v>0</v>
      </c>
      <c r="DF59" s="194">
        <f t="shared" si="298"/>
        <v>0</v>
      </c>
      <c r="DG59" s="194">
        <f t="shared" si="298"/>
        <v>0</v>
      </c>
      <c r="DH59" s="196">
        <f t="shared" si="299"/>
        <v>0</v>
      </c>
      <c r="DI59" s="196">
        <f t="shared" si="299"/>
        <v>0</v>
      </c>
      <c r="DJ59" s="196">
        <f t="shared" si="299"/>
        <v>0</v>
      </c>
      <c r="DK59" s="196">
        <f t="shared" si="299"/>
        <v>0</v>
      </c>
      <c r="DL59" s="195">
        <f t="shared" si="300"/>
        <v>-1</v>
      </c>
      <c r="DM59" s="195">
        <f t="shared" si="300"/>
        <v>-0.5</v>
      </c>
      <c r="DN59" s="195">
        <f t="shared" si="300"/>
        <v>-0.5</v>
      </c>
      <c r="DO59" s="195">
        <f t="shared" si="300"/>
        <v>-0.5</v>
      </c>
      <c r="DP59" s="194">
        <f t="shared" si="301"/>
        <v>0</v>
      </c>
      <c r="DQ59" s="194">
        <f t="shared" si="301"/>
        <v>0</v>
      </c>
      <c r="DR59" s="194">
        <f t="shared" si="301"/>
        <v>0</v>
      </c>
      <c r="DS59" s="194">
        <f t="shared" si="301"/>
        <v>0</v>
      </c>
      <c r="DT59" s="196">
        <f t="shared" si="302"/>
        <v>0</v>
      </c>
      <c r="DU59" s="196">
        <f t="shared" si="302"/>
        <v>0</v>
      </c>
      <c r="DV59" s="196">
        <f t="shared" si="302"/>
        <v>0</v>
      </c>
      <c r="DW59" s="196">
        <f t="shared" si="302"/>
        <v>0</v>
      </c>
      <c r="DX59" s="195">
        <f t="shared" si="303"/>
        <v>-1</v>
      </c>
      <c r="DY59" s="195">
        <f t="shared" si="303"/>
        <v>-0.5</v>
      </c>
      <c r="DZ59" s="195">
        <f t="shared" si="303"/>
        <v>-0.5</v>
      </c>
      <c r="EA59" s="195">
        <f t="shared" si="303"/>
        <v>-0.5</v>
      </c>
      <c r="EB59" s="194">
        <f t="shared" si="304"/>
        <v>0</v>
      </c>
      <c r="EC59" s="194">
        <f t="shared" si="304"/>
        <v>0</v>
      </c>
      <c r="ED59" s="194">
        <f t="shared" si="304"/>
        <v>0</v>
      </c>
      <c r="EE59" s="194">
        <f t="shared" si="304"/>
        <v>0</v>
      </c>
      <c r="EF59" s="196">
        <f t="shared" si="305"/>
        <v>0</v>
      </c>
      <c r="EG59" s="196">
        <f t="shared" si="305"/>
        <v>0</v>
      </c>
      <c r="EH59" s="196">
        <f t="shared" si="305"/>
        <v>0</v>
      </c>
      <c r="EI59" s="196">
        <f t="shared" si="305"/>
        <v>0</v>
      </c>
      <c r="EJ59" s="22">
        <f t="shared" ca="1" si="306"/>
        <v>0</v>
      </c>
      <c r="EK59" s="22">
        <f t="shared" ca="1" si="306"/>
        <v>0</v>
      </c>
      <c r="EL59" s="22">
        <f t="shared" ca="1" si="306"/>
        <v>0</v>
      </c>
      <c r="EM59" s="22">
        <f t="shared" ca="1" si="306"/>
        <v>0</v>
      </c>
      <c r="EN59" s="22" t="str">
        <f t="shared" ca="1" si="306"/>
        <v>-</v>
      </c>
      <c r="EO59" s="22" t="str">
        <f t="shared" ca="1" si="306"/>
        <v>-</v>
      </c>
      <c r="EP59" s="5">
        <f t="shared" si="307"/>
        <v>19</v>
      </c>
      <c r="EQ59" s="5">
        <f t="shared" si="307"/>
        <v>19</v>
      </c>
      <c r="ER59" s="22" t="str">
        <f t="shared" ca="1" si="306"/>
        <v>-</v>
      </c>
      <c r="ES59" s="22" t="str">
        <f t="shared" ca="1" si="306"/>
        <v>-</v>
      </c>
      <c r="ET59" s="22" t="str">
        <f t="shared" ca="1" si="306"/>
        <v>-</v>
      </c>
      <c r="EU59" s="22" t="str">
        <f t="shared" ca="1" si="306"/>
        <v>-</v>
      </c>
      <c r="EV59" s="22" t="str">
        <f t="shared" ca="1" si="306"/>
        <v>-</v>
      </c>
      <c r="EW59" s="22" t="str">
        <f t="shared" ca="1" si="306"/>
        <v>-</v>
      </c>
      <c r="EX59" s="22" t="str">
        <f t="shared" ca="1" si="306"/>
        <v>-</v>
      </c>
      <c r="EY59" s="5">
        <f t="shared" si="308"/>
        <v>1</v>
      </c>
      <c r="EZ59" s="22" t="str">
        <f t="shared" ref="EZ59:GY66" ca="1" si="343">OFFSET(EZ$5,$B59,0)</f>
        <v>-</v>
      </c>
      <c r="FA59" s="22" t="str">
        <f t="shared" ca="1" si="343"/>
        <v>-</v>
      </c>
      <c r="FB59" s="22" t="str">
        <f t="shared" ca="1" si="343"/>
        <v>-</v>
      </c>
      <c r="FC59" s="22" t="str">
        <f t="shared" ca="1" si="343"/>
        <v>-</v>
      </c>
      <c r="FD59" s="5" t="b">
        <f t="shared" si="309"/>
        <v>0</v>
      </c>
      <c r="FE59" s="22" t="str">
        <f t="shared" ca="1" si="343"/>
        <v>-</v>
      </c>
      <c r="FF59" s="22">
        <f t="shared" ca="1" si="343"/>
        <v>0</v>
      </c>
      <c r="FG59" s="22" t="str">
        <f t="shared" ca="1" si="343"/>
        <v>-</v>
      </c>
      <c r="FH59" s="22">
        <f t="shared" ca="1" si="343"/>
        <v>1</v>
      </c>
      <c r="FI59" s="22">
        <f t="shared" ca="1" si="343"/>
        <v>0</v>
      </c>
      <c r="FJ59" s="22">
        <f t="shared" ca="1" si="343"/>
        <v>1</v>
      </c>
      <c r="FK59" s="22">
        <f t="shared" ca="1" si="343"/>
        <v>1</v>
      </c>
      <c r="FL59" s="22">
        <f t="shared" ca="1" si="343"/>
        <v>1</v>
      </c>
      <c r="FM59" s="22">
        <f t="shared" ca="1" si="343"/>
        <v>0</v>
      </c>
      <c r="FN59" s="22">
        <f t="shared" ca="1" si="343"/>
        <v>0</v>
      </c>
      <c r="FO59" s="22">
        <f t="shared" ca="1" si="343"/>
        <v>0</v>
      </c>
      <c r="FP59" s="22">
        <f t="shared" ca="1" si="343"/>
        <v>0</v>
      </c>
      <c r="FQ59" s="22">
        <f t="shared" ca="1" si="343"/>
        <v>1</v>
      </c>
      <c r="FR59" s="22">
        <f t="shared" ca="1" si="343"/>
        <v>0</v>
      </c>
      <c r="FS59" s="22">
        <f t="shared" ca="1" si="343"/>
        <v>0</v>
      </c>
      <c r="FT59" s="22">
        <f t="shared" ca="1" si="343"/>
        <v>0</v>
      </c>
      <c r="FU59" s="22">
        <f t="shared" ca="1" si="343"/>
        <v>0</v>
      </c>
      <c r="FV59" s="22">
        <f t="shared" ca="1" si="343"/>
        <v>0</v>
      </c>
      <c r="FW59" s="22">
        <f t="shared" ca="1" si="343"/>
        <v>0</v>
      </c>
      <c r="FX59" s="22">
        <f t="shared" ca="1" si="343"/>
        <v>0</v>
      </c>
      <c r="FY59" s="22">
        <f t="shared" ca="1" si="343"/>
        <v>1</v>
      </c>
      <c r="FZ59" s="22">
        <f t="shared" ca="1" si="343"/>
        <v>0</v>
      </c>
      <c r="GA59" s="5">
        <f t="shared" si="310"/>
        <v>0</v>
      </c>
      <c r="GB59" s="5">
        <f t="shared" si="310"/>
        <v>0</v>
      </c>
      <c r="GC59" s="5">
        <f t="shared" si="310"/>
        <v>0</v>
      </c>
      <c r="GD59" s="5">
        <f t="shared" si="311"/>
        <v>0</v>
      </c>
      <c r="GE59" s="5">
        <f t="shared" si="311"/>
        <v>0</v>
      </c>
      <c r="GF59" s="5">
        <f t="shared" si="311"/>
        <v>0</v>
      </c>
      <c r="GG59" s="22">
        <f t="shared" ca="1" si="343"/>
        <v>0</v>
      </c>
      <c r="GH59" s="22">
        <f t="shared" ca="1" si="343"/>
        <v>0</v>
      </c>
      <c r="GI59" s="22" t="str">
        <f t="shared" ca="1" si="343"/>
        <v>-</v>
      </c>
      <c r="GJ59" s="22" t="str">
        <f t="shared" ca="1" si="343"/>
        <v>-</v>
      </c>
      <c r="GK59" s="22" t="str">
        <f t="shared" ca="1" si="343"/>
        <v>-</v>
      </c>
      <c r="GL59" s="22" t="str">
        <f t="shared" ca="1" si="343"/>
        <v>-</v>
      </c>
      <c r="GM59" s="5" t="b">
        <f t="shared" si="312"/>
        <v>1</v>
      </c>
      <c r="GN59" s="5" t="b">
        <f t="shared" si="312"/>
        <v>0</v>
      </c>
      <c r="GO59" s="5" t="b">
        <f t="shared" si="312"/>
        <v>0</v>
      </c>
      <c r="GP59" s="5">
        <f t="shared" si="313"/>
        <v>0</v>
      </c>
      <c r="GQ59" s="22">
        <f t="shared" ca="1" si="343"/>
        <v>1</v>
      </c>
      <c r="GR59" s="22">
        <f t="shared" ca="1" si="343"/>
        <v>2</v>
      </c>
      <c r="GS59" s="5" t="str">
        <f t="shared" si="314"/>
        <v>-</v>
      </c>
      <c r="GT59" s="5" t="str">
        <f t="shared" si="314"/>
        <v>-</v>
      </c>
      <c r="GU59" s="5" t="str">
        <f t="shared" si="315"/>
        <v>-</v>
      </c>
      <c r="GV59" s="5" t="str">
        <f t="shared" si="315"/>
        <v>-</v>
      </c>
      <c r="GW59" s="5">
        <f t="shared" si="316"/>
        <v>1</v>
      </c>
      <c r="GX59" s="22" t="str">
        <f t="shared" ca="1" si="343"/>
        <v>-</v>
      </c>
      <c r="GY59" s="22" t="str">
        <f t="shared" ca="1" si="343"/>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8"/>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3"/>
        <v>-</v>
      </c>
      <c r="IF59" s="22" t="str">
        <f t="shared" ca="1" si="133"/>
        <v>-</v>
      </c>
      <c r="IG59" s="22" t="b">
        <f t="shared" ca="1" si="134"/>
        <v>1</v>
      </c>
      <c r="IH59" s="22">
        <f t="shared" ca="1" si="134"/>
        <v>0</v>
      </c>
      <c r="II59" s="5" t="str">
        <f t="shared" si="317"/>
        <v>-</v>
      </c>
      <c r="IJ59" s="5" t="str">
        <f t="shared" si="317"/>
        <v>-</v>
      </c>
      <c r="IK59" s="5" t="str">
        <f t="shared" si="317"/>
        <v>-</v>
      </c>
      <c r="IL59" s="5" t="str">
        <f t="shared" si="317"/>
        <v>-</v>
      </c>
      <c r="IM59" s="22" t="str">
        <f t="shared" ref="IM59:OI69" ca="1" si="344">OFFSET(IM$5,$B59,0)</f>
        <v>-</v>
      </c>
      <c r="IN59" s="5">
        <f t="shared" si="318"/>
        <v>0</v>
      </c>
      <c r="IO59" s="22" t="str">
        <f t="shared" ca="1" si="344"/>
        <v>-</v>
      </c>
      <c r="IP59" s="5">
        <f t="shared" si="319"/>
        <v>0</v>
      </c>
      <c r="IQ59" s="5" t="str">
        <f t="shared" si="320"/>
        <v>-</v>
      </c>
      <c r="IR59" s="5">
        <f t="shared" si="320"/>
        <v>500</v>
      </c>
      <c r="IS59" s="5">
        <f t="shared" si="320"/>
        <v>500</v>
      </c>
      <c r="IT59" s="5" t="str">
        <f t="shared" si="320"/>
        <v>-</v>
      </c>
      <c r="IU59" s="5" t="str">
        <f t="shared" si="321"/>
        <v>-</v>
      </c>
      <c r="IV59" s="22">
        <f t="shared" ca="1" si="344"/>
        <v>1</v>
      </c>
      <c r="IW59" s="22">
        <f t="shared" ca="1" si="344"/>
        <v>0</v>
      </c>
      <c r="IX59" s="22">
        <f t="shared" ca="1" si="344"/>
        <v>1</v>
      </c>
      <c r="IY59" s="22">
        <f t="shared" ca="1" si="344"/>
        <v>1</v>
      </c>
      <c r="IZ59" s="22">
        <f t="shared" ca="1" si="344"/>
        <v>0</v>
      </c>
      <c r="JA59" s="22">
        <f t="shared" ca="1" si="344"/>
        <v>70</v>
      </c>
      <c r="JB59" s="22">
        <f t="shared" ca="1" si="344"/>
        <v>50</v>
      </c>
      <c r="JC59" s="22">
        <f t="shared" ca="1" si="344"/>
        <v>70</v>
      </c>
      <c r="JD59" s="22">
        <f t="shared" ca="1" si="344"/>
        <v>50</v>
      </c>
      <c r="JE59" s="5">
        <f t="shared" si="322"/>
        <v>1</v>
      </c>
      <c r="JF59" s="5">
        <f t="shared" si="323"/>
        <v>1</v>
      </c>
      <c r="JG59" s="5">
        <f t="shared" si="324"/>
        <v>1</v>
      </c>
      <c r="JH59" s="22">
        <f t="shared" ca="1" si="344"/>
        <v>1</v>
      </c>
      <c r="JI59" s="22">
        <f t="shared" ca="1" si="344"/>
        <v>1</v>
      </c>
      <c r="JJ59" s="22">
        <f t="shared" ca="1" si="344"/>
        <v>1</v>
      </c>
      <c r="JK59" s="22">
        <f t="shared" ca="1" si="344"/>
        <v>1</v>
      </c>
      <c r="JL59" s="22">
        <f t="shared" ca="1" si="344"/>
        <v>1</v>
      </c>
      <c r="JM59" s="22">
        <f t="shared" ca="1" si="344"/>
        <v>1</v>
      </c>
      <c r="JN59" s="22">
        <f t="shared" ca="1" si="344"/>
        <v>1</v>
      </c>
      <c r="JO59" s="173" t="b">
        <f t="shared" si="340"/>
        <v>0</v>
      </c>
      <c r="JP59" s="173" t="str">
        <f t="shared" si="325"/>
        <v>-</v>
      </c>
      <c r="JQ59" s="173" t="str">
        <f t="shared" si="325"/>
        <v>-</v>
      </c>
      <c r="JR59" s="173" t="str">
        <f t="shared" si="325"/>
        <v>-</v>
      </c>
      <c r="JS59" s="173" t="str">
        <f t="shared" si="325"/>
        <v>-</v>
      </c>
      <c r="JT59" s="173" t="str">
        <f t="shared" si="325"/>
        <v>-</v>
      </c>
      <c r="JU59" s="173" t="str">
        <f t="shared" si="325"/>
        <v>-</v>
      </c>
      <c r="JV59" s="173" t="str">
        <f t="shared" si="325"/>
        <v>-</v>
      </c>
      <c r="JW59" s="173" t="str">
        <f t="shared" si="325"/>
        <v>-</v>
      </c>
      <c r="JX59" s="173" t="str">
        <f t="shared" si="325"/>
        <v>-</v>
      </c>
      <c r="JY59" s="173" t="str">
        <f t="shared" si="325"/>
        <v>-</v>
      </c>
      <c r="JZ59" s="173" t="str">
        <f t="shared" si="325"/>
        <v>-</v>
      </c>
      <c r="KA59" s="173" t="str">
        <f t="shared" si="325"/>
        <v>-</v>
      </c>
      <c r="KB59" s="173" t="str">
        <f t="shared" si="325"/>
        <v>-</v>
      </c>
      <c r="KC59" s="173" t="str">
        <f t="shared" si="325"/>
        <v>-</v>
      </c>
      <c r="KD59" s="173" t="str">
        <f t="shared" si="325"/>
        <v>-</v>
      </c>
      <c r="KE59" s="173" t="str">
        <f t="shared" si="325"/>
        <v>-</v>
      </c>
      <c r="KF59" s="173" t="str">
        <f t="shared" si="326"/>
        <v>-</v>
      </c>
      <c r="KG59" s="173" t="str">
        <f t="shared" si="326"/>
        <v>-</v>
      </c>
      <c r="KH59" s="173" t="str">
        <f t="shared" si="326"/>
        <v>-</v>
      </c>
      <c r="KI59" s="173" t="str">
        <f t="shared" si="326"/>
        <v>-</v>
      </c>
      <c r="KJ59" s="173" t="str">
        <f t="shared" si="326"/>
        <v>-</v>
      </c>
      <c r="KK59" s="173" t="str">
        <f t="shared" si="326"/>
        <v>-</v>
      </c>
      <c r="KL59" s="173" t="str">
        <f t="shared" si="326"/>
        <v>-</v>
      </c>
      <c r="KM59" s="173" t="str">
        <f t="shared" si="326"/>
        <v>-</v>
      </c>
      <c r="KN59" s="173" t="str">
        <f t="shared" si="326"/>
        <v>-</v>
      </c>
      <c r="KO59" s="173" t="str">
        <f t="shared" si="326"/>
        <v>-</v>
      </c>
      <c r="KP59" s="173" t="str">
        <f t="shared" si="326"/>
        <v>-</v>
      </c>
      <c r="KQ59" s="173" t="str">
        <f t="shared" si="326"/>
        <v>-</v>
      </c>
      <c r="KR59" s="173" t="str">
        <f t="shared" si="326"/>
        <v>-</v>
      </c>
      <c r="KS59" s="173" t="str">
        <f t="shared" si="326"/>
        <v>-</v>
      </c>
      <c r="KT59" s="173" t="str">
        <f t="shared" si="326"/>
        <v>-</v>
      </c>
      <c r="KU59" s="173" t="str">
        <f t="shared" si="326"/>
        <v>-</v>
      </c>
      <c r="KV59" s="173" t="str">
        <f t="shared" si="327"/>
        <v>-</v>
      </c>
      <c r="KW59" s="173" t="str">
        <f t="shared" si="327"/>
        <v>-</v>
      </c>
      <c r="KX59" s="173" t="str">
        <f t="shared" si="327"/>
        <v>-</v>
      </c>
      <c r="KY59" s="173" t="str">
        <f t="shared" si="327"/>
        <v>-</v>
      </c>
      <c r="KZ59" s="173" t="str">
        <f t="shared" si="327"/>
        <v>-</v>
      </c>
      <c r="LA59" s="173" t="str">
        <f t="shared" si="327"/>
        <v>-</v>
      </c>
      <c r="LB59" s="173" t="str">
        <f t="shared" si="327"/>
        <v>-</v>
      </c>
      <c r="LC59" s="173" t="str">
        <f t="shared" si="327"/>
        <v>-</v>
      </c>
      <c r="LD59" s="173" t="str">
        <f t="shared" si="327"/>
        <v>-</v>
      </c>
      <c r="LE59" s="173" t="str">
        <f t="shared" si="327"/>
        <v>-</v>
      </c>
      <c r="LF59" s="173" t="str">
        <f t="shared" si="327"/>
        <v>-</v>
      </c>
      <c r="LG59" s="173" t="str">
        <f t="shared" si="327"/>
        <v>-</v>
      </c>
      <c r="LH59" s="173" t="str">
        <f t="shared" si="327"/>
        <v>-</v>
      </c>
      <c r="LI59" s="173" t="str">
        <f t="shared" si="327"/>
        <v>-</v>
      </c>
      <c r="LJ59" s="173" t="str">
        <f t="shared" si="327"/>
        <v>-</v>
      </c>
      <c r="LK59" s="173" t="str">
        <f t="shared" si="327"/>
        <v>-</v>
      </c>
      <c r="LL59" s="173" t="str">
        <f t="shared" si="328"/>
        <v>-</v>
      </c>
      <c r="LM59" s="173" t="str">
        <f t="shared" si="328"/>
        <v>-</v>
      </c>
      <c r="LN59" s="173" t="str">
        <f t="shared" si="328"/>
        <v>-</v>
      </c>
      <c r="LO59" s="173" t="str">
        <f t="shared" si="328"/>
        <v>-</v>
      </c>
      <c r="LP59" s="173" t="str">
        <f t="shared" si="328"/>
        <v>-</v>
      </c>
      <c r="LQ59" s="173" t="str">
        <f t="shared" si="328"/>
        <v>-</v>
      </c>
      <c r="LR59" s="173" t="str">
        <f t="shared" si="328"/>
        <v>-</v>
      </c>
      <c r="LS59" s="173" t="str">
        <f t="shared" si="328"/>
        <v>-</v>
      </c>
      <c r="LT59" s="173" t="str">
        <f t="shared" si="328"/>
        <v>-</v>
      </c>
      <c r="LU59" s="173" t="str">
        <f t="shared" si="328"/>
        <v>-</v>
      </c>
      <c r="LV59" s="173" t="str">
        <f t="shared" si="328"/>
        <v>-</v>
      </c>
      <c r="LW59" s="173" t="str">
        <f t="shared" si="328"/>
        <v>-</v>
      </c>
      <c r="LX59" s="173" t="str">
        <f t="shared" si="328"/>
        <v>-</v>
      </c>
      <c r="LY59" s="173" t="str">
        <f t="shared" si="328"/>
        <v>-</v>
      </c>
      <c r="LZ59" s="173" t="str">
        <f t="shared" si="328"/>
        <v>-</v>
      </c>
      <c r="MA59" s="173" t="str">
        <f t="shared" si="328"/>
        <v>-</v>
      </c>
      <c r="MB59" s="173" t="str">
        <f t="shared" si="329"/>
        <v>-</v>
      </c>
      <c r="MC59" s="173" t="str">
        <f t="shared" si="329"/>
        <v>-</v>
      </c>
      <c r="MD59" s="173" t="str">
        <f t="shared" si="329"/>
        <v>-</v>
      </c>
      <c r="ME59" s="173" t="str">
        <f t="shared" si="329"/>
        <v>-</v>
      </c>
      <c r="MF59" s="173" t="str">
        <f t="shared" si="329"/>
        <v>-</v>
      </c>
      <c r="MG59" s="173" t="str">
        <f t="shared" si="329"/>
        <v>-</v>
      </c>
      <c r="MH59" s="173" t="str">
        <f t="shared" si="329"/>
        <v>-</v>
      </c>
      <c r="MI59" s="173" t="str">
        <f t="shared" si="329"/>
        <v>-</v>
      </c>
      <c r="MJ59" s="173" t="str">
        <f t="shared" si="329"/>
        <v>-</v>
      </c>
      <c r="MK59" s="173" t="str">
        <f t="shared" si="329"/>
        <v>-</v>
      </c>
      <c r="ML59" s="173" t="str">
        <f t="shared" si="329"/>
        <v>-</v>
      </c>
      <c r="MM59" s="173" t="str">
        <f t="shared" si="329"/>
        <v>-</v>
      </c>
      <c r="MN59" s="173" t="str">
        <f t="shared" si="329"/>
        <v>-</v>
      </c>
      <c r="MO59" s="173" t="str">
        <f t="shared" si="329"/>
        <v>-</v>
      </c>
      <c r="MP59" s="173" t="str">
        <f t="shared" si="329"/>
        <v>-</v>
      </c>
      <c r="MQ59" s="173" t="str">
        <f t="shared" si="329"/>
        <v>-</v>
      </c>
      <c r="MR59" s="173" t="str">
        <f t="shared" si="330"/>
        <v>-</v>
      </c>
      <c r="MS59" s="173" t="str">
        <f t="shared" si="330"/>
        <v>-</v>
      </c>
      <c r="MT59" s="173" t="str">
        <f t="shared" si="330"/>
        <v>-</v>
      </c>
      <c r="MU59" s="173" t="str">
        <f t="shared" si="330"/>
        <v>-</v>
      </c>
      <c r="MV59" s="173" t="str">
        <f t="shared" si="330"/>
        <v>-</v>
      </c>
      <c r="MW59" s="173" t="str">
        <f t="shared" si="330"/>
        <v>-</v>
      </c>
      <c r="MX59" s="173" t="str">
        <f t="shared" si="330"/>
        <v>-</v>
      </c>
      <c r="MY59" s="173" t="str">
        <f t="shared" si="330"/>
        <v>-</v>
      </c>
      <c r="MZ59" s="173" t="str">
        <f t="shared" si="330"/>
        <v>-</v>
      </c>
      <c r="NA59" s="173" t="str">
        <f t="shared" si="330"/>
        <v>-</v>
      </c>
      <c r="NB59" s="173" t="str">
        <f t="shared" si="330"/>
        <v>-</v>
      </c>
      <c r="NC59" s="173" t="str">
        <f t="shared" si="330"/>
        <v>-</v>
      </c>
      <c r="ND59" s="173" t="str">
        <f t="shared" si="330"/>
        <v>-</v>
      </c>
      <c r="NE59" s="173" t="str">
        <f t="shared" si="330"/>
        <v>-</v>
      </c>
      <c r="NF59" s="173" t="str">
        <f t="shared" si="330"/>
        <v>-</v>
      </c>
      <c r="NG59" s="173" t="str">
        <f t="shared" si="330"/>
        <v>-</v>
      </c>
      <c r="NH59" s="173" t="str">
        <f t="shared" si="331"/>
        <v>-</v>
      </c>
      <c r="NI59" s="173" t="str">
        <f t="shared" si="331"/>
        <v>-</v>
      </c>
      <c r="NJ59" s="173" t="str">
        <f t="shared" si="331"/>
        <v>-</v>
      </c>
      <c r="NK59" s="173" t="str">
        <f t="shared" si="331"/>
        <v>-</v>
      </c>
      <c r="NL59" s="173" t="str">
        <f t="shared" si="331"/>
        <v>-</v>
      </c>
      <c r="NM59" s="173" t="str">
        <f t="shared" si="331"/>
        <v>-</v>
      </c>
      <c r="NN59" s="173" t="str">
        <f t="shared" si="331"/>
        <v>-</v>
      </c>
      <c r="NO59" s="173" t="str">
        <f t="shared" si="331"/>
        <v>-</v>
      </c>
      <c r="NP59" s="173" t="str">
        <f t="shared" si="331"/>
        <v>-</v>
      </c>
      <c r="NQ59" s="173" t="str">
        <f t="shared" si="331"/>
        <v>-</v>
      </c>
      <c r="NR59" s="173" t="str">
        <f t="shared" si="331"/>
        <v>-</v>
      </c>
      <c r="NS59" s="173" t="str">
        <f t="shared" si="331"/>
        <v>-</v>
      </c>
      <c r="NT59" s="173" t="str">
        <f t="shared" si="331"/>
        <v>-</v>
      </c>
      <c r="NU59" s="173" t="str">
        <f t="shared" si="331"/>
        <v>-</v>
      </c>
      <c r="NV59" s="173" t="str">
        <f t="shared" si="331"/>
        <v>-</v>
      </c>
      <c r="NW59" s="173" t="str">
        <f t="shared" si="331"/>
        <v>-</v>
      </c>
      <c r="NX59" s="173" t="str">
        <f t="shared" si="332"/>
        <v>-</v>
      </c>
      <c r="NY59" s="173" t="str">
        <f t="shared" si="332"/>
        <v>-</v>
      </c>
      <c r="NZ59" s="173" t="str">
        <f t="shared" si="332"/>
        <v>-</v>
      </c>
      <c r="OA59" s="173" t="str">
        <f t="shared" si="332"/>
        <v>-</v>
      </c>
      <c r="OB59" s="173" t="str">
        <f t="shared" si="332"/>
        <v>-</v>
      </c>
      <c r="OC59" s="173" t="str">
        <f t="shared" si="332"/>
        <v>-</v>
      </c>
      <c r="OD59" s="173" t="str">
        <f t="shared" si="332"/>
        <v>-</v>
      </c>
      <c r="OE59" s="173" t="str">
        <f t="shared" si="332"/>
        <v>-</v>
      </c>
      <c r="OF59" s="22">
        <f t="shared" ca="1" si="344"/>
        <v>0</v>
      </c>
      <c r="OG59" s="22" t="str">
        <f t="shared" ca="1" si="344"/>
        <v>-</v>
      </c>
      <c r="OH59" s="22">
        <f t="shared" ca="1" si="344"/>
        <v>0</v>
      </c>
      <c r="OI59" s="22">
        <f t="shared" ca="1" si="344"/>
        <v>0</v>
      </c>
      <c r="OJ59" s="27">
        <v>0</v>
      </c>
    </row>
    <row r="60" spans="1:400" s="303" customFormat="1" outlineLevel="1">
      <c r="A60" s="302">
        <f t="shared" ref="A60:A70" si="345">ROW(A60)-5</f>
        <v>55</v>
      </c>
      <c r="B60" s="302">
        <f t="shared" si="341"/>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1"/>
        <v>3</v>
      </c>
      <c r="AE60" s="5">
        <f t="shared" si="291"/>
        <v>0</v>
      </c>
      <c r="AF60" s="5">
        <f t="shared" si="291"/>
        <v>1</v>
      </c>
      <c r="AG60" s="5">
        <f t="shared" si="291"/>
        <v>1</v>
      </c>
      <c r="AJ60" s="328" t="str">
        <f t="shared" ca="1" si="334"/>
        <v>00003 Landuse GSM Day135 MWM&amp;BBT NLB000% GI1 WP100% MP100% GP100% EL000% Age213 FlkSt_Lmb_6.5y_Opt (F33N11)</v>
      </c>
      <c r="AK60" s="10" t="str">
        <f ca="1">IF(COUNTIF(AJ$5:AJ60,AJ60)=1,"-","Dup")</f>
        <v>-</v>
      </c>
      <c r="AL60" s="22" t="b">
        <f t="shared" ca="1" si="342"/>
        <v>1</v>
      </c>
      <c r="AM60" s="22" t="b">
        <f t="shared" ca="1" si="342"/>
        <v>0</v>
      </c>
      <c r="AN60" s="22" t="str">
        <f t="shared" ca="1" si="342"/>
        <v>-</v>
      </c>
      <c r="AO60" s="22" t="str">
        <f t="shared" ca="1" si="293"/>
        <v>-</v>
      </c>
      <c r="AP60" s="22" t="str">
        <f t="shared" ca="1" si="293"/>
        <v>-</v>
      </c>
      <c r="AQ60" s="22" t="str">
        <f t="shared" ca="1" si="342"/>
        <v>-</v>
      </c>
      <c r="AR60" s="374" t="str">
        <f t="shared" ref="AR60:AR63" ca="1" si="346">OFFSET(AR$5,$B60,0)</f>
        <v>-</v>
      </c>
      <c r="AS60" s="22" t="str">
        <f t="shared" ca="1" si="342"/>
        <v>-</v>
      </c>
      <c r="AT60" s="22" t="str">
        <f t="shared" ca="1" si="342"/>
        <v>-</v>
      </c>
      <c r="AU60" s="22">
        <f t="shared" ca="1" si="342"/>
        <v>1</v>
      </c>
      <c r="AV60" s="22" t="str">
        <f t="shared" ca="1" si="342"/>
        <v>-</v>
      </c>
      <c r="AW60" s="22" t="str">
        <f t="shared" ca="1" si="342"/>
        <v>-</v>
      </c>
      <c r="AX60" s="22" t="str">
        <f t="shared" ca="1" si="342"/>
        <v>-</v>
      </c>
      <c r="AY60" s="22" t="str">
        <f t="shared" ca="1" si="342"/>
        <v>-</v>
      </c>
      <c r="AZ60" s="22" t="str">
        <f t="shared" ca="1" si="342"/>
        <v>-</v>
      </c>
      <c r="BA60" s="22">
        <f t="shared" ca="1" si="342"/>
        <v>1</v>
      </c>
      <c r="BB60" s="22">
        <f t="shared" ca="1" si="342"/>
        <v>1</v>
      </c>
      <c r="BC60" s="22" t="str">
        <f t="shared" ca="1" si="342"/>
        <v>-</v>
      </c>
      <c r="BD60" s="22" t="str">
        <f t="shared" ca="1" si="342"/>
        <v>-</v>
      </c>
      <c r="BE60" s="22" t="str">
        <f t="shared" ca="1" si="342"/>
        <v>-</v>
      </c>
      <c r="BF60" s="22" t="str">
        <f t="shared" ca="1" si="342"/>
        <v>-</v>
      </c>
      <c r="BG60" s="22" t="str">
        <f t="shared" ca="1" si="342"/>
        <v>-</v>
      </c>
      <c r="BH60" s="22" t="str">
        <f t="shared" ca="1" si="342"/>
        <v>-</v>
      </c>
      <c r="BI60" s="22" t="str">
        <f t="shared" ca="1" si="342"/>
        <v>-</v>
      </c>
      <c r="BJ60" s="22" t="str">
        <f t="shared" ca="1" si="342"/>
        <v>-</v>
      </c>
      <c r="BK60" s="22" t="str">
        <f t="shared" ca="1" si="342"/>
        <v>-</v>
      </c>
      <c r="BL60" s="22" t="str">
        <f t="shared" ca="1" si="342"/>
        <v>-</v>
      </c>
      <c r="BM60" s="22" t="str">
        <f t="shared" ca="1" si="342"/>
        <v>-</v>
      </c>
      <c r="BN60" s="22" t="str">
        <f t="shared" ca="1" si="342"/>
        <v>-</v>
      </c>
      <c r="BO60" s="22" t="str">
        <f t="shared" ca="1" si="342"/>
        <v>-</v>
      </c>
      <c r="BP60" s="22" t="str">
        <f t="shared" ca="1" si="342"/>
        <v>-</v>
      </c>
      <c r="BQ60" s="22" t="str">
        <f t="shared" ca="1" si="342"/>
        <v>-</v>
      </c>
      <c r="BR60" s="22" t="str">
        <f t="shared" ca="1" si="342"/>
        <v>-</v>
      </c>
      <c r="BS60" s="22" t="str">
        <f t="shared" ca="1" si="342"/>
        <v>-</v>
      </c>
      <c r="BT60" s="22" t="str">
        <f t="shared" ca="1" si="342"/>
        <v>-</v>
      </c>
      <c r="BU60" s="22" t="str">
        <f t="shared" ca="1" si="342"/>
        <v>-</v>
      </c>
      <c r="BV60" s="22" t="str">
        <f t="shared" ca="1" si="342"/>
        <v>-</v>
      </c>
      <c r="BW60" s="22" t="str">
        <f t="shared" ca="1" si="342"/>
        <v>-</v>
      </c>
      <c r="BX60" s="22" t="str">
        <f t="shared" ca="1" si="342"/>
        <v>-</v>
      </c>
      <c r="BY60" s="22" t="str">
        <f t="shared" ca="1" si="342"/>
        <v>-</v>
      </c>
      <c r="BZ60" s="5">
        <f t="shared" si="294"/>
        <v>0</v>
      </c>
      <c r="CA60" s="22" t="str">
        <f t="shared" ca="1" si="342"/>
        <v>-</v>
      </c>
      <c r="CB60" s="22" t="str">
        <f t="shared" ca="1" si="342"/>
        <v>-</v>
      </c>
      <c r="CC60" s="22" t="str">
        <f t="shared" ca="1" si="342"/>
        <v>-</v>
      </c>
      <c r="CD60" s="22" t="str">
        <f t="shared" ca="1" si="342"/>
        <v>-</v>
      </c>
      <c r="CE60" s="22" t="str">
        <f t="shared" ca="1" si="342"/>
        <v>-</v>
      </c>
      <c r="CF60" s="22" t="str">
        <f t="shared" ca="1" si="342"/>
        <v>-</v>
      </c>
      <c r="CG60" s="22" t="str">
        <f t="shared" ca="1" si="342"/>
        <v>-</v>
      </c>
      <c r="CH60" s="22" t="str">
        <f t="shared" ca="1" si="342"/>
        <v>-</v>
      </c>
      <c r="CI60" s="22">
        <f t="shared" ca="1" si="342"/>
        <v>1</v>
      </c>
      <c r="CJ60" s="22">
        <f t="shared" ca="1" si="342"/>
        <v>1</v>
      </c>
      <c r="CK60" s="22" t="str">
        <f t="shared" ca="1" si="342"/>
        <v>-</v>
      </c>
      <c r="CL60" s="22" t="str">
        <f t="shared" ca="1" si="342"/>
        <v>-</v>
      </c>
      <c r="CM60" s="22" t="str">
        <f t="shared" ca="1" si="342"/>
        <v>-</v>
      </c>
      <c r="CN60" s="22" t="str">
        <f t="shared" ca="1" si="342"/>
        <v>-</v>
      </c>
      <c r="CO60" s="22" t="str">
        <f t="shared" ca="1" si="342"/>
        <v>-</v>
      </c>
      <c r="CP60" s="22" t="str">
        <f t="shared" ca="1" si="342"/>
        <v>-</v>
      </c>
      <c r="CQ60" s="22" t="str">
        <f t="shared" ca="1" si="342"/>
        <v>-</v>
      </c>
      <c r="CR60" s="22" t="str">
        <f t="shared" ca="1" si="342"/>
        <v>-</v>
      </c>
      <c r="CS60" s="22">
        <f t="shared" ca="1" si="342"/>
        <v>0</v>
      </c>
      <c r="CT60" s="22" t="str">
        <f t="shared" ca="1" si="342"/>
        <v>-</v>
      </c>
      <c r="CU60" s="22" t="str">
        <f t="shared" ca="1" si="342"/>
        <v>-</v>
      </c>
      <c r="CV60" s="22" t="str">
        <f t="shared" ca="1" si="342"/>
        <v>-</v>
      </c>
      <c r="CW60" s="22" t="str">
        <f t="shared" ca="1" si="342"/>
        <v>-</v>
      </c>
      <c r="CX60" s="22" t="str">
        <f t="shared" ca="1" si="342"/>
        <v>-</v>
      </c>
      <c r="CY60" s="22">
        <f t="shared" ca="1" si="342"/>
        <v>0</v>
      </c>
      <c r="CZ60" s="195">
        <f t="shared" si="297"/>
        <v>-1</v>
      </c>
      <c r="DA60" s="195">
        <f t="shared" si="297"/>
        <v>-0.5</v>
      </c>
      <c r="DB60" s="195">
        <f t="shared" si="297"/>
        <v>-0.5</v>
      </c>
      <c r="DC60" s="195">
        <f t="shared" si="297"/>
        <v>-0.5</v>
      </c>
      <c r="DD60" s="194">
        <f t="shared" si="298"/>
        <v>0</v>
      </c>
      <c r="DE60" s="194">
        <f t="shared" si="298"/>
        <v>0</v>
      </c>
      <c r="DF60" s="194">
        <f t="shared" si="298"/>
        <v>0</v>
      </c>
      <c r="DG60" s="194">
        <f t="shared" si="298"/>
        <v>0</v>
      </c>
      <c r="DH60" s="196">
        <f t="shared" si="299"/>
        <v>0</v>
      </c>
      <c r="DI60" s="196">
        <f t="shared" si="299"/>
        <v>0</v>
      </c>
      <c r="DJ60" s="196">
        <f t="shared" si="299"/>
        <v>0</v>
      </c>
      <c r="DK60" s="196">
        <f t="shared" si="299"/>
        <v>0</v>
      </c>
      <c r="DL60" s="195">
        <f t="shared" si="300"/>
        <v>-1</v>
      </c>
      <c r="DM60" s="195">
        <f t="shared" si="300"/>
        <v>-0.5</v>
      </c>
      <c r="DN60" s="195">
        <f t="shared" si="300"/>
        <v>-0.5</v>
      </c>
      <c r="DO60" s="195">
        <f t="shared" si="300"/>
        <v>-0.5</v>
      </c>
      <c r="DP60" s="194">
        <f t="shared" si="301"/>
        <v>0</v>
      </c>
      <c r="DQ60" s="194">
        <f t="shared" si="301"/>
        <v>0</v>
      </c>
      <c r="DR60" s="194">
        <f t="shared" si="301"/>
        <v>0</v>
      </c>
      <c r="DS60" s="194">
        <f t="shared" si="301"/>
        <v>0</v>
      </c>
      <c r="DT60" s="196">
        <f t="shared" si="302"/>
        <v>0</v>
      </c>
      <c r="DU60" s="196">
        <f t="shared" si="302"/>
        <v>0</v>
      </c>
      <c r="DV60" s="196">
        <f t="shared" si="302"/>
        <v>0</v>
      </c>
      <c r="DW60" s="196">
        <f t="shared" si="302"/>
        <v>0</v>
      </c>
      <c r="DX60" s="195">
        <f t="shared" si="303"/>
        <v>-1</v>
      </c>
      <c r="DY60" s="195">
        <f t="shared" si="303"/>
        <v>-0.5</v>
      </c>
      <c r="DZ60" s="195">
        <f t="shared" si="303"/>
        <v>-0.5</v>
      </c>
      <c r="EA60" s="195">
        <f t="shared" si="303"/>
        <v>-0.5</v>
      </c>
      <c r="EB60" s="194">
        <f t="shared" si="304"/>
        <v>0</v>
      </c>
      <c r="EC60" s="194">
        <f t="shared" si="304"/>
        <v>0</v>
      </c>
      <c r="ED60" s="194">
        <f t="shared" si="304"/>
        <v>0</v>
      </c>
      <c r="EE60" s="194">
        <f t="shared" si="304"/>
        <v>0</v>
      </c>
      <c r="EF60" s="196">
        <f t="shared" si="305"/>
        <v>0</v>
      </c>
      <c r="EG60" s="196">
        <f t="shared" si="305"/>
        <v>0</v>
      </c>
      <c r="EH60" s="196">
        <f t="shared" si="305"/>
        <v>0</v>
      </c>
      <c r="EI60" s="196">
        <f t="shared" si="305"/>
        <v>0</v>
      </c>
      <c r="EJ60" s="22">
        <f t="shared" ca="1" si="306"/>
        <v>0</v>
      </c>
      <c r="EK60" s="22">
        <f t="shared" ca="1" si="306"/>
        <v>0</v>
      </c>
      <c r="EL60" s="22">
        <f t="shared" ca="1" si="306"/>
        <v>0</v>
      </c>
      <c r="EM60" s="22">
        <f t="shared" ca="1" si="306"/>
        <v>0</v>
      </c>
      <c r="EN60" s="22" t="str">
        <f t="shared" ca="1" si="306"/>
        <v>-</v>
      </c>
      <c r="EO60" s="22" t="str">
        <f t="shared" ca="1" si="306"/>
        <v>-</v>
      </c>
      <c r="EP60" s="5">
        <f t="shared" si="307"/>
        <v>19</v>
      </c>
      <c r="EQ60" s="5">
        <f t="shared" si="307"/>
        <v>19</v>
      </c>
      <c r="ER60" s="22" t="str">
        <f t="shared" ca="1" si="306"/>
        <v>-</v>
      </c>
      <c r="ES60" s="22" t="str">
        <f t="shared" ca="1" si="306"/>
        <v>-</v>
      </c>
      <c r="ET60" s="22" t="str">
        <f t="shared" ca="1" si="306"/>
        <v>-</v>
      </c>
      <c r="EU60" s="22" t="str">
        <f t="shared" ca="1" si="306"/>
        <v>-</v>
      </c>
      <c r="EV60" s="22" t="str">
        <f t="shared" ca="1" si="306"/>
        <v>-</v>
      </c>
      <c r="EW60" s="22" t="str">
        <f t="shared" ca="1" si="306"/>
        <v>-</v>
      </c>
      <c r="EX60" s="22" t="str">
        <f t="shared" ca="1" si="306"/>
        <v>-</v>
      </c>
      <c r="EY60" s="5">
        <f t="shared" si="308"/>
        <v>1</v>
      </c>
      <c r="EZ60" s="22" t="str">
        <f t="shared" ca="1" si="343"/>
        <v>-</v>
      </c>
      <c r="FA60" s="22" t="str">
        <f t="shared" ca="1" si="343"/>
        <v>-</v>
      </c>
      <c r="FB60" s="22" t="str">
        <f t="shared" ca="1" si="343"/>
        <v>-</v>
      </c>
      <c r="FC60" s="22" t="str">
        <f t="shared" ca="1" si="343"/>
        <v>-</v>
      </c>
      <c r="FD60" s="5" t="b">
        <f t="shared" si="309"/>
        <v>1</v>
      </c>
      <c r="FE60" s="22" t="str">
        <f t="shared" ca="1" si="343"/>
        <v>-</v>
      </c>
      <c r="FF60" s="22">
        <f t="shared" ca="1" si="343"/>
        <v>0</v>
      </c>
      <c r="FG60" s="22" t="str">
        <f t="shared" ca="1" si="343"/>
        <v>-</v>
      </c>
      <c r="FH60" s="22">
        <f t="shared" ca="1" si="343"/>
        <v>1</v>
      </c>
      <c r="FI60" s="22">
        <f t="shared" ca="1" si="343"/>
        <v>0</v>
      </c>
      <c r="FJ60" s="22">
        <f t="shared" ca="1" si="343"/>
        <v>1</v>
      </c>
      <c r="FK60" s="22">
        <f t="shared" ca="1" si="343"/>
        <v>1</v>
      </c>
      <c r="FL60" s="22">
        <f t="shared" ca="1" si="343"/>
        <v>1</v>
      </c>
      <c r="FM60" s="22">
        <f t="shared" ca="1" si="343"/>
        <v>0</v>
      </c>
      <c r="FN60" s="22">
        <f t="shared" ca="1" si="343"/>
        <v>0</v>
      </c>
      <c r="FO60" s="22">
        <f t="shared" ca="1" si="343"/>
        <v>0</v>
      </c>
      <c r="FP60" s="22">
        <f t="shared" ca="1" si="343"/>
        <v>0</v>
      </c>
      <c r="FQ60" s="22">
        <f t="shared" ca="1" si="343"/>
        <v>1</v>
      </c>
      <c r="FR60" s="22">
        <f t="shared" ca="1" si="343"/>
        <v>0</v>
      </c>
      <c r="FS60" s="22">
        <f t="shared" ca="1" si="343"/>
        <v>0</v>
      </c>
      <c r="FT60" s="22">
        <f t="shared" ca="1" si="343"/>
        <v>0</v>
      </c>
      <c r="FU60" s="22">
        <f t="shared" ca="1" si="343"/>
        <v>0</v>
      </c>
      <c r="FV60" s="22">
        <f t="shared" ca="1" si="343"/>
        <v>0</v>
      </c>
      <c r="FW60" s="22">
        <f t="shared" ca="1" si="343"/>
        <v>0</v>
      </c>
      <c r="FX60" s="22">
        <f t="shared" ca="1" si="343"/>
        <v>0</v>
      </c>
      <c r="FY60" s="22">
        <f t="shared" ca="1" si="343"/>
        <v>1</v>
      </c>
      <c r="FZ60" s="22">
        <f t="shared" ca="1" si="343"/>
        <v>0</v>
      </c>
      <c r="GA60" s="5">
        <f t="shared" si="310"/>
        <v>0</v>
      </c>
      <c r="GB60" s="5">
        <f t="shared" si="310"/>
        <v>0</v>
      </c>
      <c r="GC60" s="5">
        <f t="shared" si="310"/>
        <v>0</v>
      </c>
      <c r="GD60" s="5">
        <f t="shared" si="311"/>
        <v>0</v>
      </c>
      <c r="GE60" s="5">
        <f t="shared" si="311"/>
        <v>0</v>
      </c>
      <c r="GF60" s="5">
        <f t="shared" si="311"/>
        <v>0</v>
      </c>
      <c r="GG60" s="22">
        <f t="shared" ca="1" si="343"/>
        <v>0</v>
      </c>
      <c r="GH60" s="22">
        <f t="shared" ca="1" si="343"/>
        <v>0</v>
      </c>
      <c r="GI60" s="22" t="str">
        <f t="shared" ca="1" si="343"/>
        <v>-</v>
      </c>
      <c r="GJ60" s="22" t="str">
        <f t="shared" ca="1" si="343"/>
        <v>-</v>
      </c>
      <c r="GK60" s="22" t="str">
        <f t="shared" ca="1" si="343"/>
        <v>-</v>
      </c>
      <c r="GL60" s="22" t="str">
        <f t="shared" ca="1" si="343"/>
        <v>-</v>
      </c>
      <c r="GM60" s="5" t="b">
        <f t="shared" si="312"/>
        <v>1</v>
      </c>
      <c r="GN60" s="5" t="b">
        <f t="shared" si="312"/>
        <v>0</v>
      </c>
      <c r="GO60" s="5" t="b">
        <f t="shared" si="312"/>
        <v>0</v>
      </c>
      <c r="GP60" s="5">
        <f t="shared" si="313"/>
        <v>0</v>
      </c>
      <c r="GQ60" s="22">
        <f t="shared" ca="1" si="343"/>
        <v>1</v>
      </c>
      <c r="GR60" s="22">
        <f t="shared" ca="1" si="343"/>
        <v>2</v>
      </c>
      <c r="GS60" s="5" t="str">
        <f t="shared" si="314"/>
        <v>-</v>
      </c>
      <c r="GT60" s="5" t="str">
        <f t="shared" si="314"/>
        <v>-</v>
      </c>
      <c r="GU60" s="5" t="str">
        <f t="shared" si="315"/>
        <v>-</v>
      </c>
      <c r="GV60" s="5" t="str">
        <f t="shared" si="315"/>
        <v>-</v>
      </c>
      <c r="GW60" s="5">
        <f t="shared" si="316"/>
        <v>1</v>
      </c>
      <c r="GX60" s="22" t="str">
        <f t="shared" ca="1" si="343"/>
        <v>-</v>
      </c>
      <c r="GY60" s="22" t="str">
        <f t="shared" ca="1" si="343"/>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8"/>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3"/>
        <v>-</v>
      </c>
      <c r="IF60" s="22" t="str">
        <f t="shared" ca="1" si="133"/>
        <v>-</v>
      </c>
      <c r="IG60" s="22" t="b">
        <f t="shared" ca="1" si="134"/>
        <v>1</v>
      </c>
      <c r="IH60" s="22">
        <f t="shared" ca="1" si="134"/>
        <v>0</v>
      </c>
      <c r="II60" s="5" t="str">
        <f t="shared" si="317"/>
        <v>-</v>
      </c>
      <c r="IJ60" s="5" t="str">
        <f t="shared" si="317"/>
        <v>-</v>
      </c>
      <c r="IK60" s="5" t="str">
        <f t="shared" si="317"/>
        <v>-</v>
      </c>
      <c r="IL60" s="5" t="str">
        <f t="shared" si="317"/>
        <v>-</v>
      </c>
      <c r="IM60" s="22" t="str">
        <f t="shared" ca="1" si="344"/>
        <v>-</v>
      </c>
      <c r="IN60" s="5">
        <f t="shared" si="318"/>
        <v>0</v>
      </c>
      <c r="IO60" s="22" t="str">
        <f t="shared" ca="1" si="344"/>
        <v>-</v>
      </c>
      <c r="IP60" s="5">
        <f t="shared" si="319"/>
        <v>0</v>
      </c>
      <c r="IQ60" s="5">
        <f t="shared" si="320"/>
        <v>0.9</v>
      </c>
      <c r="IR60" s="5">
        <f t="shared" si="320"/>
        <v>0</v>
      </c>
      <c r="IS60" s="5">
        <f t="shared" si="320"/>
        <v>0</v>
      </c>
      <c r="IT60" s="5" t="str">
        <f t="shared" si="320"/>
        <v>-</v>
      </c>
      <c r="IU60" s="5" t="str">
        <f t="shared" si="321"/>
        <v>-</v>
      </c>
      <c r="IV60" s="22">
        <f t="shared" ca="1" si="344"/>
        <v>1</v>
      </c>
      <c r="IW60" s="22">
        <f t="shared" ca="1" si="344"/>
        <v>0</v>
      </c>
      <c r="IX60" s="22">
        <f t="shared" ca="1" si="344"/>
        <v>1</v>
      </c>
      <c r="IY60" s="22">
        <f t="shared" ca="1" si="344"/>
        <v>1</v>
      </c>
      <c r="IZ60" s="22">
        <f t="shared" ca="1" si="344"/>
        <v>0</v>
      </c>
      <c r="JA60" s="22">
        <f t="shared" ca="1" si="344"/>
        <v>70</v>
      </c>
      <c r="JB60" s="22">
        <f t="shared" ca="1" si="344"/>
        <v>50</v>
      </c>
      <c r="JC60" s="22">
        <f t="shared" ca="1" si="344"/>
        <v>70</v>
      </c>
      <c r="JD60" s="22">
        <f t="shared" ca="1" si="344"/>
        <v>50</v>
      </c>
      <c r="JE60" s="5">
        <f t="shared" si="322"/>
        <v>1</v>
      </c>
      <c r="JF60" s="5">
        <f t="shared" si="323"/>
        <v>1</v>
      </c>
      <c r="JG60" s="5">
        <f t="shared" si="324"/>
        <v>1</v>
      </c>
      <c r="JH60" s="22">
        <f t="shared" ca="1" si="344"/>
        <v>1</v>
      </c>
      <c r="JI60" s="22">
        <f t="shared" ca="1" si="344"/>
        <v>1</v>
      </c>
      <c r="JJ60" s="22">
        <f t="shared" ca="1" si="344"/>
        <v>1</v>
      </c>
      <c r="JK60" s="22">
        <f t="shared" ca="1" si="344"/>
        <v>1</v>
      </c>
      <c r="JL60" s="22">
        <f t="shared" ca="1" si="344"/>
        <v>1</v>
      </c>
      <c r="JM60" s="22">
        <f t="shared" ca="1" si="344"/>
        <v>1</v>
      </c>
      <c r="JN60" s="22">
        <f t="shared" ca="1" si="344"/>
        <v>1</v>
      </c>
      <c r="JO60" s="173" t="b">
        <f t="shared" si="340"/>
        <v>0</v>
      </c>
      <c r="JP60" s="173" t="str">
        <f t="shared" si="325"/>
        <v>-</v>
      </c>
      <c r="JQ60" s="173" t="str">
        <f t="shared" si="325"/>
        <v>-</v>
      </c>
      <c r="JR60" s="173" t="str">
        <f t="shared" si="325"/>
        <v>-</v>
      </c>
      <c r="JS60" s="173" t="str">
        <f t="shared" si="325"/>
        <v>-</v>
      </c>
      <c r="JT60" s="173" t="str">
        <f t="shared" si="325"/>
        <v>-</v>
      </c>
      <c r="JU60" s="173" t="str">
        <f t="shared" si="325"/>
        <v>-</v>
      </c>
      <c r="JV60" s="173" t="str">
        <f t="shared" si="325"/>
        <v>-</v>
      </c>
      <c r="JW60" s="173" t="str">
        <f t="shared" si="325"/>
        <v>-</v>
      </c>
      <c r="JX60" s="173" t="str">
        <f t="shared" si="325"/>
        <v>-</v>
      </c>
      <c r="JY60" s="173" t="str">
        <f t="shared" si="325"/>
        <v>-</v>
      </c>
      <c r="JZ60" s="173" t="str">
        <f t="shared" si="325"/>
        <v>-</v>
      </c>
      <c r="KA60" s="173" t="str">
        <f t="shared" si="325"/>
        <v>-</v>
      </c>
      <c r="KB60" s="173" t="str">
        <f t="shared" si="325"/>
        <v>-</v>
      </c>
      <c r="KC60" s="173" t="str">
        <f t="shared" si="325"/>
        <v>-</v>
      </c>
      <c r="KD60" s="173" t="str">
        <f t="shared" si="325"/>
        <v>-</v>
      </c>
      <c r="KE60" s="173" t="str">
        <f t="shared" si="325"/>
        <v>-</v>
      </c>
      <c r="KF60" s="173" t="str">
        <f t="shared" si="326"/>
        <v>-</v>
      </c>
      <c r="KG60" s="173" t="str">
        <f t="shared" si="326"/>
        <v>-</v>
      </c>
      <c r="KH60" s="173" t="str">
        <f t="shared" si="326"/>
        <v>-</v>
      </c>
      <c r="KI60" s="173" t="str">
        <f t="shared" si="326"/>
        <v>-</v>
      </c>
      <c r="KJ60" s="173" t="str">
        <f t="shared" si="326"/>
        <v>-</v>
      </c>
      <c r="KK60" s="173" t="str">
        <f t="shared" si="326"/>
        <v>-</v>
      </c>
      <c r="KL60" s="173" t="str">
        <f t="shared" si="326"/>
        <v>-</v>
      </c>
      <c r="KM60" s="173" t="str">
        <f t="shared" si="326"/>
        <v>-</v>
      </c>
      <c r="KN60" s="173" t="str">
        <f t="shared" si="326"/>
        <v>-</v>
      </c>
      <c r="KO60" s="173" t="str">
        <f t="shared" si="326"/>
        <v>-</v>
      </c>
      <c r="KP60" s="173" t="str">
        <f t="shared" si="326"/>
        <v>-</v>
      </c>
      <c r="KQ60" s="173" t="str">
        <f t="shared" si="326"/>
        <v>-</v>
      </c>
      <c r="KR60" s="173" t="str">
        <f t="shared" si="326"/>
        <v>-</v>
      </c>
      <c r="KS60" s="173" t="str">
        <f t="shared" si="326"/>
        <v>-</v>
      </c>
      <c r="KT60" s="173" t="str">
        <f t="shared" si="326"/>
        <v>-</v>
      </c>
      <c r="KU60" s="173" t="str">
        <f t="shared" si="326"/>
        <v>-</v>
      </c>
      <c r="KV60" s="173" t="str">
        <f t="shared" si="327"/>
        <v>-</v>
      </c>
      <c r="KW60" s="173" t="str">
        <f t="shared" si="327"/>
        <v>-</v>
      </c>
      <c r="KX60" s="173" t="str">
        <f t="shared" si="327"/>
        <v>-</v>
      </c>
      <c r="KY60" s="173" t="str">
        <f t="shared" si="327"/>
        <v>-</v>
      </c>
      <c r="KZ60" s="173" t="str">
        <f t="shared" si="327"/>
        <v>-</v>
      </c>
      <c r="LA60" s="173" t="str">
        <f t="shared" si="327"/>
        <v>-</v>
      </c>
      <c r="LB60" s="173" t="str">
        <f t="shared" si="327"/>
        <v>-</v>
      </c>
      <c r="LC60" s="173" t="str">
        <f t="shared" si="327"/>
        <v>-</v>
      </c>
      <c r="LD60" s="173" t="str">
        <f t="shared" si="327"/>
        <v>-</v>
      </c>
      <c r="LE60" s="173" t="str">
        <f t="shared" si="327"/>
        <v>-</v>
      </c>
      <c r="LF60" s="173" t="str">
        <f t="shared" si="327"/>
        <v>-</v>
      </c>
      <c r="LG60" s="173" t="str">
        <f t="shared" si="327"/>
        <v>-</v>
      </c>
      <c r="LH60" s="173" t="str">
        <f t="shared" si="327"/>
        <v>-</v>
      </c>
      <c r="LI60" s="173" t="str">
        <f t="shared" si="327"/>
        <v>-</v>
      </c>
      <c r="LJ60" s="173" t="str">
        <f t="shared" si="327"/>
        <v>-</v>
      </c>
      <c r="LK60" s="173" t="str">
        <f t="shared" si="327"/>
        <v>-</v>
      </c>
      <c r="LL60" s="173" t="str">
        <f t="shared" si="328"/>
        <v>-</v>
      </c>
      <c r="LM60" s="173" t="str">
        <f t="shared" si="328"/>
        <v>-</v>
      </c>
      <c r="LN60" s="173" t="str">
        <f t="shared" si="328"/>
        <v>-</v>
      </c>
      <c r="LO60" s="173" t="str">
        <f t="shared" si="328"/>
        <v>-</v>
      </c>
      <c r="LP60" s="173" t="str">
        <f t="shared" si="328"/>
        <v>-</v>
      </c>
      <c r="LQ60" s="173" t="str">
        <f t="shared" si="328"/>
        <v>-</v>
      </c>
      <c r="LR60" s="173" t="str">
        <f t="shared" si="328"/>
        <v>-</v>
      </c>
      <c r="LS60" s="173" t="str">
        <f t="shared" si="328"/>
        <v>-</v>
      </c>
      <c r="LT60" s="173" t="str">
        <f t="shared" si="328"/>
        <v>-</v>
      </c>
      <c r="LU60" s="173" t="str">
        <f t="shared" si="328"/>
        <v>-</v>
      </c>
      <c r="LV60" s="173" t="str">
        <f t="shared" si="328"/>
        <v>-</v>
      </c>
      <c r="LW60" s="173" t="str">
        <f t="shared" si="328"/>
        <v>-</v>
      </c>
      <c r="LX60" s="173" t="str">
        <f t="shared" si="328"/>
        <v>-</v>
      </c>
      <c r="LY60" s="173" t="str">
        <f t="shared" si="328"/>
        <v>-</v>
      </c>
      <c r="LZ60" s="173" t="str">
        <f t="shared" si="328"/>
        <v>-</v>
      </c>
      <c r="MA60" s="173" t="str">
        <f t="shared" si="328"/>
        <v>-</v>
      </c>
      <c r="MB60" s="173" t="str">
        <f t="shared" si="329"/>
        <v>-</v>
      </c>
      <c r="MC60" s="173" t="str">
        <f t="shared" si="329"/>
        <v>-</v>
      </c>
      <c r="MD60" s="173" t="str">
        <f t="shared" si="329"/>
        <v>-</v>
      </c>
      <c r="ME60" s="173" t="str">
        <f t="shared" si="329"/>
        <v>-</v>
      </c>
      <c r="MF60" s="173" t="str">
        <f t="shared" si="329"/>
        <v>-</v>
      </c>
      <c r="MG60" s="173" t="str">
        <f t="shared" si="329"/>
        <v>-</v>
      </c>
      <c r="MH60" s="173" t="str">
        <f t="shared" si="329"/>
        <v>-</v>
      </c>
      <c r="MI60" s="173" t="str">
        <f t="shared" si="329"/>
        <v>-</v>
      </c>
      <c r="MJ60" s="173" t="str">
        <f t="shared" si="329"/>
        <v>-</v>
      </c>
      <c r="MK60" s="173" t="str">
        <f t="shared" si="329"/>
        <v>-</v>
      </c>
      <c r="ML60" s="173" t="str">
        <f t="shared" si="329"/>
        <v>-</v>
      </c>
      <c r="MM60" s="173" t="str">
        <f t="shared" si="329"/>
        <v>-</v>
      </c>
      <c r="MN60" s="173" t="str">
        <f t="shared" si="329"/>
        <v>-</v>
      </c>
      <c r="MO60" s="173" t="str">
        <f t="shared" si="329"/>
        <v>-</v>
      </c>
      <c r="MP60" s="173" t="str">
        <f t="shared" si="329"/>
        <v>-</v>
      </c>
      <c r="MQ60" s="173" t="str">
        <f t="shared" si="329"/>
        <v>-</v>
      </c>
      <c r="MR60" s="173" t="str">
        <f t="shared" si="330"/>
        <v>-</v>
      </c>
      <c r="MS60" s="173" t="str">
        <f t="shared" si="330"/>
        <v>-</v>
      </c>
      <c r="MT60" s="173" t="str">
        <f t="shared" si="330"/>
        <v>-</v>
      </c>
      <c r="MU60" s="173" t="str">
        <f t="shared" si="330"/>
        <v>-</v>
      </c>
      <c r="MV60" s="173" t="str">
        <f t="shared" si="330"/>
        <v>-</v>
      </c>
      <c r="MW60" s="173" t="str">
        <f t="shared" si="330"/>
        <v>-</v>
      </c>
      <c r="MX60" s="173" t="str">
        <f t="shared" si="330"/>
        <v>-</v>
      </c>
      <c r="MY60" s="173" t="str">
        <f t="shared" si="330"/>
        <v>-</v>
      </c>
      <c r="MZ60" s="173" t="str">
        <f t="shared" si="330"/>
        <v>-</v>
      </c>
      <c r="NA60" s="173" t="str">
        <f t="shared" si="330"/>
        <v>-</v>
      </c>
      <c r="NB60" s="173" t="str">
        <f t="shared" si="330"/>
        <v>-</v>
      </c>
      <c r="NC60" s="173" t="str">
        <f t="shared" si="330"/>
        <v>-</v>
      </c>
      <c r="ND60" s="173" t="str">
        <f t="shared" si="330"/>
        <v>-</v>
      </c>
      <c r="NE60" s="173" t="str">
        <f t="shared" si="330"/>
        <v>-</v>
      </c>
      <c r="NF60" s="173" t="str">
        <f t="shared" si="330"/>
        <v>-</v>
      </c>
      <c r="NG60" s="173" t="str">
        <f t="shared" si="330"/>
        <v>-</v>
      </c>
      <c r="NH60" s="173" t="str">
        <f t="shared" si="331"/>
        <v>-</v>
      </c>
      <c r="NI60" s="173" t="str">
        <f t="shared" si="331"/>
        <v>-</v>
      </c>
      <c r="NJ60" s="173" t="str">
        <f t="shared" si="331"/>
        <v>-</v>
      </c>
      <c r="NK60" s="173" t="str">
        <f t="shared" si="331"/>
        <v>-</v>
      </c>
      <c r="NL60" s="173" t="str">
        <f t="shared" si="331"/>
        <v>-</v>
      </c>
      <c r="NM60" s="173" t="str">
        <f t="shared" si="331"/>
        <v>-</v>
      </c>
      <c r="NN60" s="173" t="str">
        <f t="shared" si="331"/>
        <v>-</v>
      </c>
      <c r="NO60" s="173" t="str">
        <f t="shared" si="331"/>
        <v>-</v>
      </c>
      <c r="NP60" s="173" t="str">
        <f t="shared" si="331"/>
        <v>-</v>
      </c>
      <c r="NQ60" s="173" t="str">
        <f t="shared" si="331"/>
        <v>-</v>
      </c>
      <c r="NR60" s="173" t="str">
        <f t="shared" si="331"/>
        <v>-</v>
      </c>
      <c r="NS60" s="173" t="str">
        <f t="shared" si="331"/>
        <v>-</v>
      </c>
      <c r="NT60" s="173" t="str">
        <f t="shared" si="331"/>
        <v>-</v>
      </c>
      <c r="NU60" s="173" t="str">
        <f t="shared" si="331"/>
        <v>-</v>
      </c>
      <c r="NV60" s="173" t="str">
        <f t="shared" si="331"/>
        <v>-</v>
      </c>
      <c r="NW60" s="173" t="str">
        <f t="shared" si="331"/>
        <v>-</v>
      </c>
      <c r="NX60" s="173" t="str">
        <f t="shared" si="332"/>
        <v>-</v>
      </c>
      <c r="NY60" s="173" t="str">
        <f t="shared" si="332"/>
        <v>-</v>
      </c>
      <c r="NZ60" s="173" t="str">
        <f t="shared" si="332"/>
        <v>-</v>
      </c>
      <c r="OA60" s="173" t="str">
        <f t="shared" si="332"/>
        <v>-</v>
      </c>
      <c r="OB60" s="173" t="str">
        <f t="shared" si="332"/>
        <v>-</v>
      </c>
      <c r="OC60" s="173" t="str">
        <f t="shared" si="332"/>
        <v>-</v>
      </c>
      <c r="OD60" s="173" t="str">
        <f t="shared" si="332"/>
        <v>-</v>
      </c>
      <c r="OE60" s="173" t="str">
        <f t="shared" si="332"/>
        <v>-</v>
      </c>
      <c r="OF60" s="22">
        <f t="shared" ca="1" si="344"/>
        <v>0</v>
      </c>
      <c r="OG60" s="22" t="str">
        <f t="shared" ca="1" si="344"/>
        <v>-</v>
      </c>
      <c r="OH60" s="22">
        <f t="shared" ca="1" si="344"/>
        <v>0</v>
      </c>
      <c r="OI60" s="22">
        <f t="shared" ca="1" si="344"/>
        <v>0</v>
      </c>
      <c r="OJ60" s="27">
        <v>0</v>
      </c>
    </row>
    <row r="61" spans="1:400" s="303" customFormat="1" outlineLevel="1">
      <c r="A61" s="302">
        <f t="shared" si="345"/>
        <v>56</v>
      </c>
      <c r="B61" s="302">
        <f t="shared" si="341"/>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1"/>
        <v>4</v>
      </c>
      <c r="AE61" s="5">
        <f t="shared" si="291"/>
        <v>0</v>
      </c>
      <c r="AF61" s="5">
        <f t="shared" si="291"/>
        <v>1</v>
      </c>
      <c r="AG61" s="5">
        <f t="shared" si="291"/>
        <v>1</v>
      </c>
      <c r="AJ61" s="328" t="str">
        <f t="shared" ca="1" si="334"/>
        <v>00004 Landuse GSM Day135 Mat     NLB000% GI1 WP100% MP100% GP100% EL000% Age213 FlkSt_Lmb_6.5y_Opt (F33N11)</v>
      </c>
      <c r="AK61" s="10" t="str">
        <f ca="1">IF(COUNTIF(AJ$5:AJ61,AJ61)=1,"-","Dup")</f>
        <v>-</v>
      </c>
      <c r="AL61" s="22" t="b">
        <f t="shared" ca="1" si="342"/>
        <v>1</v>
      </c>
      <c r="AM61" s="22" t="b">
        <f t="shared" ca="1" si="342"/>
        <v>0</v>
      </c>
      <c r="AN61" s="22" t="str">
        <f t="shared" ca="1" si="342"/>
        <v>-</v>
      </c>
      <c r="AO61" s="22" t="str">
        <f t="shared" ca="1" si="293"/>
        <v>-</v>
      </c>
      <c r="AP61" s="22" t="str">
        <f t="shared" ca="1" si="293"/>
        <v>-</v>
      </c>
      <c r="AQ61" s="22" t="str">
        <f t="shared" ca="1" si="342"/>
        <v>-</v>
      </c>
      <c r="AR61" s="374" t="str">
        <f t="shared" ca="1" si="346"/>
        <v>-</v>
      </c>
      <c r="AS61" s="22" t="str">
        <f t="shared" ca="1" si="342"/>
        <v>-</v>
      </c>
      <c r="AT61" s="22" t="str">
        <f t="shared" ca="1" si="342"/>
        <v>-</v>
      </c>
      <c r="AU61" s="22">
        <f t="shared" ca="1" si="342"/>
        <v>1</v>
      </c>
      <c r="AV61" s="22" t="str">
        <f t="shared" ca="1" si="342"/>
        <v>-</v>
      </c>
      <c r="AW61" s="22" t="str">
        <f t="shared" ca="1" si="342"/>
        <v>-</v>
      </c>
      <c r="AX61" s="22" t="str">
        <f t="shared" ca="1" si="342"/>
        <v>-</v>
      </c>
      <c r="AY61" s="22" t="str">
        <f t="shared" ca="1" si="342"/>
        <v>-</v>
      </c>
      <c r="AZ61" s="22" t="str">
        <f t="shared" ca="1" si="342"/>
        <v>-</v>
      </c>
      <c r="BA61" s="22">
        <f t="shared" ca="1" si="342"/>
        <v>1</v>
      </c>
      <c r="BB61" s="22">
        <f t="shared" ca="1" si="342"/>
        <v>1</v>
      </c>
      <c r="BC61" s="22" t="str">
        <f t="shared" ca="1" si="342"/>
        <v>-</v>
      </c>
      <c r="BD61" s="22" t="str">
        <f t="shared" ca="1" si="342"/>
        <v>-</v>
      </c>
      <c r="BE61" s="22" t="str">
        <f t="shared" ca="1" si="342"/>
        <v>-</v>
      </c>
      <c r="BF61" s="22" t="str">
        <f t="shared" ca="1" si="342"/>
        <v>-</v>
      </c>
      <c r="BG61" s="22" t="str">
        <f t="shared" ca="1" si="342"/>
        <v>-</v>
      </c>
      <c r="BH61" s="22" t="str">
        <f t="shared" ca="1" si="342"/>
        <v>-</v>
      </c>
      <c r="BI61" s="22" t="str">
        <f t="shared" ca="1" si="342"/>
        <v>-</v>
      </c>
      <c r="BJ61" s="22" t="str">
        <f t="shared" ca="1" si="342"/>
        <v>-</v>
      </c>
      <c r="BK61" s="22" t="str">
        <f t="shared" ca="1" si="342"/>
        <v>-</v>
      </c>
      <c r="BL61" s="22" t="str">
        <f t="shared" ca="1" si="342"/>
        <v>-</v>
      </c>
      <c r="BM61" s="22" t="str">
        <f t="shared" ca="1" si="342"/>
        <v>-</v>
      </c>
      <c r="BN61" s="22" t="str">
        <f t="shared" ca="1" si="342"/>
        <v>-</v>
      </c>
      <c r="BO61" s="22" t="str">
        <f t="shared" ca="1" si="342"/>
        <v>-</v>
      </c>
      <c r="BP61" s="22" t="str">
        <f t="shared" ca="1" si="342"/>
        <v>-</v>
      </c>
      <c r="BQ61" s="22" t="str">
        <f t="shared" ca="1" si="342"/>
        <v>-</v>
      </c>
      <c r="BR61" s="22" t="str">
        <f t="shared" ca="1" si="342"/>
        <v>-</v>
      </c>
      <c r="BS61" s="22" t="str">
        <f t="shared" ca="1" si="342"/>
        <v>-</v>
      </c>
      <c r="BT61" s="22" t="str">
        <f t="shared" ca="1" si="342"/>
        <v>-</v>
      </c>
      <c r="BU61" s="22" t="str">
        <f t="shared" ca="1" si="342"/>
        <v>-</v>
      </c>
      <c r="BV61" s="22" t="str">
        <f t="shared" ca="1" si="342"/>
        <v>-</v>
      </c>
      <c r="BW61" s="22" t="str">
        <f t="shared" ca="1" si="342"/>
        <v>-</v>
      </c>
      <c r="BX61" s="22" t="str">
        <f t="shared" ca="1" si="342"/>
        <v>-</v>
      </c>
      <c r="BY61" s="22" t="str">
        <f t="shared" ca="1" si="342"/>
        <v>-</v>
      </c>
      <c r="BZ61" s="5">
        <f t="shared" si="294"/>
        <v>0</v>
      </c>
      <c r="CA61" s="22" t="str">
        <f t="shared" ca="1" si="342"/>
        <v>-</v>
      </c>
      <c r="CB61" s="22" t="str">
        <f t="shared" ca="1" si="342"/>
        <v>-</v>
      </c>
      <c r="CC61" s="22" t="str">
        <f t="shared" ca="1" si="342"/>
        <v>-</v>
      </c>
      <c r="CD61" s="22" t="str">
        <f t="shared" ca="1" si="342"/>
        <v>-</v>
      </c>
      <c r="CE61" s="22" t="str">
        <f t="shared" ca="1" si="342"/>
        <v>-</v>
      </c>
      <c r="CF61" s="22" t="str">
        <f t="shared" ca="1" si="342"/>
        <v>-</v>
      </c>
      <c r="CG61" s="22" t="str">
        <f t="shared" ca="1" si="342"/>
        <v>-</v>
      </c>
      <c r="CH61" s="22" t="str">
        <f t="shared" ca="1" si="342"/>
        <v>-</v>
      </c>
      <c r="CI61" s="22">
        <f t="shared" ca="1" si="342"/>
        <v>1</v>
      </c>
      <c r="CJ61" s="22">
        <f t="shared" ca="1" si="342"/>
        <v>1</v>
      </c>
      <c r="CK61" s="22" t="str">
        <f t="shared" ca="1" si="342"/>
        <v>-</v>
      </c>
      <c r="CL61" s="22" t="str">
        <f t="shared" ca="1" si="342"/>
        <v>-</v>
      </c>
      <c r="CM61" s="22" t="str">
        <f t="shared" ca="1" si="342"/>
        <v>-</v>
      </c>
      <c r="CN61" s="22" t="str">
        <f t="shared" ca="1" si="342"/>
        <v>-</v>
      </c>
      <c r="CO61" s="22" t="str">
        <f t="shared" ca="1" si="342"/>
        <v>-</v>
      </c>
      <c r="CP61" s="22" t="str">
        <f t="shared" ca="1" si="342"/>
        <v>-</v>
      </c>
      <c r="CQ61" s="22" t="str">
        <f t="shared" ca="1" si="342"/>
        <v>-</v>
      </c>
      <c r="CR61" s="22" t="str">
        <f t="shared" ca="1" si="342"/>
        <v>-</v>
      </c>
      <c r="CS61" s="22">
        <f t="shared" ca="1" si="342"/>
        <v>0</v>
      </c>
      <c r="CT61" s="22" t="str">
        <f t="shared" ca="1" si="342"/>
        <v>-</v>
      </c>
      <c r="CU61" s="22" t="str">
        <f t="shared" ca="1" si="342"/>
        <v>-</v>
      </c>
      <c r="CV61" s="22" t="str">
        <f t="shared" ca="1" si="342"/>
        <v>-</v>
      </c>
      <c r="CW61" s="22" t="str">
        <f t="shared" ca="1" si="342"/>
        <v>-</v>
      </c>
      <c r="CX61" s="22" t="str">
        <f t="shared" ca="1" si="342"/>
        <v>-</v>
      </c>
      <c r="CY61" s="22">
        <f t="shared" ca="1" si="342"/>
        <v>0</v>
      </c>
      <c r="CZ61" s="195">
        <f t="shared" si="297"/>
        <v>-1</v>
      </c>
      <c r="DA61" s="195">
        <f t="shared" si="297"/>
        <v>-0.5</v>
      </c>
      <c r="DB61" s="195">
        <f t="shared" si="297"/>
        <v>-0.5</v>
      </c>
      <c r="DC61" s="195">
        <f t="shared" si="297"/>
        <v>-0.5</v>
      </c>
      <c r="DD61" s="194">
        <f t="shared" si="298"/>
        <v>0</v>
      </c>
      <c r="DE61" s="194">
        <f t="shared" si="298"/>
        <v>0</v>
      </c>
      <c r="DF61" s="194">
        <f t="shared" si="298"/>
        <v>0</v>
      </c>
      <c r="DG61" s="194">
        <f t="shared" si="298"/>
        <v>0</v>
      </c>
      <c r="DH61" s="196">
        <f t="shared" si="299"/>
        <v>0</v>
      </c>
      <c r="DI61" s="196">
        <f t="shared" si="299"/>
        <v>0</v>
      </c>
      <c r="DJ61" s="196">
        <f t="shared" si="299"/>
        <v>0</v>
      </c>
      <c r="DK61" s="196">
        <f t="shared" si="299"/>
        <v>0</v>
      </c>
      <c r="DL61" s="195">
        <f t="shared" si="300"/>
        <v>-1</v>
      </c>
      <c r="DM61" s="195">
        <f t="shared" si="300"/>
        <v>-0.5</v>
      </c>
      <c r="DN61" s="195">
        <f t="shared" si="300"/>
        <v>-0.5</v>
      </c>
      <c r="DO61" s="195">
        <f t="shared" si="300"/>
        <v>-0.5</v>
      </c>
      <c r="DP61" s="194">
        <f t="shared" si="301"/>
        <v>0</v>
      </c>
      <c r="DQ61" s="194">
        <f t="shared" si="301"/>
        <v>0</v>
      </c>
      <c r="DR61" s="194">
        <f t="shared" si="301"/>
        <v>0</v>
      </c>
      <c r="DS61" s="194">
        <f t="shared" si="301"/>
        <v>0</v>
      </c>
      <c r="DT61" s="196">
        <f t="shared" si="302"/>
        <v>0</v>
      </c>
      <c r="DU61" s="196">
        <f t="shared" si="302"/>
        <v>0</v>
      </c>
      <c r="DV61" s="196">
        <f t="shared" si="302"/>
        <v>0</v>
      </c>
      <c r="DW61" s="196">
        <f t="shared" si="302"/>
        <v>0</v>
      </c>
      <c r="DX61" s="195">
        <f t="shared" si="303"/>
        <v>-1</v>
      </c>
      <c r="DY61" s="195">
        <f t="shared" si="303"/>
        <v>-0.5</v>
      </c>
      <c r="DZ61" s="195">
        <f t="shared" si="303"/>
        <v>-0.5</v>
      </c>
      <c r="EA61" s="195">
        <f t="shared" si="303"/>
        <v>-0.5</v>
      </c>
      <c r="EB61" s="194">
        <f t="shared" si="304"/>
        <v>0</v>
      </c>
      <c r="EC61" s="194">
        <f t="shared" si="304"/>
        <v>0</v>
      </c>
      <c r="ED61" s="194">
        <f t="shared" si="304"/>
        <v>0</v>
      </c>
      <c r="EE61" s="194">
        <f t="shared" si="304"/>
        <v>0</v>
      </c>
      <c r="EF61" s="196">
        <f t="shared" si="305"/>
        <v>0</v>
      </c>
      <c r="EG61" s="196">
        <f t="shared" si="305"/>
        <v>0</v>
      </c>
      <c r="EH61" s="196">
        <f t="shared" si="305"/>
        <v>0</v>
      </c>
      <c r="EI61" s="196">
        <f t="shared" si="305"/>
        <v>0</v>
      </c>
      <c r="EJ61" s="22">
        <f t="shared" ca="1" si="306"/>
        <v>0</v>
      </c>
      <c r="EK61" s="22">
        <f t="shared" ca="1" si="306"/>
        <v>0</v>
      </c>
      <c r="EL61" s="22">
        <f t="shared" ca="1" si="306"/>
        <v>0</v>
      </c>
      <c r="EM61" s="22">
        <f t="shared" ca="1" si="306"/>
        <v>0</v>
      </c>
      <c r="EN61" s="22" t="str">
        <f t="shared" ca="1" si="306"/>
        <v>-</v>
      </c>
      <c r="EO61" s="22" t="str">
        <f t="shared" ca="1" si="306"/>
        <v>-</v>
      </c>
      <c r="EP61" s="5">
        <f t="shared" si="307"/>
        <v>19</v>
      </c>
      <c r="EQ61" s="5">
        <f t="shared" si="307"/>
        <v>19</v>
      </c>
      <c r="ER61" s="22" t="str">
        <f t="shared" ca="1" si="306"/>
        <v>-</v>
      </c>
      <c r="ES61" s="22" t="str">
        <f t="shared" ca="1" si="306"/>
        <v>-</v>
      </c>
      <c r="ET61" s="22" t="str">
        <f t="shared" ca="1" si="306"/>
        <v>-</v>
      </c>
      <c r="EU61" s="22" t="str">
        <f t="shared" ca="1" si="306"/>
        <v>-</v>
      </c>
      <c r="EV61" s="22" t="str">
        <f t="shared" ca="1" si="306"/>
        <v>-</v>
      </c>
      <c r="EW61" s="22" t="str">
        <f t="shared" ca="1" si="306"/>
        <v>-</v>
      </c>
      <c r="EX61" s="22" t="str">
        <f t="shared" ca="1" si="306"/>
        <v>-</v>
      </c>
      <c r="EY61" s="5">
        <f t="shared" si="308"/>
        <v>5</v>
      </c>
      <c r="EZ61" s="22" t="str">
        <f t="shared" ca="1" si="343"/>
        <v>-</v>
      </c>
      <c r="FA61" s="22" t="str">
        <f t="shared" ca="1" si="343"/>
        <v>-</v>
      </c>
      <c r="FB61" s="22" t="str">
        <f t="shared" ca="1" si="343"/>
        <v>-</v>
      </c>
      <c r="FC61" s="22" t="str">
        <f t="shared" ca="1" si="343"/>
        <v>-</v>
      </c>
      <c r="FD61" s="5" t="b">
        <f t="shared" si="309"/>
        <v>0</v>
      </c>
      <c r="FE61" s="22" t="str">
        <f t="shared" ca="1" si="343"/>
        <v>-</v>
      </c>
      <c r="FF61" s="22">
        <f t="shared" ca="1" si="343"/>
        <v>0</v>
      </c>
      <c r="FG61" s="22" t="str">
        <f t="shared" ca="1" si="343"/>
        <v>-</v>
      </c>
      <c r="FH61" s="22">
        <f t="shared" ca="1" si="343"/>
        <v>1</v>
      </c>
      <c r="FI61" s="22">
        <f t="shared" ca="1" si="343"/>
        <v>0</v>
      </c>
      <c r="FJ61" s="22">
        <f t="shared" ca="1" si="343"/>
        <v>1</v>
      </c>
      <c r="FK61" s="22">
        <f t="shared" ca="1" si="343"/>
        <v>1</v>
      </c>
      <c r="FL61" s="22">
        <f t="shared" ca="1" si="343"/>
        <v>1</v>
      </c>
      <c r="FM61" s="22">
        <f t="shared" ca="1" si="343"/>
        <v>0</v>
      </c>
      <c r="FN61" s="22">
        <f t="shared" ca="1" si="343"/>
        <v>0</v>
      </c>
      <c r="FO61" s="22">
        <f t="shared" ca="1" si="343"/>
        <v>0</v>
      </c>
      <c r="FP61" s="22">
        <f t="shared" ca="1" si="343"/>
        <v>0</v>
      </c>
      <c r="FQ61" s="22">
        <f t="shared" ca="1" si="343"/>
        <v>1</v>
      </c>
      <c r="FR61" s="22">
        <f t="shared" ca="1" si="343"/>
        <v>0</v>
      </c>
      <c r="FS61" s="22">
        <f t="shared" ca="1" si="343"/>
        <v>0</v>
      </c>
      <c r="FT61" s="22">
        <f t="shared" ca="1" si="343"/>
        <v>0</v>
      </c>
      <c r="FU61" s="22">
        <f t="shared" ca="1" si="343"/>
        <v>0</v>
      </c>
      <c r="FV61" s="22">
        <f t="shared" ca="1" si="343"/>
        <v>0</v>
      </c>
      <c r="FW61" s="22">
        <f t="shared" ca="1" si="343"/>
        <v>0</v>
      </c>
      <c r="FX61" s="22">
        <f t="shared" ca="1" si="343"/>
        <v>0</v>
      </c>
      <c r="FY61" s="22">
        <f t="shared" ca="1" si="343"/>
        <v>1</v>
      </c>
      <c r="FZ61" s="22">
        <f t="shared" ca="1" si="343"/>
        <v>0</v>
      </c>
      <c r="GA61" s="5">
        <f t="shared" si="310"/>
        <v>0</v>
      </c>
      <c r="GB61" s="5">
        <f t="shared" si="310"/>
        <v>0</v>
      </c>
      <c r="GC61" s="5">
        <f t="shared" si="310"/>
        <v>0</v>
      </c>
      <c r="GD61" s="5">
        <f t="shared" si="311"/>
        <v>0</v>
      </c>
      <c r="GE61" s="5">
        <f t="shared" si="311"/>
        <v>0</v>
      </c>
      <c r="GF61" s="5">
        <f t="shared" si="311"/>
        <v>0</v>
      </c>
      <c r="GG61" s="22">
        <f t="shared" ca="1" si="343"/>
        <v>0</v>
      </c>
      <c r="GH61" s="22">
        <f t="shared" ca="1" si="343"/>
        <v>0</v>
      </c>
      <c r="GI61" s="22" t="str">
        <f t="shared" ca="1" si="343"/>
        <v>-</v>
      </c>
      <c r="GJ61" s="22" t="str">
        <f t="shared" ca="1" si="343"/>
        <v>-</v>
      </c>
      <c r="GK61" s="22" t="str">
        <f t="shared" ca="1" si="343"/>
        <v>-</v>
      </c>
      <c r="GL61" s="22" t="str">
        <f t="shared" ca="1" si="343"/>
        <v>-</v>
      </c>
      <c r="GM61" s="5" t="b">
        <f t="shared" si="312"/>
        <v>1</v>
      </c>
      <c r="GN61" s="5" t="b">
        <f t="shared" si="312"/>
        <v>0</v>
      </c>
      <c r="GO61" s="5" t="b">
        <f t="shared" si="312"/>
        <v>0</v>
      </c>
      <c r="GP61" s="5">
        <f t="shared" si="313"/>
        <v>0</v>
      </c>
      <c r="GQ61" s="22">
        <f t="shared" ca="1" si="343"/>
        <v>1</v>
      </c>
      <c r="GR61" s="22">
        <f t="shared" ca="1" si="343"/>
        <v>2</v>
      </c>
      <c r="GS61" s="5" t="str">
        <f t="shared" si="314"/>
        <v>-</v>
      </c>
      <c r="GT61" s="5" t="str">
        <f t="shared" si="314"/>
        <v>-</v>
      </c>
      <c r="GU61" s="5" t="str">
        <f t="shared" si="315"/>
        <v>-</v>
      </c>
      <c r="GV61" s="5" t="str">
        <f t="shared" si="315"/>
        <v>-</v>
      </c>
      <c r="GW61" s="5">
        <f t="shared" si="316"/>
        <v>0</v>
      </c>
      <c r="GX61" s="22" t="str">
        <f t="shared" ca="1" si="343"/>
        <v>-</v>
      </c>
      <c r="GY61" s="22" t="str">
        <f t="shared" ca="1" si="343"/>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8"/>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3"/>
        <v>-</v>
      </c>
      <c r="IF61" s="22" t="str">
        <f t="shared" ca="1" si="133"/>
        <v>-</v>
      </c>
      <c r="IG61" s="22" t="b">
        <f t="shared" ca="1" si="134"/>
        <v>1</v>
      </c>
      <c r="IH61" s="22">
        <f t="shared" ca="1" si="134"/>
        <v>0</v>
      </c>
      <c r="II61" s="5" t="str">
        <f t="shared" si="317"/>
        <v>-</v>
      </c>
      <c r="IJ61" s="5" t="str">
        <f t="shared" si="317"/>
        <v>-</v>
      </c>
      <c r="IK61" s="5" t="str">
        <f t="shared" si="317"/>
        <v>-</v>
      </c>
      <c r="IL61" s="5" t="str">
        <f t="shared" si="317"/>
        <v>-</v>
      </c>
      <c r="IM61" s="22" t="str">
        <f t="shared" ca="1" si="344"/>
        <v>-</v>
      </c>
      <c r="IN61" s="5">
        <f t="shared" si="318"/>
        <v>0</v>
      </c>
      <c r="IO61" s="22" t="str">
        <f t="shared" ca="1" si="344"/>
        <v>-</v>
      </c>
      <c r="IP61" s="5">
        <f t="shared" si="319"/>
        <v>0</v>
      </c>
      <c r="IQ61" s="5">
        <f t="shared" si="320"/>
        <v>0.9</v>
      </c>
      <c r="IR61" s="5">
        <f t="shared" si="320"/>
        <v>0</v>
      </c>
      <c r="IS61" s="5">
        <f t="shared" si="320"/>
        <v>0</v>
      </c>
      <c r="IT61" s="5" t="str">
        <f t="shared" si="320"/>
        <v>-</v>
      </c>
      <c r="IU61" s="5" t="str">
        <f t="shared" si="321"/>
        <v>-</v>
      </c>
      <c r="IV61" s="22">
        <f t="shared" ca="1" si="344"/>
        <v>1</v>
      </c>
      <c r="IW61" s="22">
        <f t="shared" ca="1" si="344"/>
        <v>0</v>
      </c>
      <c r="IX61" s="22">
        <f t="shared" ca="1" si="344"/>
        <v>1</v>
      </c>
      <c r="IY61" s="22">
        <f t="shared" ca="1" si="344"/>
        <v>1</v>
      </c>
      <c r="IZ61" s="22">
        <f t="shared" ca="1" si="344"/>
        <v>0</v>
      </c>
      <c r="JA61" s="22">
        <f t="shared" ca="1" si="344"/>
        <v>70</v>
      </c>
      <c r="JB61" s="22">
        <f t="shared" ca="1" si="344"/>
        <v>50</v>
      </c>
      <c r="JC61" s="22">
        <f t="shared" ca="1" si="344"/>
        <v>70</v>
      </c>
      <c r="JD61" s="22">
        <f t="shared" ca="1" si="344"/>
        <v>50</v>
      </c>
      <c r="JE61" s="5">
        <f t="shared" si="322"/>
        <v>1</v>
      </c>
      <c r="JF61" s="5">
        <f t="shared" si="323"/>
        <v>1</v>
      </c>
      <c r="JG61" s="5">
        <f t="shared" si="324"/>
        <v>1</v>
      </c>
      <c r="JH61" s="22">
        <f t="shared" ca="1" si="344"/>
        <v>1</v>
      </c>
      <c r="JI61" s="22">
        <f t="shared" ca="1" si="344"/>
        <v>1</v>
      </c>
      <c r="JJ61" s="22">
        <f t="shared" ca="1" si="344"/>
        <v>1</v>
      </c>
      <c r="JK61" s="22">
        <f t="shared" ca="1" si="344"/>
        <v>1</v>
      </c>
      <c r="JL61" s="22">
        <f t="shared" ca="1" si="344"/>
        <v>1</v>
      </c>
      <c r="JM61" s="22">
        <f t="shared" ca="1" si="344"/>
        <v>1</v>
      </c>
      <c r="JN61" s="22">
        <f t="shared" ca="1" si="344"/>
        <v>1</v>
      </c>
      <c r="JO61" s="173" t="b">
        <f t="shared" ref="JO61:JO69" si="347">SUM(JP61:OE61)&gt;0</f>
        <v>0</v>
      </c>
      <c r="JP61" s="173" t="str">
        <f t="shared" si="325"/>
        <v>-</v>
      </c>
      <c r="JQ61" s="173" t="str">
        <f t="shared" si="325"/>
        <v>-</v>
      </c>
      <c r="JR61" s="173" t="str">
        <f t="shared" si="325"/>
        <v>-</v>
      </c>
      <c r="JS61" s="173" t="str">
        <f t="shared" si="325"/>
        <v>-</v>
      </c>
      <c r="JT61" s="173" t="str">
        <f t="shared" si="325"/>
        <v>-</v>
      </c>
      <c r="JU61" s="173" t="str">
        <f t="shared" si="325"/>
        <v>-</v>
      </c>
      <c r="JV61" s="173" t="str">
        <f t="shared" si="325"/>
        <v>-</v>
      </c>
      <c r="JW61" s="173" t="str">
        <f t="shared" si="325"/>
        <v>-</v>
      </c>
      <c r="JX61" s="173" t="str">
        <f t="shared" si="325"/>
        <v>-</v>
      </c>
      <c r="JY61" s="173" t="str">
        <f t="shared" si="325"/>
        <v>-</v>
      </c>
      <c r="JZ61" s="173" t="str">
        <f t="shared" si="325"/>
        <v>-</v>
      </c>
      <c r="KA61" s="173" t="str">
        <f t="shared" si="325"/>
        <v>-</v>
      </c>
      <c r="KB61" s="173" t="str">
        <f t="shared" si="325"/>
        <v>-</v>
      </c>
      <c r="KC61" s="173" t="str">
        <f t="shared" si="325"/>
        <v>-</v>
      </c>
      <c r="KD61" s="173" t="str">
        <f t="shared" si="325"/>
        <v>-</v>
      </c>
      <c r="KE61" s="173" t="str">
        <f t="shared" si="325"/>
        <v>-</v>
      </c>
      <c r="KF61" s="173" t="str">
        <f t="shared" si="326"/>
        <v>-</v>
      </c>
      <c r="KG61" s="173" t="str">
        <f t="shared" si="326"/>
        <v>-</v>
      </c>
      <c r="KH61" s="173" t="str">
        <f t="shared" si="326"/>
        <v>-</v>
      </c>
      <c r="KI61" s="173" t="str">
        <f t="shared" si="326"/>
        <v>-</v>
      </c>
      <c r="KJ61" s="173" t="str">
        <f t="shared" si="326"/>
        <v>-</v>
      </c>
      <c r="KK61" s="173" t="str">
        <f t="shared" si="326"/>
        <v>-</v>
      </c>
      <c r="KL61" s="173" t="str">
        <f t="shared" si="326"/>
        <v>-</v>
      </c>
      <c r="KM61" s="173" t="str">
        <f t="shared" si="326"/>
        <v>-</v>
      </c>
      <c r="KN61" s="173" t="str">
        <f t="shared" si="326"/>
        <v>-</v>
      </c>
      <c r="KO61" s="173" t="str">
        <f t="shared" si="326"/>
        <v>-</v>
      </c>
      <c r="KP61" s="173" t="str">
        <f t="shared" si="326"/>
        <v>-</v>
      </c>
      <c r="KQ61" s="173" t="str">
        <f t="shared" si="326"/>
        <v>-</v>
      </c>
      <c r="KR61" s="173" t="str">
        <f t="shared" si="326"/>
        <v>-</v>
      </c>
      <c r="KS61" s="173" t="str">
        <f t="shared" si="326"/>
        <v>-</v>
      </c>
      <c r="KT61" s="173" t="str">
        <f t="shared" si="326"/>
        <v>-</v>
      </c>
      <c r="KU61" s="173" t="str">
        <f t="shared" si="326"/>
        <v>-</v>
      </c>
      <c r="KV61" s="173" t="str">
        <f t="shared" si="327"/>
        <v>-</v>
      </c>
      <c r="KW61" s="173" t="str">
        <f t="shared" si="327"/>
        <v>-</v>
      </c>
      <c r="KX61" s="173" t="str">
        <f t="shared" si="327"/>
        <v>-</v>
      </c>
      <c r="KY61" s="173" t="str">
        <f t="shared" si="327"/>
        <v>-</v>
      </c>
      <c r="KZ61" s="173" t="str">
        <f t="shared" si="327"/>
        <v>-</v>
      </c>
      <c r="LA61" s="173" t="str">
        <f t="shared" si="327"/>
        <v>-</v>
      </c>
      <c r="LB61" s="173" t="str">
        <f t="shared" si="327"/>
        <v>-</v>
      </c>
      <c r="LC61" s="173" t="str">
        <f t="shared" si="327"/>
        <v>-</v>
      </c>
      <c r="LD61" s="173" t="str">
        <f t="shared" si="327"/>
        <v>-</v>
      </c>
      <c r="LE61" s="173" t="str">
        <f t="shared" si="327"/>
        <v>-</v>
      </c>
      <c r="LF61" s="173" t="str">
        <f t="shared" si="327"/>
        <v>-</v>
      </c>
      <c r="LG61" s="173" t="str">
        <f t="shared" si="327"/>
        <v>-</v>
      </c>
      <c r="LH61" s="173" t="str">
        <f t="shared" si="327"/>
        <v>-</v>
      </c>
      <c r="LI61" s="173" t="str">
        <f t="shared" si="327"/>
        <v>-</v>
      </c>
      <c r="LJ61" s="173" t="str">
        <f t="shared" si="327"/>
        <v>-</v>
      </c>
      <c r="LK61" s="173" t="str">
        <f t="shared" si="327"/>
        <v>-</v>
      </c>
      <c r="LL61" s="173" t="str">
        <f t="shared" si="328"/>
        <v>-</v>
      </c>
      <c r="LM61" s="173" t="str">
        <f t="shared" si="328"/>
        <v>-</v>
      </c>
      <c r="LN61" s="173" t="str">
        <f t="shared" si="328"/>
        <v>-</v>
      </c>
      <c r="LO61" s="173" t="str">
        <f t="shared" si="328"/>
        <v>-</v>
      </c>
      <c r="LP61" s="173" t="str">
        <f t="shared" si="328"/>
        <v>-</v>
      </c>
      <c r="LQ61" s="173" t="str">
        <f t="shared" si="328"/>
        <v>-</v>
      </c>
      <c r="LR61" s="173" t="str">
        <f t="shared" si="328"/>
        <v>-</v>
      </c>
      <c r="LS61" s="173" t="str">
        <f t="shared" si="328"/>
        <v>-</v>
      </c>
      <c r="LT61" s="173" t="str">
        <f t="shared" si="328"/>
        <v>-</v>
      </c>
      <c r="LU61" s="173" t="str">
        <f t="shared" si="328"/>
        <v>-</v>
      </c>
      <c r="LV61" s="173" t="str">
        <f t="shared" si="328"/>
        <v>-</v>
      </c>
      <c r="LW61" s="173" t="str">
        <f t="shared" si="328"/>
        <v>-</v>
      </c>
      <c r="LX61" s="173" t="str">
        <f t="shared" si="328"/>
        <v>-</v>
      </c>
      <c r="LY61" s="173" t="str">
        <f t="shared" si="328"/>
        <v>-</v>
      </c>
      <c r="LZ61" s="173" t="str">
        <f t="shared" si="328"/>
        <v>-</v>
      </c>
      <c r="MA61" s="173" t="str">
        <f t="shared" si="328"/>
        <v>-</v>
      </c>
      <c r="MB61" s="173" t="str">
        <f t="shared" si="329"/>
        <v>-</v>
      </c>
      <c r="MC61" s="173" t="str">
        <f t="shared" si="329"/>
        <v>-</v>
      </c>
      <c r="MD61" s="173" t="str">
        <f t="shared" si="329"/>
        <v>-</v>
      </c>
      <c r="ME61" s="173" t="str">
        <f t="shared" si="329"/>
        <v>-</v>
      </c>
      <c r="MF61" s="173" t="str">
        <f t="shared" si="329"/>
        <v>-</v>
      </c>
      <c r="MG61" s="173" t="str">
        <f t="shared" si="329"/>
        <v>-</v>
      </c>
      <c r="MH61" s="173" t="str">
        <f t="shared" si="329"/>
        <v>-</v>
      </c>
      <c r="MI61" s="173" t="str">
        <f t="shared" si="329"/>
        <v>-</v>
      </c>
      <c r="MJ61" s="173" t="str">
        <f t="shared" si="329"/>
        <v>-</v>
      </c>
      <c r="MK61" s="173" t="str">
        <f t="shared" si="329"/>
        <v>-</v>
      </c>
      <c r="ML61" s="173" t="str">
        <f t="shared" si="329"/>
        <v>-</v>
      </c>
      <c r="MM61" s="173" t="str">
        <f t="shared" si="329"/>
        <v>-</v>
      </c>
      <c r="MN61" s="173" t="str">
        <f t="shared" si="329"/>
        <v>-</v>
      </c>
      <c r="MO61" s="173" t="str">
        <f t="shared" si="329"/>
        <v>-</v>
      </c>
      <c r="MP61" s="173" t="str">
        <f t="shared" si="329"/>
        <v>-</v>
      </c>
      <c r="MQ61" s="173" t="str">
        <f t="shared" si="329"/>
        <v>-</v>
      </c>
      <c r="MR61" s="173" t="str">
        <f t="shared" si="330"/>
        <v>-</v>
      </c>
      <c r="MS61" s="173" t="str">
        <f t="shared" si="330"/>
        <v>-</v>
      </c>
      <c r="MT61" s="173" t="str">
        <f t="shared" si="330"/>
        <v>-</v>
      </c>
      <c r="MU61" s="173" t="str">
        <f t="shared" si="330"/>
        <v>-</v>
      </c>
      <c r="MV61" s="173" t="str">
        <f t="shared" si="330"/>
        <v>-</v>
      </c>
      <c r="MW61" s="173" t="str">
        <f t="shared" si="330"/>
        <v>-</v>
      </c>
      <c r="MX61" s="173" t="str">
        <f t="shared" si="330"/>
        <v>-</v>
      </c>
      <c r="MY61" s="173" t="str">
        <f t="shared" si="330"/>
        <v>-</v>
      </c>
      <c r="MZ61" s="173" t="str">
        <f t="shared" si="330"/>
        <v>-</v>
      </c>
      <c r="NA61" s="173" t="str">
        <f t="shared" si="330"/>
        <v>-</v>
      </c>
      <c r="NB61" s="173" t="str">
        <f t="shared" si="330"/>
        <v>-</v>
      </c>
      <c r="NC61" s="173" t="str">
        <f t="shared" si="330"/>
        <v>-</v>
      </c>
      <c r="ND61" s="173" t="str">
        <f t="shared" si="330"/>
        <v>-</v>
      </c>
      <c r="NE61" s="173" t="str">
        <f t="shared" si="330"/>
        <v>-</v>
      </c>
      <c r="NF61" s="173" t="str">
        <f t="shared" si="330"/>
        <v>-</v>
      </c>
      <c r="NG61" s="173" t="str">
        <f t="shared" si="330"/>
        <v>-</v>
      </c>
      <c r="NH61" s="173" t="str">
        <f t="shared" si="331"/>
        <v>-</v>
      </c>
      <c r="NI61" s="173" t="str">
        <f t="shared" si="331"/>
        <v>-</v>
      </c>
      <c r="NJ61" s="173" t="str">
        <f t="shared" si="331"/>
        <v>-</v>
      </c>
      <c r="NK61" s="173" t="str">
        <f t="shared" si="331"/>
        <v>-</v>
      </c>
      <c r="NL61" s="173" t="str">
        <f t="shared" si="331"/>
        <v>-</v>
      </c>
      <c r="NM61" s="173" t="str">
        <f t="shared" si="331"/>
        <v>-</v>
      </c>
      <c r="NN61" s="173" t="str">
        <f t="shared" si="331"/>
        <v>-</v>
      </c>
      <c r="NO61" s="173" t="str">
        <f t="shared" si="331"/>
        <v>-</v>
      </c>
      <c r="NP61" s="173" t="str">
        <f t="shared" si="331"/>
        <v>-</v>
      </c>
      <c r="NQ61" s="173" t="str">
        <f t="shared" si="331"/>
        <v>-</v>
      </c>
      <c r="NR61" s="173" t="str">
        <f t="shared" si="331"/>
        <v>-</v>
      </c>
      <c r="NS61" s="173" t="str">
        <f t="shared" si="331"/>
        <v>-</v>
      </c>
      <c r="NT61" s="173" t="str">
        <f t="shared" si="331"/>
        <v>-</v>
      </c>
      <c r="NU61" s="173" t="str">
        <f t="shared" si="331"/>
        <v>-</v>
      </c>
      <c r="NV61" s="173" t="str">
        <f t="shared" si="331"/>
        <v>-</v>
      </c>
      <c r="NW61" s="173" t="str">
        <f t="shared" si="331"/>
        <v>-</v>
      </c>
      <c r="NX61" s="173" t="str">
        <f t="shared" si="332"/>
        <v>-</v>
      </c>
      <c r="NY61" s="173" t="str">
        <f t="shared" si="332"/>
        <v>-</v>
      </c>
      <c r="NZ61" s="173" t="str">
        <f t="shared" si="332"/>
        <v>-</v>
      </c>
      <c r="OA61" s="173" t="str">
        <f t="shared" si="332"/>
        <v>-</v>
      </c>
      <c r="OB61" s="173" t="str">
        <f t="shared" si="332"/>
        <v>-</v>
      </c>
      <c r="OC61" s="173" t="str">
        <f t="shared" si="332"/>
        <v>-</v>
      </c>
      <c r="OD61" s="173" t="str">
        <f t="shared" si="332"/>
        <v>-</v>
      </c>
      <c r="OE61" s="173" t="str">
        <f t="shared" si="332"/>
        <v>-</v>
      </c>
      <c r="OF61" s="22">
        <f t="shared" ca="1" si="344"/>
        <v>0</v>
      </c>
      <c r="OG61" s="22" t="str">
        <f t="shared" ca="1" si="344"/>
        <v>-</v>
      </c>
      <c r="OH61" s="22">
        <f t="shared" ca="1" si="344"/>
        <v>0</v>
      </c>
      <c r="OI61" s="22">
        <f t="shared" ca="1" si="344"/>
        <v>0</v>
      </c>
      <c r="OJ61" s="27">
        <v>0</v>
      </c>
    </row>
    <row r="62" spans="1:400" s="303" customFormat="1" outlineLevel="1">
      <c r="A62" s="302">
        <f t="shared" si="345"/>
        <v>57</v>
      </c>
      <c r="B62" s="302">
        <f t="shared" si="341"/>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1"/>
        <v>1</v>
      </c>
      <c r="AE62" s="5">
        <f t="shared" si="291"/>
        <v>0</v>
      </c>
      <c r="AF62" s="5">
        <f t="shared" si="291"/>
        <v>2</v>
      </c>
      <c r="AG62" s="5">
        <f t="shared" si="291"/>
        <v>0</v>
      </c>
      <c r="AJ62" s="328" t="str">
        <f t="shared" ca="1" si="334"/>
        <v>00005 Landuse GSM Day169 FWM     NLB000% GI1 WP100% MP100% GP100% EL000% Age213 FlkSt_Hgt_Opt _Opt (F33N11)</v>
      </c>
      <c r="AK62" s="10" t="str">
        <f ca="1">IF(COUNTIF(AJ$5:AJ62,AJ62)=1,"-","Dup")</f>
        <v>-</v>
      </c>
      <c r="AL62" s="22" t="b">
        <f t="shared" ca="1" si="342"/>
        <v>1</v>
      </c>
      <c r="AM62" s="22" t="b">
        <f t="shared" ca="1" si="342"/>
        <v>0</v>
      </c>
      <c r="AN62" s="22" t="str">
        <f t="shared" ca="1" si="342"/>
        <v>-</v>
      </c>
      <c r="AO62" s="22" t="str">
        <f t="shared" ca="1" si="293"/>
        <v>-</v>
      </c>
      <c r="AP62" s="22" t="str">
        <f t="shared" ca="1" si="293"/>
        <v>-</v>
      </c>
      <c r="AQ62" s="22" t="str">
        <f t="shared" ca="1" si="342"/>
        <v>-</v>
      </c>
      <c r="AR62" s="374" t="str">
        <f t="shared" ca="1" si="346"/>
        <v>-</v>
      </c>
      <c r="AS62" s="22" t="str">
        <f t="shared" ca="1" si="342"/>
        <v>-</v>
      </c>
      <c r="AT62" s="22" t="str">
        <f t="shared" ca="1" si="342"/>
        <v>-</v>
      </c>
      <c r="AU62" s="22">
        <f t="shared" ca="1" si="342"/>
        <v>1</v>
      </c>
      <c r="AV62" s="22" t="str">
        <f t="shared" ca="1" si="342"/>
        <v>-</v>
      </c>
      <c r="AW62" s="22" t="str">
        <f t="shared" ca="1" si="342"/>
        <v>-</v>
      </c>
      <c r="AX62" s="22" t="str">
        <f t="shared" ca="1" si="342"/>
        <v>-</v>
      </c>
      <c r="AY62" s="22" t="str">
        <f t="shared" ca="1" si="342"/>
        <v>-</v>
      </c>
      <c r="AZ62" s="22" t="str">
        <f t="shared" ca="1" si="342"/>
        <v>-</v>
      </c>
      <c r="BA62" s="22">
        <f t="shared" ca="1" si="342"/>
        <v>1</v>
      </c>
      <c r="BB62" s="22">
        <f t="shared" ca="1" si="342"/>
        <v>1</v>
      </c>
      <c r="BC62" s="22" t="str">
        <f t="shared" ca="1" si="342"/>
        <v>-</v>
      </c>
      <c r="BD62" s="22" t="str">
        <f t="shared" ca="1" si="342"/>
        <v>-</v>
      </c>
      <c r="BE62" s="22" t="str">
        <f t="shared" ca="1" si="342"/>
        <v>-</v>
      </c>
      <c r="BF62" s="22" t="str">
        <f t="shared" ca="1" si="342"/>
        <v>-</v>
      </c>
      <c r="BG62" s="22" t="str">
        <f t="shared" ca="1" si="342"/>
        <v>-</v>
      </c>
      <c r="BH62" s="22" t="str">
        <f t="shared" ca="1" si="342"/>
        <v>-</v>
      </c>
      <c r="BI62" s="22" t="str">
        <f t="shared" ca="1" si="342"/>
        <v>-</v>
      </c>
      <c r="BJ62" s="22" t="str">
        <f t="shared" ca="1" si="342"/>
        <v>-</v>
      </c>
      <c r="BK62" s="22" t="str">
        <f t="shared" ca="1" si="342"/>
        <v>-</v>
      </c>
      <c r="BL62" s="22" t="str">
        <f t="shared" ca="1" si="342"/>
        <v>-</v>
      </c>
      <c r="BM62" s="22" t="str">
        <f t="shared" ca="1" si="342"/>
        <v>-</v>
      </c>
      <c r="BN62" s="22" t="str">
        <f t="shared" ca="1" si="342"/>
        <v>-</v>
      </c>
      <c r="BO62" s="22" t="str">
        <f t="shared" ca="1" si="342"/>
        <v>-</v>
      </c>
      <c r="BP62" s="22" t="str">
        <f t="shared" ca="1" si="342"/>
        <v>-</v>
      </c>
      <c r="BQ62" s="22" t="str">
        <f t="shared" ca="1" si="342"/>
        <v>-</v>
      </c>
      <c r="BR62" s="22" t="str">
        <f t="shared" ca="1" si="342"/>
        <v>-</v>
      </c>
      <c r="BS62" s="22" t="str">
        <f t="shared" ca="1" si="342"/>
        <v>-</v>
      </c>
      <c r="BT62" s="22" t="str">
        <f t="shared" ca="1" si="342"/>
        <v>-</v>
      </c>
      <c r="BU62" s="22" t="str">
        <f t="shared" ca="1" si="342"/>
        <v>-</v>
      </c>
      <c r="BV62" s="22" t="str">
        <f t="shared" ca="1" si="342"/>
        <v>-</v>
      </c>
      <c r="BW62" s="22" t="str">
        <f t="shared" ca="1" si="342"/>
        <v>-</v>
      </c>
      <c r="BX62" s="22" t="str">
        <f t="shared" ca="1" si="342"/>
        <v>-</v>
      </c>
      <c r="BY62" s="22" t="str">
        <f t="shared" ca="1" si="342"/>
        <v>-</v>
      </c>
      <c r="BZ62" s="5">
        <f t="shared" si="294"/>
        <v>0</v>
      </c>
      <c r="CA62" s="22" t="str">
        <f t="shared" ca="1" si="342"/>
        <v>-</v>
      </c>
      <c r="CB62" s="22" t="str">
        <f t="shared" ca="1" si="342"/>
        <v>-</v>
      </c>
      <c r="CC62" s="22" t="str">
        <f t="shared" ca="1" si="342"/>
        <v>-</v>
      </c>
      <c r="CD62" s="22" t="str">
        <f t="shared" ca="1" si="342"/>
        <v>-</v>
      </c>
      <c r="CE62" s="22" t="str">
        <f t="shared" ca="1" si="342"/>
        <v>-</v>
      </c>
      <c r="CF62" s="22" t="str">
        <f t="shared" ca="1" si="342"/>
        <v>-</v>
      </c>
      <c r="CG62" s="22" t="str">
        <f t="shared" ca="1" si="342"/>
        <v>-</v>
      </c>
      <c r="CH62" s="22" t="str">
        <f t="shared" ca="1" si="342"/>
        <v>-</v>
      </c>
      <c r="CI62" s="22">
        <f t="shared" ca="1" si="342"/>
        <v>1</v>
      </c>
      <c r="CJ62" s="22">
        <f t="shared" ca="1" si="342"/>
        <v>1</v>
      </c>
      <c r="CK62" s="22" t="str">
        <f t="shared" ca="1" si="342"/>
        <v>-</v>
      </c>
      <c r="CL62" s="22" t="str">
        <f t="shared" ca="1" si="342"/>
        <v>-</v>
      </c>
      <c r="CM62" s="22" t="str">
        <f t="shared" ca="1" si="342"/>
        <v>-</v>
      </c>
      <c r="CN62" s="22" t="str">
        <f t="shared" ca="1" si="342"/>
        <v>-</v>
      </c>
      <c r="CO62" s="22" t="str">
        <f t="shared" ca="1" si="342"/>
        <v>-</v>
      </c>
      <c r="CP62" s="22" t="str">
        <f t="shared" ca="1" si="342"/>
        <v>-</v>
      </c>
      <c r="CQ62" s="22" t="str">
        <f t="shared" ca="1" si="342"/>
        <v>-</v>
      </c>
      <c r="CR62" s="22" t="str">
        <f t="shared" ca="1" si="342"/>
        <v>-</v>
      </c>
      <c r="CS62" s="22">
        <f t="shared" ca="1" si="342"/>
        <v>0</v>
      </c>
      <c r="CT62" s="22" t="str">
        <f t="shared" ca="1" si="342"/>
        <v>-</v>
      </c>
      <c r="CU62" s="22" t="str">
        <f t="shared" ca="1" si="342"/>
        <v>-</v>
      </c>
      <c r="CV62" s="22" t="str">
        <f t="shared" ca="1" si="342"/>
        <v>-</v>
      </c>
      <c r="CW62" s="22" t="str">
        <f t="shared" ca="1" si="342"/>
        <v>-</v>
      </c>
      <c r="CX62" s="22" t="str">
        <f t="shared" ca="1" si="342"/>
        <v>-</v>
      </c>
      <c r="CY62" s="22">
        <f t="shared" ca="1" si="342"/>
        <v>0</v>
      </c>
      <c r="CZ62" s="195">
        <f t="shared" si="297"/>
        <v>-1</v>
      </c>
      <c r="DA62" s="195">
        <f t="shared" si="297"/>
        <v>-0.5</v>
      </c>
      <c r="DB62" s="195">
        <f t="shared" si="297"/>
        <v>-0.5</v>
      </c>
      <c r="DC62" s="195">
        <f t="shared" si="297"/>
        <v>-0.5</v>
      </c>
      <c r="DD62" s="194">
        <f t="shared" si="298"/>
        <v>0</v>
      </c>
      <c r="DE62" s="194">
        <f t="shared" si="298"/>
        <v>0</v>
      </c>
      <c r="DF62" s="194">
        <f t="shared" si="298"/>
        <v>0</v>
      </c>
      <c r="DG62" s="194">
        <f t="shared" si="298"/>
        <v>0</v>
      </c>
      <c r="DH62" s="196">
        <f t="shared" si="299"/>
        <v>0</v>
      </c>
      <c r="DI62" s="196">
        <f t="shared" si="299"/>
        <v>0</v>
      </c>
      <c r="DJ62" s="196">
        <f t="shared" si="299"/>
        <v>0</v>
      </c>
      <c r="DK62" s="196">
        <f t="shared" si="299"/>
        <v>0</v>
      </c>
      <c r="DL62" s="195">
        <f t="shared" si="300"/>
        <v>-1</v>
      </c>
      <c r="DM62" s="195">
        <f t="shared" si="300"/>
        <v>-0.5</v>
      </c>
      <c r="DN62" s="195">
        <f t="shared" si="300"/>
        <v>-0.5</v>
      </c>
      <c r="DO62" s="195">
        <f t="shared" si="300"/>
        <v>-0.5</v>
      </c>
      <c r="DP62" s="194">
        <f t="shared" si="301"/>
        <v>0</v>
      </c>
      <c r="DQ62" s="194">
        <f t="shared" si="301"/>
        <v>0</v>
      </c>
      <c r="DR62" s="194">
        <f t="shared" si="301"/>
        <v>0</v>
      </c>
      <c r="DS62" s="194">
        <f t="shared" si="301"/>
        <v>0</v>
      </c>
      <c r="DT62" s="196">
        <f t="shared" si="302"/>
        <v>0</v>
      </c>
      <c r="DU62" s="196">
        <f t="shared" si="302"/>
        <v>0</v>
      </c>
      <c r="DV62" s="196">
        <f t="shared" si="302"/>
        <v>0</v>
      </c>
      <c r="DW62" s="196">
        <f t="shared" si="302"/>
        <v>0</v>
      </c>
      <c r="DX62" s="195">
        <f t="shared" si="303"/>
        <v>-1</v>
      </c>
      <c r="DY62" s="195">
        <f t="shared" si="303"/>
        <v>-0.5</v>
      </c>
      <c r="DZ62" s="195">
        <f t="shared" si="303"/>
        <v>-0.5</v>
      </c>
      <c r="EA62" s="195">
        <f t="shared" si="303"/>
        <v>-0.5</v>
      </c>
      <c r="EB62" s="194">
        <f t="shared" si="304"/>
        <v>0</v>
      </c>
      <c r="EC62" s="194">
        <f t="shared" si="304"/>
        <v>0</v>
      </c>
      <c r="ED62" s="194">
        <f t="shared" si="304"/>
        <v>0</v>
      </c>
      <c r="EE62" s="194">
        <f t="shared" si="304"/>
        <v>0</v>
      </c>
      <c r="EF62" s="196">
        <f t="shared" si="305"/>
        <v>0</v>
      </c>
      <c r="EG62" s="196">
        <f t="shared" si="305"/>
        <v>0</v>
      </c>
      <c r="EH62" s="196">
        <f t="shared" si="305"/>
        <v>0</v>
      </c>
      <c r="EI62" s="196">
        <f t="shared" si="305"/>
        <v>0</v>
      </c>
      <c r="EJ62" s="22">
        <f t="shared" ca="1" si="306"/>
        <v>0</v>
      </c>
      <c r="EK62" s="22">
        <f t="shared" ca="1" si="306"/>
        <v>0</v>
      </c>
      <c r="EL62" s="22">
        <f t="shared" ca="1" si="306"/>
        <v>0</v>
      </c>
      <c r="EM62" s="22">
        <f t="shared" ca="1" si="306"/>
        <v>0</v>
      </c>
      <c r="EN62" s="22" t="str">
        <f t="shared" ca="1" si="306"/>
        <v>-</v>
      </c>
      <c r="EO62" s="22" t="str">
        <f t="shared" ca="1" si="306"/>
        <v>-</v>
      </c>
      <c r="EP62" s="5">
        <f t="shared" si="307"/>
        <v>43</v>
      </c>
      <c r="EQ62" s="5">
        <f t="shared" si="307"/>
        <v>43</v>
      </c>
      <c r="ER62" s="22" t="str">
        <f t="shared" ca="1" si="306"/>
        <v>-</v>
      </c>
      <c r="ES62" s="22" t="str">
        <f t="shared" ca="1" si="306"/>
        <v>-</v>
      </c>
      <c r="ET62" s="22" t="str">
        <f t="shared" ca="1" si="306"/>
        <v>-</v>
      </c>
      <c r="EU62" s="22" t="str">
        <f t="shared" ca="1" si="306"/>
        <v>-</v>
      </c>
      <c r="EV62" s="22" t="str">
        <f t="shared" ca="1" si="306"/>
        <v>-</v>
      </c>
      <c r="EW62" s="22" t="str">
        <f t="shared" ca="1" si="306"/>
        <v>-</v>
      </c>
      <c r="EX62" s="22" t="str">
        <f t="shared" ca="1" si="306"/>
        <v>-</v>
      </c>
      <c r="EY62" s="5">
        <f t="shared" si="308"/>
        <v>0</v>
      </c>
      <c r="EZ62" s="22" t="str">
        <f t="shared" ca="1" si="343"/>
        <v>-</v>
      </c>
      <c r="FA62" s="22" t="str">
        <f t="shared" ca="1" si="343"/>
        <v>-</v>
      </c>
      <c r="FB62" s="22" t="str">
        <f t="shared" ca="1" si="343"/>
        <v>-</v>
      </c>
      <c r="FC62" s="22" t="str">
        <f t="shared" ca="1" si="343"/>
        <v>-</v>
      </c>
      <c r="FD62" s="5" t="b">
        <f t="shared" si="309"/>
        <v>0</v>
      </c>
      <c r="FE62" s="22" t="str">
        <f t="shared" ca="1" si="343"/>
        <v>-</v>
      </c>
      <c r="FF62" s="22">
        <f t="shared" ca="1" si="343"/>
        <v>0</v>
      </c>
      <c r="FG62" s="22" t="str">
        <f t="shared" ca="1" si="343"/>
        <v>-</v>
      </c>
      <c r="FH62" s="22">
        <f t="shared" ca="1" si="343"/>
        <v>1</v>
      </c>
      <c r="FI62" s="22">
        <f t="shared" ca="1" si="343"/>
        <v>0</v>
      </c>
      <c r="FJ62" s="22">
        <f t="shared" ca="1" si="343"/>
        <v>1</v>
      </c>
      <c r="FK62" s="22">
        <f t="shared" ca="1" si="343"/>
        <v>1</v>
      </c>
      <c r="FL62" s="22">
        <f t="shared" ca="1" si="343"/>
        <v>1</v>
      </c>
      <c r="FM62" s="22">
        <f t="shared" ca="1" si="343"/>
        <v>0</v>
      </c>
      <c r="FN62" s="22">
        <f t="shared" ca="1" si="343"/>
        <v>0</v>
      </c>
      <c r="FO62" s="22">
        <f t="shared" ca="1" si="343"/>
        <v>0</v>
      </c>
      <c r="FP62" s="22">
        <f t="shared" ca="1" si="343"/>
        <v>0</v>
      </c>
      <c r="FQ62" s="22">
        <f t="shared" ca="1" si="343"/>
        <v>1</v>
      </c>
      <c r="FR62" s="22">
        <f t="shared" ca="1" si="343"/>
        <v>0</v>
      </c>
      <c r="FS62" s="22">
        <f t="shared" ca="1" si="343"/>
        <v>0</v>
      </c>
      <c r="FT62" s="22">
        <f t="shared" ca="1" si="343"/>
        <v>0</v>
      </c>
      <c r="FU62" s="22">
        <f t="shared" ca="1" si="343"/>
        <v>0</v>
      </c>
      <c r="FV62" s="22">
        <f t="shared" ca="1" si="343"/>
        <v>0</v>
      </c>
      <c r="FW62" s="22">
        <f t="shared" ca="1" si="343"/>
        <v>0</v>
      </c>
      <c r="FX62" s="22">
        <f t="shared" ca="1" si="343"/>
        <v>0</v>
      </c>
      <c r="FY62" s="22">
        <f t="shared" ca="1" si="343"/>
        <v>1</v>
      </c>
      <c r="FZ62" s="22">
        <f t="shared" ca="1" si="343"/>
        <v>0</v>
      </c>
      <c r="GA62" s="5">
        <f t="shared" si="310"/>
        <v>0</v>
      </c>
      <c r="GB62" s="5">
        <f t="shared" si="310"/>
        <v>0</v>
      </c>
      <c r="GC62" s="5">
        <f t="shared" si="310"/>
        <v>0</v>
      </c>
      <c r="GD62" s="5">
        <f t="shared" si="311"/>
        <v>0</v>
      </c>
      <c r="GE62" s="5">
        <f t="shared" si="311"/>
        <v>0</v>
      </c>
      <c r="GF62" s="5">
        <f t="shared" si="311"/>
        <v>0</v>
      </c>
      <c r="GG62" s="22">
        <f t="shared" ca="1" si="343"/>
        <v>0</v>
      </c>
      <c r="GH62" s="22">
        <f t="shared" ca="1" si="343"/>
        <v>0</v>
      </c>
      <c r="GI62" s="22" t="str">
        <f t="shared" ca="1" si="343"/>
        <v>-</v>
      </c>
      <c r="GJ62" s="22" t="str">
        <f t="shared" ca="1" si="343"/>
        <v>-</v>
      </c>
      <c r="GK62" s="22" t="str">
        <f t="shared" ca="1" si="343"/>
        <v>-</v>
      </c>
      <c r="GL62" s="22" t="str">
        <f t="shared" ca="1" si="343"/>
        <v>-</v>
      </c>
      <c r="GM62" s="5" t="b">
        <f t="shared" si="312"/>
        <v>0</v>
      </c>
      <c r="GN62" s="5" t="b">
        <f t="shared" si="312"/>
        <v>1</v>
      </c>
      <c r="GO62" s="5" t="b">
        <f t="shared" si="312"/>
        <v>0</v>
      </c>
      <c r="GP62" s="5">
        <f t="shared" si="313"/>
        <v>0</v>
      </c>
      <c r="GQ62" s="22">
        <f t="shared" ca="1" si="343"/>
        <v>1</v>
      </c>
      <c r="GR62" s="22">
        <f t="shared" ca="1" si="343"/>
        <v>2</v>
      </c>
      <c r="GS62" s="5" t="str">
        <f t="shared" si="314"/>
        <v>-</v>
      </c>
      <c r="GT62" s="5" t="str">
        <f t="shared" si="314"/>
        <v>-</v>
      </c>
      <c r="GU62" s="5" t="str">
        <f t="shared" si="315"/>
        <v>-</v>
      </c>
      <c r="GV62" s="5" t="str">
        <f t="shared" si="315"/>
        <v>-</v>
      </c>
      <c r="GW62" s="5">
        <f t="shared" si="316"/>
        <v>1</v>
      </c>
      <c r="GX62" s="22" t="str">
        <f t="shared" ca="1" si="343"/>
        <v>-</v>
      </c>
      <c r="GY62" s="22" t="str">
        <f t="shared" ca="1" si="343"/>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8"/>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3"/>
        <v>-</v>
      </c>
      <c r="IF62" s="22" t="str">
        <f t="shared" ca="1" si="133"/>
        <v>-</v>
      </c>
      <c r="IG62" s="22" t="b">
        <f t="shared" ca="1" si="134"/>
        <v>1</v>
      </c>
      <c r="IH62" s="22">
        <f t="shared" ca="1" si="134"/>
        <v>0</v>
      </c>
      <c r="II62" s="5" t="str">
        <f t="shared" si="317"/>
        <v>-</v>
      </c>
      <c r="IJ62" s="5" t="str">
        <f t="shared" si="317"/>
        <v>-</v>
      </c>
      <c r="IK62" s="5" t="str">
        <f t="shared" si="317"/>
        <v>-</v>
      </c>
      <c r="IL62" s="5" t="str">
        <f t="shared" si="317"/>
        <v>-</v>
      </c>
      <c r="IM62" s="22" t="str">
        <f t="shared" ca="1" si="344"/>
        <v>-</v>
      </c>
      <c r="IN62" s="5">
        <f t="shared" si="318"/>
        <v>0</v>
      </c>
      <c r="IO62" s="22" t="str">
        <f t="shared" ca="1" si="344"/>
        <v>-</v>
      </c>
      <c r="IP62" s="5">
        <f t="shared" si="319"/>
        <v>0</v>
      </c>
      <c r="IQ62" s="5" t="str">
        <f t="shared" si="320"/>
        <v>-</v>
      </c>
      <c r="IR62" s="5">
        <f t="shared" si="320"/>
        <v>500</v>
      </c>
      <c r="IS62" s="5">
        <f t="shared" si="320"/>
        <v>500</v>
      </c>
      <c r="IT62" s="5" t="str">
        <f t="shared" si="320"/>
        <v>-</v>
      </c>
      <c r="IU62" s="5" t="str">
        <f t="shared" si="321"/>
        <v>-</v>
      </c>
      <c r="IV62" s="22">
        <f t="shared" ca="1" si="344"/>
        <v>1</v>
      </c>
      <c r="IW62" s="22">
        <f t="shared" ca="1" si="344"/>
        <v>0</v>
      </c>
      <c r="IX62" s="22">
        <f t="shared" ca="1" si="344"/>
        <v>1</v>
      </c>
      <c r="IY62" s="22">
        <f t="shared" ca="1" si="344"/>
        <v>1</v>
      </c>
      <c r="IZ62" s="22">
        <f t="shared" ca="1" si="344"/>
        <v>0</v>
      </c>
      <c r="JA62" s="22">
        <f t="shared" ca="1" si="344"/>
        <v>70</v>
      </c>
      <c r="JB62" s="22">
        <f t="shared" ca="1" si="344"/>
        <v>50</v>
      </c>
      <c r="JC62" s="22">
        <f t="shared" ca="1" si="344"/>
        <v>70</v>
      </c>
      <c r="JD62" s="22">
        <f t="shared" ca="1" si="344"/>
        <v>50</v>
      </c>
      <c r="JE62" s="5">
        <f t="shared" si="322"/>
        <v>1</v>
      </c>
      <c r="JF62" s="5">
        <f t="shared" si="323"/>
        <v>1</v>
      </c>
      <c r="JG62" s="5">
        <f t="shared" si="324"/>
        <v>1</v>
      </c>
      <c r="JH62" s="22">
        <f t="shared" ca="1" si="344"/>
        <v>1</v>
      </c>
      <c r="JI62" s="22">
        <f t="shared" ca="1" si="344"/>
        <v>1</v>
      </c>
      <c r="JJ62" s="22">
        <f t="shared" ca="1" si="344"/>
        <v>1</v>
      </c>
      <c r="JK62" s="22">
        <f t="shared" ca="1" si="344"/>
        <v>1</v>
      </c>
      <c r="JL62" s="22">
        <f t="shared" ca="1" si="344"/>
        <v>1</v>
      </c>
      <c r="JM62" s="22">
        <f t="shared" ca="1" si="344"/>
        <v>1</v>
      </c>
      <c r="JN62" s="22">
        <f t="shared" ca="1" si="344"/>
        <v>1</v>
      </c>
      <c r="JO62" s="173" t="b">
        <f t="shared" si="347"/>
        <v>0</v>
      </c>
      <c r="JP62" s="173" t="str">
        <f t="shared" si="325"/>
        <v>-</v>
      </c>
      <c r="JQ62" s="173" t="str">
        <f t="shared" si="325"/>
        <v>-</v>
      </c>
      <c r="JR62" s="173" t="str">
        <f t="shared" si="325"/>
        <v>-</v>
      </c>
      <c r="JS62" s="173" t="str">
        <f t="shared" si="325"/>
        <v>-</v>
      </c>
      <c r="JT62" s="173" t="str">
        <f t="shared" si="325"/>
        <v>-</v>
      </c>
      <c r="JU62" s="173" t="str">
        <f t="shared" si="325"/>
        <v>-</v>
      </c>
      <c r="JV62" s="173" t="str">
        <f t="shared" si="325"/>
        <v>-</v>
      </c>
      <c r="JW62" s="173" t="str">
        <f t="shared" si="325"/>
        <v>-</v>
      </c>
      <c r="JX62" s="173" t="str">
        <f t="shared" si="325"/>
        <v>-</v>
      </c>
      <c r="JY62" s="173" t="str">
        <f t="shared" si="325"/>
        <v>-</v>
      </c>
      <c r="JZ62" s="173" t="str">
        <f t="shared" si="325"/>
        <v>-</v>
      </c>
      <c r="KA62" s="173" t="str">
        <f t="shared" si="325"/>
        <v>-</v>
      </c>
      <c r="KB62" s="173" t="str">
        <f t="shared" si="325"/>
        <v>-</v>
      </c>
      <c r="KC62" s="173" t="str">
        <f t="shared" si="325"/>
        <v>-</v>
      </c>
      <c r="KD62" s="173" t="str">
        <f t="shared" si="325"/>
        <v>-</v>
      </c>
      <c r="KE62" s="173" t="str">
        <f t="shared" si="325"/>
        <v>-</v>
      </c>
      <c r="KF62" s="173" t="str">
        <f t="shared" si="326"/>
        <v>-</v>
      </c>
      <c r="KG62" s="173" t="str">
        <f t="shared" si="326"/>
        <v>-</v>
      </c>
      <c r="KH62" s="173" t="str">
        <f t="shared" si="326"/>
        <v>-</v>
      </c>
      <c r="KI62" s="173" t="str">
        <f t="shared" si="326"/>
        <v>-</v>
      </c>
      <c r="KJ62" s="173" t="str">
        <f t="shared" si="326"/>
        <v>-</v>
      </c>
      <c r="KK62" s="173" t="str">
        <f t="shared" si="326"/>
        <v>-</v>
      </c>
      <c r="KL62" s="173" t="str">
        <f t="shared" si="326"/>
        <v>-</v>
      </c>
      <c r="KM62" s="173" t="str">
        <f t="shared" si="326"/>
        <v>-</v>
      </c>
      <c r="KN62" s="173" t="str">
        <f t="shared" si="326"/>
        <v>-</v>
      </c>
      <c r="KO62" s="173" t="str">
        <f t="shared" si="326"/>
        <v>-</v>
      </c>
      <c r="KP62" s="173" t="str">
        <f t="shared" si="326"/>
        <v>-</v>
      </c>
      <c r="KQ62" s="173" t="str">
        <f t="shared" si="326"/>
        <v>-</v>
      </c>
      <c r="KR62" s="173" t="str">
        <f t="shared" si="326"/>
        <v>-</v>
      </c>
      <c r="KS62" s="173" t="str">
        <f t="shared" si="326"/>
        <v>-</v>
      </c>
      <c r="KT62" s="173" t="str">
        <f t="shared" si="326"/>
        <v>-</v>
      </c>
      <c r="KU62" s="173" t="str">
        <f t="shared" si="326"/>
        <v>-</v>
      </c>
      <c r="KV62" s="173" t="str">
        <f t="shared" si="327"/>
        <v>-</v>
      </c>
      <c r="KW62" s="173" t="str">
        <f t="shared" si="327"/>
        <v>-</v>
      </c>
      <c r="KX62" s="173" t="str">
        <f t="shared" si="327"/>
        <v>-</v>
      </c>
      <c r="KY62" s="173" t="str">
        <f t="shared" si="327"/>
        <v>-</v>
      </c>
      <c r="KZ62" s="173" t="str">
        <f t="shared" si="327"/>
        <v>-</v>
      </c>
      <c r="LA62" s="173" t="str">
        <f t="shared" si="327"/>
        <v>-</v>
      </c>
      <c r="LB62" s="173" t="str">
        <f t="shared" si="327"/>
        <v>-</v>
      </c>
      <c r="LC62" s="173" t="str">
        <f t="shared" si="327"/>
        <v>-</v>
      </c>
      <c r="LD62" s="173" t="str">
        <f t="shared" si="327"/>
        <v>-</v>
      </c>
      <c r="LE62" s="173" t="str">
        <f t="shared" si="327"/>
        <v>-</v>
      </c>
      <c r="LF62" s="173" t="str">
        <f t="shared" si="327"/>
        <v>-</v>
      </c>
      <c r="LG62" s="173" t="str">
        <f t="shared" si="327"/>
        <v>-</v>
      </c>
      <c r="LH62" s="173" t="str">
        <f t="shared" si="327"/>
        <v>-</v>
      </c>
      <c r="LI62" s="173" t="str">
        <f t="shared" si="327"/>
        <v>-</v>
      </c>
      <c r="LJ62" s="173" t="str">
        <f t="shared" si="327"/>
        <v>-</v>
      </c>
      <c r="LK62" s="173" t="str">
        <f t="shared" si="327"/>
        <v>-</v>
      </c>
      <c r="LL62" s="173" t="str">
        <f t="shared" si="328"/>
        <v>-</v>
      </c>
      <c r="LM62" s="173" t="str">
        <f t="shared" si="328"/>
        <v>-</v>
      </c>
      <c r="LN62" s="173" t="str">
        <f t="shared" si="328"/>
        <v>-</v>
      </c>
      <c r="LO62" s="173" t="str">
        <f t="shared" si="328"/>
        <v>-</v>
      </c>
      <c r="LP62" s="173" t="str">
        <f t="shared" si="328"/>
        <v>-</v>
      </c>
      <c r="LQ62" s="173" t="str">
        <f t="shared" si="328"/>
        <v>-</v>
      </c>
      <c r="LR62" s="173" t="str">
        <f t="shared" si="328"/>
        <v>-</v>
      </c>
      <c r="LS62" s="173" t="str">
        <f t="shared" si="328"/>
        <v>-</v>
      </c>
      <c r="LT62" s="173" t="str">
        <f t="shared" si="328"/>
        <v>-</v>
      </c>
      <c r="LU62" s="173" t="str">
        <f t="shared" si="328"/>
        <v>-</v>
      </c>
      <c r="LV62" s="173" t="str">
        <f t="shared" si="328"/>
        <v>-</v>
      </c>
      <c r="LW62" s="173" t="str">
        <f t="shared" si="328"/>
        <v>-</v>
      </c>
      <c r="LX62" s="173" t="str">
        <f t="shared" si="328"/>
        <v>-</v>
      </c>
      <c r="LY62" s="173" t="str">
        <f t="shared" si="328"/>
        <v>-</v>
      </c>
      <c r="LZ62" s="173" t="str">
        <f t="shared" si="328"/>
        <v>-</v>
      </c>
      <c r="MA62" s="173" t="str">
        <f t="shared" si="328"/>
        <v>-</v>
      </c>
      <c r="MB62" s="173" t="str">
        <f t="shared" si="329"/>
        <v>-</v>
      </c>
      <c r="MC62" s="173" t="str">
        <f t="shared" si="329"/>
        <v>-</v>
      </c>
      <c r="MD62" s="173" t="str">
        <f t="shared" si="329"/>
        <v>-</v>
      </c>
      <c r="ME62" s="173" t="str">
        <f t="shared" si="329"/>
        <v>-</v>
      </c>
      <c r="MF62" s="173" t="str">
        <f t="shared" si="329"/>
        <v>-</v>
      </c>
      <c r="MG62" s="173" t="str">
        <f t="shared" si="329"/>
        <v>-</v>
      </c>
      <c r="MH62" s="173" t="str">
        <f t="shared" si="329"/>
        <v>-</v>
      </c>
      <c r="MI62" s="173" t="str">
        <f t="shared" si="329"/>
        <v>-</v>
      </c>
      <c r="MJ62" s="173" t="str">
        <f t="shared" si="329"/>
        <v>-</v>
      </c>
      <c r="MK62" s="173" t="str">
        <f t="shared" si="329"/>
        <v>-</v>
      </c>
      <c r="ML62" s="173" t="str">
        <f t="shared" si="329"/>
        <v>-</v>
      </c>
      <c r="MM62" s="173" t="str">
        <f t="shared" si="329"/>
        <v>-</v>
      </c>
      <c r="MN62" s="173" t="str">
        <f t="shared" si="329"/>
        <v>-</v>
      </c>
      <c r="MO62" s="173" t="str">
        <f t="shared" si="329"/>
        <v>-</v>
      </c>
      <c r="MP62" s="173" t="str">
        <f t="shared" si="329"/>
        <v>-</v>
      </c>
      <c r="MQ62" s="173" t="str">
        <f t="shared" si="329"/>
        <v>-</v>
      </c>
      <c r="MR62" s="173" t="str">
        <f t="shared" si="330"/>
        <v>-</v>
      </c>
      <c r="MS62" s="173" t="str">
        <f t="shared" si="330"/>
        <v>-</v>
      </c>
      <c r="MT62" s="173" t="str">
        <f t="shared" si="330"/>
        <v>-</v>
      </c>
      <c r="MU62" s="173" t="str">
        <f t="shared" si="330"/>
        <v>-</v>
      </c>
      <c r="MV62" s="173" t="str">
        <f t="shared" si="330"/>
        <v>-</v>
      </c>
      <c r="MW62" s="173" t="str">
        <f t="shared" si="330"/>
        <v>-</v>
      </c>
      <c r="MX62" s="173" t="str">
        <f t="shared" si="330"/>
        <v>-</v>
      </c>
      <c r="MY62" s="173" t="str">
        <f t="shared" si="330"/>
        <v>-</v>
      </c>
      <c r="MZ62" s="173" t="str">
        <f t="shared" si="330"/>
        <v>-</v>
      </c>
      <c r="NA62" s="173" t="str">
        <f t="shared" si="330"/>
        <v>-</v>
      </c>
      <c r="NB62" s="173" t="str">
        <f t="shared" si="330"/>
        <v>-</v>
      </c>
      <c r="NC62" s="173" t="str">
        <f t="shared" si="330"/>
        <v>-</v>
      </c>
      <c r="ND62" s="173" t="str">
        <f t="shared" si="330"/>
        <v>-</v>
      </c>
      <c r="NE62" s="173" t="str">
        <f t="shared" si="330"/>
        <v>-</v>
      </c>
      <c r="NF62" s="173" t="str">
        <f t="shared" si="330"/>
        <v>-</v>
      </c>
      <c r="NG62" s="173" t="str">
        <f t="shared" si="330"/>
        <v>-</v>
      </c>
      <c r="NH62" s="173" t="str">
        <f t="shared" si="331"/>
        <v>-</v>
      </c>
      <c r="NI62" s="173" t="str">
        <f t="shared" si="331"/>
        <v>-</v>
      </c>
      <c r="NJ62" s="173" t="str">
        <f t="shared" si="331"/>
        <v>-</v>
      </c>
      <c r="NK62" s="173" t="str">
        <f t="shared" si="331"/>
        <v>-</v>
      </c>
      <c r="NL62" s="173" t="str">
        <f t="shared" si="331"/>
        <v>-</v>
      </c>
      <c r="NM62" s="173" t="str">
        <f t="shared" si="331"/>
        <v>-</v>
      </c>
      <c r="NN62" s="173" t="str">
        <f t="shared" si="331"/>
        <v>-</v>
      </c>
      <c r="NO62" s="173" t="str">
        <f t="shared" si="331"/>
        <v>-</v>
      </c>
      <c r="NP62" s="173" t="str">
        <f t="shared" si="331"/>
        <v>-</v>
      </c>
      <c r="NQ62" s="173" t="str">
        <f t="shared" si="331"/>
        <v>-</v>
      </c>
      <c r="NR62" s="173" t="str">
        <f t="shared" si="331"/>
        <v>-</v>
      </c>
      <c r="NS62" s="173" t="str">
        <f t="shared" si="331"/>
        <v>-</v>
      </c>
      <c r="NT62" s="173" t="str">
        <f t="shared" si="331"/>
        <v>-</v>
      </c>
      <c r="NU62" s="173" t="str">
        <f t="shared" si="331"/>
        <v>-</v>
      </c>
      <c r="NV62" s="173" t="str">
        <f t="shared" si="331"/>
        <v>-</v>
      </c>
      <c r="NW62" s="173" t="str">
        <f t="shared" si="331"/>
        <v>-</v>
      </c>
      <c r="NX62" s="173" t="str">
        <f t="shared" si="332"/>
        <v>-</v>
      </c>
      <c r="NY62" s="173" t="str">
        <f t="shared" si="332"/>
        <v>-</v>
      </c>
      <c r="NZ62" s="173" t="str">
        <f t="shared" si="332"/>
        <v>-</v>
      </c>
      <c r="OA62" s="173" t="str">
        <f t="shared" si="332"/>
        <v>-</v>
      </c>
      <c r="OB62" s="173" t="str">
        <f t="shared" si="332"/>
        <v>-</v>
      </c>
      <c r="OC62" s="173" t="str">
        <f t="shared" si="332"/>
        <v>-</v>
      </c>
      <c r="OD62" s="173" t="str">
        <f t="shared" si="332"/>
        <v>-</v>
      </c>
      <c r="OE62" s="173" t="str">
        <f t="shared" si="332"/>
        <v>-</v>
      </c>
      <c r="OF62" s="22">
        <f t="shared" ca="1" si="344"/>
        <v>0</v>
      </c>
      <c r="OG62" s="22" t="str">
        <f t="shared" ca="1" si="344"/>
        <v>-</v>
      </c>
      <c r="OH62" s="22">
        <f t="shared" ca="1" si="344"/>
        <v>0</v>
      </c>
      <c r="OI62" s="22">
        <f t="shared" ca="1" si="344"/>
        <v>0</v>
      </c>
      <c r="OJ62" s="27">
        <v>0</v>
      </c>
    </row>
    <row r="63" spans="1:400" s="303" customFormat="1" outlineLevel="1">
      <c r="A63" s="302">
        <f t="shared" si="345"/>
        <v>58</v>
      </c>
      <c r="B63" s="302">
        <f t="shared" si="341"/>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1"/>
        <v>2</v>
      </c>
      <c r="AE63" s="5">
        <f t="shared" si="291"/>
        <v>0</v>
      </c>
      <c r="AF63" s="5">
        <f t="shared" si="291"/>
        <v>2</v>
      </c>
      <c r="AG63" s="5">
        <f t="shared" si="291"/>
        <v>0</v>
      </c>
      <c r="AJ63" s="328" t="str">
        <f t="shared" ca="1" si="334"/>
        <v>00006 Landuse GSM Day169 MWM     NLB000% GI1 WP100% MP100% GP100% EL000% Age213 FlkSt_Hgt_Opt _Opt (F33N11)</v>
      </c>
      <c r="AK63" s="10" t="str">
        <f ca="1">IF(COUNTIF(AJ$5:AJ63,AJ63)=1,"-","Dup")</f>
        <v>-</v>
      </c>
      <c r="AL63" s="22" t="b">
        <f t="shared" ca="1" si="342"/>
        <v>1</v>
      </c>
      <c r="AM63" s="22" t="b">
        <f t="shared" ca="1" si="342"/>
        <v>0</v>
      </c>
      <c r="AN63" s="22" t="str">
        <f t="shared" ca="1" si="342"/>
        <v>-</v>
      </c>
      <c r="AO63" s="22" t="str">
        <f t="shared" ca="1" si="293"/>
        <v>-</v>
      </c>
      <c r="AP63" s="22" t="str">
        <f t="shared" ca="1" si="293"/>
        <v>-</v>
      </c>
      <c r="AQ63" s="22" t="str">
        <f t="shared" ca="1" si="342"/>
        <v>-</v>
      </c>
      <c r="AR63" s="374" t="str">
        <f t="shared" ca="1" si="346"/>
        <v>-</v>
      </c>
      <c r="AS63" s="22" t="str">
        <f t="shared" ca="1" si="342"/>
        <v>-</v>
      </c>
      <c r="AT63" s="22" t="str">
        <f t="shared" ref="AT63:AU63" ca="1" si="348">OFFSET(AT$5,$B63,0)</f>
        <v>-</v>
      </c>
      <c r="AU63" s="22">
        <f t="shared" ca="1" si="348"/>
        <v>1</v>
      </c>
      <c r="AV63" s="22" t="str">
        <f t="shared" ca="1" si="342"/>
        <v>-</v>
      </c>
      <c r="AW63" s="22" t="str">
        <f t="shared" ref="AW63:BL69" ca="1" si="349">OFFSET(AW$5,$B63,0)</f>
        <v>-</v>
      </c>
      <c r="AX63" s="22" t="str">
        <f t="shared" ca="1" si="349"/>
        <v>-</v>
      </c>
      <c r="AY63" s="22" t="str">
        <f t="shared" ca="1" si="349"/>
        <v>-</v>
      </c>
      <c r="AZ63" s="22" t="str">
        <f t="shared" ca="1" si="349"/>
        <v>-</v>
      </c>
      <c r="BA63" s="22">
        <f t="shared" ca="1" si="349"/>
        <v>1</v>
      </c>
      <c r="BB63" s="22">
        <f t="shared" ca="1" si="349"/>
        <v>1</v>
      </c>
      <c r="BC63" s="22" t="str">
        <f t="shared" ca="1" si="349"/>
        <v>-</v>
      </c>
      <c r="BD63" s="22" t="str">
        <f t="shared" ca="1" si="349"/>
        <v>-</v>
      </c>
      <c r="BE63" s="22" t="str">
        <f t="shared" ca="1" si="349"/>
        <v>-</v>
      </c>
      <c r="BF63" s="22" t="str">
        <f t="shared" ca="1" si="349"/>
        <v>-</v>
      </c>
      <c r="BG63" s="22" t="str">
        <f t="shared" ca="1" si="349"/>
        <v>-</v>
      </c>
      <c r="BH63" s="22" t="str">
        <f t="shared" ca="1" si="349"/>
        <v>-</v>
      </c>
      <c r="BI63" s="22" t="str">
        <f t="shared" ca="1" si="349"/>
        <v>-</v>
      </c>
      <c r="BJ63" s="22" t="str">
        <f t="shared" ca="1" si="349"/>
        <v>-</v>
      </c>
      <c r="BK63" s="22" t="str">
        <f t="shared" ca="1" si="349"/>
        <v>-</v>
      </c>
      <c r="BL63" s="22" t="str">
        <f t="shared" ca="1" si="349"/>
        <v>-</v>
      </c>
      <c r="BM63" s="22" t="str">
        <f t="shared" ref="BM63:CB69" ca="1" si="350">OFFSET(BM$5,$B63,0)</f>
        <v>-</v>
      </c>
      <c r="BN63" s="22" t="str">
        <f t="shared" ca="1" si="350"/>
        <v>-</v>
      </c>
      <c r="BO63" s="22" t="str">
        <f t="shared" ca="1" si="350"/>
        <v>-</v>
      </c>
      <c r="BP63" s="22" t="str">
        <f t="shared" ca="1" si="350"/>
        <v>-</v>
      </c>
      <c r="BQ63" s="22" t="str">
        <f t="shared" ca="1" si="350"/>
        <v>-</v>
      </c>
      <c r="BR63" s="22" t="str">
        <f t="shared" ca="1" si="350"/>
        <v>-</v>
      </c>
      <c r="BS63" s="22" t="str">
        <f t="shared" ca="1" si="350"/>
        <v>-</v>
      </c>
      <c r="BT63" s="22" t="str">
        <f t="shared" ca="1" si="350"/>
        <v>-</v>
      </c>
      <c r="BU63" s="22" t="str">
        <f t="shared" ca="1" si="350"/>
        <v>-</v>
      </c>
      <c r="BV63" s="22" t="str">
        <f t="shared" ca="1" si="350"/>
        <v>-</v>
      </c>
      <c r="BW63" s="22" t="str">
        <f t="shared" ca="1" si="350"/>
        <v>-</v>
      </c>
      <c r="BX63" s="22" t="str">
        <f t="shared" ca="1" si="350"/>
        <v>-</v>
      </c>
      <c r="BY63" s="22" t="str">
        <f t="shared" ca="1" si="350"/>
        <v>-</v>
      </c>
      <c r="BZ63" s="5">
        <f t="shared" si="294"/>
        <v>0</v>
      </c>
      <c r="CA63" s="22" t="str">
        <f t="shared" ca="1" si="350"/>
        <v>-</v>
      </c>
      <c r="CB63" s="22" t="str">
        <f t="shared" ca="1" si="350"/>
        <v>-</v>
      </c>
      <c r="CC63" s="22" t="str">
        <f t="shared" ref="CC63:CR69" ca="1" si="351">OFFSET(CC$5,$B63,0)</f>
        <v>-</v>
      </c>
      <c r="CD63" s="22" t="str">
        <f t="shared" ca="1" si="351"/>
        <v>-</v>
      </c>
      <c r="CE63" s="22" t="str">
        <f t="shared" ca="1" si="351"/>
        <v>-</v>
      </c>
      <c r="CF63" s="22" t="str">
        <f t="shared" ca="1" si="351"/>
        <v>-</v>
      </c>
      <c r="CG63" s="22" t="str">
        <f t="shared" ca="1" si="351"/>
        <v>-</v>
      </c>
      <c r="CH63" s="22" t="str">
        <f t="shared" ca="1" si="351"/>
        <v>-</v>
      </c>
      <c r="CI63" s="22">
        <f t="shared" ca="1" si="351"/>
        <v>1</v>
      </c>
      <c r="CJ63" s="22">
        <f t="shared" ca="1" si="351"/>
        <v>1</v>
      </c>
      <c r="CK63" s="22" t="str">
        <f t="shared" ca="1" si="351"/>
        <v>-</v>
      </c>
      <c r="CL63" s="22" t="str">
        <f t="shared" ca="1" si="351"/>
        <v>-</v>
      </c>
      <c r="CM63" s="22" t="str">
        <f t="shared" ca="1" si="351"/>
        <v>-</v>
      </c>
      <c r="CN63" s="22" t="str">
        <f t="shared" ca="1" si="351"/>
        <v>-</v>
      </c>
      <c r="CO63" s="22" t="str">
        <f t="shared" ca="1" si="351"/>
        <v>-</v>
      </c>
      <c r="CP63" s="22" t="str">
        <f t="shared" ca="1" si="351"/>
        <v>-</v>
      </c>
      <c r="CQ63" s="22" t="str">
        <f t="shared" ca="1" si="351"/>
        <v>-</v>
      </c>
      <c r="CR63" s="22" t="str">
        <f t="shared" ca="1" si="351"/>
        <v>-</v>
      </c>
      <c r="CS63" s="22">
        <f t="shared" ref="CS63:CY69" ca="1" si="352">OFFSET(CS$5,$B63,0)</f>
        <v>0</v>
      </c>
      <c r="CT63" s="22" t="str">
        <f t="shared" ca="1" si="352"/>
        <v>-</v>
      </c>
      <c r="CU63" s="22" t="str">
        <f t="shared" ca="1" si="352"/>
        <v>-</v>
      </c>
      <c r="CV63" s="22" t="str">
        <f t="shared" ca="1" si="352"/>
        <v>-</v>
      </c>
      <c r="CW63" s="22" t="str">
        <f t="shared" ca="1" si="352"/>
        <v>-</v>
      </c>
      <c r="CX63" s="22" t="str">
        <f t="shared" ca="1" si="352"/>
        <v>-</v>
      </c>
      <c r="CY63" s="22">
        <f t="shared" ca="1" si="352"/>
        <v>0</v>
      </c>
      <c r="CZ63" s="195">
        <f t="shared" si="297"/>
        <v>-1</v>
      </c>
      <c r="DA63" s="195">
        <f t="shared" si="297"/>
        <v>-0.5</v>
      </c>
      <c r="DB63" s="195">
        <f t="shared" si="297"/>
        <v>-0.5</v>
      </c>
      <c r="DC63" s="195">
        <f t="shared" si="297"/>
        <v>-0.5</v>
      </c>
      <c r="DD63" s="194">
        <f t="shared" si="298"/>
        <v>0</v>
      </c>
      <c r="DE63" s="194">
        <f t="shared" si="298"/>
        <v>0</v>
      </c>
      <c r="DF63" s="194">
        <f t="shared" si="298"/>
        <v>0</v>
      </c>
      <c r="DG63" s="194">
        <f t="shared" si="298"/>
        <v>0</v>
      </c>
      <c r="DH63" s="196">
        <f t="shared" si="299"/>
        <v>0</v>
      </c>
      <c r="DI63" s="196">
        <f t="shared" si="299"/>
        <v>0</v>
      </c>
      <c r="DJ63" s="196">
        <f t="shared" si="299"/>
        <v>0</v>
      </c>
      <c r="DK63" s="196">
        <f t="shared" si="299"/>
        <v>0</v>
      </c>
      <c r="DL63" s="195">
        <f t="shared" si="300"/>
        <v>-1</v>
      </c>
      <c r="DM63" s="195">
        <f t="shared" si="300"/>
        <v>-0.5</v>
      </c>
      <c r="DN63" s="195">
        <f t="shared" si="300"/>
        <v>-0.5</v>
      </c>
      <c r="DO63" s="195">
        <f t="shared" si="300"/>
        <v>-0.5</v>
      </c>
      <c r="DP63" s="194">
        <f t="shared" si="301"/>
        <v>0</v>
      </c>
      <c r="DQ63" s="194">
        <f t="shared" si="301"/>
        <v>0</v>
      </c>
      <c r="DR63" s="194">
        <f t="shared" si="301"/>
        <v>0</v>
      </c>
      <c r="DS63" s="194">
        <f t="shared" si="301"/>
        <v>0</v>
      </c>
      <c r="DT63" s="196">
        <f t="shared" si="302"/>
        <v>0</v>
      </c>
      <c r="DU63" s="196">
        <f t="shared" si="302"/>
        <v>0</v>
      </c>
      <c r="DV63" s="196">
        <f t="shared" si="302"/>
        <v>0</v>
      </c>
      <c r="DW63" s="196">
        <f t="shared" si="302"/>
        <v>0</v>
      </c>
      <c r="DX63" s="195">
        <f t="shared" si="303"/>
        <v>-1</v>
      </c>
      <c r="DY63" s="195">
        <f t="shared" si="303"/>
        <v>-0.5</v>
      </c>
      <c r="DZ63" s="195">
        <f t="shared" si="303"/>
        <v>-0.5</v>
      </c>
      <c r="EA63" s="195">
        <f t="shared" si="303"/>
        <v>-0.5</v>
      </c>
      <c r="EB63" s="194">
        <f t="shared" si="304"/>
        <v>0</v>
      </c>
      <c r="EC63" s="194">
        <f t="shared" si="304"/>
        <v>0</v>
      </c>
      <c r="ED63" s="194">
        <f t="shared" si="304"/>
        <v>0</v>
      </c>
      <c r="EE63" s="194">
        <f t="shared" si="304"/>
        <v>0</v>
      </c>
      <c r="EF63" s="196">
        <f t="shared" si="305"/>
        <v>0</v>
      </c>
      <c r="EG63" s="196">
        <f t="shared" si="305"/>
        <v>0</v>
      </c>
      <c r="EH63" s="196">
        <f t="shared" si="305"/>
        <v>0</v>
      </c>
      <c r="EI63" s="196">
        <f t="shared" si="305"/>
        <v>0</v>
      </c>
      <c r="EJ63" s="22">
        <f t="shared" ca="1" si="306"/>
        <v>0</v>
      </c>
      <c r="EK63" s="22">
        <f t="shared" ca="1" si="306"/>
        <v>0</v>
      </c>
      <c r="EL63" s="22">
        <f t="shared" ca="1" si="306"/>
        <v>0</v>
      </c>
      <c r="EM63" s="22">
        <f t="shared" ca="1" si="306"/>
        <v>0</v>
      </c>
      <c r="EN63" s="22" t="str">
        <f t="shared" ca="1" si="306"/>
        <v>-</v>
      </c>
      <c r="EO63" s="22" t="str">
        <f t="shared" ca="1" si="306"/>
        <v>-</v>
      </c>
      <c r="EP63" s="5">
        <f t="shared" si="307"/>
        <v>43</v>
      </c>
      <c r="EQ63" s="5">
        <f t="shared" si="307"/>
        <v>43</v>
      </c>
      <c r="ER63" s="22" t="str">
        <f t="shared" ca="1" si="306"/>
        <v>-</v>
      </c>
      <c r="ES63" s="22" t="str">
        <f t="shared" ca="1" si="306"/>
        <v>-</v>
      </c>
      <c r="ET63" s="22" t="str">
        <f t="shared" ca="1" si="306"/>
        <v>-</v>
      </c>
      <c r="EU63" s="22" t="str">
        <f t="shared" ca="1" si="306"/>
        <v>-</v>
      </c>
      <c r="EV63" s="22" t="str">
        <f t="shared" ca="1" si="306"/>
        <v>-</v>
      </c>
      <c r="EW63" s="22" t="str">
        <f t="shared" ca="1" si="306"/>
        <v>-</v>
      </c>
      <c r="EX63" s="22" t="str">
        <f t="shared" ca="1" si="306"/>
        <v>-</v>
      </c>
      <c r="EY63" s="5">
        <f t="shared" si="308"/>
        <v>1</v>
      </c>
      <c r="EZ63" s="22" t="str">
        <f t="shared" ca="1" si="343"/>
        <v>-</v>
      </c>
      <c r="FA63" s="22" t="str">
        <f t="shared" ca="1" si="343"/>
        <v>-</v>
      </c>
      <c r="FB63" s="22" t="str">
        <f t="shared" ca="1" si="343"/>
        <v>-</v>
      </c>
      <c r="FC63" s="22" t="str">
        <f t="shared" ca="1" si="343"/>
        <v>-</v>
      </c>
      <c r="FD63" s="5" t="b">
        <f t="shared" si="309"/>
        <v>0</v>
      </c>
      <c r="FE63" s="22" t="str">
        <f t="shared" ca="1" si="343"/>
        <v>-</v>
      </c>
      <c r="FF63" s="22">
        <f t="shared" ca="1" si="343"/>
        <v>0</v>
      </c>
      <c r="FG63" s="22" t="str">
        <f t="shared" ca="1" si="343"/>
        <v>-</v>
      </c>
      <c r="FH63" s="22">
        <f t="shared" ca="1" si="343"/>
        <v>1</v>
      </c>
      <c r="FI63" s="22">
        <f t="shared" ca="1" si="343"/>
        <v>0</v>
      </c>
      <c r="FJ63" s="22">
        <f t="shared" ca="1" si="343"/>
        <v>1</v>
      </c>
      <c r="FK63" s="22">
        <f t="shared" ca="1" si="343"/>
        <v>1</v>
      </c>
      <c r="FL63" s="22">
        <f t="shared" ca="1" si="343"/>
        <v>1</v>
      </c>
      <c r="FM63" s="22">
        <f t="shared" ca="1" si="343"/>
        <v>0</v>
      </c>
      <c r="FN63" s="22">
        <f t="shared" ca="1" si="343"/>
        <v>0</v>
      </c>
      <c r="FO63" s="22">
        <f t="shared" ca="1" si="343"/>
        <v>0</v>
      </c>
      <c r="FP63" s="22">
        <f t="shared" ca="1" si="343"/>
        <v>0</v>
      </c>
      <c r="FQ63" s="22">
        <f t="shared" ca="1" si="343"/>
        <v>1</v>
      </c>
      <c r="FR63" s="22">
        <f t="shared" ca="1" si="343"/>
        <v>0</v>
      </c>
      <c r="FS63" s="22">
        <f t="shared" ca="1" si="343"/>
        <v>0</v>
      </c>
      <c r="FT63" s="22">
        <f t="shared" ca="1" si="343"/>
        <v>0</v>
      </c>
      <c r="FU63" s="22">
        <f t="shared" ca="1" si="343"/>
        <v>0</v>
      </c>
      <c r="FV63" s="22">
        <f t="shared" ca="1" si="343"/>
        <v>0</v>
      </c>
      <c r="FW63" s="22">
        <f t="shared" ca="1" si="343"/>
        <v>0</v>
      </c>
      <c r="FX63" s="22">
        <f t="shared" ca="1" si="343"/>
        <v>0</v>
      </c>
      <c r="FY63" s="22">
        <f t="shared" ca="1" si="343"/>
        <v>1</v>
      </c>
      <c r="FZ63" s="22">
        <f t="shared" ca="1" si="343"/>
        <v>0</v>
      </c>
      <c r="GA63" s="5">
        <f t="shared" si="310"/>
        <v>0</v>
      </c>
      <c r="GB63" s="5">
        <f t="shared" si="310"/>
        <v>0</v>
      </c>
      <c r="GC63" s="5">
        <f t="shared" si="310"/>
        <v>0</v>
      </c>
      <c r="GD63" s="5">
        <f t="shared" si="311"/>
        <v>0</v>
      </c>
      <c r="GE63" s="5">
        <f t="shared" si="311"/>
        <v>0</v>
      </c>
      <c r="GF63" s="5">
        <f t="shared" si="311"/>
        <v>0</v>
      </c>
      <c r="GG63" s="22">
        <f t="shared" ca="1" si="343"/>
        <v>0</v>
      </c>
      <c r="GH63" s="22">
        <f t="shared" ca="1" si="343"/>
        <v>0</v>
      </c>
      <c r="GI63" s="22" t="str">
        <f t="shared" ca="1" si="343"/>
        <v>-</v>
      </c>
      <c r="GJ63" s="22" t="str">
        <f t="shared" ca="1" si="343"/>
        <v>-</v>
      </c>
      <c r="GK63" s="22" t="str">
        <f t="shared" ca="1" si="343"/>
        <v>-</v>
      </c>
      <c r="GL63" s="22" t="str">
        <f t="shared" ca="1" si="343"/>
        <v>-</v>
      </c>
      <c r="GM63" s="5" t="b">
        <f t="shared" si="312"/>
        <v>0</v>
      </c>
      <c r="GN63" s="5" t="b">
        <f t="shared" si="312"/>
        <v>1</v>
      </c>
      <c r="GO63" s="5" t="b">
        <f t="shared" si="312"/>
        <v>0</v>
      </c>
      <c r="GP63" s="5">
        <f t="shared" si="313"/>
        <v>0</v>
      </c>
      <c r="GQ63" s="22">
        <f t="shared" ca="1" si="343"/>
        <v>1</v>
      </c>
      <c r="GR63" s="22">
        <f t="shared" ca="1" si="343"/>
        <v>2</v>
      </c>
      <c r="GS63" s="5" t="str">
        <f t="shared" si="314"/>
        <v>-</v>
      </c>
      <c r="GT63" s="5" t="str">
        <f t="shared" si="314"/>
        <v>-</v>
      </c>
      <c r="GU63" s="5" t="str">
        <f t="shared" si="315"/>
        <v>-</v>
      </c>
      <c r="GV63" s="5" t="str">
        <f t="shared" si="315"/>
        <v>-</v>
      </c>
      <c r="GW63" s="5">
        <f t="shared" si="316"/>
        <v>1</v>
      </c>
      <c r="GX63" s="22" t="str">
        <f t="shared" ca="1" si="343"/>
        <v>-</v>
      </c>
      <c r="GY63" s="22" t="str">
        <f t="shared" ca="1" si="343"/>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8"/>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3"/>
        <v>-</v>
      </c>
      <c r="IF63" s="22" t="str">
        <f t="shared" ca="1" si="133"/>
        <v>-</v>
      </c>
      <c r="IG63" s="22" t="b">
        <f t="shared" ca="1" si="134"/>
        <v>1</v>
      </c>
      <c r="IH63" s="22">
        <f t="shared" ca="1" si="134"/>
        <v>0</v>
      </c>
      <c r="II63" s="5" t="str">
        <f t="shared" si="317"/>
        <v>-</v>
      </c>
      <c r="IJ63" s="5" t="str">
        <f t="shared" si="317"/>
        <v>-</v>
      </c>
      <c r="IK63" s="5" t="str">
        <f t="shared" si="317"/>
        <v>-</v>
      </c>
      <c r="IL63" s="5" t="str">
        <f t="shared" si="317"/>
        <v>-</v>
      </c>
      <c r="IM63" s="22" t="str">
        <f t="shared" ca="1" si="344"/>
        <v>-</v>
      </c>
      <c r="IN63" s="5">
        <f t="shared" si="318"/>
        <v>0</v>
      </c>
      <c r="IO63" s="22" t="str">
        <f t="shared" ca="1" si="344"/>
        <v>-</v>
      </c>
      <c r="IP63" s="5">
        <f t="shared" si="319"/>
        <v>0</v>
      </c>
      <c r="IQ63" s="5" t="str">
        <f t="shared" si="320"/>
        <v>-</v>
      </c>
      <c r="IR63" s="5">
        <f t="shared" si="320"/>
        <v>500</v>
      </c>
      <c r="IS63" s="5">
        <f t="shared" si="320"/>
        <v>500</v>
      </c>
      <c r="IT63" s="5" t="str">
        <f t="shared" si="320"/>
        <v>-</v>
      </c>
      <c r="IU63" s="5" t="str">
        <f t="shared" si="321"/>
        <v>-</v>
      </c>
      <c r="IV63" s="22">
        <f t="shared" ca="1" si="344"/>
        <v>1</v>
      </c>
      <c r="IW63" s="22">
        <f t="shared" ca="1" si="344"/>
        <v>0</v>
      </c>
      <c r="IX63" s="22">
        <f t="shared" ca="1" si="344"/>
        <v>1</v>
      </c>
      <c r="IY63" s="22">
        <f t="shared" ca="1" si="344"/>
        <v>1</v>
      </c>
      <c r="IZ63" s="22">
        <f t="shared" ca="1" si="344"/>
        <v>0</v>
      </c>
      <c r="JA63" s="22">
        <f t="shared" ca="1" si="344"/>
        <v>70</v>
      </c>
      <c r="JB63" s="22">
        <f t="shared" ca="1" si="344"/>
        <v>50</v>
      </c>
      <c r="JC63" s="22">
        <f t="shared" ca="1" si="344"/>
        <v>70</v>
      </c>
      <c r="JD63" s="22">
        <f t="shared" ca="1" si="344"/>
        <v>50</v>
      </c>
      <c r="JE63" s="5">
        <f t="shared" si="322"/>
        <v>1</v>
      </c>
      <c r="JF63" s="5">
        <f t="shared" si="323"/>
        <v>1</v>
      </c>
      <c r="JG63" s="5">
        <f t="shared" si="324"/>
        <v>1</v>
      </c>
      <c r="JH63" s="22">
        <f t="shared" ca="1" si="344"/>
        <v>1</v>
      </c>
      <c r="JI63" s="22">
        <f t="shared" ca="1" si="344"/>
        <v>1</v>
      </c>
      <c r="JJ63" s="22">
        <f t="shared" ca="1" si="344"/>
        <v>1</v>
      </c>
      <c r="JK63" s="22">
        <f t="shared" ca="1" si="344"/>
        <v>1</v>
      </c>
      <c r="JL63" s="22">
        <f t="shared" ca="1" si="344"/>
        <v>1</v>
      </c>
      <c r="JM63" s="22">
        <f t="shared" ca="1" si="344"/>
        <v>1</v>
      </c>
      <c r="JN63" s="22">
        <f t="shared" ca="1" si="344"/>
        <v>1</v>
      </c>
      <c r="JO63" s="173" t="b">
        <f t="shared" si="347"/>
        <v>0</v>
      </c>
      <c r="JP63" s="173" t="str">
        <f t="shared" si="325"/>
        <v>-</v>
      </c>
      <c r="JQ63" s="173" t="str">
        <f t="shared" si="325"/>
        <v>-</v>
      </c>
      <c r="JR63" s="173" t="str">
        <f t="shared" si="325"/>
        <v>-</v>
      </c>
      <c r="JS63" s="173" t="str">
        <f t="shared" si="325"/>
        <v>-</v>
      </c>
      <c r="JT63" s="173" t="str">
        <f t="shared" si="325"/>
        <v>-</v>
      </c>
      <c r="JU63" s="173" t="str">
        <f t="shared" si="325"/>
        <v>-</v>
      </c>
      <c r="JV63" s="173" t="str">
        <f t="shared" si="325"/>
        <v>-</v>
      </c>
      <c r="JW63" s="173" t="str">
        <f t="shared" si="325"/>
        <v>-</v>
      </c>
      <c r="JX63" s="173" t="str">
        <f t="shared" si="325"/>
        <v>-</v>
      </c>
      <c r="JY63" s="173" t="str">
        <f t="shared" si="325"/>
        <v>-</v>
      </c>
      <c r="JZ63" s="173" t="str">
        <f t="shared" si="325"/>
        <v>-</v>
      </c>
      <c r="KA63" s="173" t="str">
        <f t="shared" si="325"/>
        <v>-</v>
      </c>
      <c r="KB63" s="173" t="str">
        <f t="shared" si="325"/>
        <v>-</v>
      </c>
      <c r="KC63" s="173" t="str">
        <f t="shared" si="325"/>
        <v>-</v>
      </c>
      <c r="KD63" s="173" t="str">
        <f t="shared" si="325"/>
        <v>-</v>
      </c>
      <c r="KE63" s="173" t="str">
        <f t="shared" si="325"/>
        <v>-</v>
      </c>
      <c r="KF63" s="173" t="str">
        <f t="shared" si="326"/>
        <v>-</v>
      </c>
      <c r="KG63" s="173" t="str">
        <f t="shared" si="326"/>
        <v>-</v>
      </c>
      <c r="KH63" s="173" t="str">
        <f t="shared" si="326"/>
        <v>-</v>
      </c>
      <c r="KI63" s="173" t="str">
        <f t="shared" si="326"/>
        <v>-</v>
      </c>
      <c r="KJ63" s="173" t="str">
        <f t="shared" si="326"/>
        <v>-</v>
      </c>
      <c r="KK63" s="173" t="str">
        <f t="shared" si="326"/>
        <v>-</v>
      </c>
      <c r="KL63" s="173" t="str">
        <f t="shared" si="326"/>
        <v>-</v>
      </c>
      <c r="KM63" s="173" t="str">
        <f t="shared" si="326"/>
        <v>-</v>
      </c>
      <c r="KN63" s="173" t="str">
        <f t="shared" si="326"/>
        <v>-</v>
      </c>
      <c r="KO63" s="173" t="str">
        <f t="shared" si="326"/>
        <v>-</v>
      </c>
      <c r="KP63" s="173" t="str">
        <f t="shared" si="326"/>
        <v>-</v>
      </c>
      <c r="KQ63" s="173" t="str">
        <f t="shared" si="326"/>
        <v>-</v>
      </c>
      <c r="KR63" s="173" t="str">
        <f t="shared" si="326"/>
        <v>-</v>
      </c>
      <c r="KS63" s="173" t="str">
        <f t="shared" si="326"/>
        <v>-</v>
      </c>
      <c r="KT63" s="173" t="str">
        <f t="shared" si="326"/>
        <v>-</v>
      </c>
      <c r="KU63" s="173" t="str">
        <f t="shared" si="326"/>
        <v>-</v>
      </c>
      <c r="KV63" s="173" t="str">
        <f t="shared" si="327"/>
        <v>-</v>
      </c>
      <c r="KW63" s="173" t="str">
        <f t="shared" si="327"/>
        <v>-</v>
      </c>
      <c r="KX63" s="173" t="str">
        <f t="shared" si="327"/>
        <v>-</v>
      </c>
      <c r="KY63" s="173" t="str">
        <f t="shared" si="327"/>
        <v>-</v>
      </c>
      <c r="KZ63" s="173" t="str">
        <f t="shared" si="327"/>
        <v>-</v>
      </c>
      <c r="LA63" s="173" t="str">
        <f t="shared" si="327"/>
        <v>-</v>
      </c>
      <c r="LB63" s="173" t="str">
        <f t="shared" si="327"/>
        <v>-</v>
      </c>
      <c r="LC63" s="173" t="str">
        <f t="shared" si="327"/>
        <v>-</v>
      </c>
      <c r="LD63" s="173" t="str">
        <f t="shared" si="327"/>
        <v>-</v>
      </c>
      <c r="LE63" s="173" t="str">
        <f t="shared" si="327"/>
        <v>-</v>
      </c>
      <c r="LF63" s="173" t="str">
        <f t="shared" si="327"/>
        <v>-</v>
      </c>
      <c r="LG63" s="173" t="str">
        <f t="shared" si="327"/>
        <v>-</v>
      </c>
      <c r="LH63" s="173" t="str">
        <f t="shared" si="327"/>
        <v>-</v>
      </c>
      <c r="LI63" s="173" t="str">
        <f t="shared" si="327"/>
        <v>-</v>
      </c>
      <c r="LJ63" s="173" t="str">
        <f t="shared" si="327"/>
        <v>-</v>
      </c>
      <c r="LK63" s="173" t="str">
        <f t="shared" si="327"/>
        <v>-</v>
      </c>
      <c r="LL63" s="173" t="str">
        <f t="shared" si="328"/>
        <v>-</v>
      </c>
      <c r="LM63" s="173" t="str">
        <f t="shared" si="328"/>
        <v>-</v>
      </c>
      <c r="LN63" s="173" t="str">
        <f t="shared" si="328"/>
        <v>-</v>
      </c>
      <c r="LO63" s="173" t="str">
        <f t="shared" si="328"/>
        <v>-</v>
      </c>
      <c r="LP63" s="173" t="str">
        <f t="shared" si="328"/>
        <v>-</v>
      </c>
      <c r="LQ63" s="173" t="str">
        <f t="shared" si="328"/>
        <v>-</v>
      </c>
      <c r="LR63" s="173" t="str">
        <f t="shared" si="328"/>
        <v>-</v>
      </c>
      <c r="LS63" s="173" t="str">
        <f t="shared" si="328"/>
        <v>-</v>
      </c>
      <c r="LT63" s="173" t="str">
        <f t="shared" si="328"/>
        <v>-</v>
      </c>
      <c r="LU63" s="173" t="str">
        <f t="shared" si="328"/>
        <v>-</v>
      </c>
      <c r="LV63" s="173" t="str">
        <f t="shared" si="328"/>
        <v>-</v>
      </c>
      <c r="LW63" s="173" t="str">
        <f t="shared" si="328"/>
        <v>-</v>
      </c>
      <c r="LX63" s="173" t="str">
        <f t="shared" si="328"/>
        <v>-</v>
      </c>
      <c r="LY63" s="173" t="str">
        <f t="shared" si="328"/>
        <v>-</v>
      </c>
      <c r="LZ63" s="173" t="str">
        <f t="shared" si="328"/>
        <v>-</v>
      </c>
      <c r="MA63" s="173" t="str">
        <f t="shared" si="328"/>
        <v>-</v>
      </c>
      <c r="MB63" s="173" t="str">
        <f t="shared" si="329"/>
        <v>-</v>
      </c>
      <c r="MC63" s="173" t="str">
        <f t="shared" si="329"/>
        <v>-</v>
      </c>
      <c r="MD63" s="173" t="str">
        <f t="shared" si="329"/>
        <v>-</v>
      </c>
      <c r="ME63" s="173" t="str">
        <f t="shared" si="329"/>
        <v>-</v>
      </c>
      <c r="MF63" s="173" t="str">
        <f t="shared" si="329"/>
        <v>-</v>
      </c>
      <c r="MG63" s="173" t="str">
        <f t="shared" si="329"/>
        <v>-</v>
      </c>
      <c r="MH63" s="173" t="str">
        <f t="shared" si="329"/>
        <v>-</v>
      </c>
      <c r="MI63" s="173" t="str">
        <f t="shared" si="329"/>
        <v>-</v>
      </c>
      <c r="MJ63" s="173" t="str">
        <f t="shared" si="329"/>
        <v>-</v>
      </c>
      <c r="MK63" s="173" t="str">
        <f t="shared" si="329"/>
        <v>-</v>
      </c>
      <c r="ML63" s="173" t="str">
        <f t="shared" si="329"/>
        <v>-</v>
      </c>
      <c r="MM63" s="173" t="str">
        <f t="shared" si="329"/>
        <v>-</v>
      </c>
      <c r="MN63" s="173" t="str">
        <f t="shared" si="329"/>
        <v>-</v>
      </c>
      <c r="MO63" s="173" t="str">
        <f t="shared" si="329"/>
        <v>-</v>
      </c>
      <c r="MP63" s="173" t="str">
        <f t="shared" si="329"/>
        <v>-</v>
      </c>
      <c r="MQ63" s="173" t="str">
        <f t="shared" si="329"/>
        <v>-</v>
      </c>
      <c r="MR63" s="173" t="str">
        <f t="shared" si="330"/>
        <v>-</v>
      </c>
      <c r="MS63" s="173" t="str">
        <f t="shared" si="330"/>
        <v>-</v>
      </c>
      <c r="MT63" s="173" t="str">
        <f t="shared" si="330"/>
        <v>-</v>
      </c>
      <c r="MU63" s="173" t="str">
        <f t="shared" si="330"/>
        <v>-</v>
      </c>
      <c r="MV63" s="173" t="str">
        <f t="shared" si="330"/>
        <v>-</v>
      </c>
      <c r="MW63" s="173" t="str">
        <f t="shared" si="330"/>
        <v>-</v>
      </c>
      <c r="MX63" s="173" t="str">
        <f t="shared" si="330"/>
        <v>-</v>
      </c>
      <c r="MY63" s="173" t="str">
        <f t="shared" si="330"/>
        <v>-</v>
      </c>
      <c r="MZ63" s="173" t="str">
        <f t="shared" si="330"/>
        <v>-</v>
      </c>
      <c r="NA63" s="173" t="str">
        <f t="shared" si="330"/>
        <v>-</v>
      </c>
      <c r="NB63" s="173" t="str">
        <f t="shared" si="330"/>
        <v>-</v>
      </c>
      <c r="NC63" s="173" t="str">
        <f t="shared" si="330"/>
        <v>-</v>
      </c>
      <c r="ND63" s="173" t="str">
        <f t="shared" si="330"/>
        <v>-</v>
      </c>
      <c r="NE63" s="173" t="str">
        <f t="shared" si="330"/>
        <v>-</v>
      </c>
      <c r="NF63" s="173" t="str">
        <f t="shared" si="330"/>
        <v>-</v>
      </c>
      <c r="NG63" s="173" t="str">
        <f t="shared" si="330"/>
        <v>-</v>
      </c>
      <c r="NH63" s="173" t="str">
        <f t="shared" si="331"/>
        <v>-</v>
      </c>
      <c r="NI63" s="173" t="str">
        <f t="shared" si="331"/>
        <v>-</v>
      </c>
      <c r="NJ63" s="173" t="str">
        <f t="shared" si="331"/>
        <v>-</v>
      </c>
      <c r="NK63" s="173" t="str">
        <f t="shared" si="331"/>
        <v>-</v>
      </c>
      <c r="NL63" s="173" t="str">
        <f t="shared" si="331"/>
        <v>-</v>
      </c>
      <c r="NM63" s="173" t="str">
        <f t="shared" si="331"/>
        <v>-</v>
      </c>
      <c r="NN63" s="173" t="str">
        <f t="shared" si="331"/>
        <v>-</v>
      </c>
      <c r="NO63" s="173" t="str">
        <f t="shared" si="331"/>
        <v>-</v>
      </c>
      <c r="NP63" s="173" t="str">
        <f t="shared" si="331"/>
        <v>-</v>
      </c>
      <c r="NQ63" s="173" t="str">
        <f t="shared" si="331"/>
        <v>-</v>
      </c>
      <c r="NR63" s="173" t="str">
        <f t="shared" si="331"/>
        <v>-</v>
      </c>
      <c r="NS63" s="173" t="str">
        <f t="shared" si="331"/>
        <v>-</v>
      </c>
      <c r="NT63" s="173" t="str">
        <f t="shared" si="331"/>
        <v>-</v>
      </c>
      <c r="NU63" s="173" t="str">
        <f t="shared" si="331"/>
        <v>-</v>
      </c>
      <c r="NV63" s="173" t="str">
        <f t="shared" si="331"/>
        <v>-</v>
      </c>
      <c r="NW63" s="173" t="str">
        <f t="shared" si="331"/>
        <v>-</v>
      </c>
      <c r="NX63" s="173" t="str">
        <f t="shared" si="332"/>
        <v>-</v>
      </c>
      <c r="NY63" s="173" t="str">
        <f t="shared" si="332"/>
        <v>-</v>
      </c>
      <c r="NZ63" s="173" t="str">
        <f t="shared" si="332"/>
        <v>-</v>
      </c>
      <c r="OA63" s="173" t="str">
        <f t="shared" si="332"/>
        <v>-</v>
      </c>
      <c r="OB63" s="173" t="str">
        <f t="shared" si="332"/>
        <v>-</v>
      </c>
      <c r="OC63" s="173" t="str">
        <f t="shared" si="332"/>
        <v>-</v>
      </c>
      <c r="OD63" s="173" t="str">
        <f t="shared" si="332"/>
        <v>-</v>
      </c>
      <c r="OE63" s="173" t="str">
        <f t="shared" si="332"/>
        <v>-</v>
      </c>
      <c r="OF63" s="22">
        <f t="shared" ca="1" si="344"/>
        <v>0</v>
      </c>
      <c r="OG63" s="22" t="str">
        <f t="shared" ca="1" si="344"/>
        <v>-</v>
      </c>
      <c r="OH63" s="22">
        <f t="shared" ca="1" si="344"/>
        <v>0</v>
      </c>
      <c r="OI63" s="22">
        <f t="shared" ca="1" si="344"/>
        <v>0</v>
      </c>
      <c r="OJ63" s="27">
        <v>0</v>
      </c>
    </row>
    <row r="64" spans="1:400" s="303" customFormat="1" outlineLevel="1">
      <c r="A64" s="302">
        <f t="shared" si="345"/>
        <v>59</v>
      </c>
      <c r="B64" s="302">
        <f t="shared" si="341"/>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1"/>
        <v>3</v>
      </c>
      <c r="AE64" s="5">
        <f t="shared" si="291"/>
        <v>0</v>
      </c>
      <c r="AF64" s="5">
        <f t="shared" si="291"/>
        <v>1</v>
      </c>
      <c r="AG64" s="5">
        <f t="shared" si="291"/>
        <v>1</v>
      </c>
      <c r="AJ64" s="328" t="str">
        <f t="shared" ca="1" si="334"/>
        <v>00007 Landuse GSM Day169 MWM&amp;BBT NLB000% GI1 WP100% MP100% GP100% EL000% Age213 FlkSt_Lmb_6.5y_Opt (F33N11)</v>
      </c>
      <c r="AK64" s="10" t="str">
        <f ca="1">IF(COUNTIF(AJ$5:AJ64,AJ64)=1,"-","Dup")</f>
        <v>-</v>
      </c>
      <c r="AL64" s="22" t="b">
        <f t="shared" ref="AL64:BE69" ca="1" si="353">OFFSET(AL$5,$B64,0)</f>
        <v>1</v>
      </c>
      <c r="AM64" s="22" t="b">
        <f t="shared" ca="1" si="353"/>
        <v>0</v>
      </c>
      <c r="AN64" s="22" t="str">
        <f t="shared" ca="1" si="353"/>
        <v>-</v>
      </c>
      <c r="AO64" s="22" t="str">
        <f t="shared" ca="1" si="293"/>
        <v>-</v>
      </c>
      <c r="AP64" s="22" t="str">
        <f t="shared" ca="1" si="293"/>
        <v>-</v>
      </c>
      <c r="AQ64" s="22" t="str">
        <f t="shared" ca="1" si="353"/>
        <v>-</v>
      </c>
      <c r="AR64" s="374" t="str">
        <f t="shared" ca="1" si="353"/>
        <v>-</v>
      </c>
      <c r="AS64" s="22" t="str">
        <f t="shared" ca="1" si="353"/>
        <v>-</v>
      </c>
      <c r="AT64" s="22" t="str">
        <f t="shared" ca="1" si="353"/>
        <v>-</v>
      </c>
      <c r="AU64" s="22">
        <f t="shared" ca="1" si="353"/>
        <v>1</v>
      </c>
      <c r="AV64" s="22" t="str">
        <f t="shared" ca="1" si="353"/>
        <v>-</v>
      </c>
      <c r="AW64" s="22" t="str">
        <f t="shared" ca="1" si="353"/>
        <v>-</v>
      </c>
      <c r="AX64" s="22" t="str">
        <f t="shared" ca="1" si="353"/>
        <v>-</v>
      </c>
      <c r="AY64" s="22" t="str">
        <f t="shared" ca="1" si="353"/>
        <v>-</v>
      </c>
      <c r="AZ64" s="22" t="str">
        <f t="shared" ca="1" si="353"/>
        <v>-</v>
      </c>
      <c r="BA64" s="22">
        <f t="shared" ca="1" si="353"/>
        <v>1</v>
      </c>
      <c r="BB64" s="22">
        <f t="shared" ca="1" si="353"/>
        <v>1</v>
      </c>
      <c r="BC64" s="22" t="str">
        <f t="shared" ca="1" si="353"/>
        <v>-</v>
      </c>
      <c r="BD64" s="22" t="str">
        <f t="shared" ca="1" si="353"/>
        <v>-</v>
      </c>
      <c r="BE64" s="22" t="str">
        <f t="shared" ca="1" si="353"/>
        <v>-</v>
      </c>
      <c r="BF64" s="22" t="str">
        <f t="shared" ca="1" si="349"/>
        <v>-</v>
      </c>
      <c r="BG64" s="22" t="str">
        <f t="shared" ca="1" si="349"/>
        <v>-</v>
      </c>
      <c r="BH64" s="22" t="str">
        <f t="shared" ca="1" si="349"/>
        <v>-</v>
      </c>
      <c r="BI64" s="22" t="str">
        <f t="shared" ca="1" si="349"/>
        <v>-</v>
      </c>
      <c r="BJ64" s="22" t="str">
        <f t="shared" ca="1" si="349"/>
        <v>-</v>
      </c>
      <c r="BK64" s="22" t="str">
        <f t="shared" ca="1" si="349"/>
        <v>-</v>
      </c>
      <c r="BL64" s="22" t="str">
        <f t="shared" ca="1" si="349"/>
        <v>-</v>
      </c>
      <c r="BM64" s="22" t="str">
        <f t="shared" ca="1" si="350"/>
        <v>-</v>
      </c>
      <c r="BN64" s="22" t="str">
        <f t="shared" ca="1" si="350"/>
        <v>-</v>
      </c>
      <c r="BO64" s="22" t="str">
        <f t="shared" ca="1" si="350"/>
        <v>-</v>
      </c>
      <c r="BP64" s="22" t="str">
        <f t="shared" ca="1" si="350"/>
        <v>-</v>
      </c>
      <c r="BQ64" s="22" t="str">
        <f t="shared" ca="1" si="350"/>
        <v>-</v>
      </c>
      <c r="BR64" s="22" t="str">
        <f t="shared" ca="1" si="350"/>
        <v>-</v>
      </c>
      <c r="BS64" s="22" t="str">
        <f t="shared" ca="1" si="350"/>
        <v>-</v>
      </c>
      <c r="BT64" s="22" t="str">
        <f t="shared" ca="1" si="350"/>
        <v>-</v>
      </c>
      <c r="BU64" s="22" t="str">
        <f t="shared" ca="1" si="350"/>
        <v>-</v>
      </c>
      <c r="BV64" s="22" t="str">
        <f t="shared" ca="1" si="350"/>
        <v>-</v>
      </c>
      <c r="BW64" s="22" t="str">
        <f t="shared" ca="1" si="350"/>
        <v>-</v>
      </c>
      <c r="BX64" s="22" t="str">
        <f t="shared" ca="1" si="350"/>
        <v>-</v>
      </c>
      <c r="BY64" s="22" t="str">
        <f t="shared" ca="1" si="350"/>
        <v>-</v>
      </c>
      <c r="BZ64" s="5">
        <f t="shared" si="294"/>
        <v>0</v>
      </c>
      <c r="CA64" s="22" t="str">
        <f t="shared" ca="1" si="350"/>
        <v>-</v>
      </c>
      <c r="CB64" s="22" t="str">
        <f t="shared" ca="1" si="350"/>
        <v>-</v>
      </c>
      <c r="CC64" s="22" t="str">
        <f t="shared" ca="1" si="351"/>
        <v>-</v>
      </c>
      <c r="CD64" s="22" t="str">
        <f t="shared" ca="1" si="351"/>
        <v>-</v>
      </c>
      <c r="CE64" s="22" t="str">
        <f t="shared" ca="1" si="351"/>
        <v>-</v>
      </c>
      <c r="CF64" s="22" t="str">
        <f t="shared" ca="1" si="351"/>
        <v>-</v>
      </c>
      <c r="CG64" s="22" t="str">
        <f t="shared" ca="1" si="351"/>
        <v>-</v>
      </c>
      <c r="CH64" s="22" t="str">
        <f t="shared" ca="1" si="351"/>
        <v>-</v>
      </c>
      <c r="CI64" s="22">
        <f t="shared" ca="1" si="351"/>
        <v>1</v>
      </c>
      <c r="CJ64" s="22">
        <f t="shared" ca="1" si="351"/>
        <v>1</v>
      </c>
      <c r="CK64" s="22" t="str">
        <f t="shared" ca="1" si="351"/>
        <v>-</v>
      </c>
      <c r="CL64" s="22" t="str">
        <f t="shared" ca="1" si="351"/>
        <v>-</v>
      </c>
      <c r="CM64" s="22" t="str">
        <f t="shared" ca="1" si="351"/>
        <v>-</v>
      </c>
      <c r="CN64" s="22" t="str">
        <f t="shared" ca="1" si="351"/>
        <v>-</v>
      </c>
      <c r="CO64" s="22" t="str">
        <f t="shared" ca="1" si="351"/>
        <v>-</v>
      </c>
      <c r="CP64" s="22" t="str">
        <f t="shared" ca="1" si="351"/>
        <v>-</v>
      </c>
      <c r="CQ64" s="22" t="str">
        <f t="shared" ca="1" si="351"/>
        <v>-</v>
      </c>
      <c r="CR64" s="22" t="str">
        <f t="shared" ca="1" si="351"/>
        <v>-</v>
      </c>
      <c r="CS64" s="22">
        <f t="shared" ca="1" si="352"/>
        <v>0</v>
      </c>
      <c r="CT64" s="22" t="str">
        <f t="shared" ca="1" si="352"/>
        <v>-</v>
      </c>
      <c r="CU64" s="22" t="str">
        <f t="shared" ca="1" si="352"/>
        <v>-</v>
      </c>
      <c r="CV64" s="22" t="str">
        <f t="shared" ca="1" si="352"/>
        <v>-</v>
      </c>
      <c r="CW64" s="22" t="str">
        <f t="shared" ca="1" si="352"/>
        <v>-</v>
      </c>
      <c r="CX64" s="22" t="str">
        <f t="shared" ca="1" si="352"/>
        <v>-</v>
      </c>
      <c r="CY64" s="22">
        <f t="shared" ca="1" si="352"/>
        <v>0</v>
      </c>
      <c r="CZ64" s="195">
        <f t="shared" si="297"/>
        <v>-1</v>
      </c>
      <c r="DA64" s="195">
        <f t="shared" si="297"/>
        <v>-0.5</v>
      </c>
      <c r="DB64" s="195">
        <f t="shared" si="297"/>
        <v>-0.5</v>
      </c>
      <c r="DC64" s="195">
        <f t="shared" si="297"/>
        <v>-0.5</v>
      </c>
      <c r="DD64" s="194">
        <f t="shared" si="298"/>
        <v>0</v>
      </c>
      <c r="DE64" s="194">
        <f t="shared" si="298"/>
        <v>0</v>
      </c>
      <c r="DF64" s="194">
        <f t="shared" si="298"/>
        <v>0</v>
      </c>
      <c r="DG64" s="194">
        <f t="shared" si="298"/>
        <v>0</v>
      </c>
      <c r="DH64" s="196">
        <f t="shared" si="299"/>
        <v>0</v>
      </c>
      <c r="DI64" s="196">
        <f t="shared" si="299"/>
        <v>0</v>
      </c>
      <c r="DJ64" s="196">
        <f t="shared" si="299"/>
        <v>0</v>
      </c>
      <c r="DK64" s="196">
        <f t="shared" si="299"/>
        <v>0</v>
      </c>
      <c r="DL64" s="195">
        <f t="shared" si="300"/>
        <v>-1</v>
      </c>
      <c r="DM64" s="195">
        <f t="shared" si="300"/>
        <v>-0.5</v>
      </c>
      <c r="DN64" s="195">
        <f t="shared" si="300"/>
        <v>-0.5</v>
      </c>
      <c r="DO64" s="195">
        <f t="shared" si="300"/>
        <v>-0.5</v>
      </c>
      <c r="DP64" s="194">
        <f t="shared" si="301"/>
        <v>0</v>
      </c>
      <c r="DQ64" s="194">
        <f t="shared" si="301"/>
        <v>0</v>
      </c>
      <c r="DR64" s="194">
        <f t="shared" si="301"/>
        <v>0</v>
      </c>
      <c r="DS64" s="194">
        <f t="shared" si="301"/>
        <v>0</v>
      </c>
      <c r="DT64" s="196">
        <f t="shared" si="302"/>
        <v>0</v>
      </c>
      <c r="DU64" s="196">
        <f t="shared" si="302"/>
        <v>0</v>
      </c>
      <c r="DV64" s="196">
        <f t="shared" si="302"/>
        <v>0</v>
      </c>
      <c r="DW64" s="196">
        <f t="shared" si="302"/>
        <v>0</v>
      </c>
      <c r="DX64" s="195">
        <f t="shared" si="303"/>
        <v>-1</v>
      </c>
      <c r="DY64" s="195">
        <f t="shared" si="303"/>
        <v>-0.5</v>
      </c>
      <c r="DZ64" s="195">
        <f t="shared" si="303"/>
        <v>-0.5</v>
      </c>
      <c r="EA64" s="195">
        <f t="shared" si="303"/>
        <v>-0.5</v>
      </c>
      <c r="EB64" s="194">
        <f t="shared" si="304"/>
        <v>0</v>
      </c>
      <c r="EC64" s="194">
        <f t="shared" si="304"/>
        <v>0</v>
      </c>
      <c r="ED64" s="194">
        <f t="shared" si="304"/>
        <v>0</v>
      </c>
      <c r="EE64" s="194">
        <f t="shared" si="304"/>
        <v>0</v>
      </c>
      <c r="EF64" s="196">
        <f t="shared" si="305"/>
        <v>0</v>
      </c>
      <c r="EG64" s="196">
        <f t="shared" si="305"/>
        <v>0</v>
      </c>
      <c r="EH64" s="196">
        <f t="shared" si="305"/>
        <v>0</v>
      </c>
      <c r="EI64" s="196">
        <f t="shared" si="305"/>
        <v>0</v>
      </c>
      <c r="EJ64" s="22">
        <f t="shared" ca="1" si="306"/>
        <v>0</v>
      </c>
      <c r="EK64" s="22">
        <f t="shared" ca="1" si="306"/>
        <v>0</v>
      </c>
      <c r="EL64" s="22">
        <f t="shared" ca="1" si="306"/>
        <v>0</v>
      </c>
      <c r="EM64" s="22">
        <f t="shared" ca="1" si="306"/>
        <v>0</v>
      </c>
      <c r="EN64" s="22" t="str">
        <f t="shared" ca="1" si="306"/>
        <v>-</v>
      </c>
      <c r="EO64" s="22" t="str">
        <f t="shared" ca="1" si="306"/>
        <v>-</v>
      </c>
      <c r="EP64" s="5">
        <f t="shared" si="307"/>
        <v>43</v>
      </c>
      <c r="EQ64" s="5">
        <f t="shared" si="307"/>
        <v>43</v>
      </c>
      <c r="ER64" s="22" t="str">
        <f t="shared" ca="1" si="306"/>
        <v>-</v>
      </c>
      <c r="ES64" s="22" t="str">
        <f t="shared" ca="1" si="306"/>
        <v>-</v>
      </c>
      <c r="ET64" s="22" t="str">
        <f t="shared" ca="1" si="306"/>
        <v>-</v>
      </c>
      <c r="EU64" s="22" t="str">
        <f t="shared" ca="1" si="306"/>
        <v>-</v>
      </c>
      <c r="EV64" s="22" t="str">
        <f t="shared" ca="1" si="306"/>
        <v>-</v>
      </c>
      <c r="EW64" s="22" t="str">
        <f t="shared" ca="1" si="306"/>
        <v>-</v>
      </c>
      <c r="EX64" s="22" t="str">
        <f t="shared" ca="1" si="306"/>
        <v>-</v>
      </c>
      <c r="EY64" s="5">
        <f t="shared" si="308"/>
        <v>1</v>
      </c>
      <c r="EZ64" s="22" t="str">
        <f t="shared" ca="1" si="343"/>
        <v>-</v>
      </c>
      <c r="FA64" s="22" t="str">
        <f t="shared" ca="1" si="343"/>
        <v>-</v>
      </c>
      <c r="FB64" s="22" t="str">
        <f t="shared" ca="1" si="343"/>
        <v>-</v>
      </c>
      <c r="FC64" s="22" t="str">
        <f t="shared" ca="1" si="343"/>
        <v>-</v>
      </c>
      <c r="FD64" s="5" t="b">
        <f t="shared" si="309"/>
        <v>1</v>
      </c>
      <c r="FE64" s="22" t="str">
        <f t="shared" ca="1" si="343"/>
        <v>-</v>
      </c>
      <c r="FF64" s="22">
        <f t="shared" ca="1" si="343"/>
        <v>0</v>
      </c>
      <c r="FG64" s="22" t="str">
        <f t="shared" ca="1" si="343"/>
        <v>-</v>
      </c>
      <c r="FH64" s="22">
        <f t="shared" ca="1" si="343"/>
        <v>1</v>
      </c>
      <c r="FI64" s="22">
        <f t="shared" ca="1" si="343"/>
        <v>0</v>
      </c>
      <c r="FJ64" s="22">
        <f t="shared" ca="1" si="343"/>
        <v>1</v>
      </c>
      <c r="FK64" s="22">
        <f t="shared" ca="1" si="343"/>
        <v>1</v>
      </c>
      <c r="FL64" s="22">
        <f t="shared" ca="1" si="343"/>
        <v>1</v>
      </c>
      <c r="FM64" s="22">
        <f t="shared" ca="1" si="343"/>
        <v>0</v>
      </c>
      <c r="FN64" s="22">
        <f t="shared" ca="1" si="343"/>
        <v>0</v>
      </c>
      <c r="FO64" s="22">
        <f t="shared" ca="1" si="343"/>
        <v>0</v>
      </c>
      <c r="FP64" s="22">
        <f t="shared" ca="1" si="343"/>
        <v>0</v>
      </c>
      <c r="FQ64" s="22">
        <f t="shared" ca="1" si="343"/>
        <v>1</v>
      </c>
      <c r="FR64" s="22">
        <f t="shared" ca="1" si="343"/>
        <v>0</v>
      </c>
      <c r="FS64" s="22">
        <f t="shared" ca="1" si="343"/>
        <v>0</v>
      </c>
      <c r="FT64" s="22">
        <f t="shared" ca="1" si="343"/>
        <v>0</v>
      </c>
      <c r="FU64" s="22">
        <f t="shared" ca="1" si="343"/>
        <v>0</v>
      </c>
      <c r="FV64" s="22">
        <f t="shared" ca="1" si="343"/>
        <v>0</v>
      </c>
      <c r="FW64" s="22">
        <f t="shared" ca="1" si="343"/>
        <v>0</v>
      </c>
      <c r="FX64" s="22">
        <f t="shared" ca="1" si="343"/>
        <v>0</v>
      </c>
      <c r="FY64" s="22">
        <f t="shared" ca="1" si="343"/>
        <v>1</v>
      </c>
      <c r="FZ64" s="22">
        <f t="shared" ca="1" si="343"/>
        <v>0</v>
      </c>
      <c r="GA64" s="5">
        <f t="shared" si="310"/>
        <v>0</v>
      </c>
      <c r="GB64" s="5">
        <f t="shared" si="310"/>
        <v>0</v>
      </c>
      <c r="GC64" s="5">
        <f t="shared" si="310"/>
        <v>0</v>
      </c>
      <c r="GD64" s="5">
        <f t="shared" si="311"/>
        <v>0</v>
      </c>
      <c r="GE64" s="5">
        <f t="shared" si="311"/>
        <v>0</v>
      </c>
      <c r="GF64" s="5">
        <f t="shared" si="311"/>
        <v>0</v>
      </c>
      <c r="GG64" s="22">
        <f t="shared" ca="1" si="343"/>
        <v>0</v>
      </c>
      <c r="GH64" s="22">
        <f t="shared" ca="1" si="343"/>
        <v>0</v>
      </c>
      <c r="GI64" s="22" t="str">
        <f t="shared" ca="1" si="343"/>
        <v>-</v>
      </c>
      <c r="GJ64" s="22" t="str">
        <f t="shared" ca="1" si="343"/>
        <v>-</v>
      </c>
      <c r="GK64" s="22" t="str">
        <f t="shared" ca="1" si="343"/>
        <v>-</v>
      </c>
      <c r="GL64" s="22" t="str">
        <f t="shared" ca="1" si="343"/>
        <v>-</v>
      </c>
      <c r="GM64" s="5" t="b">
        <f t="shared" si="312"/>
        <v>0</v>
      </c>
      <c r="GN64" s="5" t="b">
        <f t="shared" si="312"/>
        <v>1</v>
      </c>
      <c r="GO64" s="5" t="b">
        <f t="shared" si="312"/>
        <v>0</v>
      </c>
      <c r="GP64" s="5">
        <f t="shared" si="313"/>
        <v>0</v>
      </c>
      <c r="GQ64" s="22">
        <f t="shared" ca="1" si="343"/>
        <v>1</v>
      </c>
      <c r="GR64" s="22">
        <f t="shared" ca="1" si="343"/>
        <v>2</v>
      </c>
      <c r="GS64" s="5" t="str">
        <f t="shared" si="314"/>
        <v>-</v>
      </c>
      <c r="GT64" s="5" t="str">
        <f t="shared" si="314"/>
        <v>-</v>
      </c>
      <c r="GU64" s="5" t="str">
        <f t="shared" si="315"/>
        <v>-</v>
      </c>
      <c r="GV64" s="5" t="str">
        <f t="shared" si="315"/>
        <v>-</v>
      </c>
      <c r="GW64" s="5">
        <f t="shared" si="316"/>
        <v>1</v>
      </c>
      <c r="GX64" s="22" t="str">
        <f t="shared" ca="1" si="343"/>
        <v>-</v>
      </c>
      <c r="GY64" s="22" t="str">
        <f t="shared" ca="1" si="343"/>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8"/>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3"/>
        <v>-</v>
      </c>
      <c r="IF64" s="22" t="str">
        <f t="shared" ca="1" si="133"/>
        <v>-</v>
      </c>
      <c r="IG64" s="22" t="b">
        <f t="shared" ca="1" si="134"/>
        <v>1</v>
      </c>
      <c r="IH64" s="22">
        <f t="shared" ca="1" si="134"/>
        <v>0</v>
      </c>
      <c r="II64" s="5" t="str">
        <f t="shared" si="317"/>
        <v>-</v>
      </c>
      <c r="IJ64" s="5" t="str">
        <f t="shared" si="317"/>
        <v>-</v>
      </c>
      <c r="IK64" s="5" t="str">
        <f t="shared" si="317"/>
        <v>-</v>
      </c>
      <c r="IL64" s="5" t="str">
        <f t="shared" si="317"/>
        <v>-</v>
      </c>
      <c r="IM64" s="22" t="str">
        <f t="shared" ca="1" si="344"/>
        <v>-</v>
      </c>
      <c r="IN64" s="5">
        <f t="shared" si="318"/>
        <v>0</v>
      </c>
      <c r="IO64" s="22" t="str">
        <f t="shared" ca="1" si="344"/>
        <v>-</v>
      </c>
      <c r="IP64" s="5">
        <f t="shared" si="319"/>
        <v>0</v>
      </c>
      <c r="IQ64" s="5">
        <f t="shared" si="320"/>
        <v>0.9</v>
      </c>
      <c r="IR64" s="5">
        <f t="shared" si="320"/>
        <v>0</v>
      </c>
      <c r="IS64" s="5">
        <f t="shared" si="320"/>
        <v>0</v>
      </c>
      <c r="IT64" s="5" t="str">
        <f t="shared" si="320"/>
        <v>-</v>
      </c>
      <c r="IU64" s="5" t="str">
        <f t="shared" si="321"/>
        <v>-</v>
      </c>
      <c r="IV64" s="22">
        <f t="shared" ca="1" si="344"/>
        <v>1</v>
      </c>
      <c r="IW64" s="22">
        <f t="shared" ca="1" si="344"/>
        <v>0</v>
      </c>
      <c r="IX64" s="22">
        <f t="shared" ca="1" si="344"/>
        <v>1</v>
      </c>
      <c r="IY64" s="22">
        <f t="shared" ca="1" si="344"/>
        <v>1</v>
      </c>
      <c r="IZ64" s="22">
        <f t="shared" ca="1" si="344"/>
        <v>0</v>
      </c>
      <c r="JA64" s="22">
        <f t="shared" ca="1" si="344"/>
        <v>70</v>
      </c>
      <c r="JB64" s="22">
        <f t="shared" ca="1" si="344"/>
        <v>50</v>
      </c>
      <c r="JC64" s="22">
        <f t="shared" ca="1" si="344"/>
        <v>70</v>
      </c>
      <c r="JD64" s="22">
        <f t="shared" ca="1" si="344"/>
        <v>50</v>
      </c>
      <c r="JE64" s="5">
        <f t="shared" si="322"/>
        <v>1</v>
      </c>
      <c r="JF64" s="5">
        <f t="shared" si="323"/>
        <v>1</v>
      </c>
      <c r="JG64" s="5">
        <f t="shared" si="324"/>
        <v>1</v>
      </c>
      <c r="JH64" s="22">
        <f t="shared" ca="1" si="344"/>
        <v>1</v>
      </c>
      <c r="JI64" s="22">
        <f t="shared" ca="1" si="344"/>
        <v>1</v>
      </c>
      <c r="JJ64" s="22">
        <f t="shared" ca="1" si="344"/>
        <v>1</v>
      </c>
      <c r="JK64" s="22">
        <f t="shared" ca="1" si="344"/>
        <v>1</v>
      </c>
      <c r="JL64" s="22">
        <f t="shared" ca="1" si="344"/>
        <v>1</v>
      </c>
      <c r="JM64" s="22">
        <f t="shared" ca="1" si="344"/>
        <v>1</v>
      </c>
      <c r="JN64" s="22">
        <f t="shared" ca="1" si="344"/>
        <v>1</v>
      </c>
      <c r="JO64" s="173" t="b">
        <f t="shared" si="347"/>
        <v>0</v>
      </c>
      <c r="JP64" s="173" t="str">
        <f t="shared" si="325"/>
        <v>-</v>
      </c>
      <c r="JQ64" s="173" t="str">
        <f t="shared" si="325"/>
        <v>-</v>
      </c>
      <c r="JR64" s="173" t="str">
        <f t="shared" si="325"/>
        <v>-</v>
      </c>
      <c r="JS64" s="173" t="str">
        <f t="shared" si="325"/>
        <v>-</v>
      </c>
      <c r="JT64" s="173" t="str">
        <f t="shared" si="325"/>
        <v>-</v>
      </c>
      <c r="JU64" s="173" t="str">
        <f t="shared" si="325"/>
        <v>-</v>
      </c>
      <c r="JV64" s="173" t="str">
        <f t="shared" si="325"/>
        <v>-</v>
      </c>
      <c r="JW64" s="173" t="str">
        <f t="shared" si="325"/>
        <v>-</v>
      </c>
      <c r="JX64" s="173" t="str">
        <f t="shared" si="325"/>
        <v>-</v>
      </c>
      <c r="JY64" s="173" t="str">
        <f t="shared" si="325"/>
        <v>-</v>
      </c>
      <c r="JZ64" s="173" t="str">
        <f t="shared" si="325"/>
        <v>-</v>
      </c>
      <c r="KA64" s="173" t="str">
        <f t="shared" si="325"/>
        <v>-</v>
      </c>
      <c r="KB64" s="173" t="str">
        <f t="shared" si="325"/>
        <v>-</v>
      </c>
      <c r="KC64" s="173" t="str">
        <f t="shared" si="325"/>
        <v>-</v>
      </c>
      <c r="KD64" s="173" t="str">
        <f t="shared" si="325"/>
        <v>-</v>
      </c>
      <c r="KE64" s="173" t="str">
        <f t="shared" si="325"/>
        <v>-</v>
      </c>
      <c r="KF64" s="173" t="str">
        <f t="shared" si="326"/>
        <v>-</v>
      </c>
      <c r="KG64" s="173" t="str">
        <f t="shared" si="326"/>
        <v>-</v>
      </c>
      <c r="KH64" s="173" t="str">
        <f t="shared" si="326"/>
        <v>-</v>
      </c>
      <c r="KI64" s="173" t="str">
        <f t="shared" si="326"/>
        <v>-</v>
      </c>
      <c r="KJ64" s="173" t="str">
        <f t="shared" si="326"/>
        <v>-</v>
      </c>
      <c r="KK64" s="173" t="str">
        <f t="shared" si="326"/>
        <v>-</v>
      </c>
      <c r="KL64" s="173" t="str">
        <f t="shared" si="326"/>
        <v>-</v>
      </c>
      <c r="KM64" s="173" t="str">
        <f t="shared" si="326"/>
        <v>-</v>
      </c>
      <c r="KN64" s="173" t="str">
        <f t="shared" si="326"/>
        <v>-</v>
      </c>
      <c r="KO64" s="173" t="str">
        <f t="shared" si="326"/>
        <v>-</v>
      </c>
      <c r="KP64" s="173" t="str">
        <f t="shared" si="326"/>
        <v>-</v>
      </c>
      <c r="KQ64" s="173" t="str">
        <f t="shared" si="326"/>
        <v>-</v>
      </c>
      <c r="KR64" s="173" t="str">
        <f t="shared" si="326"/>
        <v>-</v>
      </c>
      <c r="KS64" s="173" t="str">
        <f t="shared" si="326"/>
        <v>-</v>
      </c>
      <c r="KT64" s="173" t="str">
        <f t="shared" si="326"/>
        <v>-</v>
      </c>
      <c r="KU64" s="173" t="str">
        <f t="shared" si="326"/>
        <v>-</v>
      </c>
      <c r="KV64" s="173" t="str">
        <f t="shared" si="327"/>
        <v>-</v>
      </c>
      <c r="KW64" s="173" t="str">
        <f t="shared" si="327"/>
        <v>-</v>
      </c>
      <c r="KX64" s="173" t="str">
        <f t="shared" si="327"/>
        <v>-</v>
      </c>
      <c r="KY64" s="173" t="str">
        <f t="shared" si="327"/>
        <v>-</v>
      </c>
      <c r="KZ64" s="173" t="str">
        <f t="shared" si="327"/>
        <v>-</v>
      </c>
      <c r="LA64" s="173" t="str">
        <f t="shared" si="327"/>
        <v>-</v>
      </c>
      <c r="LB64" s="173" t="str">
        <f t="shared" si="327"/>
        <v>-</v>
      </c>
      <c r="LC64" s="173" t="str">
        <f t="shared" si="327"/>
        <v>-</v>
      </c>
      <c r="LD64" s="173" t="str">
        <f t="shared" si="327"/>
        <v>-</v>
      </c>
      <c r="LE64" s="173" t="str">
        <f t="shared" si="327"/>
        <v>-</v>
      </c>
      <c r="LF64" s="173" t="str">
        <f t="shared" si="327"/>
        <v>-</v>
      </c>
      <c r="LG64" s="173" t="str">
        <f t="shared" si="327"/>
        <v>-</v>
      </c>
      <c r="LH64" s="173" t="str">
        <f t="shared" si="327"/>
        <v>-</v>
      </c>
      <c r="LI64" s="173" t="str">
        <f t="shared" si="327"/>
        <v>-</v>
      </c>
      <c r="LJ64" s="173" t="str">
        <f t="shared" si="327"/>
        <v>-</v>
      </c>
      <c r="LK64" s="173" t="str">
        <f t="shared" si="327"/>
        <v>-</v>
      </c>
      <c r="LL64" s="173" t="str">
        <f t="shared" si="328"/>
        <v>-</v>
      </c>
      <c r="LM64" s="173" t="str">
        <f t="shared" si="328"/>
        <v>-</v>
      </c>
      <c r="LN64" s="173" t="str">
        <f t="shared" si="328"/>
        <v>-</v>
      </c>
      <c r="LO64" s="173" t="str">
        <f t="shared" si="328"/>
        <v>-</v>
      </c>
      <c r="LP64" s="173" t="str">
        <f t="shared" si="328"/>
        <v>-</v>
      </c>
      <c r="LQ64" s="173" t="str">
        <f t="shared" si="328"/>
        <v>-</v>
      </c>
      <c r="LR64" s="173" t="str">
        <f t="shared" si="328"/>
        <v>-</v>
      </c>
      <c r="LS64" s="173" t="str">
        <f t="shared" si="328"/>
        <v>-</v>
      </c>
      <c r="LT64" s="173" t="str">
        <f t="shared" si="328"/>
        <v>-</v>
      </c>
      <c r="LU64" s="173" t="str">
        <f t="shared" si="328"/>
        <v>-</v>
      </c>
      <c r="LV64" s="173" t="str">
        <f t="shared" si="328"/>
        <v>-</v>
      </c>
      <c r="LW64" s="173" t="str">
        <f t="shared" si="328"/>
        <v>-</v>
      </c>
      <c r="LX64" s="173" t="str">
        <f t="shared" si="328"/>
        <v>-</v>
      </c>
      <c r="LY64" s="173" t="str">
        <f t="shared" si="328"/>
        <v>-</v>
      </c>
      <c r="LZ64" s="173" t="str">
        <f t="shared" si="328"/>
        <v>-</v>
      </c>
      <c r="MA64" s="173" t="str">
        <f t="shared" si="328"/>
        <v>-</v>
      </c>
      <c r="MB64" s="173" t="str">
        <f t="shared" si="329"/>
        <v>-</v>
      </c>
      <c r="MC64" s="173" t="str">
        <f t="shared" si="329"/>
        <v>-</v>
      </c>
      <c r="MD64" s="173" t="str">
        <f t="shared" si="329"/>
        <v>-</v>
      </c>
      <c r="ME64" s="173" t="str">
        <f t="shared" si="329"/>
        <v>-</v>
      </c>
      <c r="MF64" s="173" t="str">
        <f t="shared" si="329"/>
        <v>-</v>
      </c>
      <c r="MG64" s="173" t="str">
        <f t="shared" si="329"/>
        <v>-</v>
      </c>
      <c r="MH64" s="173" t="str">
        <f t="shared" si="329"/>
        <v>-</v>
      </c>
      <c r="MI64" s="173" t="str">
        <f t="shared" si="329"/>
        <v>-</v>
      </c>
      <c r="MJ64" s="173" t="str">
        <f t="shared" si="329"/>
        <v>-</v>
      </c>
      <c r="MK64" s="173" t="str">
        <f t="shared" si="329"/>
        <v>-</v>
      </c>
      <c r="ML64" s="173" t="str">
        <f t="shared" si="329"/>
        <v>-</v>
      </c>
      <c r="MM64" s="173" t="str">
        <f t="shared" si="329"/>
        <v>-</v>
      </c>
      <c r="MN64" s="173" t="str">
        <f t="shared" si="329"/>
        <v>-</v>
      </c>
      <c r="MO64" s="173" t="str">
        <f t="shared" si="329"/>
        <v>-</v>
      </c>
      <c r="MP64" s="173" t="str">
        <f t="shared" si="329"/>
        <v>-</v>
      </c>
      <c r="MQ64" s="173" t="str">
        <f t="shared" si="329"/>
        <v>-</v>
      </c>
      <c r="MR64" s="173" t="str">
        <f t="shared" si="330"/>
        <v>-</v>
      </c>
      <c r="MS64" s="173" t="str">
        <f t="shared" si="330"/>
        <v>-</v>
      </c>
      <c r="MT64" s="173" t="str">
        <f t="shared" si="330"/>
        <v>-</v>
      </c>
      <c r="MU64" s="173" t="str">
        <f t="shared" si="330"/>
        <v>-</v>
      </c>
      <c r="MV64" s="173" t="str">
        <f t="shared" si="330"/>
        <v>-</v>
      </c>
      <c r="MW64" s="173" t="str">
        <f t="shared" si="330"/>
        <v>-</v>
      </c>
      <c r="MX64" s="173" t="str">
        <f t="shared" si="330"/>
        <v>-</v>
      </c>
      <c r="MY64" s="173" t="str">
        <f t="shared" si="330"/>
        <v>-</v>
      </c>
      <c r="MZ64" s="173" t="str">
        <f t="shared" si="330"/>
        <v>-</v>
      </c>
      <c r="NA64" s="173" t="str">
        <f t="shared" si="330"/>
        <v>-</v>
      </c>
      <c r="NB64" s="173" t="str">
        <f t="shared" si="330"/>
        <v>-</v>
      </c>
      <c r="NC64" s="173" t="str">
        <f t="shared" si="330"/>
        <v>-</v>
      </c>
      <c r="ND64" s="173" t="str">
        <f t="shared" si="330"/>
        <v>-</v>
      </c>
      <c r="NE64" s="173" t="str">
        <f t="shared" si="330"/>
        <v>-</v>
      </c>
      <c r="NF64" s="173" t="str">
        <f t="shared" si="330"/>
        <v>-</v>
      </c>
      <c r="NG64" s="173" t="str">
        <f t="shared" si="330"/>
        <v>-</v>
      </c>
      <c r="NH64" s="173" t="str">
        <f t="shared" si="331"/>
        <v>-</v>
      </c>
      <c r="NI64" s="173" t="str">
        <f t="shared" si="331"/>
        <v>-</v>
      </c>
      <c r="NJ64" s="173" t="str">
        <f t="shared" si="331"/>
        <v>-</v>
      </c>
      <c r="NK64" s="173" t="str">
        <f t="shared" si="331"/>
        <v>-</v>
      </c>
      <c r="NL64" s="173" t="str">
        <f t="shared" si="331"/>
        <v>-</v>
      </c>
      <c r="NM64" s="173" t="str">
        <f t="shared" si="331"/>
        <v>-</v>
      </c>
      <c r="NN64" s="173" t="str">
        <f t="shared" si="331"/>
        <v>-</v>
      </c>
      <c r="NO64" s="173" t="str">
        <f t="shared" si="331"/>
        <v>-</v>
      </c>
      <c r="NP64" s="173" t="str">
        <f t="shared" si="331"/>
        <v>-</v>
      </c>
      <c r="NQ64" s="173" t="str">
        <f t="shared" si="331"/>
        <v>-</v>
      </c>
      <c r="NR64" s="173" t="str">
        <f t="shared" si="331"/>
        <v>-</v>
      </c>
      <c r="NS64" s="173" t="str">
        <f t="shared" si="331"/>
        <v>-</v>
      </c>
      <c r="NT64" s="173" t="str">
        <f t="shared" si="331"/>
        <v>-</v>
      </c>
      <c r="NU64" s="173" t="str">
        <f t="shared" si="331"/>
        <v>-</v>
      </c>
      <c r="NV64" s="173" t="str">
        <f t="shared" si="331"/>
        <v>-</v>
      </c>
      <c r="NW64" s="173" t="str">
        <f t="shared" si="331"/>
        <v>-</v>
      </c>
      <c r="NX64" s="173" t="str">
        <f t="shared" si="332"/>
        <v>-</v>
      </c>
      <c r="NY64" s="173" t="str">
        <f t="shared" si="332"/>
        <v>-</v>
      </c>
      <c r="NZ64" s="173" t="str">
        <f t="shared" si="332"/>
        <v>-</v>
      </c>
      <c r="OA64" s="173" t="str">
        <f t="shared" si="332"/>
        <v>-</v>
      </c>
      <c r="OB64" s="173" t="str">
        <f t="shared" si="332"/>
        <v>-</v>
      </c>
      <c r="OC64" s="173" t="str">
        <f t="shared" si="332"/>
        <v>-</v>
      </c>
      <c r="OD64" s="173" t="str">
        <f t="shared" si="332"/>
        <v>-</v>
      </c>
      <c r="OE64" s="173" t="str">
        <f t="shared" si="332"/>
        <v>-</v>
      </c>
      <c r="OF64" s="22">
        <f t="shared" ca="1" si="344"/>
        <v>0</v>
      </c>
      <c r="OG64" s="22" t="str">
        <f t="shared" ca="1" si="344"/>
        <v>-</v>
      </c>
      <c r="OH64" s="22">
        <f t="shared" ca="1" si="344"/>
        <v>0</v>
      </c>
      <c r="OI64" s="22">
        <f t="shared" ca="1" si="344"/>
        <v>0</v>
      </c>
      <c r="OJ64" s="27">
        <v>0</v>
      </c>
    </row>
    <row r="65" spans="1:400" s="303" customFormat="1" outlineLevel="1">
      <c r="A65" s="302">
        <f t="shared" si="345"/>
        <v>60</v>
      </c>
      <c r="B65" s="302">
        <f t="shared" si="341"/>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1"/>
        <v>4</v>
      </c>
      <c r="AE65" s="5">
        <f t="shared" si="291"/>
        <v>0</v>
      </c>
      <c r="AF65" s="5">
        <f t="shared" si="291"/>
        <v>1</v>
      </c>
      <c r="AG65" s="5">
        <f t="shared" si="291"/>
        <v>1</v>
      </c>
      <c r="AJ65" s="328" t="str">
        <f t="shared" ca="1" si="334"/>
        <v>00008 Landuse GSM Day169 Mat     NLB000% GI1 WP100% MP100% GP100% EL000% Age213 FlkSt_Lmb_6.5y_Opt (F33N11)</v>
      </c>
      <c r="AK65" s="10" t="str">
        <f ca="1">IF(COUNTIF(AJ$5:AJ65,AJ65)=1,"-","Dup")</f>
        <v>-</v>
      </c>
      <c r="AL65" s="22" t="b">
        <f t="shared" ca="1" si="353"/>
        <v>1</v>
      </c>
      <c r="AM65" s="22" t="b">
        <f t="shared" ca="1" si="353"/>
        <v>0</v>
      </c>
      <c r="AN65" s="22" t="str">
        <f t="shared" ca="1" si="353"/>
        <v>-</v>
      </c>
      <c r="AO65" s="22" t="str">
        <f t="shared" ca="1" si="293"/>
        <v>-</v>
      </c>
      <c r="AP65" s="22" t="str">
        <f t="shared" ca="1" si="293"/>
        <v>-</v>
      </c>
      <c r="AQ65" s="22" t="str">
        <f t="shared" ca="1" si="353"/>
        <v>-</v>
      </c>
      <c r="AR65" s="374" t="str">
        <f t="shared" ca="1" si="353"/>
        <v>-</v>
      </c>
      <c r="AS65" s="22" t="str">
        <f t="shared" ca="1" si="353"/>
        <v>-</v>
      </c>
      <c r="AT65" s="22" t="str">
        <f t="shared" ca="1" si="353"/>
        <v>-</v>
      </c>
      <c r="AU65" s="22">
        <f t="shared" ca="1" si="353"/>
        <v>1</v>
      </c>
      <c r="AV65" s="22" t="str">
        <f t="shared" ca="1" si="353"/>
        <v>-</v>
      </c>
      <c r="AW65" s="22" t="str">
        <f t="shared" ca="1" si="353"/>
        <v>-</v>
      </c>
      <c r="AX65" s="22" t="str">
        <f t="shared" ca="1" si="353"/>
        <v>-</v>
      </c>
      <c r="AY65" s="22" t="str">
        <f t="shared" ca="1" si="353"/>
        <v>-</v>
      </c>
      <c r="AZ65" s="22" t="str">
        <f t="shared" ca="1" si="353"/>
        <v>-</v>
      </c>
      <c r="BA65" s="22">
        <f t="shared" ca="1" si="353"/>
        <v>1</v>
      </c>
      <c r="BB65" s="22">
        <f t="shared" ca="1" si="353"/>
        <v>1</v>
      </c>
      <c r="BC65" s="22" t="str">
        <f t="shared" ca="1" si="353"/>
        <v>-</v>
      </c>
      <c r="BD65" s="22" t="str">
        <f t="shared" ca="1" si="353"/>
        <v>-</v>
      </c>
      <c r="BE65" s="22" t="str">
        <f t="shared" ca="1" si="353"/>
        <v>-</v>
      </c>
      <c r="BF65" s="22" t="str">
        <f t="shared" ca="1" si="349"/>
        <v>-</v>
      </c>
      <c r="BG65" s="22" t="str">
        <f t="shared" ca="1" si="349"/>
        <v>-</v>
      </c>
      <c r="BH65" s="22" t="str">
        <f t="shared" ca="1" si="349"/>
        <v>-</v>
      </c>
      <c r="BI65" s="22" t="str">
        <f t="shared" ca="1" si="349"/>
        <v>-</v>
      </c>
      <c r="BJ65" s="22" t="str">
        <f t="shared" ca="1" si="349"/>
        <v>-</v>
      </c>
      <c r="BK65" s="22" t="str">
        <f t="shared" ca="1" si="349"/>
        <v>-</v>
      </c>
      <c r="BL65" s="22" t="str">
        <f t="shared" ca="1" si="349"/>
        <v>-</v>
      </c>
      <c r="BM65" s="22" t="str">
        <f t="shared" ca="1" si="350"/>
        <v>-</v>
      </c>
      <c r="BN65" s="22" t="str">
        <f t="shared" ca="1" si="350"/>
        <v>-</v>
      </c>
      <c r="BO65" s="22" t="str">
        <f t="shared" ca="1" si="350"/>
        <v>-</v>
      </c>
      <c r="BP65" s="22" t="str">
        <f t="shared" ca="1" si="350"/>
        <v>-</v>
      </c>
      <c r="BQ65" s="22" t="str">
        <f t="shared" ca="1" si="350"/>
        <v>-</v>
      </c>
      <c r="BR65" s="22" t="str">
        <f t="shared" ca="1" si="350"/>
        <v>-</v>
      </c>
      <c r="BS65" s="22" t="str">
        <f t="shared" ca="1" si="350"/>
        <v>-</v>
      </c>
      <c r="BT65" s="22" t="str">
        <f t="shared" ca="1" si="350"/>
        <v>-</v>
      </c>
      <c r="BU65" s="22" t="str">
        <f t="shared" ca="1" si="350"/>
        <v>-</v>
      </c>
      <c r="BV65" s="22" t="str">
        <f t="shared" ca="1" si="350"/>
        <v>-</v>
      </c>
      <c r="BW65" s="22" t="str">
        <f t="shared" ca="1" si="350"/>
        <v>-</v>
      </c>
      <c r="BX65" s="22" t="str">
        <f t="shared" ca="1" si="350"/>
        <v>-</v>
      </c>
      <c r="BY65" s="22" t="str">
        <f t="shared" ca="1" si="350"/>
        <v>-</v>
      </c>
      <c r="BZ65" s="5">
        <f t="shared" si="294"/>
        <v>0</v>
      </c>
      <c r="CA65" s="22" t="str">
        <f t="shared" ca="1" si="350"/>
        <v>-</v>
      </c>
      <c r="CB65" s="22" t="str">
        <f t="shared" ca="1" si="350"/>
        <v>-</v>
      </c>
      <c r="CC65" s="22" t="str">
        <f t="shared" ca="1" si="351"/>
        <v>-</v>
      </c>
      <c r="CD65" s="22" t="str">
        <f t="shared" ca="1" si="351"/>
        <v>-</v>
      </c>
      <c r="CE65" s="22" t="str">
        <f t="shared" ca="1" si="351"/>
        <v>-</v>
      </c>
      <c r="CF65" s="22" t="str">
        <f t="shared" ca="1" si="351"/>
        <v>-</v>
      </c>
      <c r="CG65" s="22" t="str">
        <f t="shared" ca="1" si="351"/>
        <v>-</v>
      </c>
      <c r="CH65" s="22" t="str">
        <f t="shared" ca="1" si="351"/>
        <v>-</v>
      </c>
      <c r="CI65" s="22">
        <f t="shared" ca="1" si="351"/>
        <v>1</v>
      </c>
      <c r="CJ65" s="22">
        <f t="shared" ca="1" si="351"/>
        <v>1</v>
      </c>
      <c r="CK65" s="22" t="str">
        <f t="shared" ca="1" si="351"/>
        <v>-</v>
      </c>
      <c r="CL65" s="22" t="str">
        <f t="shared" ca="1" si="351"/>
        <v>-</v>
      </c>
      <c r="CM65" s="22" t="str">
        <f t="shared" ca="1" si="351"/>
        <v>-</v>
      </c>
      <c r="CN65" s="22" t="str">
        <f t="shared" ca="1" si="351"/>
        <v>-</v>
      </c>
      <c r="CO65" s="22" t="str">
        <f t="shared" ca="1" si="351"/>
        <v>-</v>
      </c>
      <c r="CP65" s="22" t="str">
        <f t="shared" ca="1" si="351"/>
        <v>-</v>
      </c>
      <c r="CQ65" s="22" t="str">
        <f t="shared" ca="1" si="351"/>
        <v>-</v>
      </c>
      <c r="CR65" s="22" t="str">
        <f t="shared" ca="1" si="351"/>
        <v>-</v>
      </c>
      <c r="CS65" s="22">
        <f t="shared" ca="1" si="352"/>
        <v>0</v>
      </c>
      <c r="CT65" s="22" t="str">
        <f t="shared" ca="1" si="352"/>
        <v>-</v>
      </c>
      <c r="CU65" s="22" t="str">
        <f t="shared" ca="1" si="352"/>
        <v>-</v>
      </c>
      <c r="CV65" s="22" t="str">
        <f t="shared" ca="1" si="352"/>
        <v>-</v>
      </c>
      <c r="CW65" s="22" t="str">
        <f t="shared" ca="1" si="352"/>
        <v>-</v>
      </c>
      <c r="CX65" s="22" t="str">
        <f t="shared" ca="1" si="352"/>
        <v>-</v>
      </c>
      <c r="CY65" s="22">
        <f t="shared" ca="1" si="352"/>
        <v>0</v>
      </c>
      <c r="CZ65" s="195">
        <f t="shared" si="297"/>
        <v>-1</v>
      </c>
      <c r="DA65" s="195">
        <f t="shared" si="297"/>
        <v>-0.5</v>
      </c>
      <c r="DB65" s="195">
        <f t="shared" si="297"/>
        <v>-0.5</v>
      </c>
      <c r="DC65" s="195">
        <f t="shared" si="297"/>
        <v>-0.5</v>
      </c>
      <c r="DD65" s="194">
        <f t="shared" si="298"/>
        <v>0</v>
      </c>
      <c r="DE65" s="194">
        <f t="shared" si="298"/>
        <v>0</v>
      </c>
      <c r="DF65" s="194">
        <f t="shared" si="298"/>
        <v>0</v>
      </c>
      <c r="DG65" s="194">
        <f t="shared" si="298"/>
        <v>0</v>
      </c>
      <c r="DH65" s="196">
        <f t="shared" si="299"/>
        <v>0</v>
      </c>
      <c r="DI65" s="196">
        <f t="shared" si="299"/>
        <v>0</v>
      </c>
      <c r="DJ65" s="196">
        <f t="shared" si="299"/>
        <v>0</v>
      </c>
      <c r="DK65" s="196">
        <f t="shared" si="299"/>
        <v>0</v>
      </c>
      <c r="DL65" s="195">
        <f t="shared" si="300"/>
        <v>-1</v>
      </c>
      <c r="DM65" s="195">
        <f t="shared" si="300"/>
        <v>-0.5</v>
      </c>
      <c r="DN65" s="195">
        <f t="shared" si="300"/>
        <v>-0.5</v>
      </c>
      <c r="DO65" s="195">
        <f t="shared" si="300"/>
        <v>-0.5</v>
      </c>
      <c r="DP65" s="194">
        <f t="shared" si="301"/>
        <v>0</v>
      </c>
      <c r="DQ65" s="194">
        <f t="shared" si="301"/>
        <v>0</v>
      </c>
      <c r="DR65" s="194">
        <f t="shared" si="301"/>
        <v>0</v>
      </c>
      <c r="DS65" s="194">
        <f t="shared" si="301"/>
        <v>0</v>
      </c>
      <c r="DT65" s="196">
        <f t="shared" si="302"/>
        <v>0</v>
      </c>
      <c r="DU65" s="196">
        <f t="shared" si="302"/>
        <v>0</v>
      </c>
      <c r="DV65" s="196">
        <f t="shared" si="302"/>
        <v>0</v>
      </c>
      <c r="DW65" s="196">
        <f t="shared" si="302"/>
        <v>0</v>
      </c>
      <c r="DX65" s="195">
        <f t="shared" si="303"/>
        <v>-1</v>
      </c>
      <c r="DY65" s="195">
        <f t="shared" si="303"/>
        <v>-0.5</v>
      </c>
      <c r="DZ65" s="195">
        <f t="shared" si="303"/>
        <v>-0.5</v>
      </c>
      <c r="EA65" s="195">
        <f t="shared" si="303"/>
        <v>-0.5</v>
      </c>
      <c r="EB65" s="194">
        <f t="shared" si="304"/>
        <v>0</v>
      </c>
      <c r="EC65" s="194">
        <f t="shared" si="304"/>
        <v>0</v>
      </c>
      <c r="ED65" s="194">
        <f t="shared" si="304"/>
        <v>0</v>
      </c>
      <c r="EE65" s="194">
        <f t="shared" si="304"/>
        <v>0</v>
      </c>
      <c r="EF65" s="196">
        <f t="shared" si="305"/>
        <v>0</v>
      </c>
      <c r="EG65" s="196">
        <f t="shared" si="305"/>
        <v>0</v>
      </c>
      <c r="EH65" s="196">
        <f t="shared" si="305"/>
        <v>0</v>
      </c>
      <c r="EI65" s="196">
        <f t="shared" si="305"/>
        <v>0</v>
      </c>
      <c r="EJ65" s="22">
        <f t="shared" ca="1" si="306"/>
        <v>0</v>
      </c>
      <c r="EK65" s="22">
        <f t="shared" ca="1" si="306"/>
        <v>0</v>
      </c>
      <c r="EL65" s="22">
        <f t="shared" ca="1" si="306"/>
        <v>0</v>
      </c>
      <c r="EM65" s="22">
        <f t="shared" ca="1" si="306"/>
        <v>0</v>
      </c>
      <c r="EN65" s="22" t="str">
        <f t="shared" ca="1" si="306"/>
        <v>-</v>
      </c>
      <c r="EO65" s="22" t="str">
        <f t="shared" ca="1" si="306"/>
        <v>-</v>
      </c>
      <c r="EP65" s="5">
        <f t="shared" si="307"/>
        <v>43</v>
      </c>
      <c r="EQ65" s="5">
        <f t="shared" si="307"/>
        <v>43</v>
      </c>
      <c r="ER65" s="22" t="str">
        <f t="shared" ca="1" si="306"/>
        <v>-</v>
      </c>
      <c r="ES65" s="22" t="str">
        <f t="shared" ca="1" si="306"/>
        <v>-</v>
      </c>
      <c r="ET65" s="22" t="str">
        <f t="shared" ca="1" si="306"/>
        <v>-</v>
      </c>
      <c r="EU65" s="22" t="str">
        <f t="shared" ca="1" si="306"/>
        <v>-</v>
      </c>
      <c r="EV65" s="22" t="str">
        <f t="shared" ca="1" si="306"/>
        <v>-</v>
      </c>
      <c r="EW65" s="22" t="str">
        <f t="shared" ca="1" si="306"/>
        <v>-</v>
      </c>
      <c r="EX65" s="22" t="str">
        <f t="shared" ca="1" si="306"/>
        <v>-</v>
      </c>
      <c r="EY65" s="5">
        <f t="shared" si="308"/>
        <v>5</v>
      </c>
      <c r="EZ65" s="22" t="str">
        <f t="shared" ca="1" si="343"/>
        <v>-</v>
      </c>
      <c r="FA65" s="22" t="str">
        <f t="shared" ca="1" si="343"/>
        <v>-</v>
      </c>
      <c r="FB65" s="22" t="str">
        <f t="shared" ca="1" si="343"/>
        <v>-</v>
      </c>
      <c r="FC65" s="22" t="str">
        <f t="shared" ca="1" si="343"/>
        <v>-</v>
      </c>
      <c r="FD65" s="5" t="b">
        <f t="shared" si="309"/>
        <v>0</v>
      </c>
      <c r="FE65" s="22" t="str">
        <f t="shared" ca="1" si="343"/>
        <v>-</v>
      </c>
      <c r="FF65" s="22">
        <f t="shared" ca="1" si="343"/>
        <v>0</v>
      </c>
      <c r="FG65" s="22" t="str">
        <f t="shared" ca="1" si="343"/>
        <v>-</v>
      </c>
      <c r="FH65" s="22">
        <f t="shared" ca="1" si="343"/>
        <v>1</v>
      </c>
      <c r="FI65" s="22">
        <f t="shared" ca="1" si="343"/>
        <v>0</v>
      </c>
      <c r="FJ65" s="22">
        <f t="shared" ca="1" si="343"/>
        <v>1</v>
      </c>
      <c r="FK65" s="22">
        <f t="shared" ca="1" si="343"/>
        <v>1</v>
      </c>
      <c r="FL65" s="22">
        <f t="shared" ca="1" si="343"/>
        <v>1</v>
      </c>
      <c r="FM65" s="22">
        <f t="shared" ca="1" si="343"/>
        <v>0</v>
      </c>
      <c r="FN65" s="22">
        <f t="shared" ca="1" si="343"/>
        <v>0</v>
      </c>
      <c r="FO65" s="22">
        <f t="shared" ca="1" si="343"/>
        <v>0</v>
      </c>
      <c r="FP65" s="22">
        <f t="shared" ca="1" si="343"/>
        <v>0</v>
      </c>
      <c r="FQ65" s="22">
        <f t="shared" ca="1" si="343"/>
        <v>1</v>
      </c>
      <c r="FR65" s="22">
        <f t="shared" ca="1" si="343"/>
        <v>0</v>
      </c>
      <c r="FS65" s="22">
        <f t="shared" ca="1" si="343"/>
        <v>0</v>
      </c>
      <c r="FT65" s="22">
        <f t="shared" ca="1" si="343"/>
        <v>0</v>
      </c>
      <c r="FU65" s="22">
        <f t="shared" ca="1" si="343"/>
        <v>0</v>
      </c>
      <c r="FV65" s="22">
        <f t="shared" ca="1" si="343"/>
        <v>0</v>
      </c>
      <c r="FW65" s="22">
        <f t="shared" ca="1" si="343"/>
        <v>0</v>
      </c>
      <c r="FX65" s="22">
        <f t="shared" ca="1" si="343"/>
        <v>0</v>
      </c>
      <c r="FY65" s="22">
        <f t="shared" ca="1" si="343"/>
        <v>1</v>
      </c>
      <c r="FZ65" s="22">
        <f t="shared" ca="1" si="343"/>
        <v>0</v>
      </c>
      <c r="GA65" s="5">
        <f t="shared" si="310"/>
        <v>0</v>
      </c>
      <c r="GB65" s="5">
        <f t="shared" si="310"/>
        <v>0</v>
      </c>
      <c r="GC65" s="5">
        <f t="shared" si="310"/>
        <v>0</v>
      </c>
      <c r="GD65" s="5">
        <f t="shared" si="311"/>
        <v>0</v>
      </c>
      <c r="GE65" s="5">
        <f t="shared" si="311"/>
        <v>0</v>
      </c>
      <c r="GF65" s="5">
        <f t="shared" si="311"/>
        <v>0</v>
      </c>
      <c r="GG65" s="22">
        <f t="shared" ca="1" si="343"/>
        <v>0</v>
      </c>
      <c r="GH65" s="22">
        <f t="shared" ca="1" si="343"/>
        <v>0</v>
      </c>
      <c r="GI65" s="22" t="str">
        <f t="shared" ca="1" si="343"/>
        <v>-</v>
      </c>
      <c r="GJ65" s="22" t="str">
        <f t="shared" ca="1" si="343"/>
        <v>-</v>
      </c>
      <c r="GK65" s="22" t="str">
        <f t="shared" ca="1" si="343"/>
        <v>-</v>
      </c>
      <c r="GL65" s="22" t="str">
        <f t="shared" ca="1" si="343"/>
        <v>-</v>
      </c>
      <c r="GM65" s="5" t="b">
        <f t="shared" si="312"/>
        <v>0</v>
      </c>
      <c r="GN65" s="5" t="b">
        <f t="shared" si="312"/>
        <v>1</v>
      </c>
      <c r="GO65" s="5" t="b">
        <f t="shared" si="312"/>
        <v>0</v>
      </c>
      <c r="GP65" s="5">
        <f t="shared" si="313"/>
        <v>0</v>
      </c>
      <c r="GQ65" s="22">
        <f t="shared" ca="1" si="343"/>
        <v>1</v>
      </c>
      <c r="GR65" s="22">
        <f t="shared" ca="1" si="343"/>
        <v>2</v>
      </c>
      <c r="GS65" s="5" t="str">
        <f t="shared" si="314"/>
        <v>-</v>
      </c>
      <c r="GT65" s="5" t="str">
        <f t="shared" si="314"/>
        <v>-</v>
      </c>
      <c r="GU65" s="5" t="str">
        <f t="shared" si="315"/>
        <v>-</v>
      </c>
      <c r="GV65" s="5" t="str">
        <f t="shared" si="315"/>
        <v>-</v>
      </c>
      <c r="GW65" s="5">
        <f t="shared" si="316"/>
        <v>0</v>
      </c>
      <c r="GX65" s="22" t="str">
        <f t="shared" ca="1" si="343"/>
        <v>-</v>
      </c>
      <c r="GY65" s="22" t="str">
        <f t="shared" ca="1" si="343"/>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8"/>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3"/>
        <v>-</v>
      </c>
      <c r="IF65" s="22" t="str">
        <f t="shared" ca="1" si="133"/>
        <v>-</v>
      </c>
      <c r="IG65" s="22" t="b">
        <f t="shared" ca="1" si="134"/>
        <v>1</v>
      </c>
      <c r="IH65" s="22">
        <f t="shared" ca="1" si="134"/>
        <v>0</v>
      </c>
      <c r="II65" s="5" t="str">
        <f t="shared" si="317"/>
        <v>-</v>
      </c>
      <c r="IJ65" s="5" t="str">
        <f t="shared" si="317"/>
        <v>-</v>
      </c>
      <c r="IK65" s="5" t="str">
        <f t="shared" si="317"/>
        <v>-</v>
      </c>
      <c r="IL65" s="5" t="str">
        <f t="shared" si="317"/>
        <v>-</v>
      </c>
      <c r="IM65" s="22" t="str">
        <f t="shared" ca="1" si="344"/>
        <v>-</v>
      </c>
      <c r="IN65" s="5">
        <f t="shared" si="318"/>
        <v>0</v>
      </c>
      <c r="IO65" s="22" t="str">
        <f t="shared" ca="1" si="344"/>
        <v>-</v>
      </c>
      <c r="IP65" s="5">
        <f t="shared" si="319"/>
        <v>0</v>
      </c>
      <c r="IQ65" s="5">
        <f t="shared" si="320"/>
        <v>0.9</v>
      </c>
      <c r="IR65" s="5">
        <f t="shared" si="320"/>
        <v>0</v>
      </c>
      <c r="IS65" s="5">
        <f t="shared" si="320"/>
        <v>0</v>
      </c>
      <c r="IT65" s="5" t="str">
        <f t="shared" si="320"/>
        <v>-</v>
      </c>
      <c r="IU65" s="5" t="str">
        <f t="shared" si="321"/>
        <v>-</v>
      </c>
      <c r="IV65" s="22">
        <f t="shared" ca="1" si="344"/>
        <v>1</v>
      </c>
      <c r="IW65" s="22">
        <f t="shared" ca="1" si="344"/>
        <v>0</v>
      </c>
      <c r="IX65" s="22">
        <f t="shared" ca="1" si="344"/>
        <v>1</v>
      </c>
      <c r="IY65" s="22">
        <f t="shared" ca="1" si="344"/>
        <v>1</v>
      </c>
      <c r="IZ65" s="22">
        <f t="shared" ca="1" si="344"/>
        <v>0</v>
      </c>
      <c r="JA65" s="22">
        <f t="shared" ca="1" si="344"/>
        <v>70</v>
      </c>
      <c r="JB65" s="22">
        <f t="shared" ca="1" si="344"/>
        <v>50</v>
      </c>
      <c r="JC65" s="22">
        <f t="shared" ca="1" si="344"/>
        <v>70</v>
      </c>
      <c r="JD65" s="22">
        <f t="shared" ca="1" si="344"/>
        <v>50</v>
      </c>
      <c r="JE65" s="5">
        <f t="shared" si="322"/>
        <v>1</v>
      </c>
      <c r="JF65" s="5">
        <f t="shared" si="323"/>
        <v>1</v>
      </c>
      <c r="JG65" s="5">
        <f t="shared" si="324"/>
        <v>1</v>
      </c>
      <c r="JH65" s="22">
        <f t="shared" ca="1" si="344"/>
        <v>1</v>
      </c>
      <c r="JI65" s="22">
        <f t="shared" ca="1" si="344"/>
        <v>1</v>
      </c>
      <c r="JJ65" s="22">
        <f t="shared" ca="1" si="344"/>
        <v>1</v>
      </c>
      <c r="JK65" s="22">
        <f t="shared" ca="1" si="344"/>
        <v>1</v>
      </c>
      <c r="JL65" s="22">
        <f t="shared" ca="1" si="344"/>
        <v>1</v>
      </c>
      <c r="JM65" s="22">
        <f t="shared" ca="1" si="344"/>
        <v>1</v>
      </c>
      <c r="JN65" s="22">
        <f t="shared" ca="1" si="344"/>
        <v>1</v>
      </c>
      <c r="JO65" s="173" t="b">
        <f t="shared" si="347"/>
        <v>0</v>
      </c>
      <c r="JP65" s="173" t="str">
        <f t="shared" si="325"/>
        <v>-</v>
      </c>
      <c r="JQ65" s="173" t="str">
        <f t="shared" si="325"/>
        <v>-</v>
      </c>
      <c r="JR65" s="173" t="str">
        <f t="shared" si="325"/>
        <v>-</v>
      </c>
      <c r="JS65" s="173" t="str">
        <f t="shared" si="325"/>
        <v>-</v>
      </c>
      <c r="JT65" s="173" t="str">
        <f t="shared" si="325"/>
        <v>-</v>
      </c>
      <c r="JU65" s="173" t="str">
        <f t="shared" si="325"/>
        <v>-</v>
      </c>
      <c r="JV65" s="173" t="str">
        <f t="shared" si="325"/>
        <v>-</v>
      </c>
      <c r="JW65" s="173" t="str">
        <f t="shared" si="325"/>
        <v>-</v>
      </c>
      <c r="JX65" s="173" t="str">
        <f t="shared" si="325"/>
        <v>-</v>
      </c>
      <c r="JY65" s="173" t="str">
        <f t="shared" si="325"/>
        <v>-</v>
      </c>
      <c r="JZ65" s="173" t="str">
        <f t="shared" si="325"/>
        <v>-</v>
      </c>
      <c r="KA65" s="173" t="str">
        <f t="shared" si="325"/>
        <v>-</v>
      </c>
      <c r="KB65" s="173" t="str">
        <f t="shared" si="325"/>
        <v>-</v>
      </c>
      <c r="KC65" s="173" t="str">
        <f t="shared" si="325"/>
        <v>-</v>
      </c>
      <c r="KD65" s="173" t="str">
        <f t="shared" si="325"/>
        <v>-</v>
      </c>
      <c r="KE65" s="173" t="str">
        <f t="shared" si="325"/>
        <v>-</v>
      </c>
      <c r="KF65" s="173" t="str">
        <f t="shared" si="326"/>
        <v>-</v>
      </c>
      <c r="KG65" s="173" t="str">
        <f t="shared" si="326"/>
        <v>-</v>
      </c>
      <c r="KH65" s="173" t="str">
        <f t="shared" si="326"/>
        <v>-</v>
      </c>
      <c r="KI65" s="173" t="str">
        <f t="shared" si="326"/>
        <v>-</v>
      </c>
      <c r="KJ65" s="173" t="str">
        <f t="shared" si="326"/>
        <v>-</v>
      </c>
      <c r="KK65" s="173" t="str">
        <f t="shared" si="326"/>
        <v>-</v>
      </c>
      <c r="KL65" s="173" t="str">
        <f t="shared" si="326"/>
        <v>-</v>
      </c>
      <c r="KM65" s="173" t="str">
        <f t="shared" si="326"/>
        <v>-</v>
      </c>
      <c r="KN65" s="173" t="str">
        <f t="shared" si="326"/>
        <v>-</v>
      </c>
      <c r="KO65" s="173" t="str">
        <f t="shared" si="326"/>
        <v>-</v>
      </c>
      <c r="KP65" s="173" t="str">
        <f t="shared" si="326"/>
        <v>-</v>
      </c>
      <c r="KQ65" s="173" t="str">
        <f t="shared" si="326"/>
        <v>-</v>
      </c>
      <c r="KR65" s="173" t="str">
        <f t="shared" si="326"/>
        <v>-</v>
      </c>
      <c r="KS65" s="173" t="str">
        <f t="shared" si="326"/>
        <v>-</v>
      </c>
      <c r="KT65" s="173" t="str">
        <f t="shared" si="326"/>
        <v>-</v>
      </c>
      <c r="KU65" s="173" t="str">
        <f t="shared" si="326"/>
        <v>-</v>
      </c>
      <c r="KV65" s="173" t="str">
        <f t="shared" si="327"/>
        <v>-</v>
      </c>
      <c r="KW65" s="173" t="str">
        <f t="shared" si="327"/>
        <v>-</v>
      </c>
      <c r="KX65" s="173" t="str">
        <f t="shared" si="327"/>
        <v>-</v>
      </c>
      <c r="KY65" s="173" t="str">
        <f t="shared" si="327"/>
        <v>-</v>
      </c>
      <c r="KZ65" s="173" t="str">
        <f t="shared" si="327"/>
        <v>-</v>
      </c>
      <c r="LA65" s="173" t="str">
        <f t="shared" si="327"/>
        <v>-</v>
      </c>
      <c r="LB65" s="173" t="str">
        <f t="shared" si="327"/>
        <v>-</v>
      </c>
      <c r="LC65" s="173" t="str">
        <f t="shared" si="327"/>
        <v>-</v>
      </c>
      <c r="LD65" s="173" t="str">
        <f t="shared" si="327"/>
        <v>-</v>
      </c>
      <c r="LE65" s="173" t="str">
        <f t="shared" si="327"/>
        <v>-</v>
      </c>
      <c r="LF65" s="173" t="str">
        <f t="shared" si="327"/>
        <v>-</v>
      </c>
      <c r="LG65" s="173" t="str">
        <f t="shared" si="327"/>
        <v>-</v>
      </c>
      <c r="LH65" s="173" t="str">
        <f t="shared" si="327"/>
        <v>-</v>
      </c>
      <c r="LI65" s="173" t="str">
        <f t="shared" si="327"/>
        <v>-</v>
      </c>
      <c r="LJ65" s="173" t="str">
        <f t="shared" si="327"/>
        <v>-</v>
      </c>
      <c r="LK65" s="173" t="str">
        <f t="shared" si="327"/>
        <v>-</v>
      </c>
      <c r="LL65" s="173" t="str">
        <f t="shared" si="328"/>
        <v>-</v>
      </c>
      <c r="LM65" s="173" t="str">
        <f t="shared" si="328"/>
        <v>-</v>
      </c>
      <c r="LN65" s="173" t="str">
        <f t="shared" si="328"/>
        <v>-</v>
      </c>
      <c r="LO65" s="173" t="str">
        <f t="shared" si="328"/>
        <v>-</v>
      </c>
      <c r="LP65" s="173" t="str">
        <f t="shared" si="328"/>
        <v>-</v>
      </c>
      <c r="LQ65" s="173" t="str">
        <f t="shared" si="328"/>
        <v>-</v>
      </c>
      <c r="LR65" s="173" t="str">
        <f t="shared" si="328"/>
        <v>-</v>
      </c>
      <c r="LS65" s="173" t="str">
        <f t="shared" si="328"/>
        <v>-</v>
      </c>
      <c r="LT65" s="173" t="str">
        <f t="shared" si="328"/>
        <v>-</v>
      </c>
      <c r="LU65" s="173" t="str">
        <f t="shared" si="328"/>
        <v>-</v>
      </c>
      <c r="LV65" s="173" t="str">
        <f t="shared" si="328"/>
        <v>-</v>
      </c>
      <c r="LW65" s="173" t="str">
        <f t="shared" si="328"/>
        <v>-</v>
      </c>
      <c r="LX65" s="173" t="str">
        <f t="shared" si="328"/>
        <v>-</v>
      </c>
      <c r="LY65" s="173" t="str">
        <f t="shared" si="328"/>
        <v>-</v>
      </c>
      <c r="LZ65" s="173" t="str">
        <f t="shared" si="328"/>
        <v>-</v>
      </c>
      <c r="MA65" s="173" t="str">
        <f t="shared" si="328"/>
        <v>-</v>
      </c>
      <c r="MB65" s="173" t="str">
        <f t="shared" si="329"/>
        <v>-</v>
      </c>
      <c r="MC65" s="173" t="str">
        <f t="shared" si="329"/>
        <v>-</v>
      </c>
      <c r="MD65" s="173" t="str">
        <f t="shared" si="329"/>
        <v>-</v>
      </c>
      <c r="ME65" s="173" t="str">
        <f t="shared" si="329"/>
        <v>-</v>
      </c>
      <c r="MF65" s="173" t="str">
        <f t="shared" si="329"/>
        <v>-</v>
      </c>
      <c r="MG65" s="173" t="str">
        <f t="shared" si="329"/>
        <v>-</v>
      </c>
      <c r="MH65" s="173" t="str">
        <f t="shared" si="329"/>
        <v>-</v>
      </c>
      <c r="MI65" s="173" t="str">
        <f t="shared" si="329"/>
        <v>-</v>
      </c>
      <c r="MJ65" s="173" t="str">
        <f t="shared" si="329"/>
        <v>-</v>
      </c>
      <c r="MK65" s="173" t="str">
        <f t="shared" si="329"/>
        <v>-</v>
      </c>
      <c r="ML65" s="173" t="str">
        <f t="shared" si="329"/>
        <v>-</v>
      </c>
      <c r="MM65" s="173" t="str">
        <f t="shared" si="329"/>
        <v>-</v>
      </c>
      <c r="MN65" s="173" t="str">
        <f t="shared" si="329"/>
        <v>-</v>
      </c>
      <c r="MO65" s="173" t="str">
        <f t="shared" si="329"/>
        <v>-</v>
      </c>
      <c r="MP65" s="173" t="str">
        <f t="shared" si="329"/>
        <v>-</v>
      </c>
      <c r="MQ65" s="173" t="str">
        <f t="shared" si="329"/>
        <v>-</v>
      </c>
      <c r="MR65" s="173" t="str">
        <f t="shared" si="330"/>
        <v>-</v>
      </c>
      <c r="MS65" s="173" t="str">
        <f t="shared" si="330"/>
        <v>-</v>
      </c>
      <c r="MT65" s="173" t="str">
        <f t="shared" si="330"/>
        <v>-</v>
      </c>
      <c r="MU65" s="173" t="str">
        <f t="shared" si="330"/>
        <v>-</v>
      </c>
      <c r="MV65" s="173" t="str">
        <f t="shared" si="330"/>
        <v>-</v>
      </c>
      <c r="MW65" s="173" t="str">
        <f t="shared" si="330"/>
        <v>-</v>
      </c>
      <c r="MX65" s="173" t="str">
        <f t="shared" si="330"/>
        <v>-</v>
      </c>
      <c r="MY65" s="173" t="str">
        <f t="shared" si="330"/>
        <v>-</v>
      </c>
      <c r="MZ65" s="173" t="str">
        <f t="shared" si="330"/>
        <v>-</v>
      </c>
      <c r="NA65" s="173" t="str">
        <f t="shared" si="330"/>
        <v>-</v>
      </c>
      <c r="NB65" s="173" t="str">
        <f t="shared" si="330"/>
        <v>-</v>
      </c>
      <c r="NC65" s="173" t="str">
        <f t="shared" si="330"/>
        <v>-</v>
      </c>
      <c r="ND65" s="173" t="str">
        <f t="shared" si="330"/>
        <v>-</v>
      </c>
      <c r="NE65" s="173" t="str">
        <f t="shared" si="330"/>
        <v>-</v>
      </c>
      <c r="NF65" s="173" t="str">
        <f t="shared" si="330"/>
        <v>-</v>
      </c>
      <c r="NG65" s="173" t="str">
        <f t="shared" si="330"/>
        <v>-</v>
      </c>
      <c r="NH65" s="173" t="str">
        <f t="shared" si="331"/>
        <v>-</v>
      </c>
      <c r="NI65" s="173" t="str">
        <f t="shared" si="331"/>
        <v>-</v>
      </c>
      <c r="NJ65" s="173" t="str">
        <f t="shared" si="331"/>
        <v>-</v>
      </c>
      <c r="NK65" s="173" t="str">
        <f t="shared" si="331"/>
        <v>-</v>
      </c>
      <c r="NL65" s="173" t="str">
        <f t="shared" si="331"/>
        <v>-</v>
      </c>
      <c r="NM65" s="173" t="str">
        <f t="shared" si="331"/>
        <v>-</v>
      </c>
      <c r="NN65" s="173" t="str">
        <f t="shared" si="331"/>
        <v>-</v>
      </c>
      <c r="NO65" s="173" t="str">
        <f t="shared" si="331"/>
        <v>-</v>
      </c>
      <c r="NP65" s="173" t="str">
        <f t="shared" si="331"/>
        <v>-</v>
      </c>
      <c r="NQ65" s="173" t="str">
        <f t="shared" si="331"/>
        <v>-</v>
      </c>
      <c r="NR65" s="173" t="str">
        <f t="shared" si="331"/>
        <v>-</v>
      </c>
      <c r="NS65" s="173" t="str">
        <f t="shared" si="331"/>
        <v>-</v>
      </c>
      <c r="NT65" s="173" t="str">
        <f t="shared" si="331"/>
        <v>-</v>
      </c>
      <c r="NU65" s="173" t="str">
        <f t="shared" si="331"/>
        <v>-</v>
      </c>
      <c r="NV65" s="173" t="str">
        <f t="shared" si="331"/>
        <v>-</v>
      </c>
      <c r="NW65" s="173" t="str">
        <f t="shared" si="331"/>
        <v>-</v>
      </c>
      <c r="NX65" s="173" t="str">
        <f t="shared" si="332"/>
        <v>-</v>
      </c>
      <c r="NY65" s="173" t="str">
        <f t="shared" si="332"/>
        <v>-</v>
      </c>
      <c r="NZ65" s="173" t="str">
        <f t="shared" si="332"/>
        <v>-</v>
      </c>
      <c r="OA65" s="173" t="str">
        <f t="shared" si="332"/>
        <v>-</v>
      </c>
      <c r="OB65" s="173" t="str">
        <f t="shared" si="332"/>
        <v>-</v>
      </c>
      <c r="OC65" s="173" t="str">
        <f t="shared" si="332"/>
        <v>-</v>
      </c>
      <c r="OD65" s="173" t="str">
        <f t="shared" si="332"/>
        <v>-</v>
      </c>
      <c r="OE65" s="173" t="str">
        <f t="shared" si="332"/>
        <v>-</v>
      </c>
      <c r="OF65" s="22">
        <f t="shared" ca="1" si="344"/>
        <v>0</v>
      </c>
      <c r="OG65" s="22" t="str">
        <f t="shared" ca="1" si="344"/>
        <v>-</v>
      </c>
      <c r="OH65" s="22">
        <f t="shared" ca="1" si="344"/>
        <v>0</v>
      </c>
      <c r="OI65" s="22">
        <f t="shared" ca="1" si="344"/>
        <v>0</v>
      </c>
      <c r="OJ65" s="27">
        <v>0</v>
      </c>
    </row>
    <row r="66" spans="1:400" s="303" customFormat="1" outlineLevel="1">
      <c r="A66" s="302">
        <f t="shared" si="345"/>
        <v>61</v>
      </c>
      <c r="B66" s="302">
        <f t="shared" si="341"/>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1"/>
        <v>1</v>
      </c>
      <c r="AE66" s="5">
        <f t="shared" si="291"/>
        <v>0</v>
      </c>
      <c r="AF66" s="5">
        <f t="shared" si="291"/>
        <v>2</v>
      </c>
      <c r="AG66" s="5">
        <f t="shared" si="291"/>
        <v>0</v>
      </c>
      <c r="AJ66" s="328" t="str">
        <f t="shared" ca="1" si="334"/>
        <v>00009 Landuse GSM Day204 FWM     NLB000% GI1 WP100% MP100% GP100% EL000% Age213 FlkSt_Hgt_Opt _Opt (F33N11)</v>
      </c>
      <c r="AK66" s="10" t="str">
        <f ca="1">IF(COUNTIF(AJ$5:AJ66,AJ66)=1,"-","Dup")</f>
        <v>-</v>
      </c>
      <c r="AL66" s="22" t="b">
        <f t="shared" ca="1" si="353"/>
        <v>1</v>
      </c>
      <c r="AM66" s="22" t="b">
        <f t="shared" ca="1" si="353"/>
        <v>0</v>
      </c>
      <c r="AN66" s="22" t="str">
        <f t="shared" ca="1" si="353"/>
        <v>-</v>
      </c>
      <c r="AO66" s="22" t="str">
        <f t="shared" ca="1" si="293"/>
        <v>-</v>
      </c>
      <c r="AP66" s="22" t="str">
        <f t="shared" ca="1" si="293"/>
        <v>-</v>
      </c>
      <c r="AQ66" s="22" t="str">
        <f t="shared" ca="1" si="353"/>
        <v>-</v>
      </c>
      <c r="AR66" s="374" t="str">
        <f t="shared" ca="1" si="353"/>
        <v>-</v>
      </c>
      <c r="AS66" s="22" t="str">
        <f t="shared" ca="1" si="353"/>
        <v>-</v>
      </c>
      <c r="AT66" s="22" t="str">
        <f t="shared" ca="1" si="353"/>
        <v>-</v>
      </c>
      <c r="AU66" s="22">
        <f t="shared" ca="1" si="353"/>
        <v>1</v>
      </c>
      <c r="AV66" s="22" t="str">
        <f t="shared" ca="1" si="353"/>
        <v>-</v>
      </c>
      <c r="AW66" s="22" t="str">
        <f t="shared" ca="1" si="353"/>
        <v>-</v>
      </c>
      <c r="AX66" s="22" t="str">
        <f t="shared" ca="1" si="353"/>
        <v>-</v>
      </c>
      <c r="AY66" s="22" t="str">
        <f t="shared" ca="1" si="353"/>
        <v>-</v>
      </c>
      <c r="AZ66" s="22" t="str">
        <f t="shared" ca="1" si="353"/>
        <v>-</v>
      </c>
      <c r="BA66" s="22">
        <f t="shared" ca="1" si="353"/>
        <v>1</v>
      </c>
      <c r="BB66" s="22">
        <f t="shared" ca="1" si="353"/>
        <v>1</v>
      </c>
      <c r="BC66" s="22" t="str">
        <f t="shared" ca="1" si="353"/>
        <v>-</v>
      </c>
      <c r="BD66" s="22" t="str">
        <f t="shared" ca="1" si="353"/>
        <v>-</v>
      </c>
      <c r="BE66" s="22" t="str">
        <f t="shared" ca="1" si="353"/>
        <v>-</v>
      </c>
      <c r="BF66" s="22" t="str">
        <f t="shared" ca="1" si="349"/>
        <v>-</v>
      </c>
      <c r="BG66" s="22" t="str">
        <f t="shared" ca="1" si="349"/>
        <v>-</v>
      </c>
      <c r="BH66" s="22" t="str">
        <f t="shared" ca="1" si="349"/>
        <v>-</v>
      </c>
      <c r="BI66" s="22" t="str">
        <f t="shared" ca="1" si="349"/>
        <v>-</v>
      </c>
      <c r="BJ66" s="22" t="str">
        <f t="shared" ca="1" si="349"/>
        <v>-</v>
      </c>
      <c r="BK66" s="22" t="str">
        <f t="shared" ca="1" si="349"/>
        <v>-</v>
      </c>
      <c r="BL66" s="22" t="str">
        <f t="shared" ca="1" si="349"/>
        <v>-</v>
      </c>
      <c r="BM66" s="22" t="str">
        <f t="shared" ca="1" si="350"/>
        <v>-</v>
      </c>
      <c r="BN66" s="22" t="str">
        <f t="shared" ca="1" si="350"/>
        <v>-</v>
      </c>
      <c r="BO66" s="22" t="str">
        <f t="shared" ca="1" si="350"/>
        <v>-</v>
      </c>
      <c r="BP66" s="22" t="str">
        <f t="shared" ca="1" si="350"/>
        <v>-</v>
      </c>
      <c r="BQ66" s="22" t="str">
        <f t="shared" ca="1" si="350"/>
        <v>-</v>
      </c>
      <c r="BR66" s="22" t="str">
        <f t="shared" ca="1" si="350"/>
        <v>-</v>
      </c>
      <c r="BS66" s="22" t="str">
        <f t="shared" ca="1" si="350"/>
        <v>-</v>
      </c>
      <c r="BT66" s="22" t="str">
        <f t="shared" ca="1" si="350"/>
        <v>-</v>
      </c>
      <c r="BU66" s="22" t="str">
        <f t="shared" ca="1" si="350"/>
        <v>-</v>
      </c>
      <c r="BV66" s="22" t="str">
        <f t="shared" ca="1" si="350"/>
        <v>-</v>
      </c>
      <c r="BW66" s="22" t="str">
        <f t="shared" ca="1" si="350"/>
        <v>-</v>
      </c>
      <c r="BX66" s="22" t="str">
        <f t="shared" ca="1" si="350"/>
        <v>-</v>
      </c>
      <c r="BY66" s="22" t="str">
        <f t="shared" ca="1" si="350"/>
        <v>-</v>
      </c>
      <c r="BZ66" s="5">
        <f t="shared" si="294"/>
        <v>0</v>
      </c>
      <c r="CA66" s="22" t="str">
        <f t="shared" ca="1" si="350"/>
        <v>-</v>
      </c>
      <c r="CB66" s="22" t="str">
        <f t="shared" ca="1" si="350"/>
        <v>-</v>
      </c>
      <c r="CC66" s="22" t="str">
        <f t="shared" ca="1" si="351"/>
        <v>-</v>
      </c>
      <c r="CD66" s="22" t="str">
        <f t="shared" ca="1" si="351"/>
        <v>-</v>
      </c>
      <c r="CE66" s="22" t="str">
        <f t="shared" ca="1" si="351"/>
        <v>-</v>
      </c>
      <c r="CF66" s="22" t="str">
        <f t="shared" ca="1" si="351"/>
        <v>-</v>
      </c>
      <c r="CG66" s="22" t="str">
        <f t="shared" ca="1" si="351"/>
        <v>-</v>
      </c>
      <c r="CH66" s="22" t="str">
        <f t="shared" ca="1" si="351"/>
        <v>-</v>
      </c>
      <c r="CI66" s="22">
        <f t="shared" ca="1" si="351"/>
        <v>1</v>
      </c>
      <c r="CJ66" s="22">
        <f t="shared" ca="1" si="351"/>
        <v>1</v>
      </c>
      <c r="CK66" s="22" t="str">
        <f t="shared" ca="1" si="351"/>
        <v>-</v>
      </c>
      <c r="CL66" s="22" t="str">
        <f t="shared" ca="1" si="351"/>
        <v>-</v>
      </c>
      <c r="CM66" s="22" t="str">
        <f t="shared" ca="1" si="351"/>
        <v>-</v>
      </c>
      <c r="CN66" s="22" t="str">
        <f t="shared" ca="1" si="351"/>
        <v>-</v>
      </c>
      <c r="CO66" s="22" t="str">
        <f t="shared" ca="1" si="351"/>
        <v>-</v>
      </c>
      <c r="CP66" s="22" t="str">
        <f t="shared" ca="1" si="351"/>
        <v>-</v>
      </c>
      <c r="CQ66" s="22" t="str">
        <f t="shared" ca="1" si="351"/>
        <v>-</v>
      </c>
      <c r="CR66" s="22" t="str">
        <f t="shared" ca="1" si="351"/>
        <v>-</v>
      </c>
      <c r="CS66" s="22">
        <f t="shared" ca="1" si="352"/>
        <v>0</v>
      </c>
      <c r="CT66" s="22" t="str">
        <f t="shared" ca="1" si="352"/>
        <v>-</v>
      </c>
      <c r="CU66" s="22" t="str">
        <f t="shared" ca="1" si="352"/>
        <v>-</v>
      </c>
      <c r="CV66" s="22" t="str">
        <f t="shared" ca="1" si="352"/>
        <v>-</v>
      </c>
      <c r="CW66" s="22" t="str">
        <f t="shared" ca="1" si="352"/>
        <v>-</v>
      </c>
      <c r="CX66" s="22" t="str">
        <f t="shared" ca="1" si="352"/>
        <v>-</v>
      </c>
      <c r="CY66" s="22">
        <f t="shared" ca="1" si="352"/>
        <v>0</v>
      </c>
      <c r="CZ66" s="195">
        <f t="shared" si="297"/>
        <v>-1</v>
      </c>
      <c r="DA66" s="195">
        <f t="shared" si="297"/>
        <v>-0.5</v>
      </c>
      <c r="DB66" s="195">
        <f t="shared" si="297"/>
        <v>-0.5</v>
      </c>
      <c r="DC66" s="195">
        <f t="shared" si="297"/>
        <v>-0.5</v>
      </c>
      <c r="DD66" s="194">
        <f t="shared" si="298"/>
        <v>0</v>
      </c>
      <c r="DE66" s="194">
        <f t="shared" si="298"/>
        <v>0</v>
      </c>
      <c r="DF66" s="194">
        <f t="shared" si="298"/>
        <v>0</v>
      </c>
      <c r="DG66" s="194">
        <f t="shared" si="298"/>
        <v>0</v>
      </c>
      <c r="DH66" s="196">
        <f t="shared" si="299"/>
        <v>0</v>
      </c>
      <c r="DI66" s="196">
        <f t="shared" si="299"/>
        <v>0</v>
      </c>
      <c r="DJ66" s="196">
        <f t="shared" si="299"/>
        <v>0</v>
      </c>
      <c r="DK66" s="196">
        <f t="shared" si="299"/>
        <v>0</v>
      </c>
      <c r="DL66" s="195">
        <f t="shared" si="300"/>
        <v>-1</v>
      </c>
      <c r="DM66" s="195">
        <f t="shared" si="300"/>
        <v>-0.5</v>
      </c>
      <c r="DN66" s="195">
        <f t="shared" si="300"/>
        <v>-0.5</v>
      </c>
      <c r="DO66" s="195">
        <f t="shared" si="300"/>
        <v>-0.5</v>
      </c>
      <c r="DP66" s="194">
        <f t="shared" si="301"/>
        <v>0</v>
      </c>
      <c r="DQ66" s="194">
        <f t="shared" si="301"/>
        <v>0</v>
      </c>
      <c r="DR66" s="194">
        <f t="shared" si="301"/>
        <v>0</v>
      </c>
      <c r="DS66" s="194">
        <f t="shared" si="301"/>
        <v>0</v>
      </c>
      <c r="DT66" s="196">
        <f t="shared" si="302"/>
        <v>0</v>
      </c>
      <c r="DU66" s="196">
        <f t="shared" si="302"/>
        <v>0</v>
      </c>
      <c r="DV66" s="196">
        <f t="shared" si="302"/>
        <v>0</v>
      </c>
      <c r="DW66" s="196">
        <f t="shared" si="302"/>
        <v>0</v>
      </c>
      <c r="DX66" s="195">
        <f t="shared" si="303"/>
        <v>-1</v>
      </c>
      <c r="DY66" s="195">
        <f t="shared" si="303"/>
        <v>-0.5</v>
      </c>
      <c r="DZ66" s="195">
        <f t="shared" si="303"/>
        <v>-0.5</v>
      </c>
      <c r="EA66" s="195">
        <f t="shared" si="303"/>
        <v>-0.5</v>
      </c>
      <c r="EB66" s="194">
        <f t="shared" si="304"/>
        <v>0</v>
      </c>
      <c r="EC66" s="194">
        <f t="shared" si="304"/>
        <v>0</v>
      </c>
      <c r="ED66" s="194">
        <f t="shared" si="304"/>
        <v>0</v>
      </c>
      <c r="EE66" s="194">
        <f t="shared" si="304"/>
        <v>0</v>
      </c>
      <c r="EF66" s="196">
        <f t="shared" si="305"/>
        <v>0</v>
      </c>
      <c r="EG66" s="196">
        <f t="shared" si="305"/>
        <v>0</v>
      </c>
      <c r="EH66" s="196">
        <f t="shared" si="305"/>
        <v>0</v>
      </c>
      <c r="EI66" s="196">
        <f t="shared" si="305"/>
        <v>0</v>
      </c>
      <c r="EJ66" s="22">
        <f t="shared" ca="1" si="306"/>
        <v>0</v>
      </c>
      <c r="EK66" s="22">
        <f t="shared" ca="1" si="306"/>
        <v>0</v>
      </c>
      <c r="EL66" s="22">
        <f t="shared" ca="1" si="306"/>
        <v>0</v>
      </c>
      <c r="EM66" s="22">
        <f t="shared" ca="1" si="306"/>
        <v>0</v>
      </c>
      <c r="EN66" s="22" t="str">
        <f t="shared" ca="1" si="306"/>
        <v>-</v>
      </c>
      <c r="EO66" s="22" t="str">
        <f t="shared" ca="1" si="306"/>
        <v>-</v>
      </c>
      <c r="EP66" s="5">
        <f t="shared" si="307"/>
        <v>67</v>
      </c>
      <c r="EQ66" s="5">
        <f t="shared" si="307"/>
        <v>67</v>
      </c>
      <c r="ER66" s="22" t="str">
        <f t="shared" ca="1" si="306"/>
        <v>-</v>
      </c>
      <c r="ES66" s="22" t="str">
        <f t="shared" ca="1" si="306"/>
        <v>-</v>
      </c>
      <c r="ET66" s="22" t="str">
        <f t="shared" ca="1" si="306"/>
        <v>-</v>
      </c>
      <c r="EU66" s="22" t="str">
        <f t="shared" ca="1" si="306"/>
        <v>-</v>
      </c>
      <c r="EV66" s="22" t="str">
        <f t="shared" ca="1" si="306"/>
        <v>-</v>
      </c>
      <c r="EW66" s="22" t="str">
        <f t="shared" ca="1" si="306"/>
        <v>-</v>
      </c>
      <c r="EX66" s="22" t="str">
        <f t="shared" ca="1" si="306"/>
        <v>-</v>
      </c>
      <c r="EY66" s="5">
        <f t="shared" si="308"/>
        <v>0</v>
      </c>
      <c r="EZ66" s="22" t="str">
        <f t="shared" ca="1" si="343"/>
        <v>-</v>
      </c>
      <c r="FA66" s="22" t="str">
        <f t="shared" ca="1" si="343"/>
        <v>-</v>
      </c>
      <c r="FB66" s="22" t="str">
        <f t="shared" ca="1" si="343"/>
        <v>-</v>
      </c>
      <c r="FC66" s="22" t="str">
        <f t="shared" ref="FC66:FR69" ca="1" si="354">OFFSET(FC$5,$B66,0)</f>
        <v>-</v>
      </c>
      <c r="FD66" s="5" t="b">
        <f t="shared" si="309"/>
        <v>0</v>
      </c>
      <c r="FE66" s="22" t="str">
        <f t="shared" ca="1" si="354"/>
        <v>-</v>
      </c>
      <c r="FF66" s="22">
        <f t="shared" ca="1" si="354"/>
        <v>0</v>
      </c>
      <c r="FG66" s="22" t="str">
        <f t="shared" ca="1" si="354"/>
        <v>-</v>
      </c>
      <c r="FH66" s="22">
        <f t="shared" ca="1" si="354"/>
        <v>1</v>
      </c>
      <c r="FI66" s="22">
        <f t="shared" ca="1" si="354"/>
        <v>0</v>
      </c>
      <c r="FJ66" s="22">
        <f t="shared" ca="1" si="354"/>
        <v>1</v>
      </c>
      <c r="FK66" s="22">
        <f t="shared" ca="1" si="354"/>
        <v>1</v>
      </c>
      <c r="FL66" s="22">
        <f t="shared" ca="1" si="354"/>
        <v>1</v>
      </c>
      <c r="FM66" s="22">
        <f t="shared" ca="1" si="354"/>
        <v>0</v>
      </c>
      <c r="FN66" s="22">
        <f t="shared" ca="1" si="354"/>
        <v>0</v>
      </c>
      <c r="FO66" s="22">
        <f t="shared" ca="1" si="354"/>
        <v>0</v>
      </c>
      <c r="FP66" s="22">
        <f t="shared" ca="1" si="354"/>
        <v>0</v>
      </c>
      <c r="FQ66" s="22">
        <f t="shared" ca="1" si="354"/>
        <v>1</v>
      </c>
      <c r="FR66" s="22">
        <f t="shared" ca="1" si="354"/>
        <v>0</v>
      </c>
      <c r="FS66" s="22">
        <f t="shared" ref="FS66:GH69" ca="1" si="355">OFFSET(FS$5,$B66,0)</f>
        <v>0</v>
      </c>
      <c r="FT66" s="22">
        <f t="shared" ca="1" si="355"/>
        <v>0</v>
      </c>
      <c r="FU66" s="22">
        <f t="shared" ca="1" si="355"/>
        <v>0</v>
      </c>
      <c r="FV66" s="22">
        <f t="shared" ca="1" si="355"/>
        <v>0</v>
      </c>
      <c r="FW66" s="22">
        <f t="shared" ca="1" si="355"/>
        <v>0</v>
      </c>
      <c r="FX66" s="22">
        <f t="shared" ca="1" si="355"/>
        <v>0</v>
      </c>
      <c r="FY66" s="22">
        <f t="shared" ca="1" si="355"/>
        <v>1</v>
      </c>
      <c r="FZ66" s="22">
        <f t="shared" ca="1" si="355"/>
        <v>0</v>
      </c>
      <c r="GA66" s="5">
        <f t="shared" si="310"/>
        <v>0</v>
      </c>
      <c r="GB66" s="5">
        <f t="shared" si="310"/>
        <v>0</v>
      </c>
      <c r="GC66" s="5">
        <f t="shared" si="310"/>
        <v>0</v>
      </c>
      <c r="GD66" s="5">
        <f t="shared" si="311"/>
        <v>0</v>
      </c>
      <c r="GE66" s="5">
        <f t="shared" si="311"/>
        <v>0</v>
      </c>
      <c r="GF66" s="5">
        <f t="shared" si="311"/>
        <v>0</v>
      </c>
      <c r="GG66" s="22">
        <f t="shared" ca="1" si="355"/>
        <v>0</v>
      </c>
      <c r="GH66" s="22">
        <f t="shared" ca="1" si="355"/>
        <v>0</v>
      </c>
      <c r="GI66" s="22" t="str">
        <f t="shared" ref="GI66:GX69" ca="1" si="356">OFFSET(GI$5,$B66,0)</f>
        <v>-</v>
      </c>
      <c r="GJ66" s="22" t="str">
        <f t="shared" ca="1" si="356"/>
        <v>-</v>
      </c>
      <c r="GK66" s="22" t="str">
        <f t="shared" ca="1" si="356"/>
        <v>-</v>
      </c>
      <c r="GL66" s="22" t="str">
        <f t="shared" ca="1" si="356"/>
        <v>-</v>
      </c>
      <c r="GM66" s="5" t="b">
        <f t="shared" si="312"/>
        <v>0</v>
      </c>
      <c r="GN66" s="5" t="b">
        <f t="shared" si="312"/>
        <v>0</v>
      </c>
      <c r="GO66" s="5" t="b">
        <f t="shared" si="312"/>
        <v>1</v>
      </c>
      <c r="GP66" s="5">
        <f t="shared" si="313"/>
        <v>0</v>
      </c>
      <c r="GQ66" s="22">
        <f t="shared" ca="1" si="356"/>
        <v>1</v>
      </c>
      <c r="GR66" s="22">
        <f t="shared" ca="1" si="356"/>
        <v>2</v>
      </c>
      <c r="GS66" s="5" t="str">
        <f t="shared" si="314"/>
        <v>-</v>
      </c>
      <c r="GT66" s="5" t="str">
        <f t="shared" si="314"/>
        <v>-</v>
      </c>
      <c r="GU66" s="5" t="str">
        <f t="shared" si="315"/>
        <v>-</v>
      </c>
      <c r="GV66" s="5" t="str">
        <f t="shared" si="315"/>
        <v>-</v>
      </c>
      <c r="GW66" s="5">
        <f t="shared" si="316"/>
        <v>1</v>
      </c>
      <c r="GX66" s="22" t="str">
        <f t="shared" ca="1" si="356"/>
        <v>-</v>
      </c>
      <c r="GY66" s="22" t="str">
        <f t="shared" ref="GY66:GY69" ca="1" si="357">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8"/>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3"/>
        <v>-</v>
      </c>
      <c r="IF66" s="22" t="str">
        <f t="shared" ca="1" si="133"/>
        <v>-</v>
      </c>
      <c r="IG66" s="22" t="b">
        <f t="shared" ca="1" si="134"/>
        <v>1</v>
      </c>
      <c r="IH66" s="22">
        <f t="shared" ca="1" si="134"/>
        <v>0</v>
      </c>
      <c r="II66" s="5" t="str">
        <f t="shared" si="317"/>
        <v>-</v>
      </c>
      <c r="IJ66" s="5" t="str">
        <f t="shared" si="317"/>
        <v>-</v>
      </c>
      <c r="IK66" s="5" t="str">
        <f t="shared" si="317"/>
        <v>-</v>
      </c>
      <c r="IL66" s="5" t="str">
        <f t="shared" si="317"/>
        <v>-</v>
      </c>
      <c r="IM66" s="22" t="str">
        <f t="shared" ca="1" si="344"/>
        <v>-</v>
      </c>
      <c r="IN66" s="5">
        <f t="shared" si="318"/>
        <v>0</v>
      </c>
      <c r="IO66" s="22" t="str">
        <f t="shared" ca="1" si="344"/>
        <v>-</v>
      </c>
      <c r="IP66" s="5">
        <f t="shared" si="319"/>
        <v>0</v>
      </c>
      <c r="IQ66" s="5" t="str">
        <f t="shared" si="320"/>
        <v>-</v>
      </c>
      <c r="IR66" s="5">
        <f t="shared" si="320"/>
        <v>500</v>
      </c>
      <c r="IS66" s="5">
        <f t="shared" si="320"/>
        <v>500</v>
      </c>
      <c r="IT66" s="5" t="str">
        <f t="shared" si="320"/>
        <v>-</v>
      </c>
      <c r="IU66" s="5" t="str">
        <f t="shared" si="321"/>
        <v>-</v>
      </c>
      <c r="IV66" s="22">
        <f t="shared" ca="1" si="344"/>
        <v>1</v>
      </c>
      <c r="IW66" s="22">
        <f t="shared" ca="1" si="344"/>
        <v>0</v>
      </c>
      <c r="IX66" s="22">
        <f t="shared" ca="1" si="344"/>
        <v>1</v>
      </c>
      <c r="IY66" s="22">
        <f t="shared" ca="1" si="344"/>
        <v>1</v>
      </c>
      <c r="IZ66" s="22">
        <f t="shared" ca="1" si="344"/>
        <v>0</v>
      </c>
      <c r="JA66" s="22">
        <f t="shared" ca="1" si="344"/>
        <v>70</v>
      </c>
      <c r="JB66" s="22">
        <f t="shared" ca="1" si="344"/>
        <v>50</v>
      </c>
      <c r="JC66" s="22">
        <f t="shared" ca="1" si="344"/>
        <v>70</v>
      </c>
      <c r="JD66" s="22">
        <f t="shared" ca="1" si="344"/>
        <v>50</v>
      </c>
      <c r="JE66" s="5">
        <f t="shared" si="322"/>
        <v>1</v>
      </c>
      <c r="JF66" s="5">
        <f t="shared" si="323"/>
        <v>1</v>
      </c>
      <c r="JG66" s="5">
        <f t="shared" si="324"/>
        <v>1</v>
      </c>
      <c r="JH66" s="22">
        <f t="shared" ca="1" si="344"/>
        <v>1</v>
      </c>
      <c r="JI66" s="22">
        <f t="shared" ca="1" si="344"/>
        <v>1</v>
      </c>
      <c r="JJ66" s="22">
        <f t="shared" ca="1" si="344"/>
        <v>1</v>
      </c>
      <c r="JK66" s="22">
        <f t="shared" ca="1" si="344"/>
        <v>1</v>
      </c>
      <c r="JL66" s="22">
        <f t="shared" ca="1" si="344"/>
        <v>1</v>
      </c>
      <c r="JM66" s="22">
        <f t="shared" ca="1" si="344"/>
        <v>1</v>
      </c>
      <c r="JN66" s="22">
        <f t="shared" ca="1" si="344"/>
        <v>1</v>
      </c>
      <c r="JO66" s="173" t="b">
        <f t="shared" si="347"/>
        <v>0</v>
      </c>
      <c r="JP66" s="173" t="str">
        <f t="shared" si="325"/>
        <v>-</v>
      </c>
      <c r="JQ66" s="173" t="str">
        <f t="shared" si="325"/>
        <v>-</v>
      </c>
      <c r="JR66" s="173" t="str">
        <f t="shared" si="325"/>
        <v>-</v>
      </c>
      <c r="JS66" s="173" t="str">
        <f t="shared" si="325"/>
        <v>-</v>
      </c>
      <c r="JT66" s="173" t="str">
        <f t="shared" si="325"/>
        <v>-</v>
      </c>
      <c r="JU66" s="173" t="str">
        <f t="shared" si="325"/>
        <v>-</v>
      </c>
      <c r="JV66" s="173" t="str">
        <f t="shared" si="325"/>
        <v>-</v>
      </c>
      <c r="JW66" s="173" t="str">
        <f t="shared" si="325"/>
        <v>-</v>
      </c>
      <c r="JX66" s="173" t="str">
        <f t="shared" si="325"/>
        <v>-</v>
      </c>
      <c r="JY66" s="173" t="str">
        <f t="shared" si="325"/>
        <v>-</v>
      </c>
      <c r="JZ66" s="173" t="str">
        <f t="shared" si="325"/>
        <v>-</v>
      </c>
      <c r="KA66" s="173" t="str">
        <f t="shared" si="325"/>
        <v>-</v>
      </c>
      <c r="KB66" s="173" t="str">
        <f t="shared" si="325"/>
        <v>-</v>
      </c>
      <c r="KC66" s="173" t="str">
        <f t="shared" si="325"/>
        <v>-</v>
      </c>
      <c r="KD66" s="173" t="str">
        <f t="shared" si="325"/>
        <v>-</v>
      </c>
      <c r="KE66" s="173" t="str">
        <f t="shared" si="325"/>
        <v>-</v>
      </c>
      <c r="KF66" s="173" t="str">
        <f t="shared" si="326"/>
        <v>-</v>
      </c>
      <c r="KG66" s="173" t="str">
        <f t="shared" si="326"/>
        <v>-</v>
      </c>
      <c r="KH66" s="173" t="str">
        <f t="shared" si="326"/>
        <v>-</v>
      </c>
      <c r="KI66" s="173" t="str">
        <f t="shared" si="326"/>
        <v>-</v>
      </c>
      <c r="KJ66" s="173" t="str">
        <f t="shared" si="326"/>
        <v>-</v>
      </c>
      <c r="KK66" s="173" t="str">
        <f t="shared" si="326"/>
        <v>-</v>
      </c>
      <c r="KL66" s="173" t="str">
        <f t="shared" si="326"/>
        <v>-</v>
      </c>
      <c r="KM66" s="173" t="str">
        <f t="shared" si="326"/>
        <v>-</v>
      </c>
      <c r="KN66" s="173" t="str">
        <f t="shared" si="326"/>
        <v>-</v>
      </c>
      <c r="KO66" s="173" t="str">
        <f t="shared" si="326"/>
        <v>-</v>
      </c>
      <c r="KP66" s="173" t="str">
        <f t="shared" si="326"/>
        <v>-</v>
      </c>
      <c r="KQ66" s="173" t="str">
        <f t="shared" si="326"/>
        <v>-</v>
      </c>
      <c r="KR66" s="173" t="str">
        <f t="shared" si="326"/>
        <v>-</v>
      </c>
      <c r="KS66" s="173" t="str">
        <f t="shared" si="326"/>
        <v>-</v>
      </c>
      <c r="KT66" s="173" t="str">
        <f t="shared" si="326"/>
        <v>-</v>
      </c>
      <c r="KU66" s="173" t="str">
        <f t="shared" si="326"/>
        <v>-</v>
      </c>
      <c r="KV66" s="173" t="str">
        <f t="shared" si="327"/>
        <v>-</v>
      </c>
      <c r="KW66" s="173" t="str">
        <f t="shared" si="327"/>
        <v>-</v>
      </c>
      <c r="KX66" s="173" t="str">
        <f t="shared" si="327"/>
        <v>-</v>
      </c>
      <c r="KY66" s="173" t="str">
        <f t="shared" si="327"/>
        <v>-</v>
      </c>
      <c r="KZ66" s="173" t="str">
        <f t="shared" si="327"/>
        <v>-</v>
      </c>
      <c r="LA66" s="173" t="str">
        <f t="shared" si="327"/>
        <v>-</v>
      </c>
      <c r="LB66" s="173" t="str">
        <f t="shared" si="327"/>
        <v>-</v>
      </c>
      <c r="LC66" s="173" t="str">
        <f t="shared" si="327"/>
        <v>-</v>
      </c>
      <c r="LD66" s="173" t="str">
        <f t="shared" si="327"/>
        <v>-</v>
      </c>
      <c r="LE66" s="173" t="str">
        <f t="shared" si="327"/>
        <v>-</v>
      </c>
      <c r="LF66" s="173" t="str">
        <f t="shared" si="327"/>
        <v>-</v>
      </c>
      <c r="LG66" s="173" t="str">
        <f t="shared" si="327"/>
        <v>-</v>
      </c>
      <c r="LH66" s="173" t="str">
        <f t="shared" si="327"/>
        <v>-</v>
      </c>
      <c r="LI66" s="173" t="str">
        <f t="shared" si="327"/>
        <v>-</v>
      </c>
      <c r="LJ66" s="173" t="str">
        <f t="shared" si="327"/>
        <v>-</v>
      </c>
      <c r="LK66" s="173" t="str">
        <f t="shared" si="327"/>
        <v>-</v>
      </c>
      <c r="LL66" s="173" t="str">
        <f t="shared" si="328"/>
        <v>-</v>
      </c>
      <c r="LM66" s="173" t="str">
        <f t="shared" si="328"/>
        <v>-</v>
      </c>
      <c r="LN66" s="173" t="str">
        <f t="shared" si="328"/>
        <v>-</v>
      </c>
      <c r="LO66" s="173" t="str">
        <f t="shared" si="328"/>
        <v>-</v>
      </c>
      <c r="LP66" s="173" t="str">
        <f t="shared" si="328"/>
        <v>-</v>
      </c>
      <c r="LQ66" s="173" t="str">
        <f t="shared" si="328"/>
        <v>-</v>
      </c>
      <c r="LR66" s="173" t="str">
        <f t="shared" si="328"/>
        <v>-</v>
      </c>
      <c r="LS66" s="173" t="str">
        <f t="shared" si="328"/>
        <v>-</v>
      </c>
      <c r="LT66" s="173" t="str">
        <f t="shared" si="328"/>
        <v>-</v>
      </c>
      <c r="LU66" s="173" t="str">
        <f t="shared" si="328"/>
        <v>-</v>
      </c>
      <c r="LV66" s="173" t="str">
        <f t="shared" si="328"/>
        <v>-</v>
      </c>
      <c r="LW66" s="173" t="str">
        <f t="shared" si="328"/>
        <v>-</v>
      </c>
      <c r="LX66" s="173" t="str">
        <f t="shared" si="328"/>
        <v>-</v>
      </c>
      <c r="LY66" s="173" t="str">
        <f t="shared" si="328"/>
        <v>-</v>
      </c>
      <c r="LZ66" s="173" t="str">
        <f t="shared" si="328"/>
        <v>-</v>
      </c>
      <c r="MA66" s="173" t="str">
        <f t="shared" si="328"/>
        <v>-</v>
      </c>
      <c r="MB66" s="173" t="str">
        <f t="shared" si="329"/>
        <v>-</v>
      </c>
      <c r="MC66" s="173" t="str">
        <f t="shared" si="329"/>
        <v>-</v>
      </c>
      <c r="MD66" s="173" t="str">
        <f t="shared" si="329"/>
        <v>-</v>
      </c>
      <c r="ME66" s="173" t="str">
        <f t="shared" si="329"/>
        <v>-</v>
      </c>
      <c r="MF66" s="173" t="str">
        <f t="shared" si="329"/>
        <v>-</v>
      </c>
      <c r="MG66" s="173" t="str">
        <f t="shared" si="329"/>
        <v>-</v>
      </c>
      <c r="MH66" s="173" t="str">
        <f t="shared" si="329"/>
        <v>-</v>
      </c>
      <c r="MI66" s="173" t="str">
        <f t="shared" si="329"/>
        <v>-</v>
      </c>
      <c r="MJ66" s="173" t="str">
        <f t="shared" si="329"/>
        <v>-</v>
      </c>
      <c r="MK66" s="173" t="str">
        <f t="shared" si="329"/>
        <v>-</v>
      </c>
      <c r="ML66" s="173" t="str">
        <f t="shared" si="329"/>
        <v>-</v>
      </c>
      <c r="MM66" s="173" t="str">
        <f t="shared" si="329"/>
        <v>-</v>
      </c>
      <c r="MN66" s="173" t="str">
        <f t="shared" si="329"/>
        <v>-</v>
      </c>
      <c r="MO66" s="173" t="str">
        <f t="shared" si="329"/>
        <v>-</v>
      </c>
      <c r="MP66" s="173" t="str">
        <f t="shared" si="329"/>
        <v>-</v>
      </c>
      <c r="MQ66" s="173" t="str">
        <f t="shared" si="329"/>
        <v>-</v>
      </c>
      <c r="MR66" s="173" t="str">
        <f t="shared" si="330"/>
        <v>-</v>
      </c>
      <c r="MS66" s="173" t="str">
        <f t="shared" si="330"/>
        <v>-</v>
      </c>
      <c r="MT66" s="173" t="str">
        <f t="shared" si="330"/>
        <v>-</v>
      </c>
      <c r="MU66" s="173" t="str">
        <f t="shared" si="330"/>
        <v>-</v>
      </c>
      <c r="MV66" s="173" t="str">
        <f t="shared" si="330"/>
        <v>-</v>
      </c>
      <c r="MW66" s="173" t="str">
        <f t="shared" si="330"/>
        <v>-</v>
      </c>
      <c r="MX66" s="173" t="str">
        <f t="shared" si="330"/>
        <v>-</v>
      </c>
      <c r="MY66" s="173" t="str">
        <f t="shared" si="330"/>
        <v>-</v>
      </c>
      <c r="MZ66" s="173" t="str">
        <f t="shared" si="330"/>
        <v>-</v>
      </c>
      <c r="NA66" s="173" t="str">
        <f t="shared" si="330"/>
        <v>-</v>
      </c>
      <c r="NB66" s="173" t="str">
        <f t="shared" si="330"/>
        <v>-</v>
      </c>
      <c r="NC66" s="173" t="str">
        <f t="shared" si="330"/>
        <v>-</v>
      </c>
      <c r="ND66" s="173" t="str">
        <f t="shared" si="330"/>
        <v>-</v>
      </c>
      <c r="NE66" s="173" t="str">
        <f t="shared" si="330"/>
        <v>-</v>
      </c>
      <c r="NF66" s="173" t="str">
        <f t="shared" si="330"/>
        <v>-</v>
      </c>
      <c r="NG66" s="173" t="str">
        <f t="shared" si="330"/>
        <v>-</v>
      </c>
      <c r="NH66" s="173" t="str">
        <f t="shared" si="331"/>
        <v>-</v>
      </c>
      <c r="NI66" s="173" t="str">
        <f t="shared" si="331"/>
        <v>-</v>
      </c>
      <c r="NJ66" s="173" t="str">
        <f t="shared" si="331"/>
        <v>-</v>
      </c>
      <c r="NK66" s="173" t="str">
        <f t="shared" si="331"/>
        <v>-</v>
      </c>
      <c r="NL66" s="173" t="str">
        <f t="shared" si="331"/>
        <v>-</v>
      </c>
      <c r="NM66" s="173" t="str">
        <f t="shared" si="331"/>
        <v>-</v>
      </c>
      <c r="NN66" s="173" t="str">
        <f t="shared" si="331"/>
        <v>-</v>
      </c>
      <c r="NO66" s="173" t="str">
        <f t="shared" si="331"/>
        <v>-</v>
      </c>
      <c r="NP66" s="173" t="str">
        <f t="shared" si="331"/>
        <v>-</v>
      </c>
      <c r="NQ66" s="173" t="str">
        <f t="shared" si="331"/>
        <v>-</v>
      </c>
      <c r="NR66" s="173" t="str">
        <f t="shared" si="331"/>
        <v>-</v>
      </c>
      <c r="NS66" s="173" t="str">
        <f t="shared" si="331"/>
        <v>-</v>
      </c>
      <c r="NT66" s="173" t="str">
        <f t="shared" si="331"/>
        <v>-</v>
      </c>
      <c r="NU66" s="173" t="str">
        <f t="shared" si="331"/>
        <v>-</v>
      </c>
      <c r="NV66" s="173" t="str">
        <f t="shared" si="331"/>
        <v>-</v>
      </c>
      <c r="NW66" s="173" t="str">
        <f t="shared" si="331"/>
        <v>-</v>
      </c>
      <c r="NX66" s="173" t="str">
        <f t="shared" si="332"/>
        <v>-</v>
      </c>
      <c r="NY66" s="173" t="str">
        <f t="shared" si="332"/>
        <v>-</v>
      </c>
      <c r="NZ66" s="173" t="str">
        <f t="shared" si="332"/>
        <v>-</v>
      </c>
      <c r="OA66" s="173" t="str">
        <f t="shared" si="332"/>
        <v>-</v>
      </c>
      <c r="OB66" s="173" t="str">
        <f t="shared" si="332"/>
        <v>-</v>
      </c>
      <c r="OC66" s="173" t="str">
        <f t="shared" si="332"/>
        <v>-</v>
      </c>
      <c r="OD66" s="173" t="str">
        <f t="shared" si="332"/>
        <v>-</v>
      </c>
      <c r="OE66" s="173" t="str">
        <f t="shared" si="332"/>
        <v>-</v>
      </c>
      <c r="OF66" s="22">
        <f t="shared" ca="1" si="344"/>
        <v>0</v>
      </c>
      <c r="OG66" s="22" t="str">
        <f t="shared" ca="1" si="344"/>
        <v>-</v>
      </c>
      <c r="OH66" s="22">
        <f t="shared" ca="1" si="344"/>
        <v>0</v>
      </c>
      <c r="OI66" s="22">
        <f t="shared" ca="1" si="344"/>
        <v>0</v>
      </c>
      <c r="OJ66" s="27">
        <v>0</v>
      </c>
    </row>
    <row r="67" spans="1:400" s="303" customFormat="1" outlineLevel="1">
      <c r="A67" s="302">
        <f t="shared" si="345"/>
        <v>62</v>
      </c>
      <c r="B67" s="302">
        <f t="shared" si="341"/>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1"/>
        <v>2</v>
      </c>
      <c r="AE67" s="5">
        <f t="shared" si="291"/>
        <v>0</v>
      </c>
      <c r="AF67" s="5">
        <f t="shared" si="291"/>
        <v>2</v>
      </c>
      <c r="AG67" s="5">
        <f t="shared" si="291"/>
        <v>0</v>
      </c>
      <c r="AJ67" s="328" t="str">
        <f t="shared" ca="1" si="334"/>
        <v>00010 Landuse GSM Day204 MWM     NLB000% GI1 WP100% MP100% GP100% EL000% Age213 FlkSt_Hgt_Opt _Opt (F33N11)</v>
      </c>
      <c r="AK67" s="10" t="str">
        <f ca="1">IF(COUNTIF(AJ$5:AJ67,AJ67)=1,"-","Dup")</f>
        <v>-</v>
      </c>
      <c r="AL67" s="22" t="b">
        <f t="shared" ca="1" si="353"/>
        <v>1</v>
      </c>
      <c r="AM67" s="22" t="b">
        <f t="shared" ca="1" si="353"/>
        <v>0</v>
      </c>
      <c r="AN67" s="22" t="str">
        <f t="shared" ca="1" si="353"/>
        <v>-</v>
      </c>
      <c r="AO67" s="22" t="str">
        <f t="shared" ca="1" si="293"/>
        <v>-</v>
      </c>
      <c r="AP67" s="22" t="str">
        <f t="shared" ca="1" si="293"/>
        <v>-</v>
      </c>
      <c r="AQ67" s="22" t="str">
        <f t="shared" ca="1" si="353"/>
        <v>-</v>
      </c>
      <c r="AR67" s="374" t="str">
        <f t="shared" ca="1" si="353"/>
        <v>-</v>
      </c>
      <c r="AS67" s="22" t="str">
        <f t="shared" ca="1" si="353"/>
        <v>-</v>
      </c>
      <c r="AT67" s="22" t="str">
        <f t="shared" ca="1" si="353"/>
        <v>-</v>
      </c>
      <c r="AU67" s="22">
        <f t="shared" ca="1" si="353"/>
        <v>1</v>
      </c>
      <c r="AV67" s="22" t="str">
        <f t="shared" ca="1" si="353"/>
        <v>-</v>
      </c>
      <c r="AW67" s="22" t="str">
        <f t="shared" ca="1" si="353"/>
        <v>-</v>
      </c>
      <c r="AX67" s="22" t="str">
        <f t="shared" ca="1" si="353"/>
        <v>-</v>
      </c>
      <c r="AY67" s="22" t="str">
        <f t="shared" ca="1" si="353"/>
        <v>-</v>
      </c>
      <c r="AZ67" s="22" t="str">
        <f t="shared" ca="1" si="353"/>
        <v>-</v>
      </c>
      <c r="BA67" s="22">
        <f t="shared" ca="1" si="353"/>
        <v>1</v>
      </c>
      <c r="BB67" s="22">
        <f t="shared" ca="1" si="353"/>
        <v>1</v>
      </c>
      <c r="BC67" s="22" t="str">
        <f t="shared" ca="1" si="353"/>
        <v>-</v>
      </c>
      <c r="BD67" s="22" t="str">
        <f t="shared" ca="1" si="353"/>
        <v>-</v>
      </c>
      <c r="BE67" s="22" t="str">
        <f t="shared" ca="1" si="353"/>
        <v>-</v>
      </c>
      <c r="BF67" s="22" t="str">
        <f t="shared" ca="1" si="349"/>
        <v>-</v>
      </c>
      <c r="BG67" s="22" t="str">
        <f t="shared" ca="1" si="349"/>
        <v>-</v>
      </c>
      <c r="BH67" s="22" t="str">
        <f t="shared" ca="1" si="349"/>
        <v>-</v>
      </c>
      <c r="BI67" s="22" t="str">
        <f t="shared" ca="1" si="349"/>
        <v>-</v>
      </c>
      <c r="BJ67" s="22" t="str">
        <f t="shared" ca="1" si="349"/>
        <v>-</v>
      </c>
      <c r="BK67" s="22" t="str">
        <f t="shared" ca="1" si="349"/>
        <v>-</v>
      </c>
      <c r="BL67" s="22" t="str">
        <f t="shared" ca="1" si="349"/>
        <v>-</v>
      </c>
      <c r="BM67" s="22" t="str">
        <f t="shared" ca="1" si="350"/>
        <v>-</v>
      </c>
      <c r="BN67" s="22" t="str">
        <f t="shared" ca="1" si="350"/>
        <v>-</v>
      </c>
      <c r="BO67" s="22" t="str">
        <f t="shared" ca="1" si="350"/>
        <v>-</v>
      </c>
      <c r="BP67" s="22" t="str">
        <f t="shared" ca="1" si="350"/>
        <v>-</v>
      </c>
      <c r="BQ67" s="22" t="str">
        <f t="shared" ca="1" si="350"/>
        <v>-</v>
      </c>
      <c r="BR67" s="22" t="str">
        <f t="shared" ca="1" si="350"/>
        <v>-</v>
      </c>
      <c r="BS67" s="22" t="str">
        <f t="shared" ca="1" si="350"/>
        <v>-</v>
      </c>
      <c r="BT67" s="22" t="str">
        <f t="shared" ca="1" si="350"/>
        <v>-</v>
      </c>
      <c r="BU67" s="22" t="str">
        <f t="shared" ca="1" si="350"/>
        <v>-</v>
      </c>
      <c r="BV67" s="22" t="str">
        <f t="shared" ca="1" si="350"/>
        <v>-</v>
      </c>
      <c r="BW67" s="22" t="str">
        <f t="shared" ca="1" si="350"/>
        <v>-</v>
      </c>
      <c r="BX67" s="22" t="str">
        <f t="shared" ca="1" si="350"/>
        <v>-</v>
      </c>
      <c r="BY67" s="22" t="str">
        <f t="shared" ca="1" si="350"/>
        <v>-</v>
      </c>
      <c r="BZ67" s="5">
        <f t="shared" si="294"/>
        <v>0</v>
      </c>
      <c r="CA67" s="22" t="str">
        <f t="shared" ca="1" si="350"/>
        <v>-</v>
      </c>
      <c r="CB67" s="22" t="str">
        <f t="shared" ca="1" si="350"/>
        <v>-</v>
      </c>
      <c r="CC67" s="22" t="str">
        <f t="shared" ca="1" si="351"/>
        <v>-</v>
      </c>
      <c r="CD67" s="22" t="str">
        <f t="shared" ca="1" si="351"/>
        <v>-</v>
      </c>
      <c r="CE67" s="22" t="str">
        <f t="shared" ca="1" si="351"/>
        <v>-</v>
      </c>
      <c r="CF67" s="22" t="str">
        <f t="shared" ca="1" si="351"/>
        <v>-</v>
      </c>
      <c r="CG67" s="22" t="str">
        <f t="shared" ca="1" si="351"/>
        <v>-</v>
      </c>
      <c r="CH67" s="22" t="str">
        <f t="shared" ca="1" si="351"/>
        <v>-</v>
      </c>
      <c r="CI67" s="22">
        <f t="shared" ca="1" si="351"/>
        <v>1</v>
      </c>
      <c r="CJ67" s="22">
        <f t="shared" ca="1" si="351"/>
        <v>1</v>
      </c>
      <c r="CK67" s="22" t="str">
        <f t="shared" ca="1" si="351"/>
        <v>-</v>
      </c>
      <c r="CL67" s="22" t="str">
        <f t="shared" ca="1" si="351"/>
        <v>-</v>
      </c>
      <c r="CM67" s="22" t="str">
        <f t="shared" ca="1" si="351"/>
        <v>-</v>
      </c>
      <c r="CN67" s="22" t="str">
        <f t="shared" ca="1" si="351"/>
        <v>-</v>
      </c>
      <c r="CO67" s="22" t="str">
        <f t="shared" ca="1" si="351"/>
        <v>-</v>
      </c>
      <c r="CP67" s="22" t="str">
        <f t="shared" ca="1" si="351"/>
        <v>-</v>
      </c>
      <c r="CQ67" s="22" t="str">
        <f t="shared" ca="1" si="351"/>
        <v>-</v>
      </c>
      <c r="CR67" s="22" t="str">
        <f t="shared" ca="1" si="351"/>
        <v>-</v>
      </c>
      <c r="CS67" s="22">
        <f t="shared" ca="1" si="352"/>
        <v>0</v>
      </c>
      <c r="CT67" s="22" t="str">
        <f t="shared" ca="1" si="352"/>
        <v>-</v>
      </c>
      <c r="CU67" s="22" t="str">
        <f t="shared" ca="1" si="352"/>
        <v>-</v>
      </c>
      <c r="CV67" s="22" t="str">
        <f t="shared" ca="1" si="352"/>
        <v>-</v>
      </c>
      <c r="CW67" s="22" t="str">
        <f t="shared" ca="1" si="352"/>
        <v>-</v>
      </c>
      <c r="CX67" s="22" t="str">
        <f t="shared" ca="1" si="352"/>
        <v>-</v>
      </c>
      <c r="CY67" s="22">
        <f t="shared" ca="1" si="352"/>
        <v>0</v>
      </c>
      <c r="CZ67" s="195">
        <f t="shared" si="297"/>
        <v>-1</v>
      </c>
      <c r="DA67" s="195">
        <f t="shared" si="297"/>
        <v>-0.5</v>
      </c>
      <c r="DB67" s="195">
        <f t="shared" si="297"/>
        <v>-0.5</v>
      </c>
      <c r="DC67" s="195">
        <f t="shared" si="297"/>
        <v>-0.5</v>
      </c>
      <c r="DD67" s="194">
        <f t="shared" si="298"/>
        <v>0</v>
      </c>
      <c r="DE67" s="194">
        <f t="shared" si="298"/>
        <v>0</v>
      </c>
      <c r="DF67" s="194">
        <f t="shared" si="298"/>
        <v>0</v>
      </c>
      <c r="DG67" s="194">
        <f t="shared" si="298"/>
        <v>0</v>
      </c>
      <c r="DH67" s="196">
        <f t="shared" si="299"/>
        <v>0</v>
      </c>
      <c r="DI67" s="196">
        <f t="shared" si="299"/>
        <v>0</v>
      </c>
      <c r="DJ67" s="196">
        <f t="shared" si="299"/>
        <v>0</v>
      </c>
      <c r="DK67" s="196">
        <f t="shared" si="299"/>
        <v>0</v>
      </c>
      <c r="DL67" s="195">
        <f t="shared" si="300"/>
        <v>-1</v>
      </c>
      <c r="DM67" s="195">
        <f t="shared" si="300"/>
        <v>-0.5</v>
      </c>
      <c r="DN67" s="195">
        <f t="shared" si="300"/>
        <v>-0.5</v>
      </c>
      <c r="DO67" s="195">
        <f t="shared" si="300"/>
        <v>-0.5</v>
      </c>
      <c r="DP67" s="194">
        <f t="shared" si="301"/>
        <v>0</v>
      </c>
      <c r="DQ67" s="194">
        <f t="shared" si="301"/>
        <v>0</v>
      </c>
      <c r="DR67" s="194">
        <f t="shared" si="301"/>
        <v>0</v>
      </c>
      <c r="DS67" s="194">
        <f t="shared" si="301"/>
        <v>0</v>
      </c>
      <c r="DT67" s="196">
        <f t="shared" si="302"/>
        <v>0</v>
      </c>
      <c r="DU67" s="196">
        <f t="shared" si="302"/>
        <v>0</v>
      </c>
      <c r="DV67" s="196">
        <f t="shared" si="302"/>
        <v>0</v>
      </c>
      <c r="DW67" s="196">
        <f t="shared" si="302"/>
        <v>0</v>
      </c>
      <c r="DX67" s="195">
        <f t="shared" si="303"/>
        <v>-1</v>
      </c>
      <c r="DY67" s="195">
        <f t="shared" si="303"/>
        <v>-0.5</v>
      </c>
      <c r="DZ67" s="195">
        <f t="shared" si="303"/>
        <v>-0.5</v>
      </c>
      <c r="EA67" s="195">
        <f t="shared" si="303"/>
        <v>-0.5</v>
      </c>
      <c r="EB67" s="194">
        <f t="shared" si="304"/>
        <v>0</v>
      </c>
      <c r="EC67" s="194">
        <f t="shared" si="304"/>
        <v>0</v>
      </c>
      <c r="ED67" s="194">
        <f t="shared" si="304"/>
        <v>0</v>
      </c>
      <c r="EE67" s="194">
        <f t="shared" si="304"/>
        <v>0</v>
      </c>
      <c r="EF67" s="196">
        <f t="shared" si="305"/>
        <v>0</v>
      </c>
      <c r="EG67" s="196">
        <f t="shared" si="305"/>
        <v>0</v>
      </c>
      <c r="EH67" s="196">
        <f t="shared" si="305"/>
        <v>0</v>
      </c>
      <c r="EI67" s="196">
        <f t="shared" si="305"/>
        <v>0</v>
      </c>
      <c r="EJ67" s="22">
        <f t="shared" ca="1" si="306"/>
        <v>0</v>
      </c>
      <c r="EK67" s="22">
        <f t="shared" ca="1" si="306"/>
        <v>0</v>
      </c>
      <c r="EL67" s="22">
        <f t="shared" ca="1" si="306"/>
        <v>0</v>
      </c>
      <c r="EM67" s="22">
        <f t="shared" ca="1" si="306"/>
        <v>0</v>
      </c>
      <c r="EN67" s="22" t="str">
        <f t="shared" ca="1" si="306"/>
        <v>-</v>
      </c>
      <c r="EO67" s="22" t="str">
        <f t="shared" ca="1" si="306"/>
        <v>-</v>
      </c>
      <c r="EP67" s="5">
        <f t="shared" si="307"/>
        <v>67</v>
      </c>
      <c r="EQ67" s="5">
        <f t="shared" si="307"/>
        <v>67</v>
      </c>
      <c r="ER67" s="22" t="str">
        <f t="shared" ca="1" si="306"/>
        <v>-</v>
      </c>
      <c r="ES67" s="22" t="str">
        <f t="shared" ca="1" si="306"/>
        <v>-</v>
      </c>
      <c r="ET67" s="22" t="str">
        <f t="shared" ca="1" si="306"/>
        <v>-</v>
      </c>
      <c r="EU67" s="22" t="str">
        <f t="shared" ca="1" si="306"/>
        <v>-</v>
      </c>
      <c r="EV67" s="22" t="str">
        <f t="shared" ca="1" si="306"/>
        <v>-</v>
      </c>
      <c r="EW67" s="22" t="str">
        <f t="shared" ca="1" si="306"/>
        <v>-</v>
      </c>
      <c r="EX67" s="22" t="str">
        <f t="shared" ca="1" si="306"/>
        <v>-</v>
      </c>
      <c r="EY67" s="5">
        <f t="shared" si="308"/>
        <v>1</v>
      </c>
      <c r="EZ67" s="22" t="str">
        <f t="shared" ref="EZ67:FO69" ca="1" si="358">OFFSET(EZ$5,$B67,0)</f>
        <v>-</v>
      </c>
      <c r="FA67" s="22" t="str">
        <f t="shared" ca="1" si="358"/>
        <v>-</v>
      </c>
      <c r="FB67" s="22" t="str">
        <f t="shared" ca="1" si="358"/>
        <v>-</v>
      </c>
      <c r="FC67" s="22" t="str">
        <f t="shared" ca="1" si="358"/>
        <v>-</v>
      </c>
      <c r="FD67" s="5" t="b">
        <f t="shared" si="309"/>
        <v>0</v>
      </c>
      <c r="FE67" s="22" t="str">
        <f t="shared" ca="1" si="358"/>
        <v>-</v>
      </c>
      <c r="FF67" s="22">
        <f t="shared" ca="1" si="358"/>
        <v>0</v>
      </c>
      <c r="FG67" s="22" t="str">
        <f t="shared" ca="1" si="358"/>
        <v>-</v>
      </c>
      <c r="FH67" s="22">
        <f t="shared" ca="1" si="358"/>
        <v>1</v>
      </c>
      <c r="FI67" s="22">
        <f t="shared" ca="1" si="358"/>
        <v>0</v>
      </c>
      <c r="FJ67" s="22">
        <f t="shared" ca="1" si="358"/>
        <v>1</v>
      </c>
      <c r="FK67" s="22">
        <f t="shared" ca="1" si="358"/>
        <v>1</v>
      </c>
      <c r="FL67" s="22">
        <f t="shared" ca="1" si="358"/>
        <v>1</v>
      </c>
      <c r="FM67" s="22">
        <f t="shared" ca="1" si="358"/>
        <v>0</v>
      </c>
      <c r="FN67" s="22">
        <f t="shared" ca="1" si="358"/>
        <v>0</v>
      </c>
      <c r="FO67" s="22">
        <f t="shared" ca="1" si="358"/>
        <v>0</v>
      </c>
      <c r="FP67" s="22">
        <f t="shared" ca="1" si="354"/>
        <v>0</v>
      </c>
      <c r="FQ67" s="22">
        <f t="shared" ca="1" si="354"/>
        <v>1</v>
      </c>
      <c r="FR67" s="22">
        <f t="shared" ca="1" si="354"/>
        <v>0</v>
      </c>
      <c r="FS67" s="22">
        <f t="shared" ca="1" si="355"/>
        <v>0</v>
      </c>
      <c r="FT67" s="22">
        <f t="shared" ca="1" si="355"/>
        <v>0</v>
      </c>
      <c r="FU67" s="22">
        <f t="shared" ca="1" si="355"/>
        <v>0</v>
      </c>
      <c r="FV67" s="22">
        <f t="shared" ca="1" si="355"/>
        <v>0</v>
      </c>
      <c r="FW67" s="22">
        <f t="shared" ca="1" si="355"/>
        <v>0</v>
      </c>
      <c r="FX67" s="22">
        <f t="shared" ca="1" si="355"/>
        <v>0</v>
      </c>
      <c r="FY67" s="22">
        <f t="shared" ca="1" si="355"/>
        <v>1</v>
      </c>
      <c r="FZ67" s="22">
        <f t="shared" ca="1" si="355"/>
        <v>0</v>
      </c>
      <c r="GA67" s="5">
        <f t="shared" si="310"/>
        <v>0</v>
      </c>
      <c r="GB67" s="5">
        <f t="shared" si="310"/>
        <v>0</v>
      </c>
      <c r="GC67" s="5">
        <f t="shared" si="310"/>
        <v>0</v>
      </c>
      <c r="GD67" s="5">
        <f t="shared" si="311"/>
        <v>0</v>
      </c>
      <c r="GE67" s="5">
        <f t="shared" si="311"/>
        <v>0</v>
      </c>
      <c r="GF67" s="5">
        <f t="shared" si="311"/>
        <v>0</v>
      </c>
      <c r="GG67" s="22">
        <f t="shared" ca="1" si="355"/>
        <v>0</v>
      </c>
      <c r="GH67" s="22">
        <f t="shared" ca="1" si="355"/>
        <v>0</v>
      </c>
      <c r="GI67" s="22" t="str">
        <f t="shared" ca="1" si="356"/>
        <v>-</v>
      </c>
      <c r="GJ67" s="22" t="str">
        <f t="shared" ca="1" si="356"/>
        <v>-</v>
      </c>
      <c r="GK67" s="22" t="str">
        <f t="shared" ca="1" si="356"/>
        <v>-</v>
      </c>
      <c r="GL67" s="22" t="str">
        <f t="shared" ca="1" si="356"/>
        <v>-</v>
      </c>
      <c r="GM67" s="5" t="b">
        <f t="shared" si="312"/>
        <v>0</v>
      </c>
      <c r="GN67" s="5" t="b">
        <f t="shared" si="312"/>
        <v>0</v>
      </c>
      <c r="GO67" s="5" t="b">
        <f t="shared" si="312"/>
        <v>1</v>
      </c>
      <c r="GP67" s="5">
        <f t="shared" si="313"/>
        <v>0</v>
      </c>
      <c r="GQ67" s="22">
        <f t="shared" ca="1" si="356"/>
        <v>1</v>
      </c>
      <c r="GR67" s="22">
        <f t="shared" ca="1" si="356"/>
        <v>2</v>
      </c>
      <c r="GS67" s="5" t="str">
        <f t="shared" si="314"/>
        <v>-</v>
      </c>
      <c r="GT67" s="5" t="str">
        <f t="shared" si="314"/>
        <v>-</v>
      </c>
      <c r="GU67" s="5" t="str">
        <f t="shared" si="315"/>
        <v>-</v>
      </c>
      <c r="GV67" s="5" t="str">
        <f t="shared" si="315"/>
        <v>-</v>
      </c>
      <c r="GW67" s="5">
        <f t="shared" si="316"/>
        <v>1</v>
      </c>
      <c r="GX67" s="22" t="str">
        <f t="shared" ca="1" si="356"/>
        <v>-</v>
      </c>
      <c r="GY67" s="22" t="str">
        <f t="shared" ca="1" si="357"/>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8"/>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3"/>
        <v>-</v>
      </c>
      <c r="IF67" s="22" t="str">
        <f t="shared" ca="1" si="133"/>
        <v>-</v>
      </c>
      <c r="IG67" s="22" t="b">
        <f t="shared" ca="1" si="134"/>
        <v>1</v>
      </c>
      <c r="IH67" s="22">
        <f t="shared" ca="1" si="134"/>
        <v>0</v>
      </c>
      <c r="II67" s="5" t="str">
        <f t="shared" si="317"/>
        <v>-</v>
      </c>
      <c r="IJ67" s="5" t="str">
        <f t="shared" si="317"/>
        <v>-</v>
      </c>
      <c r="IK67" s="5" t="str">
        <f t="shared" si="317"/>
        <v>-</v>
      </c>
      <c r="IL67" s="5" t="str">
        <f t="shared" si="317"/>
        <v>-</v>
      </c>
      <c r="IM67" s="22" t="str">
        <f t="shared" ca="1" si="344"/>
        <v>-</v>
      </c>
      <c r="IN67" s="5">
        <f t="shared" si="318"/>
        <v>0</v>
      </c>
      <c r="IO67" s="22" t="str">
        <f t="shared" ca="1" si="344"/>
        <v>-</v>
      </c>
      <c r="IP67" s="5">
        <f t="shared" si="319"/>
        <v>0</v>
      </c>
      <c r="IQ67" s="5" t="str">
        <f t="shared" si="320"/>
        <v>-</v>
      </c>
      <c r="IR67" s="5">
        <f t="shared" si="320"/>
        <v>500</v>
      </c>
      <c r="IS67" s="5">
        <f t="shared" si="320"/>
        <v>500</v>
      </c>
      <c r="IT67" s="5" t="str">
        <f t="shared" si="320"/>
        <v>-</v>
      </c>
      <c r="IU67" s="5" t="str">
        <f t="shared" si="321"/>
        <v>-</v>
      </c>
      <c r="IV67" s="22">
        <f t="shared" ca="1" si="344"/>
        <v>1</v>
      </c>
      <c r="IW67" s="22">
        <f t="shared" ca="1" si="344"/>
        <v>0</v>
      </c>
      <c r="IX67" s="22">
        <f t="shared" ca="1" si="344"/>
        <v>1</v>
      </c>
      <c r="IY67" s="22">
        <f t="shared" ca="1" si="344"/>
        <v>1</v>
      </c>
      <c r="IZ67" s="22">
        <f t="shared" ca="1" si="344"/>
        <v>0</v>
      </c>
      <c r="JA67" s="22">
        <f t="shared" ca="1" si="344"/>
        <v>70</v>
      </c>
      <c r="JB67" s="22">
        <f t="shared" ca="1" si="344"/>
        <v>50</v>
      </c>
      <c r="JC67" s="22">
        <f t="shared" ca="1" si="344"/>
        <v>70</v>
      </c>
      <c r="JD67" s="22">
        <f t="shared" ca="1" si="344"/>
        <v>50</v>
      </c>
      <c r="JE67" s="5">
        <f t="shared" si="322"/>
        <v>1</v>
      </c>
      <c r="JF67" s="5">
        <f t="shared" si="323"/>
        <v>1</v>
      </c>
      <c r="JG67" s="5">
        <f t="shared" si="324"/>
        <v>1</v>
      </c>
      <c r="JH67" s="22">
        <f t="shared" ca="1" si="344"/>
        <v>1</v>
      </c>
      <c r="JI67" s="22">
        <f t="shared" ca="1" si="344"/>
        <v>1</v>
      </c>
      <c r="JJ67" s="22">
        <f t="shared" ca="1" si="344"/>
        <v>1</v>
      </c>
      <c r="JK67" s="22">
        <f t="shared" ca="1" si="344"/>
        <v>1</v>
      </c>
      <c r="JL67" s="22">
        <f t="shared" ca="1" si="344"/>
        <v>1</v>
      </c>
      <c r="JM67" s="22">
        <f t="shared" ca="1" si="344"/>
        <v>1</v>
      </c>
      <c r="JN67" s="22">
        <f t="shared" ca="1" si="344"/>
        <v>1</v>
      </c>
      <c r="JO67" s="173" t="b">
        <f t="shared" si="347"/>
        <v>0</v>
      </c>
      <c r="JP67" s="173" t="str">
        <f t="shared" si="325"/>
        <v>-</v>
      </c>
      <c r="JQ67" s="173" t="str">
        <f t="shared" si="325"/>
        <v>-</v>
      </c>
      <c r="JR67" s="173" t="str">
        <f t="shared" si="325"/>
        <v>-</v>
      </c>
      <c r="JS67" s="173" t="str">
        <f t="shared" si="325"/>
        <v>-</v>
      </c>
      <c r="JT67" s="173" t="str">
        <f t="shared" si="325"/>
        <v>-</v>
      </c>
      <c r="JU67" s="173" t="str">
        <f t="shared" si="325"/>
        <v>-</v>
      </c>
      <c r="JV67" s="173" t="str">
        <f t="shared" si="325"/>
        <v>-</v>
      </c>
      <c r="JW67" s="173" t="str">
        <f t="shared" si="325"/>
        <v>-</v>
      </c>
      <c r="JX67" s="173" t="str">
        <f t="shared" si="325"/>
        <v>-</v>
      </c>
      <c r="JY67" s="173" t="str">
        <f t="shared" si="325"/>
        <v>-</v>
      </c>
      <c r="JZ67" s="173" t="str">
        <f t="shared" si="325"/>
        <v>-</v>
      </c>
      <c r="KA67" s="173" t="str">
        <f t="shared" si="325"/>
        <v>-</v>
      </c>
      <c r="KB67" s="173" t="str">
        <f t="shared" si="325"/>
        <v>-</v>
      </c>
      <c r="KC67" s="173" t="str">
        <f t="shared" si="325"/>
        <v>-</v>
      </c>
      <c r="KD67" s="173" t="str">
        <f t="shared" si="325"/>
        <v>-</v>
      </c>
      <c r="KE67" s="173" t="str">
        <f t="shared" si="325"/>
        <v>-</v>
      </c>
      <c r="KF67" s="173" t="str">
        <f t="shared" si="326"/>
        <v>-</v>
      </c>
      <c r="KG67" s="173" t="str">
        <f t="shared" si="326"/>
        <v>-</v>
      </c>
      <c r="KH67" s="173" t="str">
        <f t="shared" si="326"/>
        <v>-</v>
      </c>
      <c r="KI67" s="173" t="str">
        <f t="shared" si="326"/>
        <v>-</v>
      </c>
      <c r="KJ67" s="173" t="str">
        <f t="shared" si="326"/>
        <v>-</v>
      </c>
      <c r="KK67" s="173" t="str">
        <f t="shared" si="326"/>
        <v>-</v>
      </c>
      <c r="KL67" s="173" t="str">
        <f t="shared" si="326"/>
        <v>-</v>
      </c>
      <c r="KM67" s="173" t="str">
        <f t="shared" si="326"/>
        <v>-</v>
      </c>
      <c r="KN67" s="173" t="str">
        <f t="shared" si="326"/>
        <v>-</v>
      </c>
      <c r="KO67" s="173" t="str">
        <f t="shared" si="326"/>
        <v>-</v>
      </c>
      <c r="KP67" s="173" t="str">
        <f t="shared" si="326"/>
        <v>-</v>
      </c>
      <c r="KQ67" s="173" t="str">
        <f t="shared" si="326"/>
        <v>-</v>
      </c>
      <c r="KR67" s="173" t="str">
        <f t="shared" si="326"/>
        <v>-</v>
      </c>
      <c r="KS67" s="173" t="str">
        <f t="shared" si="326"/>
        <v>-</v>
      </c>
      <c r="KT67" s="173" t="str">
        <f t="shared" si="326"/>
        <v>-</v>
      </c>
      <c r="KU67" s="173" t="str">
        <f t="shared" si="326"/>
        <v>-</v>
      </c>
      <c r="KV67" s="173" t="str">
        <f t="shared" si="327"/>
        <v>-</v>
      </c>
      <c r="KW67" s="173" t="str">
        <f t="shared" si="327"/>
        <v>-</v>
      </c>
      <c r="KX67" s="173" t="str">
        <f t="shared" si="327"/>
        <v>-</v>
      </c>
      <c r="KY67" s="173" t="str">
        <f t="shared" si="327"/>
        <v>-</v>
      </c>
      <c r="KZ67" s="173" t="str">
        <f t="shared" si="327"/>
        <v>-</v>
      </c>
      <c r="LA67" s="173" t="str">
        <f t="shared" si="327"/>
        <v>-</v>
      </c>
      <c r="LB67" s="173" t="str">
        <f t="shared" si="327"/>
        <v>-</v>
      </c>
      <c r="LC67" s="173" t="str">
        <f t="shared" si="327"/>
        <v>-</v>
      </c>
      <c r="LD67" s="173" t="str">
        <f t="shared" si="327"/>
        <v>-</v>
      </c>
      <c r="LE67" s="173" t="str">
        <f t="shared" si="327"/>
        <v>-</v>
      </c>
      <c r="LF67" s="173" t="str">
        <f t="shared" si="327"/>
        <v>-</v>
      </c>
      <c r="LG67" s="173" t="str">
        <f t="shared" si="327"/>
        <v>-</v>
      </c>
      <c r="LH67" s="173" t="str">
        <f t="shared" si="327"/>
        <v>-</v>
      </c>
      <c r="LI67" s="173" t="str">
        <f t="shared" si="327"/>
        <v>-</v>
      </c>
      <c r="LJ67" s="173" t="str">
        <f t="shared" si="327"/>
        <v>-</v>
      </c>
      <c r="LK67" s="173" t="str">
        <f t="shared" si="327"/>
        <v>-</v>
      </c>
      <c r="LL67" s="173" t="str">
        <f t="shared" si="328"/>
        <v>-</v>
      </c>
      <c r="LM67" s="173" t="str">
        <f t="shared" si="328"/>
        <v>-</v>
      </c>
      <c r="LN67" s="173" t="str">
        <f t="shared" si="328"/>
        <v>-</v>
      </c>
      <c r="LO67" s="173" t="str">
        <f t="shared" si="328"/>
        <v>-</v>
      </c>
      <c r="LP67" s="173" t="str">
        <f t="shared" si="328"/>
        <v>-</v>
      </c>
      <c r="LQ67" s="173" t="str">
        <f t="shared" si="328"/>
        <v>-</v>
      </c>
      <c r="LR67" s="173" t="str">
        <f t="shared" si="328"/>
        <v>-</v>
      </c>
      <c r="LS67" s="173" t="str">
        <f t="shared" si="328"/>
        <v>-</v>
      </c>
      <c r="LT67" s="173" t="str">
        <f t="shared" si="328"/>
        <v>-</v>
      </c>
      <c r="LU67" s="173" t="str">
        <f t="shared" si="328"/>
        <v>-</v>
      </c>
      <c r="LV67" s="173" t="str">
        <f t="shared" si="328"/>
        <v>-</v>
      </c>
      <c r="LW67" s="173" t="str">
        <f t="shared" si="328"/>
        <v>-</v>
      </c>
      <c r="LX67" s="173" t="str">
        <f t="shared" si="328"/>
        <v>-</v>
      </c>
      <c r="LY67" s="173" t="str">
        <f t="shared" si="328"/>
        <v>-</v>
      </c>
      <c r="LZ67" s="173" t="str">
        <f t="shared" si="328"/>
        <v>-</v>
      </c>
      <c r="MA67" s="173" t="str">
        <f t="shared" si="328"/>
        <v>-</v>
      </c>
      <c r="MB67" s="173" t="str">
        <f t="shared" si="329"/>
        <v>-</v>
      </c>
      <c r="MC67" s="173" t="str">
        <f t="shared" si="329"/>
        <v>-</v>
      </c>
      <c r="MD67" s="173" t="str">
        <f t="shared" si="329"/>
        <v>-</v>
      </c>
      <c r="ME67" s="173" t="str">
        <f t="shared" si="329"/>
        <v>-</v>
      </c>
      <c r="MF67" s="173" t="str">
        <f t="shared" si="329"/>
        <v>-</v>
      </c>
      <c r="MG67" s="173" t="str">
        <f t="shared" si="329"/>
        <v>-</v>
      </c>
      <c r="MH67" s="173" t="str">
        <f t="shared" si="329"/>
        <v>-</v>
      </c>
      <c r="MI67" s="173" t="str">
        <f t="shared" si="329"/>
        <v>-</v>
      </c>
      <c r="MJ67" s="173" t="str">
        <f t="shared" si="329"/>
        <v>-</v>
      </c>
      <c r="MK67" s="173" t="str">
        <f t="shared" si="329"/>
        <v>-</v>
      </c>
      <c r="ML67" s="173" t="str">
        <f t="shared" si="329"/>
        <v>-</v>
      </c>
      <c r="MM67" s="173" t="str">
        <f t="shared" si="329"/>
        <v>-</v>
      </c>
      <c r="MN67" s="173" t="str">
        <f t="shared" si="329"/>
        <v>-</v>
      </c>
      <c r="MO67" s="173" t="str">
        <f t="shared" si="329"/>
        <v>-</v>
      </c>
      <c r="MP67" s="173" t="str">
        <f t="shared" si="329"/>
        <v>-</v>
      </c>
      <c r="MQ67" s="173" t="str">
        <f t="shared" si="329"/>
        <v>-</v>
      </c>
      <c r="MR67" s="173" t="str">
        <f t="shared" si="330"/>
        <v>-</v>
      </c>
      <c r="MS67" s="173" t="str">
        <f t="shared" si="330"/>
        <v>-</v>
      </c>
      <c r="MT67" s="173" t="str">
        <f t="shared" si="330"/>
        <v>-</v>
      </c>
      <c r="MU67" s="173" t="str">
        <f t="shared" si="330"/>
        <v>-</v>
      </c>
      <c r="MV67" s="173" t="str">
        <f t="shared" si="330"/>
        <v>-</v>
      </c>
      <c r="MW67" s="173" t="str">
        <f t="shared" si="330"/>
        <v>-</v>
      </c>
      <c r="MX67" s="173" t="str">
        <f t="shared" si="330"/>
        <v>-</v>
      </c>
      <c r="MY67" s="173" t="str">
        <f t="shared" si="330"/>
        <v>-</v>
      </c>
      <c r="MZ67" s="173" t="str">
        <f t="shared" si="330"/>
        <v>-</v>
      </c>
      <c r="NA67" s="173" t="str">
        <f t="shared" si="330"/>
        <v>-</v>
      </c>
      <c r="NB67" s="173" t="str">
        <f t="shared" si="330"/>
        <v>-</v>
      </c>
      <c r="NC67" s="173" t="str">
        <f t="shared" si="330"/>
        <v>-</v>
      </c>
      <c r="ND67" s="173" t="str">
        <f t="shared" si="330"/>
        <v>-</v>
      </c>
      <c r="NE67" s="173" t="str">
        <f t="shared" si="330"/>
        <v>-</v>
      </c>
      <c r="NF67" s="173" t="str">
        <f t="shared" si="330"/>
        <v>-</v>
      </c>
      <c r="NG67" s="173" t="str">
        <f t="shared" si="330"/>
        <v>-</v>
      </c>
      <c r="NH67" s="173" t="str">
        <f t="shared" si="331"/>
        <v>-</v>
      </c>
      <c r="NI67" s="173" t="str">
        <f t="shared" si="331"/>
        <v>-</v>
      </c>
      <c r="NJ67" s="173" t="str">
        <f t="shared" si="331"/>
        <v>-</v>
      </c>
      <c r="NK67" s="173" t="str">
        <f t="shared" si="331"/>
        <v>-</v>
      </c>
      <c r="NL67" s="173" t="str">
        <f t="shared" si="331"/>
        <v>-</v>
      </c>
      <c r="NM67" s="173" t="str">
        <f t="shared" si="331"/>
        <v>-</v>
      </c>
      <c r="NN67" s="173" t="str">
        <f t="shared" si="331"/>
        <v>-</v>
      </c>
      <c r="NO67" s="173" t="str">
        <f t="shared" si="331"/>
        <v>-</v>
      </c>
      <c r="NP67" s="173" t="str">
        <f t="shared" si="331"/>
        <v>-</v>
      </c>
      <c r="NQ67" s="173" t="str">
        <f t="shared" si="331"/>
        <v>-</v>
      </c>
      <c r="NR67" s="173" t="str">
        <f t="shared" si="331"/>
        <v>-</v>
      </c>
      <c r="NS67" s="173" t="str">
        <f t="shared" si="331"/>
        <v>-</v>
      </c>
      <c r="NT67" s="173" t="str">
        <f t="shared" si="331"/>
        <v>-</v>
      </c>
      <c r="NU67" s="173" t="str">
        <f t="shared" si="331"/>
        <v>-</v>
      </c>
      <c r="NV67" s="173" t="str">
        <f t="shared" si="331"/>
        <v>-</v>
      </c>
      <c r="NW67" s="173" t="str">
        <f t="shared" si="331"/>
        <v>-</v>
      </c>
      <c r="NX67" s="173" t="str">
        <f t="shared" si="332"/>
        <v>-</v>
      </c>
      <c r="NY67" s="173" t="str">
        <f t="shared" si="332"/>
        <v>-</v>
      </c>
      <c r="NZ67" s="173" t="str">
        <f t="shared" si="332"/>
        <v>-</v>
      </c>
      <c r="OA67" s="173" t="str">
        <f t="shared" si="332"/>
        <v>-</v>
      </c>
      <c r="OB67" s="173" t="str">
        <f t="shared" si="332"/>
        <v>-</v>
      </c>
      <c r="OC67" s="173" t="str">
        <f t="shared" si="332"/>
        <v>-</v>
      </c>
      <c r="OD67" s="173" t="str">
        <f t="shared" si="332"/>
        <v>-</v>
      </c>
      <c r="OE67" s="173" t="str">
        <f t="shared" si="332"/>
        <v>-</v>
      </c>
      <c r="OF67" s="22">
        <f t="shared" ca="1" si="344"/>
        <v>0</v>
      </c>
      <c r="OG67" s="22" t="str">
        <f t="shared" ca="1" si="344"/>
        <v>-</v>
      </c>
      <c r="OH67" s="22">
        <f t="shared" ca="1" si="344"/>
        <v>0</v>
      </c>
      <c r="OI67" s="22">
        <f t="shared" ca="1" si="344"/>
        <v>0</v>
      </c>
      <c r="OJ67" s="27">
        <v>0</v>
      </c>
    </row>
    <row r="68" spans="1:400" s="303" customFormat="1" outlineLevel="1">
      <c r="A68" s="302">
        <f t="shared" si="345"/>
        <v>63</v>
      </c>
      <c r="B68" s="302">
        <f t="shared" si="341"/>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1"/>
        <v>3</v>
      </c>
      <c r="AE68" s="5">
        <f t="shared" si="291"/>
        <v>0</v>
      </c>
      <c r="AF68" s="5">
        <f t="shared" si="291"/>
        <v>1</v>
      </c>
      <c r="AG68" s="5">
        <f t="shared" si="291"/>
        <v>1</v>
      </c>
      <c r="AJ68" s="328" t="str">
        <f t="shared" ca="1" si="334"/>
        <v>00011 Landuse GSM Day204 MWM&amp;BBT NLB000% GI1 WP100% MP100% GP100% EL000% Age213 FlkSt_Lmb_6.5y_Opt (F33N11)</v>
      </c>
      <c r="AK68" s="10" t="str">
        <f ca="1">IF(COUNTIF(AJ$5:AJ68,AJ68)=1,"-","Dup")</f>
        <v>-</v>
      </c>
      <c r="AL68" s="22" t="b">
        <f t="shared" ca="1" si="353"/>
        <v>1</v>
      </c>
      <c r="AM68" s="22" t="b">
        <f t="shared" ca="1" si="353"/>
        <v>0</v>
      </c>
      <c r="AN68" s="22" t="str">
        <f t="shared" ca="1" si="353"/>
        <v>-</v>
      </c>
      <c r="AO68" s="22" t="str">
        <f t="shared" ca="1" si="293"/>
        <v>-</v>
      </c>
      <c r="AP68" s="22" t="str">
        <f t="shared" ca="1" si="293"/>
        <v>-</v>
      </c>
      <c r="AQ68" s="22" t="str">
        <f t="shared" ca="1" si="353"/>
        <v>-</v>
      </c>
      <c r="AR68" s="374" t="str">
        <f t="shared" ca="1" si="353"/>
        <v>-</v>
      </c>
      <c r="AS68" s="22" t="str">
        <f t="shared" ca="1" si="353"/>
        <v>-</v>
      </c>
      <c r="AT68" s="22" t="str">
        <f t="shared" ca="1" si="353"/>
        <v>-</v>
      </c>
      <c r="AU68" s="22">
        <f t="shared" ca="1" si="353"/>
        <v>1</v>
      </c>
      <c r="AV68" s="22" t="str">
        <f t="shared" ca="1" si="353"/>
        <v>-</v>
      </c>
      <c r="AW68" s="22" t="str">
        <f t="shared" ca="1" si="353"/>
        <v>-</v>
      </c>
      <c r="AX68" s="22" t="str">
        <f t="shared" ca="1" si="353"/>
        <v>-</v>
      </c>
      <c r="AY68" s="22" t="str">
        <f t="shared" ca="1" si="353"/>
        <v>-</v>
      </c>
      <c r="AZ68" s="22" t="str">
        <f t="shared" ca="1" si="353"/>
        <v>-</v>
      </c>
      <c r="BA68" s="22">
        <f t="shared" ca="1" si="353"/>
        <v>1</v>
      </c>
      <c r="BB68" s="22">
        <f t="shared" ca="1" si="353"/>
        <v>1</v>
      </c>
      <c r="BC68" s="22" t="str">
        <f t="shared" ca="1" si="353"/>
        <v>-</v>
      </c>
      <c r="BD68" s="22" t="str">
        <f t="shared" ca="1" si="353"/>
        <v>-</v>
      </c>
      <c r="BE68" s="22" t="str">
        <f t="shared" ca="1" si="353"/>
        <v>-</v>
      </c>
      <c r="BF68" s="22" t="str">
        <f t="shared" ca="1" si="349"/>
        <v>-</v>
      </c>
      <c r="BG68" s="22" t="str">
        <f t="shared" ca="1" si="349"/>
        <v>-</v>
      </c>
      <c r="BH68" s="22" t="str">
        <f t="shared" ca="1" si="349"/>
        <v>-</v>
      </c>
      <c r="BI68" s="22" t="str">
        <f t="shared" ca="1" si="349"/>
        <v>-</v>
      </c>
      <c r="BJ68" s="22" t="str">
        <f t="shared" ca="1" si="349"/>
        <v>-</v>
      </c>
      <c r="BK68" s="22" t="str">
        <f t="shared" ca="1" si="349"/>
        <v>-</v>
      </c>
      <c r="BL68" s="22" t="str">
        <f t="shared" ca="1" si="349"/>
        <v>-</v>
      </c>
      <c r="BM68" s="22" t="str">
        <f t="shared" ca="1" si="350"/>
        <v>-</v>
      </c>
      <c r="BN68" s="22" t="str">
        <f t="shared" ca="1" si="350"/>
        <v>-</v>
      </c>
      <c r="BO68" s="22" t="str">
        <f t="shared" ca="1" si="350"/>
        <v>-</v>
      </c>
      <c r="BP68" s="22" t="str">
        <f t="shared" ca="1" si="350"/>
        <v>-</v>
      </c>
      <c r="BQ68" s="22" t="str">
        <f t="shared" ca="1" si="350"/>
        <v>-</v>
      </c>
      <c r="BR68" s="22" t="str">
        <f t="shared" ca="1" si="350"/>
        <v>-</v>
      </c>
      <c r="BS68" s="22" t="str">
        <f t="shared" ca="1" si="350"/>
        <v>-</v>
      </c>
      <c r="BT68" s="22" t="str">
        <f t="shared" ca="1" si="350"/>
        <v>-</v>
      </c>
      <c r="BU68" s="22" t="str">
        <f t="shared" ca="1" si="350"/>
        <v>-</v>
      </c>
      <c r="BV68" s="22" t="str">
        <f t="shared" ca="1" si="350"/>
        <v>-</v>
      </c>
      <c r="BW68" s="22" t="str">
        <f t="shared" ca="1" si="350"/>
        <v>-</v>
      </c>
      <c r="BX68" s="22" t="str">
        <f t="shared" ca="1" si="350"/>
        <v>-</v>
      </c>
      <c r="BY68" s="22" t="str">
        <f t="shared" ca="1" si="350"/>
        <v>-</v>
      </c>
      <c r="BZ68" s="5">
        <f t="shared" si="294"/>
        <v>0</v>
      </c>
      <c r="CA68" s="22" t="str">
        <f t="shared" ca="1" si="350"/>
        <v>-</v>
      </c>
      <c r="CB68" s="22" t="str">
        <f t="shared" ca="1" si="350"/>
        <v>-</v>
      </c>
      <c r="CC68" s="22" t="str">
        <f t="shared" ca="1" si="351"/>
        <v>-</v>
      </c>
      <c r="CD68" s="22" t="str">
        <f t="shared" ca="1" si="351"/>
        <v>-</v>
      </c>
      <c r="CE68" s="22" t="str">
        <f t="shared" ca="1" si="351"/>
        <v>-</v>
      </c>
      <c r="CF68" s="22" t="str">
        <f t="shared" ca="1" si="351"/>
        <v>-</v>
      </c>
      <c r="CG68" s="22" t="str">
        <f t="shared" ca="1" si="351"/>
        <v>-</v>
      </c>
      <c r="CH68" s="22" t="str">
        <f t="shared" ca="1" si="351"/>
        <v>-</v>
      </c>
      <c r="CI68" s="22">
        <f t="shared" ca="1" si="351"/>
        <v>1</v>
      </c>
      <c r="CJ68" s="22">
        <f t="shared" ca="1" si="351"/>
        <v>1</v>
      </c>
      <c r="CK68" s="22" t="str">
        <f t="shared" ca="1" si="351"/>
        <v>-</v>
      </c>
      <c r="CL68" s="22" t="str">
        <f t="shared" ca="1" si="351"/>
        <v>-</v>
      </c>
      <c r="CM68" s="22" t="str">
        <f t="shared" ca="1" si="351"/>
        <v>-</v>
      </c>
      <c r="CN68" s="22" t="str">
        <f t="shared" ca="1" si="351"/>
        <v>-</v>
      </c>
      <c r="CO68" s="22" t="str">
        <f t="shared" ca="1" si="351"/>
        <v>-</v>
      </c>
      <c r="CP68" s="22" t="str">
        <f t="shared" ca="1" si="351"/>
        <v>-</v>
      </c>
      <c r="CQ68" s="22" t="str">
        <f t="shared" ca="1" si="351"/>
        <v>-</v>
      </c>
      <c r="CR68" s="22" t="str">
        <f t="shared" ca="1" si="351"/>
        <v>-</v>
      </c>
      <c r="CS68" s="22">
        <f t="shared" ca="1" si="352"/>
        <v>0</v>
      </c>
      <c r="CT68" s="22" t="str">
        <f t="shared" ca="1" si="352"/>
        <v>-</v>
      </c>
      <c r="CU68" s="22" t="str">
        <f t="shared" ca="1" si="352"/>
        <v>-</v>
      </c>
      <c r="CV68" s="22" t="str">
        <f t="shared" ca="1" si="352"/>
        <v>-</v>
      </c>
      <c r="CW68" s="22" t="str">
        <f t="shared" ca="1" si="352"/>
        <v>-</v>
      </c>
      <c r="CX68" s="22" t="str">
        <f t="shared" ca="1" si="352"/>
        <v>-</v>
      </c>
      <c r="CY68" s="22">
        <f t="shared" ca="1" si="352"/>
        <v>0</v>
      </c>
      <c r="CZ68" s="195">
        <f t="shared" si="297"/>
        <v>-1</v>
      </c>
      <c r="DA68" s="195">
        <f t="shared" si="297"/>
        <v>-0.5</v>
      </c>
      <c r="DB68" s="195">
        <f t="shared" si="297"/>
        <v>-0.5</v>
      </c>
      <c r="DC68" s="195">
        <f t="shared" si="297"/>
        <v>-0.5</v>
      </c>
      <c r="DD68" s="194">
        <f t="shared" si="298"/>
        <v>0</v>
      </c>
      <c r="DE68" s="194">
        <f t="shared" si="298"/>
        <v>0</v>
      </c>
      <c r="DF68" s="194">
        <f t="shared" si="298"/>
        <v>0</v>
      </c>
      <c r="DG68" s="194">
        <f t="shared" si="298"/>
        <v>0</v>
      </c>
      <c r="DH68" s="196">
        <f t="shared" si="299"/>
        <v>0</v>
      </c>
      <c r="DI68" s="196">
        <f t="shared" si="299"/>
        <v>0</v>
      </c>
      <c r="DJ68" s="196">
        <f t="shared" si="299"/>
        <v>0</v>
      </c>
      <c r="DK68" s="196">
        <f t="shared" si="299"/>
        <v>0</v>
      </c>
      <c r="DL68" s="195">
        <f t="shared" si="300"/>
        <v>-1</v>
      </c>
      <c r="DM68" s="195">
        <f t="shared" si="300"/>
        <v>-0.5</v>
      </c>
      <c r="DN68" s="195">
        <f t="shared" si="300"/>
        <v>-0.5</v>
      </c>
      <c r="DO68" s="195">
        <f t="shared" si="300"/>
        <v>-0.5</v>
      </c>
      <c r="DP68" s="194">
        <f t="shared" si="301"/>
        <v>0</v>
      </c>
      <c r="DQ68" s="194">
        <f t="shared" si="301"/>
        <v>0</v>
      </c>
      <c r="DR68" s="194">
        <f t="shared" si="301"/>
        <v>0</v>
      </c>
      <c r="DS68" s="194">
        <f t="shared" si="301"/>
        <v>0</v>
      </c>
      <c r="DT68" s="196">
        <f t="shared" si="302"/>
        <v>0</v>
      </c>
      <c r="DU68" s="196">
        <f t="shared" si="302"/>
        <v>0</v>
      </c>
      <c r="DV68" s="196">
        <f t="shared" si="302"/>
        <v>0</v>
      </c>
      <c r="DW68" s="196">
        <f t="shared" si="302"/>
        <v>0</v>
      </c>
      <c r="DX68" s="195">
        <f t="shared" si="303"/>
        <v>-1</v>
      </c>
      <c r="DY68" s="195">
        <f t="shared" si="303"/>
        <v>-0.5</v>
      </c>
      <c r="DZ68" s="195">
        <f t="shared" si="303"/>
        <v>-0.5</v>
      </c>
      <c r="EA68" s="195">
        <f t="shared" si="303"/>
        <v>-0.5</v>
      </c>
      <c r="EB68" s="194">
        <f t="shared" si="304"/>
        <v>0</v>
      </c>
      <c r="EC68" s="194">
        <f t="shared" si="304"/>
        <v>0</v>
      </c>
      <c r="ED68" s="194">
        <f t="shared" si="304"/>
        <v>0</v>
      </c>
      <c r="EE68" s="194">
        <f t="shared" si="304"/>
        <v>0</v>
      </c>
      <c r="EF68" s="196">
        <f t="shared" si="305"/>
        <v>0</v>
      </c>
      <c r="EG68" s="196">
        <f t="shared" si="305"/>
        <v>0</v>
      </c>
      <c r="EH68" s="196">
        <f t="shared" si="305"/>
        <v>0</v>
      </c>
      <c r="EI68" s="196">
        <f t="shared" si="305"/>
        <v>0</v>
      </c>
      <c r="EJ68" s="22">
        <f t="shared" ca="1" si="306"/>
        <v>0</v>
      </c>
      <c r="EK68" s="22">
        <f t="shared" ca="1" si="306"/>
        <v>0</v>
      </c>
      <c r="EL68" s="22">
        <f t="shared" ca="1" si="306"/>
        <v>0</v>
      </c>
      <c r="EM68" s="22">
        <f t="shared" ca="1" si="306"/>
        <v>0</v>
      </c>
      <c r="EN68" s="22" t="str">
        <f t="shared" ca="1" si="306"/>
        <v>-</v>
      </c>
      <c r="EO68" s="22" t="str">
        <f t="shared" ca="1" si="306"/>
        <v>-</v>
      </c>
      <c r="EP68" s="5">
        <f t="shared" si="307"/>
        <v>67</v>
      </c>
      <c r="EQ68" s="5">
        <f t="shared" si="307"/>
        <v>67</v>
      </c>
      <c r="ER68" s="22" t="str">
        <f t="shared" ca="1" si="306"/>
        <v>-</v>
      </c>
      <c r="ES68" s="22" t="str">
        <f t="shared" ca="1" si="306"/>
        <v>-</v>
      </c>
      <c r="ET68" s="22" t="str">
        <f t="shared" ca="1" si="306"/>
        <v>-</v>
      </c>
      <c r="EU68" s="22" t="str">
        <f t="shared" ca="1" si="306"/>
        <v>-</v>
      </c>
      <c r="EV68" s="22" t="str">
        <f t="shared" ca="1" si="306"/>
        <v>-</v>
      </c>
      <c r="EW68" s="22" t="str">
        <f t="shared" ca="1" si="306"/>
        <v>-</v>
      </c>
      <c r="EX68" s="22" t="str">
        <f t="shared" ca="1" si="306"/>
        <v>-</v>
      </c>
      <c r="EY68" s="5">
        <f t="shared" si="308"/>
        <v>1</v>
      </c>
      <c r="EZ68" s="22" t="str">
        <f t="shared" ca="1" si="358"/>
        <v>-</v>
      </c>
      <c r="FA68" s="22" t="str">
        <f t="shared" ca="1" si="358"/>
        <v>-</v>
      </c>
      <c r="FB68" s="22" t="str">
        <f t="shared" ca="1" si="358"/>
        <v>-</v>
      </c>
      <c r="FC68" s="22" t="str">
        <f t="shared" ca="1" si="358"/>
        <v>-</v>
      </c>
      <c r="FD68" s="5" t="b">
        <f t="shared" si="309"/>
        <v>1</v>
      </c>
      <c r="FE68" s="22" t="str">
        <f t="shared" ca="1" si="358"/>
        <v>-</v>
      </c>
      <c r="FF68" s="22">
        <f t="shared" ca="1" si="358"/>
        <v>0</v>
      </c>
      <c r="FG68" s="22" t="str">
        <f t="shared" ca="1" si="358"/>
        <v>-</v>
      </c>
      <c r="FH68" s="22">
        <f t="shared" ca="1" si="358"/>
        <v>1</v>
      </c>
      <c r="FI68" s="22">
        <f t="shared" ca="1" si="358"/>
        <v>0</v>
      </c>
      <c r="FJ68" s="22">
        <f t="shared" ca="1" si="358"/>
        <v>1</v>
      </c>
      <c r="FK68" s="22">
        <f t="shared" ca="1" si="358"/>
        <v>1</v>
      </c>
      <c r="FL68" s="22">
        <f t="shared" ca="1" si="358"/>
        <v>1</v>
      </c>
      <c r="FM68" s="22">
        <f t="shared" ca="1" si="358"/>
        <v>0</v>
      </c>
      <c r="FN68" s="22">
        <f t="shared" ca="1" si="358"/>
        <v>0</v>
      </c>
      <c r="FO68" s="22">
        <f t="shared" ca="1" si="358"/>
        <v>0</v>
      </c>
      <c r="FP68" s="22">
        <f t="shared" ca="1" si="354"/>
        <v>0</v>
      </c>
      <c r="FQ68" s="22">
        <f t="shared" ca="1" si="354"/>
        <v>1</v>
      </c>
      <c r="FR68" s="22">
        <f t="shared" ca="1" si="354"/>
        <v>0</v>
      </c>
      <c r="FS68" s="22">
        <f t="shared" ca="1" si="355"/>
        <v>0</v>
      </c>
      <c r="FT68" s="22">
        <f t="shared" ca="1" si="355"/>
        <v>0</v>
      </c>
      <c r="FU68" s="22">
        <f t="shared" ca="1" si="355"/>
        <v>0</v>
      </c>
      <c r="FV68" s="22">
        <f t="shared" ca="1" si="355"/>
        <v>0</v>
      </c>
      <c r="FW68" s="22">
        <f t="shared" ca="1" si="355"/>
        <v>0</v>
      </c>
      <c r="FX68" s="22">
        <f t="shared" ca="1" si="355"/>
        <v>0</v>
      </c>
      <c r="FY68" s="22">
        <f t="shared" ca="1" si="355"/>
        <v>1</v>
      </c>
      <c r="FZ68" s="22">
        <f t="shared" ca="1" si="355"/>
        <v>0</v>
      </c>
      <c r="GA68" s="5">
        <f t="shared" si="310"/>
        <v>0</v>
      </c>
      <c r="GB68" s="5">
        <f t="shared" si="310"/>
        <v>0</v>
      </c>
      <c r="GC68" s="5">
        <f t="shared" si="310"/>
        <v>0</v>
      </c>
      <c r="GD68" s="5">
        <f t="shared" si="311"/>
        <v>0</v>
      </c>
      <c r="GE68" s="5">
        <f t="shared" si="311"/>
        <v>0</v>
      </c>
      <c r="GF68" s="5">
        <f t="shared" si="311"/>
        <v>0</v>
      </c>
      <c r="GG68" s="22">
        <f t="shared" ca="1" si="355"/>
        <v>0</v>
      </c>
      <c r="GH68" s="22">
        <f t="shared" ca="1" si="355"/>
        <v>0</v>
      </c>
      <c r="GI68" s="22" t="str">
        <f t="shared" ca="1" si="356"/>
        <v>-</v>
      </c>
      <c r="GJ68" s="22" t="str">
        <f t="shared" ca="1" si="356"/>
        <v>-</v>
      </c>
      <c r="GK68" s="22" t="str">
        <f t="shared" ca="1" si="356"/>
        <v>-</v>
      </c>
      <c r="GL68" s="22" t="str">
        <f t="shared" ca="1" si="356"/>
        <v>-</v>
      </c>
      <c r="GM68" s="5" t="b">
        <f t="shared" si="312"/>
        <v>0</v>
      </c>
      <c r="GN68" s="5" t="b">
        <f t="shared" si="312"/>
        <v>0</v>
      </c>
      <c r="GO68" s="5" t="b">
        <f t="shared" si="312"/>
        <v>1</v>
      </c>
      <c r="GP68" s="5">
        <f t="shared" si="313"/>
        <v>0</v>
      </c>
      <c r="GQ68" s="22">
        <f t="shared" ca="1" si="356"/>
        <v>1</v>
      </c>
      <c r="GR68" s="22">
        <f t="shared" ca="1" si="356"/>
        <v>2</v>
      </c>
      <c r="GS68" s="5" t="str">
        <f t="shared" si="314"/>
        <v>-</v>
      </c>
      <c r="GT68" s="5" t="str">
        <f t="shared" si="314"/>
        <v>-</v>
      </c>
      <c r="GU68" s="5" t="str">
        <f t="shared" si="315"/>
        <v>-</v>
      </c>
      <c r="GV68" s="5" t="str">
        <f t="shared" si="315"/>
        <v>-</v>
      </c>
      <c r="GW68" s="5">
        <f t="shared" si="316"/>
        <v>1</v>
      </c>
      <c r="GX68" s="22" t="str">
        <f t="shared" ca="1" si="356"/>
        <v>-</v>
      </c>
      <c r="GY68" s="22" t="str">
        <f t="shared" ca="1" si="357"/>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8"/>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3"/>
        <v>-</v>
      </c>
      <c r="IF68" s="22" t="str">
        <f t="shared" ca="1" si="133"/>
        <v>-</v>
      </c>
      <c r="IG68" s="22" t="b">
        <f t="shared" ca="1" si="134"/>
        <v>1</v>
      </c>
      <c r="IH68" s="22">
        <f t="shared" ca="1" si="134"/>
        <v>0</v>
      </c>
      <c r="II68" s="5" t="str">
        <f t="shared" si="317"/>
        <v>-</v>
      </c>
      <c r="IJ68" s="5" t="str">
        <f t="shared" si="317"/>
        <v>-</v>
      </c>
      <c r="IK68" s="5" t="str">
        <f t="shared" si="317"/>
        <v>-</v>
      </c>
      <c r="IL68" s="5" t="str">
        <f t="shared" si="317"/>
        <v>-</v>
      </c>
      <c r="IM68" s="22" t="str">
        <f t="shared" ca="1" si="344"/>
        <v>-</v>
      </c>
      <c r="IN68" s="5">
        <f t="shared" si="318"/>
        <v>0</v>
      </c>
      <c r="IO68" s="22" t="str">
        <f t="shared" ca="1" si="344"/>
        <v>-</v>
      </c>
      <c r="IP68" s="5">
        <f t="shared" si="319"/>
        <v>0</v>
      </c>
      <c r="IQ68" s="5">
        <f t="shared" si="320"/>
        <v>0.9</v>
      </c>
      <c r="IR68" s="5">
        <f t="shared" si="320"/>
        <v>0</v>
      </c>
      <c r="IS68" s="5">
        <f t="shared" si="320"/>
        <v>0</v>
      </c>
      <c r="IT68" s="5" t="str">
        <f t="shared" si="320"/>
        <v>-</v>
      </c>
      <c r="IU68" s="5" t="str">
        <f t="shared" si="321"/>
        <v>-</v>
      </c>
      <c r="IV68" s="22">
        <f t="shared" ca="1" si="344"/>
        <v>1</v>
      </c>
      <c r="IW68" s="22">
        <f t="shared" ca="1" si="344"/>
        <v>0</v>
      </c>
      <c r="IX68" s="22">
        <f t="shared" ca="1" si="344"/>
        <v>1</v>
      </c>
      <c r="IY68" s="22">
        <f t="shared" ca="1" si="344"/>
        <v>1</v>
      </c>
      <c r="IZ68" s="22">
        <f t="shared" ca="1" si="344"/>
        <v>0</v>
      </c>
      <c r="JA68" s="22">
        <f t="shared" ca="1" si="344"/>
        <v>70</v>
      </c>
      <c r="JB68" s="22">
        <f t="shared" ca="1" si="344"/>
        <v>50</v>
      </c>
      <c r="JC68" s="22">
        <f t="shared" ca="1" si="344"/>
        <v>70</v>
      </c>
      <c r="JD68" s="22">
        <f t="shared" ca="1" si="344"/>
        <v>50</v>
      </c>
      <c r="JE68" s="5">
        <f t="shared" si="322"/>
        <v>1</v>
      </c>
      <c r="JF68" s="5">
        <f t="shared" si="323"/>
        <v>1</v>
      </c>
      <c r="JG68" s="5">
        <f t="shared" si="324"/>
        <v>1</v>
      </c>
      <c r="JH68" s="22">
        <f t="shared" ca="1" si="344"/>
        <v>1</v>
      </c>
      <c r="JI68" s="22">
        <f t="shared" ca="1" si="344"/>
        <v>1</v>
      </c>
      <c r="JJ68" s="22">
        <f t="shared" ca="1" si="344"/>
        <v>1</v>
      </c>
      <c r="JK68" s="22">
        <f t="shared" ca="1" si="344"/>
        <v>1</v>
      </c>
      <c r="JL68" s="22">
        <f t="shared" ca="1" si="344"/>
        <v>1</v>
      </c>
      <c r="JM68" s="22">
        <f t="shared" ca="1" si="344"/>
        <v>1</v>
      </c>
      <c r="JN68" s="22">
        <f t="shared" ca="1" si="344"/>
        <v>1</v>
      </c>
      <c r="JO68" s="173" t="b">
        <f t="shared" si="347"/>
        <v>0</v>
      </c>
      <c r="JP68" s="173" t="str">
        <f t="shared" si="325"/>
        <v>-</v>
      </c>
      <c r="JQ68" s="173" t="str">
        <f t="shared" si="325"/>
        <v>-</v>
      </c>
      <c r="JR68" s="173" t="str">
        <f t="shared" si="325"/>
        <v>-</v>
      </c>
      <c r="JS68" s="173" t="str">
        <f t="shared" si="325"/>
        <v>-</v>
      </c>
      <c r="JT68" s="173" t="str">
        <f t="shared" si="325"/>
        <v>-</v>
      </c>
      <c r="JU68" s="173" t="str">
        <f t="shared" si="325"/>
        <v>-</v>
      </c>
      <c r="JV68" s="173" t="str">
        <f t="shared" si="325"/>
        <v>-</v>
      </c>
      <c r="JW68" s="173" t="str">
        <f t="shared" si="325"/>
        <v>-</v>
      </c>
      <c r="JX68" s="173" t="str">
        <f t="shared" si="325"/>
        <v>-</v>
      </c>
      <c r="JY68" s="173" t="str">
        <f t="shared" si="325"/>
        <v>-</v>
      </c>
      <c r="JZ68" s="173" t="str">
        <f t="shared" si="325"/>
        <v>-</v>
      </c>
      <c r="KA68" s="173" t="str">
        <f t="shared" si="325"/>
        <v>-</v>
      </c>
      <c r="KB68" s="173" t="str">
        <f t="shared" si="325"/>
        <v>-</v>
      </c>
      <c r="KC68" s="173" t="str">
        <f t="shared" si="325"/>
        <v>-</v>
      </c>
      <c r="KD68" s="173" t="str">
        <f t="shared" si="325"/>
        <v>-</v>
      </c>
      <c r="KE68" s="173" t="str">
        <f t="shared" si="325"/>
        <v>-</v>
      </c>
      <c r="KF68" s="173" t="str">
        <f t="shared" si="326"/>
        <v>-</v>
      </c>
      <c r="KG68" s="173" t="str">
        <f t="shared" si="326"/>
        <v>-</v>
      </c>
      <c r="KH68" s="173" t="str">
        <f t="shared" si="326"/>
        <v>-</v>
      </c>
      <c r="KI68" s="173" t="str">
        <f t="shared" si="326"/>
        <v>-</v>
      </c>
      <c r="KJ68" s="173" t="str">
        <f t="shared" si="326"/>
        <v>-</v>
      </c>
      <c r="KK68" s="173" t="str">
        <f t="shared" si="326"/>
        <v>-</v>
      </c>
      <c r="KL68" s="173" t="str">
        <f t="shared" si="326"/>
        <v>-</v>
      </c>
      <c r="KM68" s="173" t="str">
        <f t="shared" si="326"/>
        <v>-</v>
      </c>
      <c r="KN68" s="173" t="str">
        <f t="shared" si="326"/>
        <v>-</v>
      </c>
      <c r="KO68" s="173" t="str">
        <f t="shared" si="326"/>
        <v>-</v>
      </c>
      <c r="KP68" s="173" t="str">
        <f t="shared" si="326"/>
        <v>-</v>
      </c>
      <c r="KQ68" s="173" t="str">
        <f t="shared" si="326"/>
        <v>-</v>
      </c>
      <c r="KR68" s="173" t="str">
        <f t="shared" si="326"/>
        <v>-</v>
      </c>
      <c r="KS68" s="173" t="str">
        <f t="shared" si="326"/>
        <v>-</v>
      </c>
      <c r="KT68" s="173" t="str">
        <f t="shared" si="326"/>
        <v>-</v>
      </c>
      <c r="KU68" s="173" t="str">
        <f t="shared" si="326"/>
        <v>-</v>
      </c>
      <c r="KV68" s="173" t="str">
        <f t="shared" si="327"/>
        <v>-</v>
      </c>
      <c r="KW68" s="173" t="str">
        <f t="shared" si="327"/>
        <v>-</v>
      </c>
      <c r="KX68" s="173" t="str">
        <f t="shared" si="327"/>
        <v>-</v>
      </c>
      <c r="KY68" s="173" t="str">
        <f t="shared" si="327"/>
        <v>-</v>
      </c>
      <c r="KZ68" s="173" t="str">
        <f t="shared" si="327"/>
        <v>-</v>
      </c>
      <c r="LA68" s="173" t="str">
        <f t="shared" si="327"/>
        <v>-</v>
      </c>
      <c r="LB68" s="173" t="str">
        <f t="shared" si="327"/>
        <v>-</v>
      </c>
      <c r="LC68" s="173" t="str">
        <f t="shared" si="327"/>
        <v>-</v>
      </c>
      <c r="LD68" s="173" t="str">
        <f t="shared" si="327"/>
        <v>-</v>
      </c>
      <c r="LE68" s="173" t="str">
        <f t="shared" si="327"/>
        <v>-</v>
      </c>
      <c r="LF68" s="173" t="str">
        <f t="shared" si="327"/>
        <v>-</v>
      </c>
      <c r="LG68" s="173" t="str">
        <f t="shared" si="327"/>
        <v>-</v>
      </c>
      <c r="LH68" s="173" t="str">
        <f t="shared" si="327"/>
        <v>-</v>
      </c>
      <c r="LI68" s="173" t="str">
        <f t="shared" si="327"/>
        <v>-</v>
      </c>
      <c r="LJ68" s="173" t="str">
        <f t="shared" si="327"/>
        <v>-</v>
      </c>
      <c r="LK68" s="173" t="str">
        <f t="shared" si="327"/>
        <v>-</v>
      </c>
      <c r="LL68" s="173" t="str">
        <f t="shared" si="328"/>
        <v>-</v>
      </c>
      <c r="LM68" s="173" t="str">
        <f t="shared" si="328"/>
        <v>-</v>
      </c>
      <c r="LN68" s="173" t="str">
        <f t="shared" si="328"/>
        <v>-</v>
      </c>
      <c r="LO68" s="173" t="str">
        <f t="shared" si="328"/>
        <v>-</v>
      </c>
      <c r="LP68" s="173" t="str">
        <f t="shared" si="328"/>
        <v>-</v>
      </c>
      <c r="LQ68" s="173" t="str">
        <f t="shared" si="328"/>
        <v>-</v>
      </c>
      <c r="LR68" s="173" t="str">
        <f t="shared" si="328"/>
        <v>-</v>
      </c>
      <c r="LS68" s="173" t="str">
        <f t="shared" si="328"/>
        <v>-</v>
      </c>
      <c r="LT68" s="173" t="str">
        <f t="shared" si="328"/>
        <v>-</v>
      </c>
      <c r="LU68" s="173" t="str">
        <f t="shared" si="328"/>
        <v>-</v>
      </c>
      <c r="LV68" s="173" t="str">
        <f t="shared" si="328"/>
        <v>-</v>
      </c>
      <c r="LW68" s="173" t="str">
        <f t="shared" si="328"/>
        <v>-</v>
      </c>
      <c r="LX68" s="173" t="str">
        <f t="shared" si="328"/>
        <v>-</v>
      </c>
      <c r="LY68" s="173" t="str">
        <f t="shared" si="328"/>
        <v>-</v>
      </c>
      <c r="LZ68" s="173" t="str">
        <f t="shared" si="328"/>
        <v>-</v>
      </c>
      <c r="MA68" s="173" t="str">
        <f t="shared" si="328"/>
        <v>-</v>
      </c>
      <c r="MB68" s="173" t="str">
        <f t="shared" si="329"/>
        <v>-</v>
      </c>
      <c r="MC68" s="173" t="str">
        <f t="shared" si="329"/>
        <v>-</v>
      </c>
      <c r="MD68" s="173" t="str">
        <f t="shared" si="329"/>
        <v>-</v>
      </c>
      <c r="ME68" s="173" t="str">
        <f t="shared" si="329"/>
        <v>-</v>
      </c>
      <c r="MF68" s="173" t="str">
        <f t="shared" si="329"/>
        <v>-</v>
      </c>
      <c r="MG68" s="173" t="str">
        <f t="shared" si="329"/>
        <v>-</v>
      </c>
      <c r="MH68" s="173" t="str">
        <f t="shared" si="329"/>
        <v>-</v>
      </c>
      <c r="MI68" s="173" t="str">
        <f t="shared" si="329"/>
        <v>-</v>
      </c>
      <c r="MJ68" s="173" t="str">
        <f t="shared" si="329"/>
        <v>-</v>
      </c>
      <c r="MK68" s="173" t="str">
        <f t="shared" si="329"/>
        <v>-</v>
      </c>
      <c r="ML68" s="173" t="str">
        <f t="shared" si="329"/>
        <v>-</v>
      </c>
      <c r="MM68" s="173" t="str">
        <f t="shared" si="329"/>
        <v>-</v>
      </c>
      <c r="MN68" s="173" t="str">
        <f t="shared" si="329"/>
        <v>-</v>
      </c>
      <c r="MO68" s="173" t="str">
        <f t="shared" si="329"/>
        <v>-</v>
      </c>
      <c r="MP68" s="173" t="str">
        <f t="shared" si="329"/>
        <v>-</v>
      </c>
      <c r="MQ68" s="173" t="str">
        <f t="shared" si="329"/>
        <v>-</v>
      </c>
      <c r="MR68" s="173" t="str">
        <f t="shared" si="330"/>
        <v>-</v>
      </c>
      <c r="MS68" s="173" t="str">
        <f t="shared" si="330"/>
        <v>-</v>
      </c>
      <c r="MT68" s="173" t="str">
        <f t="shared" si="330"/>
        <v>-</v>
      </c>
      <c r="MU68" s="173" t="str">
        <f t="shared" si="330"/>
        <v>-</v>
      </c>
      <c r="MV68" s="173" t="str">
        <f t="shared" si="330"/>
        <v>-</v>
      </c>
      <c r="MW68" s="173" t="str">
        <f t="shared" si="330"/>
        <v>-</v>
      </c>
      <c r="MX68" s="173" t="str">
        <f t="shared" si="330"/>
        <v>-</v>
      </c>
      <c r="MY68" s="173" t="str">
        <f t="shared" si="330"/>
        <v>-</v>
      </c>
      <c r="MZ68" s="173" t="str">
        <f t="shared" si="330"/>
        <v>-</v>
      </c>
      <c r="NA68" s="173" t="str">
        <f t="shared" si="330"/>
        <v>-</v>
      </c>
      <c r="NB68" s="173" t="str">
        <f t="shared" si="330"/>
        <v>-</v>
      </c>
      <c r="NC68" s="173" t="str">
        <f t="shared" si="330"/>
        <v>-</v>
      </c>
      <c r="ND68" s="173" t="str">
        <f t="shared" si="330"/>
        <v>-</v>
      </c>
      <c r="NE68" s="173" t="str">
        <f t="shared" si="330"/>
        <v>-</v>
      </c>
      <c r="NF68" s="173" t="str">
        <f t="shared" si="330"/>
        <v>-</v>
      </c>
      <c r="NG68" s="173" t="str">
        <f t="shared" si="330"/>
        <v>-</v>
      </c>
      <c r="NH68" s="173" t="str">
        <f t="shared" si="331"/>
        <v>-</v>
      </c>
      <c r="NI68" s="173" t="str">
        <f t="shared" si="331"/>
        <v>-</v>
      </c>
      <c r="NJ68" s="173" t="str">
        <f t="shared" si="331"/>
        <v>-</v>
      </c>
      <c r="NK68" s="173" t="str">
        <f t="shared" si="331"/>
        <v>-</v>
      </c>
      <c r="NL68" s="173" t="str">
        <f t="shared" si="331"/>
        <v>-</v>
      </c>
      <c r="NM68" s="173" t="str">
        <f t="shared" si="331"/>
        <v>-</v>
      </c>
      <c r="NN68" s="173" t="str">
        <f t="shared" si="331"/>
        <v>-</v>
      </c>
      <c r="NO68" s="173" t="str">
        <f t="shared" si="331"/>
        <v>-</v>
      </c>
      <c r="NP68" s="173" t="str">
        <f t="shared" si="331"/>
        <v>-</v>
      </c>
      <c r="NQ68" s="173" t="str">
        <f t="shared" si="331"/>
        <v>-</v>
      </c>
      <c r="NR68" s="173" t="str">
        <f t="shared" si="331"/>
        <v>-</v>
      </c>
      <c r="NS68" s="173" t="str">
        <f t="shared" si="331"/>
        <v>-</v>
      </c>
      <c r="NT68" s="173" t="str">
        <f t="shared" si="331"/>
        <v>-</v>
      </c>
      <c r="NU68" s="173" t="str">
        <f t="shared" si="331"/>
        <v>-</v>
      </c>
      <c r="NV68" s="173" t="str">
        <f t="shared" si="331"/>
        <v>-</v>
      </c>
      <c r="NW68" s="173" t="str">
        <f t="shared" si="331"/>
        <v>-</v>
      </c>
      <c r="NX68" s="173" t="str">
        <f t="shared" si="332"/>
        <v>-</v>
      </c>
      <c r="NY68" s="173" t="str">
        <f t="shared" si="332"/>
        <v>-</v>
      </c>
      <c r="NZ68" s="173" t="str">
        <f t="shared" si="332"/>
        <v>-</v>
      </c>
      <c r="OA68" s="173" t="str">
        <f t="shared" si="332"/>
        <v>-</v>
      </c>
      <c r="OB68" s="173" t="str">
        <f t="shared" si="332"/>
        <v>-</v>
      </c>
      <c r="OC68" s="173" t="str">
        <f t="shared" si="332"/>
        <v>-</v>
      </c>
      <c r="OD68" s="173" t="str">
        <f t="shared" si="332"/>
        <v>-</v>
      </c>
      <c r="OE68" s="173" t="str">
        <f t="shared" si="332"/>
        <v>-</v>
      </c>
      <c r="OF68" s="22">
        <f t="shared" ca="1" si="344"/>
        <v>0</v>
      </c>
      <c r="OG68" s="22" t="str">
        <f t="shared" ca="1" si="344"/>
        <v>-</v>
      </c>
      <c r="OH68" s="22">
        <f t="shared" ca="1" si="344"/>
        <v>0</v>
      </c>
      <c r="OI68" s="22">
        <f t="shared" ca="1" si="344"/>
        <v>0</v>
      </c>
      <c r="OJ68" s="27">
        <v>0</v>
      </c>
    </row>
    <row r="69" spans="1:400" s="303" customFormat="1" outlineLevel="1">
      <c r="A69" s="293">
        <f t="shared" si="345"/>
        <v>64</v>
      </c>
      <c r="B69" s="293">
        <f t="shared" si="341"/>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1"/>
        <v>4</v>
      </c>
      <c r="AE69" s="5">
        <f t="shared" si="291"/>
        <v>0</v>
      </c>
      <c r="AF69" s="5">
        <f t="shared" si="291"/>
        <v>1</v>
      </c>
      <c r="AG69" s="5">
        <f t="shared" si="291"/>
        <v>1</v>
      </c>
      <c r="AH69" s="294"/>
      <c r="AI69" s="294"/>
      <c r="AJ69" s="334" t="str">
        <f t="shared" ca="1" si="334"/>
        <v>00012 Landuse GSM Day204 Mat     NLB000% GI1 WP100% MP100% GP100% EL000% Age213 FlkSt_Lmb_6.5y_Opt (F33N11)</v>
      </c>
      <c r="AK69" s="296" t="str">
        <f ca="1">IF(COUNTIF(AJ$5:AJ69,AJ69)=1,"-","Dup")</f>
        <v>-</v>
      </c>
      <c r="AL69" s="297" t="b">
        <f t="shared" ca="1" si="353"/>
        <v>1</v>
      </c>
      <c r="AM69" s="297" t="b">
        <f t="shared" ca="1" si="353"/>
        <v>0</v>
      </c>
      <c r="AN69" s="297" t="str">
        <f t="shared" ca="1" si="353"/>
        <v>-</v>
      </c>
      <c r="AO69" s="297" t="str">
        <f t="shared" ca="1" si="293"/>
        <v>-</v>
      </c>
      <c r="AP69" s="297" t="str">
        <f t="shared" ca="1" si="293"/>
        <v>-</v>
      </c>
      <c r="AQ69" s="297" t="str">
        <f t="shared" ca="1" si="353"/>
        <v>-</v>
      </c>
      <c r="AR69" s="380" t="str">
        <f t="shared" ca="1" si="353"/>
        <v>-</v>
      </c>
      <c r="AS69" s="297" t="str">
        <f t="shared" ca="1" si="353"/>
        <v>-</v>
      </c>
      <c r="AT69" s="297" t="str">
        <f t="shared" ca="1" si="353"/>
        <v>-</v>
      </c>
      <c r="AU69" s="297">
        <f t="shared" ca="1" si="353"/>
        <v>1</v>
      </c>
      <c r="AV69" s="297" t="str">
        <f t="shared" ca="1" si="353"/>
        <v>-</v>
      </c>
      <c r="AW69" s="297" t="str">
        <f t="shared" ca="1" si="353"/>
        <v>-</v>
      </c>
      <c r="AX69" s="297" t="str">
        <f t="shared" ca="1" si="353"/>
        <v>-</v>
      </c>
      <c r="AY69" s="297" t="str">
        <f t="shared" ca="1" si="353"/>
        <v>-</v>
      </c>
      <c r="AZ69" s="297" t="str">
        <f t="shared" ca="1" si="353"/>
        <v>-</v>
      </c>
      <c r="BA69" s="297">
        <f t="shared" ca="1" si="353"/>
        <v>1</v>
      </c>
      <c r="BB69" s="297">
        <f t="shared" ca="1" si="353"/>
        <v>1</v>
      </c>
      <c r="BC69" s="297" t="str">
        <f t="shared" ca="1" si="353"/>
        <v>-</v>
      </c>
      <c r="BD69" s="297" t="str">
        <f t="shared" ca="1" si="353"/>
        <v>-</v>
      </c>
      <c r="BE69" s="297" t="str">
        <f t="shared" ca="1" si="353"/>
        <v>-</v>
      </c>
      <c r="BF69" s="297" t="str">
        <f t="shared" ca="1" si="349"/>
        <v>-</v>
      </c>
      <c r="BG69" s="297" t="str">
        <f t="shared" ca="1" si="349"/>
        <v>-</v>
      </c>
      <c r="BH69" s="297" t="str">
        <f t="shared" ca="1" si="349"/>
        <v>-</v>
      </c>
      <c r="BI69" s="297" t="str">
        <f t="shared" ca="1" si="349"/>
        <v>-</v>
      </c>
      <c r="BJ69" s="297" t="str">
        <f t="shared" ca="1" si="349"/>
        <v>-</v>
      </c>
      <c r="BK69" s="297" t="str">
        <f t="shared" ca="1" si="349"/>
        <v>-</v>
      </c>
      <c r="BL69" s="297" t="str">
        <f t="shared" ca="1" si="349"/>
        <v>-</v>
      </c>
      <c r="BM69" s="297" t="str">
        <f t="shared" ca="1" si="350"/>
        <v>-</v>
      </c>
      <c r="BN69" s="297" t="str">
        <f t="shared" ca="1" si="350"/>
        <v>-</v>
      </c>
      <c r="BO69" s="297" t="str">
        <f t="shared" ca="1" si="350"/>
        <v>-</v>
      </c>
      <c r="BP69" s="297" t="str">
        <f t="shared" ca="1" si="350"/>
        <v>-</v>
      </c>
      <c r="BQ69" s="297" t="str">
        <f t="shared" ca="1" si="350"/>
        <v>-</v>
      </c>
      <c r="BR69" s="297" t="str">
        <f t="shared" ca="1" si="350"/>
        <v>-</v>
      </c>
      <c r="BS69" s="297" t="str">
        <f t="shared" ca="1" si="350"/>
        <v>-</v>
      </c>
      <c r="BT69" s="297" t="str">
        <f t="shared" ca="1" si="350"/>
        <v>-</v>
      </c>
      <c r="BU69" s="297" t="str">
        <f t="shared" ca="1" si="350"/>
        <v>-</v>
      </c>
      <c r="BV69" s="297" t="str">
        <f t="shared" ca="1" si="350"/>
        <v>-</v>
      </c>
      <c r="BW69" s="297" t="str">
        <f t="shared" ca="1" si="350"/>
        <v>-</v>
      </c>
      <c r="BX69" s="297" t="str">
        <f t="shared" ca="1" si="350"/>
        <v>-</v>
      </c>
      <c r="BY69" s="297" t="str">
        <f t="shared" ca="1" si="350"/>
        <v>-</v>
      </c>
      <c r="BZ69" s="5">
        <f t="shared" si="294"/>
        <v>0</v>
      </c>
      <c r="CA69" s="297" t="str">
        <f t="shared" ca="1" si="350"/>
        <v>-</v>
      </c>
      <c r="CB69" s="297" t="str">
        <f t="shared" ca="1" si="350"/>
        <v>-</v>
      </c>
      <c r="CC69" s="297" t="str">
        <f t="shared" ca="1" si="351"/>
        <v>-</v>
      </c>
      <c r="CD69" s="297" t="str">
        <f t="shared" ca="1" si="351"/>
        <v>-</v>
      </c>
      <c r="CE69" s="297" t="str">
        <f t="shared" ca="1" si="351"/>
        <v>-</v>
      </c>
      <c r="CF69" s="297" t="str">
        <f t="shared" ca="1" si="351"/>
        <v>-</v>
      </c>
      <c r="CG69" s="297" t="str">
        <f t="shared" ca="1" si="351"/>
        <v>-</v>
      </c>
      <c r="CH69" s="297" t="str">
        <f t="shared" ca="1" si="351"/>
        <v>-</v>
      </c>
      <c r="CI69" s="297">
        <f t="shared" ca="1" si="351"/>
        <v>1</v>
      </c>
      <c r="CJ69" s="297">
        <f t="shared" ca="1" si="351"/>
        <v>1</v>
      </c>
      <c r="CK69" s="297" t="str">
        <f t="shared" ca="1" si="351"/>
        <v>-</v>
      </c>
      <c r="CL69" s="297" t="str">
        <f t="shared" ca="1" si="351"/>
        <v>-</v>
      </c>
      <c r="CM69" s="297" t="str">
        <f t="shared" ca="1" si="351"/>
        <v>-</v>
      </c>
      <c r="CN69" s="297" t="str">
        <f t="shared" ca="1" si="351"/>
        <v>-</v>
      </c>
      <c r="CO69" s="297" t="str">
        <f t="shared" ca="1" si="351"/>
        <v>-</v>
      </c>
      <c r="CP69" s="297" t="str">
        <f t="shared" ca="1" si="351"/>
        <v>-</v>
      </c>
      <c r="CQ69" s="297" t="str">
        <f t="shared" ca="1" si="351"/>
        <v>-</v>
      </c>
      <c r="CR69" s="297" t="str">
        <f t="shared" ca="1" si="351"/>
        <v>-</v>
      </c>
      <c r="CS69" s="297">
        <f t="shared" ca="1" si="352"/>
        <v>0</v>
      </c>
      <c r="CT69" s="297" t="str">
        <f t="shared" ca="1" si="352"/>
        <v>-</v>
      </c>
      <c r="CU69" s="297" t="str">
        <f t="shared" ca="1" si="352"/>
        <v>-</v>
      </c>
      <c r="CV69" s="297" t="str">
        <f t="shared" ca="1" si="352"/>
        <v>-</v>
      </c>
      <c r="CW69" s="297" t="str">
        <f t="shared" ca="1" si="352"/>
        <v>-</v>
      </c>
      <c r="CX69" s="297" t="str">
        <f t="shared" ca="1" si="352"/>
        <v>-</v>
      </c>
      <c r="CY69" s="297">
        <f t="shared" ca="1" si="352"/>
        <v>0</v>
      </c>
      <c r="CZ69" s="298">
        <f t="shared" si="297"/>
        <v>-1</v>
      </c>
      <c r="DA69" s="298">
        <f t="shared" si="297"/>
        <v>-0.5</v>
      </c>
      <c r="DB69" s="298">
        <f t="shared" si="297"/>
        <v>-0.5</v>
      </c>
      <c r="DC69" s="298">
        <f t="shared" si="297"/>
        <v>-0.5</v>
      </c>
      <c r="DD69" s="299">
        <f t="shared" si="298"/>
        <v>0</v>
      </c>
      <c r="DE69" s="299">
        <f t="shared" si="298"/>
        <v>0</v>
      </c>
      <c r="DF69" s="299">
        <f t="shared" si="298"/>
        <v>0</v>
      </c>
      <c r="DG69" s="299">
        <f t="shared" si="298"/>
        <v>0</v>
      </c>
      <c r="DH69" s="300">
        <f t="shared" si="299"/>
        <v>0</v>
      </c>
      <c r="DI69" s="300">
        <f t="shared" si="299"/>
        <v>0</v>
      </c>
      <c r="DJ69" s="300">
        <f t="shared" si="299"/>
        <v>0</v>
      </c>
      <c r="DK69" s="300">
        <f t="shared" si="299"/>
        <v>0</v>
      </c>
      <c r="DL69" s="298">
        <f t="shared" si="300"/>
        <v>-1</v>
      </c>
      <c r="DM69" s="298">
        <f t="shared" si="300"/>
        <v>-0.5</v>
      </c>
      <c r="DN69" s="298">
        <f t="shared" si="300"/>
        <v>-0.5</v>
      </c>
      <c r="DO69" s="298">
        <f t="shared" si="300"/>
        <v>-0.5</v>
      </c>
      <c r="DP69" s="299">
        <f t="shared" si="301"/>
        <v>0</v>
      </c>
      <c r="DQ69" s="299">
        <f t="shared" si="301"/>
        <v>0</v>
      </c>
      <c r="DR69" s="299">
        <f t="shared" si="301"/>
        <v>0</v>
      </c>
      <c r="DS69" s="299">
        <f t="shared" si="301"/>
        <v>0</v>
      </c>
      <c r="DT69" s="300">
        <f t="shared" si="302"/>
        <v>0</v>
      </c>
      <c r="DU69" s="300">
        <f t="shared" si="302"/>
        <v>0</v>
      </c>
      <c r="DV69" s="300">
        <f t="shared" si="302"/>
        <v>0</v>
      </c>
      <c r="DW69" s="300">
        <f t="shared" si="302"/>
        <v>0</v>
      </c>
      <c r="DX69" s="298">
        <f t="shared" si="303"/>
        <v>-1</v>
      </c>
      <c r="DY69" s="298">
        <f t="shared" si="303"/>
        <v>-0.5</v>
      </c>
      <c r="DZ69" s="298">
        <f t="shared" si="303"/>
        <v>-0.5</v>
      </c>
      <c r="EA69" s="298">
        <f t="shared" si="303"/>
        <v>-0.5</v>
      </c>
      <c r="EB69" s="299">
        <f t="shared" si="304"/>
        <v>0</v>
      </c>
      <c r="EC69" s="299">
        <f t="shared" si="304"/>
        <v>0</v>
      </c>
      <c r="ED69" s="299">
        <f t="shared" si="304"/>
        <v>0</v>
      </c>
      <c r="EE69" s="299">
        <f t="shared" si="304"/>
        <v>0</v>
      </c>
      <c r="EF69" s="300">
        <f t="shared" si="305"/>
        <v>0</v>
      </c>
      <c r="EG69" s="300">
        <f t="shared" si="305"/>
        <v>0</v>
      </c>
      <c r="EH69" s="300">
        <f t="shared" si="305"/>
        <v>0</v>
      </c>
      <c r="EI69" s="300">
        <f t="shared" si="305"/>
        <v>0</v>
      </c>
      <c r="EJ69" s="297">
        <f t="shared" ca="1" si="306"/>
        <v>0</v>
      </c>
      <c r="EK69" s="297">
        <f t="shared" ca="1" si="306"/>
        <v>0</v>
      </c>
      <c r="EL69" s="297">
        <f t="shared" ca="1" si="306"/>
        <v>0</v>
      </c>
      <c r="EM69" s="297">
        <f t="shared" ca="1" si="306"/>
        <v>0</v>
      </c>
      <c r="EN69" s="297" t="str">
        <f t="shared" ca="1" si="306"/>
        <v>-</v>
      </c>
      <c r="EO69" s="297" t="str">
        <f t="shared" ca="1" si="306"/>
        <v>-</v>
      </c>
      <c r="EP69" s="295">
        <f t="shared" si="307"/>
        <v>67</v>
      </c>
      <c r="EQ69" s="295">
        <f t="shared" si="307"/>
        <v>67</v>
      </c>
      <c r="ER69" s="297" t="str">
        <f t="shared" ca="1" si="306"/>
        <v>-</v>
      </c>
      <c r="ES69" s="297" t="str">
        <f t="shared" ca="1" si="306"/>
        <v>-</v>
      </c>
      <c r="ET69" s="297" t="str">
        <f t="shared" ca="1" si="306"/>
        <v>-</v>
      </c>
      <c r="EU69" s="297" t="str">
        <f t="shared" ca="1" si="306"/>
        <v>-</v>
      </c>
      <c r="EV69" s="297" t="str">
        <f t="shared" ca="1" si="306"/>
        <v>-</v>
      </c>
      <c r="EW69" s="297" t="str">
        <f t="shared" ca="1" si="306"/>
        <v>-</v>
      </c>
      <c r="EX69" s="297" t="str">
        <f t="shared" ca="1" si="306"/>
        <v>-</v>
      </c>
      <c r="EY69" s="295">
        <f t="shared" si="308"/>
        <v>5</v>
      </c>
      <c r="EZ69" s="297" t="str">
        <f t="shared" ca="1" si="358"/>
        <v>-</v>
      </c>
      <c r="FA69" s="297" t="str">
        <f t="shared" ca="1" si="358"/>
        <v>-</v>
      </c>
      <c r="FB69" s="297" t="str">
        <f t="shared" ca="1" si="358"/>
        <v>-</v>
      </c>
      <c r="FC69" s="297" t="str">
        <f t="shared" ca="1" si="358"/>
        <v>-</v>
      </c>
      <c r="FD69" s="295" t="b">
        <f t="shared" si="309"/>
        <v>0</v>
      </c>
      <c r="FE69" s="297" t="str">
        <f t="shared" ca="1" si="358"/>
        <v>-</v>
      </c>
      <c r="FF69" s="297">
        <f t="shared" ca="1" si="358"/>
        <v>0</v>
      </c>
      <c r="FG69" s="297" t="str">
        <f t="shared" ca="1" si="358"/>
        <v>-</v>
      </c>
      <c r="FH69" s="297">
        <f t="shared" ca="1" si="358"/>
        <v>1</v>
      </c>
      <c r="FI69" s="297">
        <f t="shared" ca="1" si="358"/>
        <v>0</v>
      </c>
      <c r="FJ69" s="297">
        <f t="shared" ca="1" si="358"/>
        <v>1</v>
      </c>
      <c r="FK69" s="297">
        <f t="shared" ca="1" si="358"/>
        <v>1</v>
      </c>
      <c r="FL69" s="297">
        <f t="shared" ca="1" si="358"/>
        <v>1</v>
      </c>
      <c r="FM69" s="297">
        <f t="shared" ca="1" si="358"/>
        <v>0</v>
      </c>
      <c r="FN69" s="297">
        <f t="shared" ca="1" si="358"/>
        <v>0</v>
      </c>
      <c r="FO69" s="297">
        <f t="shared" ca="1" si="358"/>
        <v>0</v>
      </c>
      <c r="FP69" s="297">
        <f t="shared" ca="1" si="354"/>
        <v>0</v>
      </c>
      <c r="FQ69" s="297">
        <f t="shared" ca="1" si="354"/>
        <v>1</v>
      </c>
      <c r="FR69" s="297">
        <f t="shared" ca="1" si="354"/>
        <v>0</v>
      </c>
      <c r="FS69" s="297">
        <f t="shared" ca="1" si="355"/>
        <v>0</v>
      </c>
      <c r="FT69" s="297">
        <f t="shared" ca="1" si="355"/>
        <v>0</v>
      </c>
      <c r="FU69" s="297">
        <f t="shared" ca="1" si="355"/>
        <v>0</v>
      </c>
      <c r="FV69" s="297">
        <f t="shared" ca="1" si="355"/>
        <v>0</v>
      </c>
      <c r="FW69" s="297">
        <f t="shared" ca="1" si="355"/>
        <v>0</v>
      </c>
      <c r="FX69" s="297">
        <f t="shared" ca="1" si="355"/>
        <v>0</v>
      </c>
      <c r="FY69" s="297">
        <f t="shared" ca="1" si="355"/>
        <v>1</v>
      </c>
      <c r="FZ69" s="297">
        <f t="shared" ca="1" si="355"/>
        <v>0</v>
      </c>
      <c r="GA69" s="295">
        <f t="shared" si="310"/>
        <v>0</v>
      </c>
      <c r="GB69" s="295">
        <f t="shared" si="310"/>
        <v>0</v>
      </c>
      <c r="GC69" s="295">
        <f t="shared" si="310"/>
        <v>0</v>
      </c>
      <c r="GD69" s="295">
        <f t="shared" si="311"/>
        <v>0</v>
      </c>
      <c r="GE69" s="295">
        <f t="shared" si="311"/>
        <v>0</v>
      </c>
      <c r="GF69" s="295">
        <f t="shared" si="311"/>
        <v>0</v>
      </c>
      <c r="GG69" s="297">
        <f t="shared" ca="1" si="355"/>
        <v>0</v>
      </c>
      <c r="GH69" s="297">
        <f t="shared" ca="1" si="355"/>
        <v>0</v>
      </c>
      <c r="GI69" s="297" t="str">
        <f t="shared" ca="1" si="356"/>
        <v>-</v>
      </c>
      <c r="GJ69" s="297" t="str">
        <f t="shared" ca="1" si="356"/>
        <v>-</v>
      </c>
      <c r="GK69" s="297" t="str">
        <f t="shared" ca="1" si="356"/>
        <v>-</v>
      </c>
      <c r="GL69" s="297" t="str">
        <f t="shared" ca="1" si="356"/>
        <v>-</v>
      </c>
      <c r="GM69" s="295" t="b">
        <f t="shared" si="312"/>
        <v>0</v>
      </c>
      <c r="GN69" s="295" t="b">
        <f t="shared" si="312"/>
        <v>0</v>
      </c>
      <c r="GO69" s="295" t="b">
        <f t="shared" si="312"/>
        <v>1</v>
      </c>
      <c r="GP69" s="295">
        <f t="shared" si="313"/>
        <v>0</v>
      </c>
      <c r="GQ69" s="297">
        <f t="shared" ca="1" si="356"/>
        <v>1</v>
      </c>
      <c r="GR69" s="297">
        <f t="shared" ca="1" si="356"/>
        <v>2</v>
      </c>
      <c r="GS69" s="295" t="str">
        <f t="shared" si="314"/>
        <v>-</v>
      </c>
      <c r="GT69" s="295" t="str">
        <f t="shared" si="314"/>
        <v>-</v>
      </c>
      <c r="GU69" s="295" t="str">
        <f t="shared" si="315"/>
        <v>-</v>
      </c>
      <c r="GV69" s="295" t="str">
        <f t="shared" si="315"/>
        <v>-</v>
      </c>
      <c r="GW69" s="295">
        <f t="shared" si="316"/>
        <v>0</v>
      </c>
      <c r="GX69" s="297" t="str">
        <f t="shared" ca="1" si="356"/>
        <v>-</v>
      </c>
      <c r="GY69" s="297" t="str">
        <f t="shared" ca="1" si="357"/>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8"/>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3"/>
        <v>-</v>
      </c>
      <c r="IF69" s="22" t="str">
        <f t="shared" ca="1" si="133"/>
        <v>-</v>
      </c>
      <c r="IG69" s="22" t="b">
        <f t="shared" ca="1" si="134"/>
        <v>1</v>
      </c>
      <c r="IH69" s="22">
        <f t="shared" ca="1" si="134"/>
        <v>0</v>
      </c>
      <c r="II69" s="5" t="str">
        <f t="shared" si="317"/>
        <v>-</v>
      </c>
      <c r="IJ69" s="5" t="str">
        <f t="shared" si="317"/>
        <v>-</v>
      </c>
      <c r="IK69" s="5" t="str">
        <f t="shared" si="317"/>
        <v>-</v>
      </c>
      <c r="IL69" s="5" t="str">
        <f t="shared" si="317"/>
        <v>-</v>
      </c>
      <c r="IM69" s="22" t="str">
        <f t="shared" ca="1" si="344"/>
        <v>-</v>
      </c>
      <c r="IN69" s="5">
        <f t="shared" si="318"/>
        <v>0</v>
      </c>
      <c r="IO69" s="22" t="str">
        <f t="shared" ca="1" si="344"/>
        <v>-</v>
      </c>
      <c r="IP69" s="5">
        <f t="shared" si="319"/>
        <v>0</v>
      </c>
      <c r="IQ69" s="5">
        <f t="shared" si="320"/>
        <v>0.9</v>
      </c>
      <c r="IR69" s="5">
        <f t="shared" si="320"/>
        <v>0</v>
      </c>
      <c r="IS69" s="5">
        <f t="shared" si="320"/>
        <v>0</v>
      </c>
      <c r="IT69" s="5" t="str">
        <f t="shared" si="320"/>
        <v>-</v>
      </c>
      <c r="IU69" s="5" t="str">
        <f t="shared" si="321"/>
        <v>-</v>
      </c>
      <c r="IV69" s="22">
        <f t="shared" ca="1" si="344"/>
        <v>1</v>
      </c>
      <c r="IW69" s="22">
        <f t="shared" ca="1" si="344"/>
        <v>0</v>
      </c>
      <c r="IX69" s="22">
        <f t="shared" ca="1" si="344"/>
        <v>1</v>
      </c>
      <c r="IY69" s="22">
        <f t="shared" ca="1" si="344"/>
        <v>1</v>
      </c>
      <c r="IZ69" s="22">
        <f t="shared" ca="1" si="344"/>
        <v>0</v>
      </c>
      <c r="JA69" s="22">
        <f t="shared" ca="1" si="344"/>
        <v>70</v>
      </c>
      <c r="JB69" s="22">
        <f t="shared" ca="1" si="344"/>
        <v>50</v>
      </c>
      <c r="JC69" s="22">
        <f t="shared" ca="1" si="344"/>
        <v>70</v>
      </c>
      <c r="JD69" s="22">
        <f t="shared" ca="1" si="344"/>
        <v>50</v>
      </c>
      <c r="JE69" s="5">
        <f t="shared" si="322"/>
        <v>1</v>
      </c>
      <c r="JF69" s="5">
        <f t="shared" si="323"/>
        <v>1</v>
      </c>
      <c r="JG69" s="5">
        <f t="shared" si="324"/>
        <v>1</v>
      </c>
      <c r="JH69" s="22">
        <f t="shared" ca="1" si="344"/>
        <v>1</v>
      </c>
      <c r="JI69" s="22">
        <f t="shared" ca="1" si="344"/>
        <v>1</v>
      </c>
      <c r="JJ69" s="22">
        <f t="shared" ca="1" si="344"/>
        <v>1</v>
      </c>
      <c r="JK69" s="22">
        <f t="shared" ca="1" si="344"/>
        <v>1</v>
      </c>
      <c r="JL69" s="22">
        <f t="shared" ca="1" si="344"/>
        <v>1</v>
      </c>
      <c r="JM69" s="22">
        <f t="shared" ca="1" si="344"/>
        <v>1</v>
      </c>
      <c r="JN69" s="22">
        <f t="shared" ca="1" si="344"/>
        <v>1</v>
      </c>
      <c r="JO69" s="173" t="b">
        <f t="shared" si="347"/>
        <v>0</v>
      </c>
      <c r="JP69" s="173" t="str">
        <f t="shared" si="325"/>
        <v>-</v>
      </c>
      <c r="JQ69" s="173" t="str">
        <f t="shared" si="325"/>
        <v>-</v>
      </c>
      <c r="JR69" s="173" t="str">
        <f t="shared" si="325"/>
        <v>-</v>
      </c>
      <c r="JS69" s="173" t="str">
        <f t="shared" si="325"/>
        <v>-</v>
      </c>
      <c r="JT69" s="173" t="str">
        <f t="shared" si="325"/>
        <v>-</v>
      </c>
      <c r="JU69" s="173" t="str">
        <f t="shared" si="325"/>
        <v>-</v>
      </c>
      <c r="JV69" s="173" t="str">
        <f t="shared" si="325"/>
        <v>-</v>
      </c>
      <c r="JW69" s="173" t="str">
        <f t="shared" si="325"/>
        <v>-</v>
      </c>
      <c r="JX69" s="173" t="str">
        <f t="shared" si="325"/>
        <v>-</v>
      </c>
      <c r="JY69" s="173" t="str">
        <f t="shared" si="325"/>
        <v>-</v>
      </c>
      <c r="JZ69" s="173" t="str">
        <f t="shared" si="325"/>
        <v>-</v>
      </c>
      <c r="KA69" s="173" t="str">
        <f t="shared" si="325"/>
        <v>-</v>
      </c>
      <c r="KB69" s="173" t="str">
        <f t="shared" si="325"/>
        <v>-</v>
      </c>
      <c r="KC69" s="173" t="str">
        <f t="shared" si="325"/>
        <v>-</v>
      </c>
      <c r="KD69" s="173" t="str">
        <f t="shared" si="325"/>
        <v>-</v>
      </c>
      <c r="KE69" s="173" t="str">
        <f t="shared" si="325"/>
        <v>-</v>
      </c>
      <c r="KF69" s="173" t="str">
        <f t="shared" si="326"/>
        <v>-</v>
      </c>
      <c r="KG69" s="173" t="str">
        <f t="shared" si="326"/>
        <v>-</v>
      </c>
      <c r="KH69" s="173" t="str">
        <f t="shared" si="326"/>
        <v>-</v>
      </c>
      <c r="KI69" s="173" t="str">
        <f t="shared" si="326"/>
        <v>-</v>
      </c>
      <c r="KJ69" s="173" t="str">
        <f t="shared" si="326"/>
        <v>-</v>
      </c>
      <c r="KK69" s="173" t="str">
        <f t="shared" si="326"/>
        <v>-</v>
      </c>
      <c r="KL69" s="173" t="str">
        <f t="shared" si="326"/>
        <v>-</v>
      </c>
      <c r="KM69" s="173" t="str">
        <f t="shared" si="326"/>
        <v>-</v>
      </c>
      <c r="KN69" s="173" t="str">
        <f t="shared" si="326"/>
        <v>-</v>
      </c>
      <c r="KO69" s="173" t="str">
        <f t="shared" si="326"/>
        <v>-</v>
      </c>
      <c r="KP69" s="173" t="str">
        <f t="shared" si="326"/>
        <v>-</v>
      </c>
      <c r="KQ69" s="173" t="str">
        <f t="shared" si="326"/>
        <v>-</v>
      </c>
      <c r="KR69" s="173" t="str">
        <f t="shared" si="326"/>
        <v>-</v>
      </c>
      <c r="KS69" s="173" t="str">
        <f t="shared" si="326"/>
        <v>-</v>
      </c>
      <c r="KT69" s="173" t="str">
        <f t="shared" si="326"/>
        <v>-</v>
      </c>
      <c r="KU69" s="173" t="str">
        <f t="shared" si="326"/>
        <v>-</v>
      </c>
      <c r="KV69" s="173" t="str">
        <f t="shared" si="327"/>
        <v>-</v>
      </c>
      <c r="KW69" s="173" t="str">
        <f t="shared" si="327"/>
        <v>-</v>
      </c>
      <c r="KX69" s="173" t="str">
        <f t="shared" si="327"/>
        <v>-</v>
      </c>
      <c r="KY69" s="173" t="str">
        <f t="shared" si="327"/>
        <v>-</v>
      </c>
      <c r="KZ69" s="173" t="str">
        <f t="shared" si="327"/>
        <v>-</v>
      </c>
      <c r="LA69" s="173" t="str">
        <f t="shared" si="327"/>
        <v>-</v>
      </c>
      <c r="LB69" s="173" t="str">
        <f t="shared" si="327"/>
        <v>-</v>
      </c>
      <c r="LC69" s="173" t="str">
        <f t="shared" si="327"/>
        <v>-</v>
      </c>
      <c r="LD69" s="173" t="str">
        <f t="shared" si="327"/>
        <v>-</v>
      </c>
      <c r="LE69" s="173" t="str">
        <f t="shared" si="327"/>
        <v>-</v>
      </c>
      <c r="LF69" s="173" t="str">
        <f t="shared" si="327"/>
        <v>-</v>
      </c>
      <c r="LG69" s="173" t="str">
        <f t="shared" si="327"/>
        <v>-</v>
      </c>
      <c r="LH69" s="173" t="str">
        <f t="shared" si="327"/>
        <v>-</v>
      </c>
      <c r="LI69" s="173" t="str">
        <f t="shared" si="327"/>
        <v>-</v>
      </c>
      <c r="LJ69" s="173" t="str">
        <f t="shared" si="327"/>
        <v>-</v>
      </c>
      <c r="LK69" s="173" t="str">
        <f t="shared" si="327"/>
        <v>-</v>
      </c>
      <c r="LL69" s="173" t="str">
        <f t="shared" si="328"/>
        <v>-</v>
      </c>
      <c r="LM69" s="173" t="str">
        <f t="shared" si="328"/>
        <v>-</v>
      </c>
      <c r="LN69" s="173" t="str">
        <f t="shared" si="328"/>
        <v>-</v>
      </c>
      <c r="LO69" s="173" t="str">
        <f t="shared" si="328"/>
        <v>-</v>
      </c>
      <c r="LP69" s="173" t="str">
        <f t="shared" si="328"/>
        <v>-</v>
      </c>
      <c r="LQ69" s="173" t="str">
        <f t="shared" si="328"/>
        <v>-</v>
      </c>
      <c r="LR69" s="173" t="str">
        <f t="shared" si="328"/>
        <v>-</v>
      </c>
      <c r="LS69" s="173" t="str">
        <f t="shared" si="328"/>
        <v>-</v>
      </c>
      <c r="LT69" s="173" t="str">
        <f t="shared" si="328"/>
        <v>-</v>
      </c>
      <c r="LU69" s="173" t="str">
        <f t="shared" si="328"/>
        <v>-</v>
      </c>
      <c r="LV69" s="173" t="str">
        <f t="shared" si="328"/>
        <v>-</v>
      </c>
      <c r="LW69" s="173" t="str">
        <f t="shared" si="328"/>
        <v>-</v>
      </c>
      <c r="LX69" s="173" t="str">
        <f t="shared" si="328"/>
        <v>-</v>
      </c>
      <c r="LY69" s="173" t="str">
        <f t="shared" si="328"/>
        <v>-</v>
      </c>
      <c r="LZ69" s="173" t="str">
        <f t="shared" si="328"/>
        <v>-</v>
      </c>
      <c r="MA69" s="173" t="str">
        <f t="shared" si="328"/>
        <v>-</v>
      </c>
      <c r="MB69" s="173" t="str">
        <f t="shared" si="329"/>
        <v>-</v>
      </c>
      <c r="MC69" s="173" t="str">
        <f t="shared" si="329"/>
        <v>-</v>
      </c>
      <c r="MD69" s="173" t="str">
        <f t="shared" si="329"/>
        <v>-</v>
      </c>
      <c r="ME69" s="173" t="str">
        <f t="shared" si="329"/>
        <v>-</v>
      </c>
      <c r="MF69" s="173" t="str">
        <f t="shared" si="329"/>
        <v>-</v>
      </c>
      <c r="MG69" s="173" t="str">
        <f t="shared" si="329"/>
        <v>-</v>
      </c>
      <c r="MH69" s="173" t="str">
        <f t="shared" si="329"/>
        <v>-</v>
      </c>
      <c r="MI69" s="173" t="str">
        <f t="shared" si="329"/>
        <v>-</v>
      </c>
      <c r="MJ69" s="173" t="str">
        <f t="shared" si="329"/>
        <v>-</v>
      </c>
      <c r="MK69" s="173" t="str">
        <f t="shared" si="329"/>
        <v>-</v>
      </c>
      <c r="ML69" s="173" t="str">
        <f t="shared" si="329"/>
        <v>-</v>
      </c>
      <c r="MM69" s="173" t="str">
        <f t="shared" si="329"/>
        <v>-</v>
      </c>
      <c r="MN69" s="173" t="str">
        <f t="shared" si="329"/>
        <v>-</v>
      </c>
      <c r="MO69" s="173" t="str">
        <f t="shared" si="329"/>
        <v>-</v>
      </c>
      <c r="MP69" s="173" t="str">
        <f t="shared" si="329"/>
        <v>-</v>
      </c>
      <c r="MQ69" s="173" t="str">
        <f t="shared" si="329"/>
        <v>-</v>
      </c>
      <c r="MR69" s="173" t="str">
        <f t="shared" si="330"/>
        <v>-</v>
      </c>
      <c r="MS69" s="173" t="str">
        <f t="shared" si="330"/>
        <v>-</v>
      </c>
      <c r="MT69" s="173" t="str">
        <f t="shared" si="330"/>
        <v>-</v>
      </c>
      <c r="MU69" s="173" t="str">
        <f t="shared" si="330"/>
        <v>-</v>
      </c>
      <c r="MV69" s="173" t="str">
        <f t="shared" si="330"/>
        <v>-</v>
      </c>
      <c r="MW69" s="173" t="str">
        <f t="shared" si="330"/>
        <v>-</v>
      </c>
      <c r="MX69" s="173" t="str">
        <f t="shared" si="330"/>
        <v>-</v>
      </c>
      <c r="MY69" s="173" t="str">
        <f t="shared" si="330"/>
        <v>-</v>
      </c>
      <c r="MZ69" s="173" t="str">
        <f t="shared" si="330"/>
        <v>-</v>
      </c>
      <c r="NA69" s="173" t="str">
        <f t="shared" si="330"/>
        <v>-</v>
      </c>
      <c r="NB69" s="173" t="str">
        <f t="shared" si="330"/>
        <v>-</v>
      </c>
      <c r="NC69" s="173" t="str">
        <f t="shared" si="330"/>
        <v>-</v>
      </c>
      <c r="ND69" s="173" t="str">
        <f t="shared" si="330"/>
        <v>-</v>
      </c>
      <c r="NE69" s="173" t="str">
        <f t="shared" si="330"/>
        <v>-</v>
      </c>
      <c r="NF69" s="173" t="str">
        <f t="shared" si="330"/>
        <v>-</v>
      </c>
      <c r="NG69" s="173" t="str">
        <f t="shared" si="330"/>
        <v>-</v>
      </c>
      <c r="NH69" s="173" t="str">
        <f t="shared" si="331"/>
        <v>-</v>
      </c>
      <c r="NI69" s="173" t="str">
        <f t="shared" si="331"/>
        <v>-</v>
      </c>
      <c r="NJ69" s="173" t="str">
        <f t="shared" si="331"/>
        <v>-</v>
      </c>
      <c r="NK69" s="173" t="str">
        <f t="shared" si="331"/>
        <v>-</v>
      </c>
      <c r="NL69" s="173" t="str">
        <f t="shared" si="331"/>
        <v>-</v>
      </c>
      <c r="NM69" s="173" t="str">
        <f t="shared" si="331"/>
        <v>-</v>
      </c>
      <c r="NN69" s="173" t="str">
        <f t="shared" si="331"/>
        <v>-</v>
      </c>
      <c r="NO69" s="173" t="str">
        <f t="shared" si="331"/>
        <v>-</v>
      </c>
      <c r="NP69" s="173" t="str">
        <f t="shared" si="331"/>
        <v>-</v>
      </c>
      <c r="NQ69" s="173" t="str">
        <f t="shared" si="331"/>
        <v>-</v>
      </c>
      <c r="NR69" s="173" t="str">
        <f t="shared" si="331"/>
        <v>-</v>
      </c>
      <c r="NS69" s="173" t="str">
        <f t="shared" si="331"/>
        <v>-</v>
      </c>
      <c r="NT69" s="173" t="str">
        <f t="shared" si="331"/>
        <v>-</v>
      </c>
      <c r="NU69" s="173" t="str">
        <f t="shared" si="331"/>
        <v>-</v>
      </c>
      <c r="NV69" s="173" t="str">
        <f t="shared" si="331"/>
        <v>-</v>
      </c>
      <c r="NW69" s="173" t="str">
        <f t="shared" si="331"/>
        <v>-</v>
      </c>
      <c r="NX69" s="173" t="str">
        <f t="shared" si="332"/>
        <v>-</v>
      </c>
      <c r="NY69" s="173" t="str">
        <f t="shared" si="332"/>
        <v>-</v>
      </c>
      <c r="NZ69" s="173" t="str">
        <f t="shared" si="332"/>
        <v>-</v>
      </c>
      <c r="OA69" s="173" t="str">
        <f t="shared" si="332"/>
        <v>-</v>
      </c>
      <c r="OB69" s="173" t="str">
        <f t="shared" si="332"/>
        <v>-</v>
      </c>
      <c r="OC69" s="173" t="str">
        <f t="shared" si="332"/>
        <v>-</v>
      </c>
      <c r="OD69" s="173" t="str">
        <f t="shared" si="332"/>
        <v>-</v>
      </c>
      <c r="OE69" s="173" t="str">
        <f t="shared" si="332"/>
        <v>-</v>
      </c>
      <c r="OF69" s="22">
        <f t="shared" ca="1" si="344"/>
        <v>0</v>
      </c>
      <c r="OG69" s="22" t="str">
        <f t="shared" ca="1" si="344"/>
        <v>-</v>
      </c>
      <c r="OH69" s="22">
        <f t="shared" ca="1" si="344"/>
        <v>0</v>
      </c>
      <c r="OI69" s="22">
        <f t="shared" ca="1" si="344"/>
        <v>0</v>
      </c>
      <c r="OJ69" s="27">
        <v>0</v>
      </c>
    </row>
    <row r="70" spans="1:400" s="303" customFormat="1" outlineLevel="1">
      <c r="A70" s="302">
        <f t="shared" si="345"/>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0.380</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59">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0">AL$5</f>
        <v>-</v>
      </c>
      <c r="AM76" s="9" t="str">
        <f t="shared" si="360"/>
        <v>-</v>
      </c>
      <c r="AN76" s="9" t="str">
        <f t="shared" si="360"/>
        <v>-</v>
      </c>
      <c r="AO76" s="9" t="str">
        <f>AO$5</f>
        <v>-</v>
      </c>
      <c r="AP76" s="9" t="str">
        <f>AP$5</f>
        <v>-</v>
      </c>
      <c r="AQ76" s="9" t="str">
        <f t="shared" si="360"/>
        <v>-</v>
      </c>
      <c r="AR76" s="369" t="str">
        <f>AR$5</f>
        <v>-</v>
      </c>
      <c r="AS76" s="9" t="str">
        <f t="shared" si="360"/>
        <v>-</v>
      </c>
      <c r="AT76" s="9" t="str">
        <f t="shared" si="360"/>
        <v>-</v>
      </c>
      <c r="AU76" s="9" t="str">
        <f t="shared" si="360"/>
        <v>-</v>
      </c>
      <c r="AV76" s="9" t="str">
        <f t="shared" si="360"/>
        <v>-</v>
      </c>
      <c r="AW76" s="9" t="str">
        <f t="shared" si="360"/>
        <v>-</v>
      </c>
      <c r="AX76" s="9" t="str">
        <f t="shared" si="360"/>
        <v>-</v>
      </c>
      <c r="AY76" s="9" t="str">
        <f t="shared" si="360"/>
        <v>-</v>
      </c>
      <c r="AZ76" s="9" t="str">
        <f t="shared" si="360"/>
        <v>-</v>
      </c>
      <c r="BA76" s="9">
        <f t="shared" si="360"/>
        <v>1</v>
      </c>
      <c r="BB76" s="9">
        <f t="shared" si="360"/>
        <v>1</v>
      </c>
      <c r="BC76" s="9" t="str">
        <f t="shared" si="360"/>
        <v>-</v>
      </c>
      <c r="BD76" s="9" t="str">
        <f t="shared" si="360"/>
        <v>-</v>
      </c>
      <c r="BE76" s="9" t="str">
        <f t="shared" ref="BE76:BR76" si="361">BE$5</f>
        <v>-</v>
      </c>
      <c r="BF76" s="9" t="str">
        <f t="shared" si="361"/>
        <v>-</v>
      </c>
      <c r="BG76" s="9" t="str">
        <f t="shared" si="361"/>
        <v>-</v>
      </c>
      <c r="BH76" s="9" t="str">
        <f t="shared" si="361"/>
        <v>-</v>
      </c>
      <c r="BI76" s="9" t="str">
        <f t="shared" si="361"/>
        <v>-</v>
      </c>
      <c r="BJ76" s="9" t="str">
        <f t="shared" si="361"/>
        <v>-</v>
      </c>
      <c r="BK76" s="9" t="str">
        <f t="shared" si="361"/>
        <v>-</v>
      </c>
      <c r="BL76" s="9" t="str">
        <f t="shared" si="361"/>
        <v>-</v>
      </c>
      <c r="BM76" s="9" t="str">
        <f t="shared" si="361"/>
        <v>-</v>
      </c>
      <c r="BN76" s="9" t="str">
        <f t="shared" si="361"/>
        <v>-</v>
      </c>
      <c r="BO76" s="9" t="str">
        <f t="shared" si="361"/>
        <v>-</v>
      </c>
      <c r="BP76" s="9" t="str">
        <f t="shared" si="361"/>
        <v>-</v>
      </c>
      <c r="BQ76" s="9" t="str">
        <f t="shared" si="361"/>
        <v>-</v>
      </c>
      <c r="BR76" s="9" t="str">
        <f t="shared" si="361"/>
        <v>-</v>
      </c>
      <c r="BS76" s="9" t="str">
        <f t="shared" ref="BS76:BZ76" si="362">BS$5</f>
        <v>-</v>
      </c>
      <c r="BT76" s="9" t="str">
        <f t="shared" si="362"/>
        <v>-</v>
      </c>
      <c r="BU76" s="9" t="str">
        <f t="shared" si="362"/>
        <v>-</v>
      </c>
      <c r="BV76" s="9" t="str">
        <f t="shared" si="362"/>
        <v>-</v>
      </c>
      <c r="BW76" s="9" t="str">
        <f t="shared" si="362"/>
        <v>-</v>
      </c>
      <c r="BX76" s="9" t="str">
        <f t="shared" si="362"/>
        <v>-</v>
      </c>
      <c r="BY76" s="9" t="str">
        <f t="shared" si="362"/>
        <v>-</v>
      </c>
      <c r="BZ76" s="9" t="str">
        <f t="shared" si="362"/>
        <v>-</v>
      </c>
      <c r="CA76" s="9" t="str">
        <f t="shared" ref="CA76:CJ76" si="363">CA$5</f>
        <v>-</v>
      </c>
      <c r="CB76" s="9" t="str">
        <f t="shared" si="363"/>
        <v>-</v>
      </c>
      <c r="CC76" s="9" t="str">
        <f t="shared" si="363"/>
        <v>-</v>
      </c>
      <c r="CD76" s="9" t="str">
        <f t="shared" si="363"/>
        <v>-</v>
      </c>
      <c r="CE76" s="9" t="str">
        <f t="shared" si="363"/>
        <v>-</v>
      </c>
      <c r="CF76" s="9" t="str">
        <f t="shared" si="363"/>
        <v>-</v>
      </c>
      <c r="CG76" s="9" t="str">
        <f t="shared" si="363"/>
        <v>-</v>
      </c>
      <c r="CH76" s="9" t="str">
        <f t="shared" si="363"/>
        <v>-</v>
      </c>
      <c r="CI76" s="9" t="str">
        <f t="shared" si="363"/>
        <v>-</v>
      </c>
      <c r="CJ76" s="9" t="str">
        <f t="shared" si="363"/>
        <v>-</v>
      </c>
      <c r="CK76" s="9" t="str">
        <f t="shared" ref="CK76:CR76" si="364">CK$5</f>
        <v>-</v>
      </c>
      <c r="CL76" s="9" t="str">
        <f t="shared" si="364"/>
        <v>-</v>
      </c>
      <c r="CM76" s="9" t="str">
        <f t="shared" si="364"/>
        <v>-</v>
      </c>
      <c r="CN76" s="9" t="str">
        <f t="shared" si="364"/>
        <v>-</v>
      </c>
      <c r="CO76" s="9" t="str">
        <f t="shared" si="364"/>
        <v>-</v>
      </c>
      <c r="CP76" s="9" t="str">
        <f t="shared" si="364"/>
        <v>-</v>
      </c>
      <c r="CQ76" s="9" t="str">
        <f t="shared" si="364"/>
        <v>-</v>
      </c>
      <c r="CR76" s="9" t="str">
        <f t="shared" si="364"/>
        <v>-</v>
      </c>
      <c r="CS76" s="7" t="s">
        <v>37</v>
      </c>
      <c r="CT76" s="7" t="s">
        <v>37</v>
      </c>
      <c r="CU76" s="7" t="s">
        <v>37</v>
      </c>
      <c r="CV76" s="7" t="s">
        <v>37</v>
      </c>
      <c r="CW76" s="7" t="s">
        <v>37</v>
      </c>
      <c r="CX76" s="7" t="s">
        <v>37</v>
      </c>
      <c r="CY76" s="9">
        <f>CY$5</f>
        <v>0</v>
      </c>
      <c r="CZ76" s="9">
        <f>CZ$5</f>
        <v>0</v>
      </c>
      <c r="DA76" s="9">
        <f t="shared" ref="DA76:DK76" si="365">DA$5</f>
        <v>0</v>
      </c>
      <c r="DB76" s="9">
        <f t="shared" si="365"/>
        <v>0</v>
      </c>
      <c r="DC76" s="9">
        <f t="shared" si="365"/>
        <v>0</v>
      </c>
      <c r="DD76" s="9">
        <f t="shared" si="365"/>
        <v>0</v>
      </c>
      <c r="DE76" s="9">
        <f t="shared" si="365"/>
        <v>0</v>
      </c>
      <c r="DF76" s="9">
        <f t="shared" si="365"/>
        <v>0</v>
      </c>
      <c r="DG76" s="9">
        <f t="shared" si="365"/>
        <v>0</v>
      </c>
      <c r="DH76" s="9">
        <f t="shared" si="365"/>
        <v>0</v>
      </c>
      <c r="DI76" s="9">
        <f t="shared" si="365"/>
        <v>0</v>
      </c>
      <c r="DJ76" s="9">
        <f t="shared" si="365"/>
        <v>0</v>
      </c>
      <c r="DK76" s="9">
        <f t="shared" si="365"/>
        <v>0</v>
      </c>
      <c r="DL76" s="9">
        <f>DL$5</f>
        <v>0</v>
      </c>
      <c r="DM76" s="9">
        <f t="shared" ref="DM76:DW76" si="366">DM$5</f>
        <v>0</v>
      </c>
      <c r="DN76" s="9">
        <f t="shared" si="366"/>
        <v>0</v>
      </c>
      <c r="DO76" s="9">
        <f t="shared" si="366"/>
        <v>0</v>
      </c>
      <c r="DP76" s="9">
        <f t="shared" si="366"/>
        <v>0</v>
      </c>
      <c r="DQ76" s="9">
        <f t="shared" si="366"/>
        <v>0</v>
      </c>
      <c r="DR76" s="9">
        <f t="shared" si="366"/>
        <v>0</v>
      </c>
      <c r="DS76" s="9">
        <f t="shared" si="366"/>
        <v>0</v>
      </c>
      <c r="DT76" s="9">
        <f t="shared" si="366"/>
        <v>0</v>
      </c>
      <c r="DU76" s="9">
        <f t="shared" si="366"/>
        <v>0</v>
      </c>
      <c r="DV76" s="9">
        <f t="shared" si="366"/>
        <v>0</v>
      </c>
      <c r="DW76" s="9">
        <f t="shared" si="366"/>
        <v>0</v>
      </c>
      <c r="DX76" s="9">
        <f>DX$5</f>
        <v>0</v>
      </c>
      <c r="DY76" s="9">
        <f t="shared" ref="DY76:EI76" si="367">DY$5</f>
        <v>0</v>
      </c>
      <c r="DZ76" s="9">
        <f t="shared" si="367"/>
        <v>0</v>
      </c>
      <c r="EA76" s="9">
        <f t="shared" si="367"/>
        <v>0</v>
      </c>
      <c r="EB76" s="9">
        <f t="shared" si="367"/>
        <v>0</v>
      </c>
      <c r="EC76" s="9">
        <f t="shared" si="367"/>
        <v>0</v>
      </c>
      <c r="ED76" s="9">
        <f t="shared" si="367"/>
        <v>0</v>
      </c>
      <c r="EE76" s="9">
        <f t="shared" si="367"/>
        <v>0</v>
      </c>
      <c r="EF76" s="9">
        <f t="shared" si="367"/>
        <v>0</v>
      </c>
      <c r="EG76" s="9">
        <f t="shared" si="367"/>
        <v>0</v>
      </c>
      <c r="EH76" s="9">
        <f t="shared" si="367"/>
        <v>0</v>
      </c>
      <c r="EI76" s="9">
        <f t="shared" si="367"/>
        <v>0</v>
      </c>
      <c r="EJ76" s="9">
        <f t="shared" ref="EJ76:FJ76" si="368">EJ$5</f>
        <v>0</v>
      </c>
      <c r="EK76" s="9">
        <f t="shared" si="368"/>
        <v>0</v>
      </c>
      <c r="EL76" s="9">
        <f t="shared" si="368"/>
        <v>0</v>
      </c>
      <c r="EM76" s="9">
        <f t="shared" si="368"/>
        <v>0</v>
      </c>
      <c r="EN76" s="9" t="str">
        <f t="shared" si="368"/>
        <v>-</v>
      </c>
      <c r="EO76" s="9" t="str">
        <f t="shared" si="368"/>
        <v>-</v>
      </c>
      <c r="EP76" s="9" t="str">
        <f t="shared" si="368"/>
        <v>-</v>
      </c>
      <c r="EQ76" s="9" t="str">
        <f t="shared" si="368"/>
        <v>-</v>
      </c>
      <c r="ER76" s="9" t="str">
        <f t="shared" si="368"/>
        <v>-</v>
      </c>
      <c r="ES76" s="9" t="str">
        <f t="shared" si="368"/>
        <v>-</v>
      </c>
      <c r="ET76" s="9" t="str">
        <f t="shared" si="368"/>
        <v>-</v>
      </c>
      <c r="EU76" s="9" t="str">
        <f t="shared" si="368"/>
        <v>-</v>
      </c>
      <c r="EV76" s="9" t="str">
        <f t="shared" si="368"/>
        <v>-</v>
      </c>
      <c r="EW76" s="9" t="str">
        <f t="shared" si="368"/>
        <v>-</v>
      </c>
      <c r="EX76" s="9" t="str">
        <f t="shared" si="368"/>
        <v>-</v>
      </c>
      <c r="EY76" s="9" t="str">
        <f t="shared" si="368"/>
        <v>-</v>
      </c>
      <c r="EZ76" s="9" t="str">
        <f t="shared" si="368"/>
        <v>-</v>
      </c>
      <c r="FA76" s="9" t="str">
        <f t="shared" si="368"/>
        <v>-</v>
      </c>
      <c r="FB76" s="9" t="str">
        <f t="shared" si="368"/>
        <v>-</v>
      </c>
      <c r="FC76" s="9" t="str">
        <f t="shared" si="368"/>
        <v>-</v>
      </c>
      <c r="FD76" s="9" t="str">
        <f t="shared" si="368"/>
        <v>-</v>
      </c>
      <c r="FE76" s="9" t="str">
        <f t="shared" si="368"/>
        <v>-</v>
      </c>
      <c r="FF76" s="9">
        <f t="shared" si="368"/>
        <v>0</v>
      </c>
      <c r="FG76" s="9" t="str">
        <f t="shared" si="368"/>
        <v>-</v>
      </c>
      <c r="FH76" s="9">
        <f t="shared" si="368"/>
        <v>1</v>
      </c>
      <c r="FI76" s="9">
        <f t="shared" si="368"/>
        <v>0</v>
      </c>
      <c r="FJ76" s="9">
        <f t="shared" si="368"/>
        <v>1</v>
      </c>
      <c r="FK76" s="9">
        <v>1</v>
      </c>
      <c r="FL76" s="9">
        <f>FL$5</f>
        <v>1</v>
      </c>
      <c r="FM76" s="9">
        <f>FM$5</f>
        <v>0</v>
      </c>
      <c r="FN76" s="9">
        <v>1</v>
      </c>
      <c r="FO76" s="9">
        <f t="shared" ref="FO76:GH76" si="369">FO$5</f>
        <v>0</v>
      </c>
      <c r="FP76" s="9">
        <f t="shared" si="369"/>
        <v>0</v>
      </c>
      <c r="FQ76" s="9">
        <f t="shared" si="369"/>
        <v>1</v>
      </c>
      <c r="FR76" s="9">
        <f t="shared" si="369"/>
        <v>0</v>
      </c>
      <c r="FS76" s="9">
        <f t="shared" si="369"/>
        <v>0</v>
      </c>
      <c r="FT76" s="9">
        <f t="shared" si="369"/>
        <v>0</v>
      </c>
      <c r="FU76" s="9">
        <f t="shared" si="369"/>
        <v>0</v>
      </c>
      <c r="FV76" s="9">
        <f t="shared" si="369"/>
        <v>0</v>
      </c>
      <c r="FW76" s="9">
        <f t="shared" si="369"/>
        <v>0</v>
      </c>
      <c r="FX76" s="9">
        <f t="shared" si="369"/>
        <v>0</v>
      </c>
      <c r="FY76" s="9">
        <f t="shared" si="369"/>
        <v>1</v>
      </c>
      <c r="FZ76" s="9">
        <f t="shared" si="369"/>
        <v>0</v>
      </c>
      <c r="GA76" s="9">
        <f t="shared" si="369"/>
        <v>0</v>
      </c>
      <c r="GB76" s="9">
        <f t="shared" si="369"/>
        <v>0</v>
      </c>
      <c r="GC76" s="9">
        <f t="shared" si="369"/>
        <v>0</v>
      </c>
      <c r="GD76" s="9">
        <f t="shared" si="369"/>
        <v>0</v>
      </c>
      <c r="GE76" s="9">
        <f t="shared" si="369"/>
        <v>0</v>
      </c>
      <c r="GF76" s="9">
        <f t="shared" si="369"/>
        <v>0</v>
      </c>
      <c r="GG76" s="9">
        <f t="shared" si="369"/>
        <v>0</v>
      </c>
      <c r="GH76" s="9">
        <f t="shared" si="369"/>
        <v>0</v>
      </c>
      <c r="GI76" s="9" t="str">
        <f t="shared" ref="GI76:GL76" si="370">GI$5</f>
        <v>-</v>
      </c>
      <c r="GJ76" s="9" t="str">
        <f t="shared" si="370"/>
        <v>-</v>
      </c>
      <c r="GK76" s="9" t="str">
        <f t="shared" si="370"/>
        <v>-</v>
      </c>
      <c r="GL76" s="9" t="str">
        <f t="shared" si="370"/>
        <v>-</v>
      </c>
      <c r="GM76" s="9" t="str">
        <f t="shared" ref="GM76:OI76" si="371">GM$5</f>
        <v>-</v>
      </c>
      <c r="GN76" s="9" t="str">
        <f t="shared" si="371"/>
        <v>-</v>
      </c>
      <c r="GO76" s="9" t="str">
        <f t="shared" si="371"/>
        <v>-</v>
      </c>
      <c r="GP76" s="9">
        <f t="shared" si="371"/>
        <v>0</v>
      </c>
      <c r="GQ76" s="9" t="str">
        <f t="shared" si="371"/>
        <v>-</v>
      </c>
      <c r="GR76" s="9" t="str">
        <f t="shared" si="371"/>
        <v>-</v>
      </c>
      <c r="GS76" s="9" t="str">
        <f t="shared" si="371"/>
        <v>-</v>
      </c>
      <c r="GT76" s="9" t="str">
        <f>GT$5</f>
        <v>-</v>
      </c>
      <c r="GU76" s="9" t="str">
        <f t="shared" si="371"/>
        <v>-</v>
      </c>
      <c r="GV76" s="9" t="str">
        <f t="shared" si="371"/>
        <v>-</v>
      </c>
      <c r="GW76" s="9" t="str">
        <f t="shared" si="371"/>
        <v>-</v>
      </c>
      <c r="GX76" s="9" t="str">
        <f t="shared" si="371"/>
        <v>-</v>
      </c>
      <c r="GY76" s="9" t="str">
        <f t="shared" si="371"/>
        <v>-</v>
      </c>
      <c r="GZ76" s="9" t="str">
        <f t="shared" si="371"/>
        <v>-</v>
      </c>
      <c r="HA76" s="9" t="str">
        <f t="shared" si="371"/>
        <v>-</v>
      </c>
      <c r="HB76" s="9" t="str">
        <f t="shared" si="371"/>
        <v>-</v>
      </c>
      <c r="HC76" s="9" t="str">
        <f t="shared" si="371"/>
        <v>-</v>
      </c>
      <c r="HD76" s="9" t="str">
        <f t="shared" si="371"/>
        <v>-</v>
      </c>
      <c r="HE76" s="9" t="str">
        <f t="shared" si="371"/>
        <v>-</v>
      </c>
      <c r="HF76" s="9" t="str">
        <f t="shared" si="371"/>
        <v>-</v>
      </c>
      <c r="HG76" s="9" t="str">
        <f t="shared" si="371"/>
        <v>-</v>
      </c>
      <c r="HH76" s="9" t="str">
        <f t="shared" si="371"/>
        <v>-</v>
      </c>
      <c r="HI76" s="9" t="str">
        <f t="shared" si="371"/>
        <v>-</v>
      </c>
      <c r="HJ76" s="9" t="str">
        <f t="shared" si="371"/>
        <v>-</v>
      </c>
      <c r="HK76" s="9" t="str">
        <f t="shared" si="371"/>
        <v>-</v>
      </c>
      <c r="HL76" s="9" t="str">
        <f t="shared" si="371"/>
        <v>-</v>
      </c>
      <c r="HM76" s="9" t="str">
        <f t="shared" si="371"/>
        <v>-</v>
      </c>
      <c r="HN76" s="9" t="str">
        <f t="shared" si="371"/>
        <v>-</v>
      </c>
      <c r="HO76" s="9" t="str">
        <f t="shared" si="371"/>
        <v>-</v>
      </c>
      <c r="HP76" s="9" t="str">
        <f t="shared" si="371"/>
        <v>-</v>
      </c>
      <c r="HQ76" s="9" t="str">
        <f t="shared" si="371"/>
        <v>-</v>
      </c>
      <c r="HR76" s="9" t="str">
        <f t="shared" si="371"/>
        <v>-</v>
      </c>
      <c r="HS76" s="9" t="str">
        <f t="shared" si="371"/>
        <v>-</v>
      </c>
      <c r="HT76" s="9" t="str">
        <f t="shared" si="371"/>
        <v>-</v>
      </c>
      <c r="HU76" s="9" t="str">
        <f t="shared" si="371"/>
        <v>-</v>
      </c>
      <c r="HV76" s="9" t="str">
        <f t="shared" si="371"/>
        <v>-</v>
      </c>
      <c r="HW76" s="9" t="str">
        <f t="shared" si="371"/>
        <v>-</v>
      </c>
      <c r="HX76" s="9" t="str">
        <f t="shared" si="371"/>
        <v>-</v>
      </c>
      <c r="HY76" s="9" t="str">
        <f t="shared" si="371"/>
        <v>-</v>
      </c>
      <c r="HZ76" s="9" t="str">
        <f t="shared" si="371"/>
        <v>-</v>
      </c>
      <c r="IA76" s="9" t="str">
        <f t="shared" si="371"/>
        <v>-</v>
      </c>
      <c r="IB76" s="9" t="str">
        <f t="shared" si="371"/>
        <v>-</v>
      </c>
      <c r="IC76" s="9" t="str">
        <f t="shared" si="371"/>
        <v>-</v>
      </c>
      <c r="ID76" s="9" t="str">
        <f t="shared" si="371"/>
        <v>-</v>
      </c>
      <c r="IE76" s="9" t="str">
        <f>IE$5</f>
        <v>-</v>
      </c>
      <c r="IF76" s="9" t="str">
        <f>IF$5</f>
        <v>-</v>
      </c>
      <c r="IG76" s="9" t="str">
        <f>IG$5</f>
        <v>-</v>
      </c>
      <c r="IH76" s="9" t="str">
        <f>IH$5</f>
        <v>-</v>
      </c>
      <c r="II76" s="9" t="str">
        <f>II$5</f>
        <v>-</v>
      </c>
      <c r="IJ76" s="9" t="str">
        <f t="shared" ref="IJ76:IL76" si="372">IJ$5</f>
        <v>-</v>
      </c>
      <c r="IK76" s="9" t="str">
        <f t="shared" si="372"/>
        <v>-</v>
      </c>
      <c r="IL76" s="9" t="str">
        <f t="shared" si="372"/>
        <v>-</v>
      </c>
      <c r="IM76" s="9" t="str">
        <f t="shared" si="371"/>
        <v>-</v>
      </c>
      <c r="IN76" s="9" t="str">
        <f t="shared" si="371"/>
        <v>-</v>
      </c>
      <c r="IO76" s="9" t="str">
        <f t="shared" si="371"/>
        <v>-</v>
      </c>
      <c r="IP76" s="9" t="str">
        <f t="shared" si="371"/>
        <v>-</v>
      </c>
      <c r="IQ76" s="9" t="str">
        <f t="shared" si="371"/>
        <v>-</v>
      </c>
      <c r="IR76" s="9" t="str">
        <f t="shared" si="371"/>
        <v>-</v>
      </c>
      <c r="IS76" s="9" t="str">
        <f t="shared" si="371"/>
        <v>-</v>
      </c>
      <c r="IT76" s="9" t="str">
        <f>IT$5</f>
        <v>-</v>
      </c>
      <c r="IU76" s="9" t="str">
        <f>IU$5</f>
        <v>-</v>
      </c>
      <c r="IV76" s="9">
        <f t="shared" si="371"/>
        <v>1</v>
      </c>
      <c r="IW76" s="9">
        <f t="shared" si="371"/>
        <v>0</v>
      </c>
      <c r="IX76" s="9">
        <f t="shared" si="371"/>
        <v>1</v>
      </c>
      <c r="IY76" s="9">
        <f t="shared" si="371"/>
        <v>1</v>
      </c>
      <c r="IZ76" s="9">
        <f t="shared" si="371"/>
        <v>0</v>
      </c>
      <c r="JA76" s="9" t="str">
        <f t="shared" si="371"/>
        <v>-</v>
      </c>
      <c r="JB76" s="9" t="str">
        <f t="shared" si="371"/>
        <v>-</v>
      </c>
      <c r="JC76" s="9" t="str">
        <f t="shared" si="371"/>
        <v>-</v>
      </c>
      <c r="JD76" s="9" t="str">
        <f t="shared" si="371"/>
        <v>-</v>
      </c>
      <c r="JE76" s="9">
        <f t="shared" si="371"/>
        <v>1</v>
      </c>
      <c r="JF76" s="9">
        <f t="shared" si="371"/>
        <v>1</v>
      </c>
      <c r="JG76" s="9">
        <f t="shared" si="371"/>
        <v>1</v>
      </c>
      <c r="JH76" s="9">
        <f t="shared" si="371"/>
        <v>1</v>
      </c>
      <c r="JI76" s="9">
        <f t="shared" si="371"/>
        <v>1</v>
      </c>
      <c r="JJ76" s="9">
        <f t="shared" si="371"/>
        <v>1</v>
      </c>
      <c r="JK76" s="9">
        <f t="shared" si="371"/>
        <v>1</v>
      </c>
      <c r="JL76" s="9">
        <f t="shared" si="371"/>
        <v>1</v>
      </c>
      <c r="JM76" s="9">
        <f t="shared" si="371"/>
        <v>1</v>
      </c>
      <c r="JN76" s="9">
        <f t="shared" si="371"/>
        <v>1</v>
      </c>
      <c r="JO76" s="9" t="str">
        <f t="shared" si="371"/>
        <v>-</v>
      </c>
      <c r="JP76" s="9" t="str">
        <f t="shared" si="371"/>
        <v>-</v>
      </c>
      <c r="JQ76" s="9" t="str">
        <f t="shared" si="371"/>
        <v>-</v>
      </c>
      <c r="JR76" s="9" t="str">
        <f t="shared" si="371"/>
        <v>-</v>
      </c>
      <c r="JS76" s="9" t="str">
        <f t="shared" si="371"/>
        <v>-</v>
      </c>
      <c r="JT76" s="9" t="str">
        <f t="shared" si="371"/>
        <v>-</v>
      </c>
      <c r="JU76" s="9" t="str">
        <f t="shared" si="371"/>
        <v>-</v>
      </c>
      <c r="JV76" s="9" t="str">
        <f t="shared" si="371"/>
        <v>-</v>
      </c>
      <c r="JW76" s="9" t="str">
        <f t="shared" si="371"/>
        <v>-</v>
      </c>
      <c r="JX76" s="9" t="str">
        <f t="shared" si="371"/>
        <v>-</v>
      </c>
      <c r="JY76" s="9" t="str">
        <f t="shared" si="371"/>
        <v>-</v>
      </c>
      <c r="JZ76" s="9" t="str">
        <f t="shared" si="371"/>
        <v>-</v>
      </c>
      <c r="KA76" s="9" t="str">
        <f t="shared" si="371"/>
        <v>-</v>
      </c>
      <c r="KB76" s="9" t="str">
        <f t="shared" si="371"/>
        <v>-</v>
      </c>
      <c r="KC76" s="9" t="str">
        <f t="shared" si="371"/>
        <v>-</v>
      </c>
      <c r="KD76" s="9" t="str">
        <f t="shared" si="371"/>
        <v>-</v>
      </c>
      <c r="KE76" s="9" t="str">
        <f t="shared" si="371"/>
        <v>-</v>
      </c>
      <c r="KF76" s="9" t="str">
        <f t="shared" si="371"/>
        <v>-</v>
      </c>
      <c r="KG76" s="9" t="str">
        <f t="shared" si="371"/>
        <v>-</v>
      </c>
      <c r="KH76" s="9" t="str">
        <f t="shared" si="371"/>
        <v>-</v>
      </c>
      <c r="KI76" s="9" t="str">
        <f t="shared" si="371"/>
        <v>-</v>
      </c>
      <c r="KJ76" s="9" t="str">
        <f t="shared" si="371"/>
        <v>-</v>
      </c>
      <c r="KK76" s="9" t="str">
        <f t="shared" si="371"/>
        <v>-</v>
      </c>
      <c r="KL76" s="9" t="str">
        <f t="shared" si="371"/>
        <v>-</v>
      </c>
      <c r="KM76" s="9" t="str">
        <f t="shared" si="371"/>
        <v>-</v>
      </c>
      <c r="KN76" s="9" t="str">
        <f t="shared" si="371"/>
        <v>-</v>
      </c>
      <c r="KO76" s="9" t="str">
        <f t="shared" si="371"/>
        <v>-</v>
      </c>
      <c r="KP76" s="9" t="str">
        <f t="shared" si="371"/>
        <v>-</v>
      </c>
      <c r="KQ76" s="9" t="str">
        <f t="shared" si="371"/>
        <v>-</v>
      </c>
      <c r="KR76" s="9" t="str">
        <f t="shared" si="371"/>
        <v>-</v>
      </c>
      <c r="KS76" s="9" t="str">
        <f t="shared" si="371"/>
        <v>-</v>
      </c>
      <c r="KT76" s="9" t="str">
        <f t="shared" si="371"/>
        <v>-</v>
      </c>
      <c r="KU76" s="9" t="str">
        <f t="shared" si="371"/>
        <v>-</v>
      </c>
      <c r="KV76" s="9" t="str">
        <f t="shared" si="371"/>
        <v>-</v>
      </c>
      <c r="KW76" s="9" t="str">
        <f t="shared" si="371"/>
        <v>-</v>
      </c>
      <c r="KX76" s="9" t="str">
        <f t="shared" si="371"/>
        <v>-</v>
      </c>
      <c r="KY76" s="9" t="str">
        <f t="shared" si="371"/>
        <v>-</v>
      </c>
      <c r="KZ76" s="9" t="str">
        <f t="shared" si="371"/>
        <v>-</v>
      </c>
      <c r="LA76" s="9" t="str">
        <f t="shared" si="371"/>
        <v>-</v>
      </c>
      <c r="LB76" s="9" t="str">
        <f t="shared" si="371"/>
        <v>-</v>
      </c>
      <c r="LC76" s="9" t="str">
        <f t="shared" si="371"/>
        <v>-</v>
      </c>
      <c r="LD76" s="9" t="str">
        <f t="shared" si="371"/>
        <v>-</v>
      </c>
      <c r="LE76" s="9" t="str">
        <f t="shared" si="371"/>
        <v>-</v>
      </c>
      <c r="LF76" s="9" t="str">
        <f t="shared" si="371"/>
        <v>-</v>
      </c>
      <c r="LG76" s="9" t="str">
        <f t="shared" si="371"/>
        <v>-</v>
      </c>
      <c r="LH76" s="9" t="str">
        <f t="shared" si="371"/>
        <v>-</v>
      </c>
      <c r="LI76" s="9" t="str">
        <f t="shared" si="371"/>
        <v>-</v>
      </c>
      <c r="LJ76" s="9" t="str">
        <f t="shared" si="371"/>
        <v>-</v>
      </c>
      <c r="LK76" s="9" t="str">
        <f t="shared" si="371"/>
        <v>-</v>
      </c>
      <c r="LL76" s="9" t="str">
        <f t="shared" si="371"/>
        <v>-</v>
      </c>
      <c r="LM76" s="9" t="str">
        <f t="shared" si="371"/>
        <v>-</v>
      </c>
      <c r="LN76" s="9" t="str">
        <f t="shared" si="371"/>
        <v>-</v>
      </c>
      <c r="LO76" s="9" t="str">
        <f t="shared" si="371"/>
        <v>-</v>
      </c>
      <c r="LP76" s="9" t="str">
        <f t="shared" si="371"/>
        <v>-</v>
      </c>
      <c r="LQ76" s="9" t="str">
        <f t="shared" si="371"/>
        <v>-</v>
      </c>
      <c r="LR76" s="9" t="str">
        <f t="shared" si="371"/>
        <v>-</v>
      </c>
      <c r="LS76" s="9" t="str">
        <f t="shared" si="371"/>
        <v>-</v>
      </c>
      <c r="LT76" s="9" t="str">
        <f t="shared" si="371"/>
        <v>-</v>
      </c>
      <c r="LU76" s="9" t="str">
        <f t="shared" si="371"/>
        <v>-</v>
      </c>
      <c r="LV76" s="9" t="str">
        <f t="shared" si="371"/>
        <v>-</v>
      </c>
      <c r="LW76" s="9" t="str">
        <f t="shared" si="371"/>
        <v>-</v>
      </c>
      <c r="LX76" s="9" t="str">
        <f t="shared" si="371"/>
        <v>-</v>
      </c>
      <c r="LY76" s="9" t="str">
        <f t="shared" si="371"/>
        <v>-</v>
      </c>
      <c r="LZ76" s="9" t="str">
        <f t="shared" si="371"/>
        <v>-</v>
      </c>
      <c r="MA76" s="9" t="str">
        <f t="shared" si="371"/>
        <v>-</v>
      </c>
      <c r="MB76" s="9" t="str">
        <f t="shared" si="371"/>
        <v>-</v>
      </c>
      <c r="MC76" s="9" t="str">
        <f t="shared" si="371"/>
        <v>-</v>
      </c>
      <c r="MD76" s="9" t="str">
        <f t="shared" si="371"/>
        <v>-</v>
      </c>
      <c r="ME76" s="9" t="str">
        <f t="shared" si="371"/>
        <v>-</v>
      </c>
      <c r="MF76" s="9" t="str">
        <f t="shared" si="371"/>
        <v>-</v>
      </c>
      <c r="MG76" s="9" t="str">
        <f t="shared" si="371"/>
        <v>-</v>
      </c>
      <c r="MH76" s="9" t="str">
        <f t="shared" si="371"/>
        <v>-</v>
      </c>
      <c r="MI76" s="9" t="str">
        <f t="shared" si="371"/>
        <v>-</v>
      </c>
      <c r="MJ76" s="9" t="str">
        <f t="shared" si="371"/>
        <v>-</v>
      </c>
      <c r="MK76" s="9" t="str">
        <f t="shared" si="371"/>
        <v>-</v>
      </c>
      <c r="ML76" s="9" t="str">
        <f t="shared" si="371"/>
        <v>-</v>
      </c>
      <c r="MM76" s="9" t="str">
        <f t="shared" si="371"/>
        <v>-</v>
      </c>
      <c r="MN76" s="9" t="str">
        <f t="shared" si="371"/>
        <v>-</v>
      </c>
      <c r="MO76" s="9" t="str">
        <f t="shared" si="371"/>
        <v>-</v>
      </c>
      <c r="MP76" s="9" t="str">
        <f t="shared" si="371"/>
        <v>-</v>
      </c>
      <c r="MQ76" s="9" t="str">
        <f t="shared" si="371"/>
        <v>-</v>
      </c>
      <c r="MR76" s="9" t="str">
        <f t="shared" si="371"/>
        <v>-</v>
      </c>
      <c r="MS76" s="9" t="str">
        <f t="shared" si="371"/>
        <v>-</v>
      </c>
      <c r="MT76" s="9" t="str">
        <f t="shared" si="371"/>
        <v>-</v>
      </c>
      <c r="MU76" s="9" t="str">
        <f t="shared" si="371"/>
        <v>-</v>
      </c>
      <c r="MV76" s="9" t="str">
        <f t="shared" si="371"/>
        <v>-</v>
      </c>
      <c r="MW76" s="9" t="str">
        <f t="shared" si="371"/>
        <v>-</v>
      </c>
      <c r="MX76" s="9" t="str">
        <f t="shared" si="371"/>
        <v>-</v>
      </c>
      <c r="MY76" s="9" t="str">
        <f t="shared" si="371"/>
        <v>-</v>
      </c>
      <c r="MZ76" s="9" t="str">
        <f t="shared" si="371"/>
        <v>-</v>
      </c>
      <c r="NA76" s="9" t="str">
        <f t="shared" si="371"/>
        <v>-</v>
      </c>
      <c r="NB76" s="9" t="str">
        <f t="shared" si="371"/>
        <v>-</v>
      </c>
      <c r="NC76" s="9" t="str">
        <f t="shared" si="371"/>
        <v>-</v>
      </c>
      <c r="ND76" s="9" t="str">
        <f t="shared" si="371"/>
        <v>-</v>
      </c>
      <c r="NE76" s="9" t="str">
        <f t="shared" si="371"/>
        <v>-</v>
      </c>
      <c r="NF76" s="9" t="str">
        <f t="shared" si="371"/>
        <v>-</v>
      </c>
      <c r="NG76" s="9" t="str">
        <f t="shared" si="371"/>
        <v>-</v>
      </c>
      <c r="NH76" s="9" t="str">
        <f t="shared" si="371"/>
        <v>-</v>
      </c>
      <c r="NI76" s="9" t="str">
        <f t="shared" si="371"/>
        <v>-</v>
      </c>
      <c r="NJ76" s="9" t="str">
        <f t="shared" si="371"/>
        <v>-</v>
      </c>
      <c r="NK76" s="9" t="str">
        <f t="shared" si="371"/>
        <v>-</v>
      </c>
      <c r="NL76" s="9" t="str">
        <f t="shared" si="371"/>
        <v>-</v>
      </c>
      <c r="NM76" s="9" t="str">
        <f t="shared" si="371"/>
        <v>-</v>
      </c>
      <c r="NN76" s="9" t="str">
        <f t="shared" si="371"/>
        <v>-</v>
      </c>
      <c r="NO76" s="9" t="str">
        <f t="shared" si="371"/>
        <v>-</v>
      </c>
      <c r="NP76" s="9" t="str">
        <f t="shared" si="371"/>
        <v>-</v>
      </c>
      <c r="NQ76" s="9" t="str">
        <f t="shared" si="371"/>
        <v>-</v>
      </c>
      <c r="NR76" s="9" t="str">
        <f t="shared" si="371"/>
        <v>-</v>
      </c>
      <c r="NS76" s="9" t="str">
        <f t="shared" si="371"/>
        <v>-</v>
      </c>
      <c r="NT76" s="9" t="str">
        <f t="shared" si="371"/>
        <v>-</v>
      </c>
      <c r="NU76" s="9" t="str">
        <f t="shared" si="371"/>
        <v>-</v>
      </c>
      <c r="NV76" s="9" t="str">
        <f t="shared" si="371"/>
        <v>-</v>
      </c>
      <c r="NW76" s="9" t="str">
        <f t="shared" si="371"/>
        <v>-</v>
      </c>
      <c r="NX76" s="9" t="str">
        <f t="shared" si="371"/>
        <v>-</v>
      </c>
      <c r="NY76" s="9" t="str">
        <f t="shared" si="371"/>
        <v>-</v>
      </c>
      <c r="NZ76" s="9" t="str">
        <f t="shared" si="371"/>
        <v>-</v>
      </c>
      <c r="OA76" s="9" t="str">
        <f t="shared" si="371"/>
        <v>-</v>
      </c>
      <c r="OB76" s="9" t="str">
        <f t="shared" si="371"/>
        <v>-</v>
      </c>
      <c r="OC76" s="9" t="str">
        <f t="shared" si="371"/>
        <v>-</v>
      </c>
      <c r="OD76" s="9" t="str">
        <f t="shared" si="371"/>
        <v>-</v>
      </c>
      <c r="OE76" s="9" t="str">
        <f t="shared" si="371"/>
        <v>-</v>
      </c>
      <c r="OF76" s="9">
        <f t="shared" si="371"/>
        <v>1</v>
      </c>
      <c r="OG76" s="9" t="str">
        <f t="shared" si="371"/>
        <v>-</v>
      </c>
      <c r="OH76" s="9">
        <f t="shared" si="371"/>
        <v>0</v>
      </c>
      <c r="OI76" s="9">
        <f t="shared" si="371"/>
        <v>0</v>
      </c>
      <c r="OJ76" s="27">
        <v>0</v>
      </c>
    </row>
    <row r="77" spans="1:400">
      <c r="AJ77" s="328"/>
    </row>
    <row r="78" spans="1:400">
      <c r="H78" s="119">
        <f ca="1">INT(RAND()*H$21)+1</f>
        <v>1</v>
      </c>
      <c r="K78" s="119">
        <f ca="1">INT(RAND()*K$21)+1</f>
        <v>2</v>
      </c>
      <c r="L78" s="119">
        <f ca="1">INT(RAND()*L$21)+1</f>
        <v>3</v>
      </c>
      <c r="M78" s="119">
        <f ca="1">INT(RAND()*M$21)+1</f>
        <v>2</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3">INDEX(i.FlkStrctr,$H82,AC$19)</f>
        <v>1</v>
      </c>
      <c r="AD82" s="5">
        <f t="shared" si="373"/>
        <v>1</v>
      </c>
      <c r="AE82" s="5">
        <f t="shared" si="373"/>
        <v>0</v>
      </c>
      <c r="AF82" s="5">
        <f t="shared" si="373"/>
        <v>2</v>
      </c>
      <c r="AG82" s="5">
        <f t="shared" si="373"/>
        <v>0</v>
      </c>
      <c r="AJ82" s="328" t="s">
        <v>1148</v>
      </c>
    </row>
  </sheetData>
  <autoFilter ref="A4:OJ80" xr:uid="{A5DE918E-332D-4563-9BCB-E13ECBAD8AE1}"/>
  <phoneticPr fontId="4" type="noConversion"/>
  <conditionalFormatting sqref="D71:F76 D5:F12 D23:F25 D18:F21">
    <cfRule type="cellIs" dxfId="173" priority="143" stopIfTrue="1" operator="equal">
      <formula>TRUE</formula>
    </cfRule>
  </conditionalFormatting>
  <conditionalFormatting sqref="GE1:II1 A1:Z1 IV1:XFD1 AV1:GC1 AB1:AP1 AS1 IM1:IT1">
    <cfRule type="containsText" dxfId="172" priority="144" stopIfTrue="1" operator="containsText" text="sam">
      <formula>NOT(ISERROR(SEARCH("sam",A1)))</formula>
    </cfRule>
    <cfRule type="containsText" dxfId="171" priority="145" stopIfTrue="1" operator="containsText" text="sap">
      <formula>NOT(ISERROR(SEARCH("sap",A1)))</formula>
    </cfRule>
    <cfRule type="containsText" dxfId="170" priority="146" stopIfTrue="1" operator="containsText" text="saa">
      <formula>NOT(ISERROR(SEARCH("saa",A1)))</formula>
    </cfRule>
    <cfRule type="cellIs" dxfId="169" priority="147" stopIfTrue="1" operator="equal">
      <formula>"sar"</formula>
    </cfRule>
    <cfRule type="cellIs" dxfId="168" priority="148" stopIfTrue="1" operator="equal">
      <formula>"sat"</formula>
    </cfRule>
    <cfRule type="cellIs" dxfId="167" priority="149" stopIfTrue="1" operator="equal">
      <formula>"sav"</formula>
    </cfRule>
  </conditionalFormatting>
  <conditionalFormatting sqref="IJ1:IL1">
    <cfRule type="containsText" dxfId="166" priority="137" stopIfTrue="1" operator="containsText" text="sam">
      <formula>NOT(ISERROR(SEARCH("sam",IJ1)))</formula>
    </cfRule>
    <cfRule type="containsText" dxfId="165" priority="138" stopIfTrue="1" operator="containsText" text="sap">
      <formula>NOT(ISERROR(SEARCH("sap",IJ1)))</formula>
    </cfRule>
    <cfRule type="containsText" dxfId="164" priority="139" stopIfTrue="1" operator="containsText" text="saa">
      <formula>NOT(ISERROR(SEARCH("saa",IJ1)))</formula>
    </cfRule>
    <cfRule type="cellIs" dxfId="163" priority="140" stopIfTrue="1" operator="equal">
      <formula>"sar"</formula>
    </cfRule>
    <cfRule type="cellIs" dxfId="162" priority="141" stopIfTrue="1" operator="equal">
      <formula>"sat"</formula>
    </cfRule>
    <cfRule type="cellIs" dxfId="161" priority="142" stopIfTrue="1" operator="equal">
      <formula>"sav"</formula>
    </cfRule>
  </conditionalFormatting>
  <conditionalFormatting sqref="G21:Y21">
    <cfRule type="expression" dxfId="160" priority="131">
      <formula>(G21&lt;&gt;G$19)</formula>
    </cfRule>
  </conditionalFormatting>
  <conditionalFormatting sqref="AA1">
    <cfRule type="containsText" dxfId="159" priority="122" stopIfTrue="1" operator="containsText" text="sam">
      <formula>NOT(ISERROR(SEARCH("sam",AA1)))</formula>
    </cfRule>
    <cfRule type="containsText" dxfId="158" priority="123" stopIfTrue="1" operator="containsText" text="sap">
      <formula>NOT(ISERROR(SEARCH("sap",AA1)))</formula>
    </cfRule>
    <cfRule type="containsText" dxfId="157" priority="124" stopIfTrue="1" operator="containsText" text="saa">
      <formula>NOT(ISERROR(SEARCH("saa",AA1)))</formula>
    </cfRule>
    <cfRule type="cellIs" dxfId="156" priority="125" stopIfTrue="1" operator="equal">
      <formula>"sar"</formula>
    </cfRule>
    <cfRule type="cellIs" dxfId="155" priority="126" stopIfTrue="1" operator="equal">
      <formula>"sat"</formula>
    </cfRule>
    <cfRule type="cellIs" dxfId="154" priority="127" stopIfTrue="1" operator="equal">
      <formula>"sav"</formula>
    </cfRule>
  </conditionalFormatting>
  <conditionalFormatting sqref="Z21:AA21">
    <cfRule type="expression" dxfId="153" priority="119">
      <formula>(Z21&lt;&gt;Z$19)</formula>
    </cfRule>
  </conditionalFormatting>
  <conditionalFormatting sqref="GD1">
    <cfRule type="containsText" dxfId="152" priority="107" stopIfTrue="1" operator="containsText" text="sam">
      <formula>NOT(ISERROR(SEARCH("sam",GD1)))</formula>
    </cfRule>
    <cfRule type="containsText" dxfId="151" priority="108" stopIfTrue="1" operator="containsText" text="sap">
      <formula>NOT(ISERROR(SEARCH("sap",GD1)))</formula>
    </cfRule>
    <cfRule type="containsText" dxfId="150" priority="109" stopIfTrue="1" operator="containsText" text="saa">
      <formula>NOT(ISERROR(SEARCH("saa",GD1)))</formula>
    </cfRule>
    <cfRule type="cellIs" dxfId="149" priority="110" stopIfTrue="1" operator="equal">
      <formula>"sar"</formula>
    </cfRule>
    <cfRule type="cellIs" dxfId="148" priority="111" stopIfTrue="1" operator="equal">
      <formula>"sat"</formula>
    </cfRule>
    <cfRule type="cellIs" dxfId="147" priority="112" stopIfTrue="1" operator="equal">
      <formula>"sav"</formula>
    </cfRule>
  </conditionalFormatting>
  <conditionalFormatting sqref="E26:F26">
    <cfRule type="cellIs" dxfId="146" priority="81" stopIfTrue="1" operator="equal">
      <formula>TRUE</formula>
    </cfRule>
  </conditionalFormatting>
  <conditionalFormatting sqref="D26">
    <cfRule type="cellIs" dxfId="145" priority="80" stopIfTrue="1" operator="equal">
      <formula>TRUE</formula>
    </cfRule>
  </conditionalFormatting>
  <conditionalFormatting sqref="D55:F68">
    <cfRule type="cellIs" dxfId="144" priority="77" stopIfTrue="1" operator="equal">
      <formula>TRUE</formula>
    </cfRule>
  </conditionalFormatting>
  <conditionalFormatting sqref="G56:Y56">
    <cfRule type="expression" dxfId="143" priority="76">
      <formula>(G56&lt;&gt;G$19)</formula>
    </cfRule>
  </conditionalFormatting>
  <conditionalFormatting sqref="Z56:AA56">
    <cfRule type="expression" dxfId="142" priority="75">
      <formula>(Z56&lt;&gt;Z$19)</formula>
    </cfRule>
  </conditionalFormatting>
  <conditionalFormatting sqref="E70:F70">
    <cfRule type="cellIs" dxfId="141" priority="74" stopIfTrue="1" operator="equal">
      <formula>TRUE</formula>
    </cfRule>
  </conditionalFormatting>
  <conditionalFormatting sqref="D70">
    <cfRule type="cellIs" dxfId="140" priority="73" stopIfTrue="1" operator="equal">
      <formula>TRUE</formula>
    </cfRule>
  </conditionalFormatting>
  <conditionalFormatting sqref="D61:F69">
    <cfRule type="cellIs" dxfId="139" priority="72" stopIfTrue="1" operator="equal">
      <formula>TRUE</formula>
    </cfRule>
  </conditionalFormatting>
  <conditionalFormatting sqref="D22:F22">
    <cfRule type="cellIs" dxfId="138" priority="66" stopIfTrue="1" operator="equal">
      <formula>TRUE</formula>
    </cfRule>
  </conditionalFormatting>
  <conditionalFormatting sqref="IU1">
    <cfRule type="containsText" dxfId="137" priority="36" stopIfTrue="1" operator="containsText" text="sam">
      <formula>NOT(ISERROR(SEARCH("sam",IU1)))</formula>
    </cfRule>
    <cfRule type="containsText" dxfId="136" priority="37" stopIfTrue="1" operator="containsText" text="sap">
      <formula>NOT(ISERROR(SEARCH("sap",IU1)))</formula>
    </cfRule>
    <cfRule type="containsText" dxfId="135" priority="38" stopIfTrue="1" operator="containsText" text="saa">
      <formula>NOT(ISERROR(SEARCH("saa",IU1)))</formula>
    </cfRule>
    <cfRule type="cellIs" dxfId="134" priority="39" stopIfTrue="1" operator="equal">
      <formula>"sar"</formula>
    </cfRule>
    <cfRule type="cellIs" dxfId="133" priority="40" stopIfTrue="1" operator="equal">
      <formula>"sat"</formula>
    </cfRule>
    <cfRule type="cellIs" dxfId="132" priority="41" stopIfTrue="1" operator="equal">
      <formula>"sav"</formula>
    </cfRule>
  </conditionalFormatting>
  <conditionalFormatting sqref="D27:F28 D30:F30 D51:F51 E52:F52">
    <cfRule type="cellIs" dxfId="131" priority="35" stopIfTrue="1" operator="equal">
      <formula>TRUE</formula>
    </cfRule>
  </conditionalFormatting>
  <conditionalFormatting sqref="G28:X28">
    <cfRule type="expression" dxfId="130" priority="34">
      <formula>(G28&lt;&gt;G$19)</formula>
    </cfRule>
  </conditionalFormatting>
  <conditionalFormatting sqref="Z28:AA28">
    <cfRule type="expression" dxfId="129" priority="33">
      <formula>(Z28&lt;&gt;Z$19)</formula>
    </cfRule>
  </conditionalFormatting>
  <conditionalFormatting sqref="E54:F54">
    <cfRule type="cellIs" dxfId="128" priority="32" stopIfTrue="1" operator="equal">
      <formula>TRUE</formula>
    </cfRule>
  </conditionalFormatting>
  <conditionalFormatting sqref="D54">
    <cfRule type="cellIs" dxfId="127" priority="31" stopIfTrue="1" operator="equal">
      <formula>TRUE</formula>
    </cfRule>
  </conditionalFormatting>
  <conditionalFormatting sqref="D29:F29">
    <cfRule type="cellIs" dxfId="126" priority="30" stopIfTrue="1" operator="equal">
      <formula>TRUE</formula>
    </cfRule>
  </conditionalFormatting>
  <conditionalFormatting sqref="Y28">
    <cfRule type="expression" dxfId="125" priority="29">
      <formula>(Y28&lt;&gt;Y$19)</formula>
    </cfRule>
  </conditionalFormatting>
  <conditionalFormatting sqref="D31:F50">
    <cfRule type="cellIs" dxfId="124" priority="28" stopIfTrue="1" operator="equal">
      <formula>TRUE</formula>
    </cfRule>
  </conditionalFormatting>
  <conditionalFormatting sqref="AT1">
    <cfRule type="containsText" dxfId="123" priority="22" stopIfTrue="1" operator="containsText" text="sam">
      <formula>NOT(ISERROR(SEARCH("sam",AT1)))</formula>
    </cfRule>
    <cfRule type="containsText" dxfId="122" priority="23" stopIfTrue="1" operator="containsText" text="sap">
      <formula>NOT(ISERROR(SEARCH("sap",AT1)))</formula>
    </cfRule>
    <cfRule type="containsText" dxfId="121" priority="24" stopIfTrue="1" operator="containsText" text="saa">
      <formula>NOT(ISERROR(SEARCH("saa",AT1)))</formula>
    </cfRule>
    <cfRule type="cellIs" dxfId="120" priority="25" stopIfTrue="1" operator="equal">
      <formula>"sar"</formula>
    </cfRule>
    <cfRule type="cellIs" dxfId="119" priority="26" stopIfTrue="1" operator="equal">
      <formula>"sat"</formula>
    </cfRule>
    <cfRule type="cellIs" dxfId="118" priority="27" stopIfTrue="1" operator="equal">
      <formula>"sav"</formula>
    </cfRule>
  </conditionalFormatting>
  <conditionalFormatting sqref="E53:F53">
    <cfRule type="cellIs" dxfId="117" priority="21" stopIfTrue="1" operator="equal">
      <formula>TRUE</formula>
    </cfRule>
  </conditionalFormatting>
  <conditionalFormatting sqref="D52:D53">
    <cfRule type="cellIs" dxfId="116" priority="20" stopIfTrue="1" operator="equal">
      <formula>TRUE</formula>
    </cfRule>
  </conditionalFormatting>
  <conditionalFormatting sqref="AU1">
    <cfRule type="containsText" dxfId="115" priority="14" stopIfTrue="1" operator="containsText" text="sam">
      <formula>NOT(ISERROR(SEARCH("sam",AU1)))</formula>
    </cfRule>
    <cfRule type="containsText" dxfId="114" priority="15" stopIfTrue="1" operator="containsText" text="sap">
      <formula>NOT(ISERROR(SEARCH("sap",AU1)))</formula>
    </cfRule>
    <cfRule type="containsText" dxfId="113" priority="16" stopIfTrue="1" operator="containsText" text="saa">
      <formula>NOT(ISERROR(SEARCH("saa",AU1)))</formula>
    </cfRule>
    <cfRule type="cellIs" dxfId="112" priority="17" stopIfTrue="1" operator="equal">
      <formula>"sar"</formula>
    </cfRule>
    <cfRule type="cellIs" dxfId="111" priority="18" stopIfTrue="1" operator="equal">
      <formula>"sat"</formula>
    </cfRule>
    <cfRule type="cellIs" dxfId="110" priority="19" stopIfTrue="1" operator="equal">
      <formula>"sav"</formula>
    </cfRule>
  </conditionalFormatting>
  <conditionalFormatting sqref="AQ1">
    <cfRule type="containsText" dxfId="109" priority="8" stopIfTrue="1" operator="containsText" text="sam">
      <formula>NOT(ISERROR(SEARCH("sam",AQ1)))</formula>
    </cfRule>
    <cfRule type="containsText" dxfId="108" priority="9" stopIfTrue="1" operator="containsText" text="sap">
      <formula>NOT(ISERROR(SEARCH("sap",AQ1)))</formula>
    </cfRule>
    <cfRule type="containsText" dxfId="107" priority="10" stopIfTrue="1" operator="containsText" text="saa">
      <formula>NOT(ISERROR(SEARCH("saa",AQ1)))</formula>
    </cfRule>
    <cfRule type="cellIs" dxfId="106" priority="11" stopIfTrue="1" operator="equal">
      <formula>"sar"</formula>
    </cfRule>
    <cfRule type="cellIs" dxfId="105" priority="12" stopIfTrue="1" operator="equal">
      <formula>"sat"</formula>
    </cfRule>
    <cfRule type="cellIs" dxfId="104" priority="13" stopIfTrue="1" operator="equal">
      <formula>"sav"</formula>
    </cfRule>
  </conditionalFormatting>
  <conditionalFormatting sqref="AR1">
    <cfRule type="containsText" dxfId="103" priority="2" stopIfTrue="1" operator="containsText" text="sam">
      <formula>NOT(ISERROR(SEARCH("sam",AR1)))</formula>
    </cfRule>
    <cfRule type="containsText" dxfId="102" priority="3" stopIfTrue="1" operator="containsText" text="sap">
      <formula>NOT(ISERROR(SEARCH("sap",AR1)))</formula>
    </cfRule>
    <cfRule type="containsText" dxfId="101" priority="4" stopIfTrue="1" operator="containsText" text="saa">
      <formula>NOT(ISERROR(SEARCH("saa",AR1)))</formula>
    </cfRule>
    <cfRule type="cellIs" dxfId="100" priority="5" stopIfTrue="1" operator="equal">
      <formula>"sar"</formula>
    </cfRule>
    <cfRule type="cellIs" dxfId="99" priority="6" stopIfTrue="1" operator="equal">
      <formula>"sat"</formula>
    </cfRule>
    <cfRule type="cellIs" dxfId="98" priority="7" stopIfTrue="1" operator="equal">
      <formula>"sav"</formula>
    </cfRule>
  </conditionalFormatting>
  <conditionalFormatting sqref="D13:F17">
    <cfRule type="cellIs" dxfId="97"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39" zoomScale="80" zoomScaleNormal="80" workbookViewId="0">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3.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9.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8.2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106"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5"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8"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72" workbookViewId="0">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1237</v>
      </c>
    </row>
    <row r="609" spans="1:2">
      <c r="A609" s="76"/>
      <c r="B609" t="s">
        <v>1238</v>
      </c>
    </row>
    <row r="610" spans="1:2">
      <c r="A610" s="76"/>
      <c r="B610" t="s">
        <v>1239</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4"/>
  <sheetViews>
    <sheetView workbookViewId="0">
      <pane xSplit="1" ySplit="2" topLeftCell="B30" activePane="bottomRight" state="frozen"/>
      <selection pane="topRight" activeCell="B1" sqref="B1"/>
      <selection pane="bottomLeft" activeCell="A3" sqref="A3"/>
      <selection pane="bottomRight" activeCell="E43" sqref="E43:E4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373" t="b">
        <v>1</v>
      </c>
      <c r="F3" s="21" t="b">
        <v>1</v>
      </c>
      <c r="G3" s="21" t="b">
        <v>1</v>
      </c>
      <c r="H3" s="21" t="b">
        <v>1</v>
      </c>
      <c r="I3" s="19" t="s">
        <v>460</v>
      </c>
    </row>
    <row r="4" spans="1:9">
      <c r="A4" s="17" t="s">
        <v>43</v>
      </c>
      <c r="B4" s="21" t="b">
        <v>1</v>
      </c>
      <c r="C4" s="21" t="b">
        <v>1</v>
      </c>
      <c r="D4" s="21" t="b">
        <v>1</v>
      </c>
      <c r="E4" s="373" t="b">
        <v>1</v>
      </c>
      <c r="F4" s="21" t="b">
        <v>1</v>
      </c>
      <c r="G4" s="21" t="b">
        <v>0</v>
      </c>
      <c r="H4" s="21" t="b">
        <v>0</v>
      </c>
      <c r="I4" s="19" t="s">
        <v>461</v>
      </c>
    </row>
    <row r="5" spans="1:9">
      <c r="A5" s="17" t="s">
        <v>45</v>
      </c>
      <c r="B5" s="21" t="b">
        <v>1</v>
      </c>
      <c r="C5" s="21" t="b">
        <v>1</v>
      </c>
      <c r="D5" s="21" t="b">
        <v>1</v>
      </c>
      <c r="E5" s="373" t="b">
        <v>1</v>
      </c>
      <c r="F5" s="21" t="b">
        <v>1</v>
      </c>
      <c r="G5" s="21" t="b">
        <v>0</v>
      </c>
      <c r="H5" s="21" t="b">
        <v>1</v>
      </c>
      <c r="I5" s="19" t="s">
        <v>490</v>
      </c>
    </row>
    <row r="6" spans="1:9">
      <c r="A6" s="17" t="s">
        <v>46</v>
      </c>
      <c r="B6" s="21" t="b">
        <v>0</v>
      </c>
      <c r="C6" s="21" t="b">
        <v>0</v>
      </c>
      <c r="D6" s="21" t="b">
        <v>0</v>
      </c>
      <c r="E6" s="373" t="b">
        <v>0</v>
      </c>
      <c r="F6" s="21" t="b">
        <v>1</v>
      </c>
      <c r="G6" s="21" t="b">
        <v>0</v>
      </c>
      <c r="H6" s="21" t="b">
        <v>0</v>
      </c>
      <c r="I6" s="20" t="s">
        <v>462</v>
      </c>
    </row>
    <row r="7" spans="1:9">
      <c r="A7" s="17" t="s">
        <v>47</v>
      </c>
      <c r="B7" s="21" t="b">
        <v>1</v>
      </c>
      <c r="C7" s="21" t="b">
        <v>1</v>
      </c>
      <c r="D7" s="21" t="b">
        <v>1</v>
      </c>
      <c r="E7" s="373" t="b">
        <v>1</v>
      </c>
      <c r="F7" s="21" t="b">
        <v>1</v>
      </c>
      <c r="G7" s="21" t="b">
        <v>0</v>
      </c>
      <c r="H7" s="21" t="b">
        <v>0</v>
      </c>
      <c r="I7" s="20" t="s">
        <v>491</v>
      </c>
    </row>
    <row r="8" spans="1:9">
      <c r="A8" s="17" t="s">
        <v>281</v>
      </c>
      <c r="B8" s="21" t="b">
        <v>1</v>
      </c>
      <c r="C8" s="21" t="b">
        <v>1</v>
      </c>
      <c r="D8" s="21" t="b">
        <v>1</v>
      </c>
      <c r="E8" s="373" t="b">
        <v>1</v>
      </c>
      <c r="F8" s="21" t="b">
        <v>1</v>
      </c>
      <c r="G8" s="21" t="b">
        <v>0</v>
      </c>
      <c r="H8" s="21" t="b">
        <v>1</v>
      </c>
      <c r="I8" s="20" t="s">
        <v>288</v>
      </c>
    </row>
    <row r="9" spans="1:9">
      <c r="A9" s="17" t="s">
        <v>282</v>
      </c>
      <c r="B9" s="21" t="b">
        <v>1</v>
      </c>
      <c r="C9" s="21" t="b">
        <v>1</v>
      </c>
      <c r="D9" s="21" t="b">
        <v>1</v>
      </c>
      <c r="E9" s="373" t="b">
        <v>1</v>
      </c>
      <c r="F9" s="21" t="b">
        <v>1</v>
      </c>
      <c r="G9" s="21" t="b">
        <v>0</v>
      </c>
      <c r="H9" s="21" t="b">
        <v>1</v>
      </c>
      <c r="I9" s="20" t="s">
        <v>289</v>
      </c>
    </row>
    <row r="10" spans="1:9">
      <c r="A10" s="17" t="s">
        <v>965</v>
      </c>
      <c r="B10" s="21" t="b">
        <v>1</v>
      </c>
      <c r="C10" s="21" t="b">
        <v>1</v>
      </c>
      <c r="D10" s="21" t="b">
        <v>1</v>
      </c>
      <c r="E10" s="373" t="b">
        <v>1</v>
      </c>
      <c r="F10" s="21" t="b">
        <v>1</v>
      </c>
      <c r="G10" s="21" t="b">
        <v>0</v>
      </c>
      <c r="H10" s="21" t="b">
        <v>1</v>
      </c>
      <c r="I10" s="20" t="s">
        <v>966</v>
      </c>
    </row>
    <row r="11" spans="1:9">
      <c r="A11" s="17" t="s">
        <v>865</v>
      </c>
      <c r="B11" s="21" t="b">
        <v>1</v>
      </c>
      <c r="C11" s="21" t="b">
        <v>1</v>
      </c>
      <c r="D11" s="21" t="b">
        <v>1</v>
      </c>
      <c r="E11" s="373" t="b">
        <v>1</v>
      </c>
      <c r="F11" s="21" t="b">
        <v>1</v>
      </c>
      <c r="G11" s="21" t="b">
        <v>0</v>
      </c>
      <c r="H11" s="21" t="b">
        <v>1</v>
      </c>
      <c r="I11" s="20" t="s">
        <v>968</v>
      </c>
    </row>
    <row r="12" spans="1:9">
      <c r="A12" s="17" t="s">
        <v>864</v>
      </c>
      <c r="B12" s="21" t="b">
        <v>1</v>
      </c>
      <c r="C12" s="21" t="b">
        <v>1</v>
      </c>
      <c r="D12" s="21" t="b">
        <v>1</v>
      </c>
      <c r="E12" s="373" t="b">
        <v>1</v>
      </c>
      <c r="F12" s="21" t="b">
        <v>1</v>
      </c>
      <c r="G12" s="21" t="b">
        <v>0</v>
      </c>
      <c r="H12" s="21" t="b">
        <v>1</v>
      </c>
      <c r="I12" s="20" t="s">
        <v>969</v>
      </c>
    </row>
    <row r="13" spans="1:9">
      <c r="A13" s="17" t="s">
        <v>866</v>
      </c>
      <c r="B13" s="21" t="b">
        <v>1</v>
      </c>
      <c r="C13" s="21" t="b">
        <v>1</v>
      </c>
      <c r="D13" s="21" t="b">
        <v>1</v>
      </c>
      <c r="E13" s="373" t="b">
        <v>1</v>
      </c>
      <c r="F13" s="21" t="b">
        <v>1</v>
      </c>
      <c r="G13" s="21" t="b">
        <v>0</v>
      </c>
      <c r="H13" s="21" t="b">
        <v>1</v>
      </c>
      <c r="I13" s="20" t="s">
        <v>970</v>
      </c>
    </row>
    <row r="14" spans="1:9">
      <c r="A14" s="17" t="s">
        <v>283</v>
      </c>
      <c r="B14" s="21" t="b">
        <v>1</v>
      </c>
      <c r="C14" s="21" t="b">
        <v>1</v>
      </c>
      <c r="D14" s="21" t="b">
        <v>1</v>
      </c>
      <c r="E14" s="373" t="b">
        <v>1</v>
      </c>
      <c r="F14" s="21" t="b">
        <v>1</v>
      </c>
      <c r="G14" s="21" t="b">
        <v>0</v>
      </c>
      <c r="H14" s="21" t="b">
        <v>1</v>
      </c>
      <c r="I14" s="20" t="s">
        <v>287</v>
      </c>
    </row>
    <row r="15" spans="1:9">
      <c r="A15" s="17" t="s">
        <v>284</v>
      </c>
      <c r="B15" s="21" t="b">
        <v>1</v>
      </c>
      <c r="C15" s="21" t="b">
        <v>1</v>
      </c>
      <c r="D15" s="21" t="b">
        <v>1</v>
      </c>
      <c r="E15" s="373" t="b">
        <v>1</v>
      </c>
      <c r="F15" s="21" t="b">
        <v>1</v>
      </c>
      <c r="G15" s="21" t="b">
        <v>0</v>
      </c>
      <c r="H15" s="21" t="b">
        <v>1</v>
      </c>
      <c r="I15" s="20" t="s">
        <v>287</v>
      </c>
    </row>
    <row r="16" spans="1:9">
      <c r="A16" s="17" t="s">
        <v>71</v>
      </c>
      <c r="B16" s="21" t="b">
        <v>1</v>
      </c>
      <c r="C16" s="21" t="b">
        <v>1</v>
      </c>
      <c r="D16" s="21" t="b">
        <v>1</v>
      </c>
      <c r="E16" s="373" t="b">
        <v>1</v>
      </c>
      <c r="F16" s="21" t="b">
        <v>1</v>
      </c>
      <c r="G16" s="21" t="b">
        <v>1</v>
      </c>
      <c r="H16" s="21" t="b">
        <v>1</v>
      </c>
      <c r="I16" s="20" t="s">
        <v>492</v>
      </c>
    </row>
    <row r="17" spans="1:9">
      <c r="A17" s="292" t="s">
        <v>1104</v>
      </c>
      <c r="B17" s="21" t="b">
        <v>0</v>
      </c>
      <c r="C17" s="21" t="b">
        <v>0</v>
      </c>
      <c r="D17" s="21" t="b">
        <v>0</v>
      </c>
      <c r="E17" s="373" t="b">
        <v>0</v>
      </c>
      <c r="F17" s="21" t="b">
        <v>1</v>
      </c>
      <c r="G17" s="21" t="b">
        <v>1</v>
      </c>
      <c r="H17" s="21" t="b">
        <v>1</v>
      </c>
      <c r="I17" s="20" t="s">
        <v>492</v>
      </c>
    </row>
    <row r="18" spans="1:9">
      <c r="A18" s="17" t="s">
        <v>48</v>
      </c>
      <c r="B18" s="21" t="b">
        <v>1</v>
      </c>
      <c r="C18" s="21" t="b">
        <v>1</v>
      </c>
      <c r="D18" s="21" t="b">
        <v>1</v>
      </c>
      <c r="E18" s="373" t="b">
        <v>1</v>
      </c>
      <c r="F18" s="21" t="b">
        <v>1</v>
      </c>
      <c r="G18" s="21" t="b">
        <v>0</v>
      </c>
      <c r="H18" s="21" t="b">
        <v>1</v>
      </c>
      <c r="I18" s="20" t="s">
        <v>493</v>
      </c>
    </row>
    <row r="19" spans="1:9">
      <c r="A19" s="17" t="s">
        <v>74</v>
      </c>
      <c r="B19" s="21" t="b">
        <v>1</v>
      </c>
      <c r="C19" s="21" t="b">
        <v>1</v>
      </c>
      <c r="D19" s="21" t="b">
        <v>1</v>
      </c>
      <c r="E19" s="373" t="b">
        <v>1</v>
      </c>
      <c r="F19" s="21" t="b">
        <v>1</v>
      </c>
      <c r="G19" s="21" t="b">
        <v>0</v>
      </c>
      <c r="H19" s="21" t="b">
        <v>1</v>
      </c>
      <c r="I19" s="20" t="s">
        <v>494</v>
      </c>
    </row>
    <row r="20" spans="1:9">
      <c r="A20" s="17" t="s">
        <v>285</v>
      </c>
      <c r="B20" s="21" t="b">
        <v>1</v>
      </c>
      <c r="C20" s="21" t="b">
        <v>1</v>
      </c>
      <c r="D20" s="21" t="b">
        <v>1</v>
      </c>
      <c r="E20" s="373" t="b">
        <v>1</v>
      </c>
      <c r="F20" s="21" t="b">
        <v>1</v>
      </c>
      <c r="G20" s="21" t="b">
        <v>0</v>
      </c>
      <c r="H20" s="21" t="b">
        <v>1</v>
      </c>
      <c r="I20" s="20" t="s">
        <v>495</v>
      </c>
    </row>
    <row r="21" spans="1:9">
      <c r="A21" s="17" t="s">
        <v>286</v>
      </c>
      <c r="B21" s="21" t="b">
        <v>1</v>
      </c>
      <c r="C21" s="21" t="b">
        <v>1</v>
      </c>
      <c r="D21" s="21" t="b">
        <v>1</v>
      </c>
      <c r="E21" s="373" t="b">
        <v>1</v>
      </c>
      <c r="F21" s="21" t="b">
        <v>1</v>
      </c>
      <c r="G21" s="21" t="b">
        <v>0</v>
      </c>
      <c r="H21" s="21" t="b">
        <v>1</v>
      </c>
      <c r="I21" s="20" t="s">
        <v>496</v>
      </c>
    </row>
    <row r="22" spans="1:9">
      <c r="A22" s="17" t="s">
        <v>137</v>
      </c>
      <c r="B22" s="21" t="b">
        <v>1</v>
      </c>
      <c r="C22" s="21" t="b">
        <v>1</v>
      </c>
      <c r="D22" s="21" t="b">
        <v>1</v>
      </c>
      <c r="E22" s="373" t="b">
        <v>1</v>
      </c>
      <c r="F22" s="21" t="b">
        <v>1</v>
      </c>
      <c r="G22" s="21" t="b">
        <v>0</v>
      </c>
      <c r="H22" s="21" t="b">
        <v>0</v>
      </c>
      <c r="I22" s="20" t="s">
        <v>482</v>
      </c>
    </row>
    <row r="23" spans="1:9">
      <c r="A23" s="17" t="s">
        <v>138</v>
      </c>
      <c r="B23" s="68" t="b">
        <v>1</v>
      </c>
      <c r="C23" s="68" t="b">
        <v>1</v>
      </c>
      <c r="D23" s="68" t="b">
        <v>1</v>
      </c>
      <c r="E23" s="68" t="b">
        <v>1</v>
      </c>
      <c r="F23" s="68" t="b">
        <v>1</v>
      </c>
      <c r="G23" s="68" t="b">
        <v>0</v>
      </c>
      <c r="H23" s="68" t="b">
        <v>0</v>
      </c>
      <c r="I23" s="20" t="s">
        <v>483</v>
      </c>
    </row>
    <row r="24" spans="1:9" s="303" customFormat="1">
      <c r="A24" s="90" t="s">
        <v>1169</v>
      </c>
      <c r="B24" s="21" t="b">
        <v>0</v>
      </c>
      <c r="C24" s="21" t="b">
        <v>0</v>
      </c>
      <c r="D24" s="21" t="b">
        <v>0</v>
      </c>
      <c r="E24" s="373" t="b">
        <v>0</v>
      </c>
      <c r="F24" s="21" t="b">
        <v>0</v>
      </c>
      <c r="G24" s="21" t="b">
        <v>1</v>
      </c>
      <c r="H24" s="69" t="b">
        <v>0</v>
      </c>
      <c r="I24" s="315" t="s">
        <v>1170</v>
      </c>
    </row>
    <row r="25" spans="1:9">
      <c r="A25" s="88" t="s">
        <v>49</v>
      </c>
      <c r="B25" s="31" t="b">
        <v>0</v>
      </c>
      <c r="C25" s="31" t="b">
        <v>1</v>
      </c>
      <c r="D25" s="31" t="b">
        <v>1</v>
      </c>
      <c r="E25" s="31" t="b">
        <v>1</v>
      </c>
      <c r="F25" s="31" t="b">
        <v>0</v>
      </c>
      <c r="G25" s="31" t="b">
        <v>0</v>
      </c>
      <c r="H25" s="89" t="b">
        <v>0</v>
      </c>
      <c r="I25" s="30" t="s">
        <v>484</v>
      </c>
    </row>
    <row r="26" spans="1:9">
      <c r="A26" s="90" t="s">
        <v>50</v>
      </c>
      <c r="B26" s="91" t="b">
        <f t="shared" ref="B26:G26" si="0">B$25</f>
        <v>0</v>
      </c>
      <c r="C26" s="91" t="b">
        <f t="shared" si="0"/>
        <v>1</v>
      </c>
      <c r="D26" s="91" t="b">
        <f t="shared" si="0"/>
        <v>1</v>
      </c>
      <c r="E26" s="91" t="b">
        <f t="shared" si="0"/>
        <v>1</v>
      </c>
      <c r="F26" s="91" t="b">
        <f t="shared" si="0"/>
        <v>0</v>
      </c>
      <c r="G26" s="91" t="b">
        <f t="shared" si="0"/>
        <v>0</v>
      </c>
      <c r="H26" s="92" t="b">
        <v>1</v>
      </c>
      <c r="I26" s="30" t="s">
        <v>485</v>
      </c>
    </row>
    <row r="27" spans="1:9">
      <c r="A27" s="90" t="s">
        <v>690</v>
      </c>
      <c r="B27" s="91" t="b">
        <f t="shared" ref="B27:C31" si="1">B$25</f>
        <v>0</v>
      </c>
      <c r="C27" s="91" t="b">
        <f t="shared" si="1"/>
        <v>1</v>
      </c>
      <c r="D27" s="91" t="b">
        <v>0</v>
      </c>
      <c r="E27" s="91" t="b">
        <v>0</v>
      </c>
      <c r="F27" s="91" t="b">
        <f t="shared" ref="F27:G31" si="2">F$25</f>
        <v>0</v>
      </c>
      <c r="G27" s="91" t="b">
        <f t="shared" si="2"/>
        <v>0</v>
      </c>
      <c r="H27" s="92" t="b">
        <v>1</v>
      </c>
      <c r="I27" s="30" t="s">
        <v>463</v>
      </c>
    </row>
    <row r="28" spans="1:9">
      <c r="A28" s="90" t="s">
        <v>316</v>
      </c>
      <c r="B28" s="91" t="b">
        <f t="shared" si="1"/>
        <v>0</v>
      </c>
      <c r="C28" s="91" t="b">
        <f t="shared" si="1"/>
        <v>1</v>
      </c>
      <c r="D28" s="91" t="b">
        <f t="shared" ref="D28:E30" si="3">D$25</f>
        <v>1</v>
      </c>
      <c r="E28" s="91" t="b">
        <f t="shared" si="3"/>
        <v>1</v>
      </c>
      <c r="F28" s="91" t="b">
        <f t="shared" si="2"/>
        <v>0</v>
      </c>
      <c r="G28" s="91" t="b">
        <f t="shared" si="2"/>
        <v>0</v>
      </c>
      <c r="H28" s="96" t="b">
        <v>0</v>
      </c>
      <c r="I28" s="30" t="s">
        <v>486</v>
      </c>
    </row>
    <row r="29" spans="1:9">
      <c r="A29" s="90" t="s">
        <v>51</v>
      </c>
      <c r="B29" s="91" t="b">
        <f t="shared" si="1"/>
        <v>0</v>
      </c>
      <c r="C29" s="91" t="b">
        <f t="shared" si="1"/>
        <v>1</v>
      </c>
      <c r="D29" s="91" t="b">
        <f t="shared" si="3"/>
        <v>1</v>
      </c>
      <c r="E29" s="91" t="b">
        <f t="shared" si="3"/>
        <v>1</v>
      </c>
      <c r="F29" s="91" t="b">
        <f t="shared" si="2"/>
        <v>0</v>
      </c>
      <c r="G29" s="91" t="b">
        <f t="shared" si="2"/>
        <v>0</v>
      </c>
      <c r="H29" s="96" t="b">
        <v>0</v>
      </c>
      <c r="I29" s="30" t="s">
        <v>459</v>
      </c>
    </row>
    <row r="30" spans="1:9">
      <c r="A30" s="90" t="s">
        <v>191</v>
      </c>
      <c r="B30" s="91" t="b">
        <f t="shared" si="1"/>
        <v>0</v>
      </c>
      <c r="C30" s="91" t="b">
        <f t="shared" si="1"/>
        <v>1</v>
      </c>
      <c r="D30" s="91" t="b">
        <f t="shared" si="3"/>
        <v>1</v>
      </c>
      <c r="E30" s="91" t="b">
        <f t="shared" si="3"/>
        <v>1</v>
      </c>
      <c r="F30" s="91" t="b">
        <f t="shared" si="2"/>
        <v>0</v>
      </c>
      <c r="G30" s="91" t="b">
        <f t="shared" si="2"/>
        <v>0</v>
      </c>
      <c r="H30" s="96" t="b">
        <v>0</v>
      </c>
      <c r="I30" s="30" t="s">
        <v>487</v>
      </c>
    </row>
    <row r="31" spans="1:9">
      <c r="A31" s="93" t="s">
        <v>691</v>
      </c>
      <c r="B31" s="94" t="b">
        <f t="shared" si="1"/>
        <v>0</v>
      </c>
      <c r="C31" s="94" t="b">
        <f t="shared" si="1"/>
        <v>1</v>
      </c>
      <c r="D31" s="94" t="b">
        <v>0</v>
      </c>
      <c r="E31" s="94" t="b">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373" t="b">
        <v>1</v>
      </c>
      <c r="F33" s="21" t="b">
        <v>1</v>
      </c>
      <c r="G33" s="21" t="b">
        <v>0</v>
      </c>
      <c r="H33" s="21" t="b">
        <v>1</v>
      </c>
      <c r="I33" s="20" t="s">
        <v>489</v>
      </c>
    </row>
    <row r="34" spans="1:9">
      <c r="A34" s="17" t="s">
        <v>75</v>
      </c>
      <c r="B34" s="21" t="b">
        <v>1</v>
      </c>
      <c r="C34" s="21" t="b">
        <v>1</v>
      </c>
      <c r="D34" s="21" t="b">
        <v>1</v>
      </c>
      <c r="E34" s="373" t="b">
        <v>1</v>
      </c>
      <c r="F34" s="21" t="b">
        <v>1</v>
      </c>
      <c r="G34" s="21" t="b">
        <v>0</v>
      </c>
      <c r="H34" s="21" t="b">
        <v>1</v>
      </c>
      <c r="I34" s="20" t="s">
        <v>76</v>
      </c>
    </row>
    <row r="35" spans="1:9">
      <c r="A35" s="17" t="s">
        <v>54</v>
      </c>
      <c r="B35" s="21" t="b">
        <v>1</v>
      </c>
      <c r="C35" s="21" t="b">
        <v>1</v>
      </c>
      <c r="D35" s="21" t="b">
        <v>1</v>
      </c>
      <c r="E35" s="373" t="b">
        <v>1</v>
      </c>
      <c r="F35" s="21" t="b">
        <v>1</v>
      </c>
      <c r="G35" s="21" t="b">
        <v>0</v>
      </c>
      <c r="H35" s="21" t="b">
        <v>1</v>
      </c>
      <c r="I35" s="20" t="s">
        <v>474</v>
      </c>
    </row>
    <row r="36" spans="1:9">
      <c r="A36" s="17" t="s">
        <v>44</v>
      </c>
      <c r="B36" s="21" t="b">
        <v>1</v>
      </c>
      <c r="C36" s="21" t="b">
        <v>1</v>
      </c>
      <c r="D36" s="21" t="b">
        <v>1</v>
      </c>
      <c r="E36" s="373" t="b">
        <v>1</v>
      </c>
      <c r="F36" s="21" t="b">
        <v>1</v>
      </c>
      <c r="G36" s="21" t="b">
        <v>0</v>
      </c>
      <c r="H36" s="21" t="b">
        <v>1</v>
      </c>
      <c r="I36" s="20" t="s">
        <v>475</v>
      </c>
    </row>
    <row r="37" spans="1:9">
      <c r="A37" s="17" t="s">
        <v>55</v>
      </c>
      <c r="B37" s="21" t="b">
        <v>1</v>
      </c>
      <c r="C37" s="21" t="b">
        <v>1</v>
      </c>
      <c r="D37" s="21" t="b">
        <v>1</v>
      </c>
      <c r="E37" s="373" t="b">
        <v>1</v>
      </c>
      <c r="F37" s="21" t="b">
        <v>1</v>
      </c>
      <c r="G37" s="21" t="b">
        <v>0</v>
      </c>
      <c r="H37" s="21" t="b">
        <v>1</v>
      </c>
      <c r="I37" s="20" t="s">
        <v>476</v>
      </c>
    </row>
    <row r="38" spans="1:9">
      <c r="A38" s="17" t="s">
        <v>56</v>
      </c>
      <c r="B38" s="21" t="b">
        <v>1</v>
      </c>
      <c r="C38" s="21" t="b">
        <v>1</v>
      </c>
      <c r="D38" s="21" t="b">
        <v>1</v>
      </c>
      <c r="E38" s="373" t="b">
        <v>1</v>
      </c>
      <c r="F38" s="21" t="b">
        <v>1</v>
      </c>
      <c r="G38" s="21" t="b">
        <v>1</v>
      </c>
      <c r="H38" s="21" t="b">
        <v>1</v>
      </c>
      <c r="I38" s="20" t="s">
        <v>477</v>
      </c>
    </row>
    <row r="39" spans="1:9">
      <c r="A39" s="17" t="s">
        <v>57</v>
      </c>
      <c r="B39" s="21" t="b">
        <v>1</v>
      </c>
      <c r="C39" s="21" t="b">
        <v>1</v>
      </c>
      <c r="D39" s="21" t="b">
        <v>1</v>
      </c>
      <c r="E39" s="373" t="b">
        <v>1</v>
      </c>
      <c r="F39" s="21" t="b">
        <v>1</v>
      </c>
      <c r="G39" s="21" t="b">
        <v>1</v>
      </c>
      <c r="H39" s="21" t="b">
        <v>0</v>
      </c>
      <c r="I39" s="20" t="s">
        <v>478</v>
      </c>
    </row>
    <row r="40" spans="1:9">
      <c r="A40" s="17" t="s">
        <v>309</v>
      </c>
      <c r="B40" s="21" t="b">
        <v>1</v>
      </c>
      <c r="C40" s="21" t="b">
        <v>1</v>
      </c>
      <c r="D40" s="21" t="b">
        <v>1</v>
      </c>
      <c r="E40" s="373" t="b">
        <v>1</v>
      </c>
      <c r="F40" s="21" t="b">
        <v>1</v>
      </c>
      <c r="G40" s="21" t="b">
        <v>0</v>
      </c>
      <c r="H40" s="21" t="b">
        <v>0</v>
      </c>
      <c r="I40" s="20" t="s">
        <v>479</v>
      </c>
    </row>
    <row r="41" spans="1:9">
      <c r="A41" s="17" t="s">
        <v>310</v>
      </c>
      <c r="B41" s="21" t="b">
        <v>1</v>
      </c>
      <c r="C41" s="21" t="b">
        <v>1</v>
      </c>
      <c r="D41" s="21" t="b">
        <v>1</v>
      </c>
      <c r="E41" s="373" t="b">
        <v>1</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4">B$43</f>
        <v>0</v>
      </c>
      <c r="C44" s="91" t="b">
        <f t="shared" si="4"/>
        <v>1</v>
      </c>
      <c r="D44" s="91" t="b">
        <f t="shared" si="4"/>
        <v>1</v>
      </c>
      <c r="E44" s="91" t="b">
        <f t="shared" si="4"/>
        <v>0</v>
      </c>
      <c r="F44" s="91" t="b">
        <f t="shared" si="4"/>
        <v>0</v>
      </c>
      <c r="G44" s="69" t="b">
        <v>0</v>
      </c>
      <c r="H44" s="92" t="b">
        <v>0</v>
      </c>
      <c r="I44" s="20" t="s">
        <v>498</v>
      </c>
    </row>
    <row r="45" spans="1:9">
      <c r="A45" s="90" t="s">
        <v>203</v>
      </c>
      <c r="B45" s="91" t="b">
        <f t="shared" si="4"/>
        <v>0</v>
      </c>
      <c r="C45" s="91" t="b">
        <f t="shared" si="4"/>
        <v>1</v>
      </c>
      <c r="D45" s="91" t="b">
        <f t="shared" si="4"/>
        <v>1</v>
      </c>
      <c r="E45" s="91" t="b">
        <f t="shared" si="4"/>
        <v>0</v>
      </c>
      <c r="F45" s="91" t="b">
        <f t="shared" si="4"/>
        <v>0</v>
      </c>
      <c r="G45" s="69" t="b">
        <v>0</v>
      </c>
      <c r="H45" s="92" t="b">
        <v>1</v>
      </c>
      <c r="I45" s="30" t="s">
        <v>500</v>
      </c>
    </row>
    <row r="46" spans="1:9">
      <c r="A46" s="93" t="s">
        <v>202</v>
      </c>
      <c r="B46" s="94" t="b">
        <f t="shared" si="4"/>
        <v>0</v>
      </c>
      <c r="C46" s="94" t="b">
        <f t="shared" si="4"/>
        <v>1</v>
      </c>
      <c r="D46" s="94" t="b">
        <f t="shared" si="4"/>
        <v>1</v>
      </c>
      <c r="E46" s="94" t="b">
        <f t="shared" si="4"/>
        <v>0</v>
      </c>
      <c r="F46" s="94" t="b">
        <f t="shared" si="4"/>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373" t="b">
        <v>1</v>
      </c>
      <c r="F48" s="21" t="b">
        <v>1</v>
      </c>
      <c r="G48" s="21" t="b">
        <v>0</v>
      </c>
      <c r="H48" s="21" t="b">
        <v>1</v>
      </c>
      <c r="I48" s="20" t="s">
        <v>465</v>
      </c>
    </row>
    <row r="49" spans="1:9">
      <c r="A49" s="17" t="s">
        <v>503</v>
      </c>
      <c r="B49" s="21" t="b">
        <v>1</v>
      </c>
      <c r="C49" s="21" t="b">
        <v>1</v>
      </c>
      <c r="D49" s="21" t="b">
        <v>1</v>
      </c>
      <c r="E49" s="373" t="b">
        <v>1</v>
      </c>
      <c r="F49" s="21" t="b">
        <v>1</v>
      </c>
      <c r="G49" s="21" t="b">
        <v>0</v>
      </c>
      <c r="H49" s="21" t="b">
        <v>1</v>
      </c>
      <c r="I49" s="20" t="s">
        <v>502</v>
      </c>
    </row>
    <row r="50" spans="1:9">
      <c r="A50" s="17" t="s">
        <v>831</v>
      </c>
      <c r="B50" s="21" t="b">
        <v>1</v>
      </c>
      <c r="C50" s="21" t="b">
        <v>1</v>
      </c>
      <c r="D50" s="21" t="b">
        <v>1</v>
      </c>
      <c r="E50" s="373" t="b">
        <v>1</v>
      </c>
      <c r="F50" s="21" t="b">
        <v>1</v>
      </c>
      <c r="G50" s="21" t="b">
        <v>0</v>
      </c>
      <c r="H50" s="21" t="b">
        <v>1</v>
      </c>
      <c r="I50" s="20" t="s">
        <v>465</v>
      </c>
    </row>
    <row r="51" spans="1:9">
      <c r="A51" s="17" t="s">
        <v>504</v>
      </c>
      <c r="B51" s="21" t="b">
        <v>1</v>
      </c>
      <c r="C51" s="21" t="b">
        <v>1</v>
      </c>
      <c r="D51" s="21" t="b">
        <v>1</v>
      </c>
      <c r="E51" s="373" t="b">
        <v>1</v>
      </c>
      <c r="F51" s="21" t="b">
        <v>1</v>
      </c>
      <c r="G51" s="21" t="b">
        <v>0</v>
      </c>
      <c r="H51" s="21" t="b">
        <v>1</v>
      </c>
      <c r="I51" s="20" t="s">
        <v>505</v>
      </c>
    </row>
    <row r="52" spans="1:9">
      <c r="A52" s="17" t="s">
        <v>692</v>
      </c>
      <c r="B52" s="21" t="b">
        <v>1</v>
      </c>
      <c r="C52" s="21" t="b">
        <v>1</v>
      </c>
      <c r="D52" s="21" t="b">
        <v>1</v>
      </c>
      <c r="E52" s="373" t="b">
        <v>1</v>
      </c>
      <c r="F52" s="21" t="b">
        <v>1</v>
      </c>
      <c r="G52" s="21" t="b">
        <v>0</v>
      </c>
      <c r="H52" s="21" t="b">
        <v>1</v>
      </c>
      <c r="I52" s="20" t="s">
        <v>696</v>
      </c>
    </row>
    <row r="53" spans="1:9">
      <c r="A53" s="17" t="s">
        <v>63</v>
      </c>
      <c r="B53" s="21" t="b">
        <v>1</v>
      </c>
      <c r="C53" s="21" t="b">
        <v>1</v>
      </c>
      <c r="D53" s="21" t="b">
        <v>1</v>
      </c>
      <c r="E53" s="373" t="b">
        <v>1</v>
      </c>
      <c r="F53" s="21" t="b">
        <v>1</v>
      </c>
      <c r="G53" s="21" t="b">
        <v>0</v>
      </c>
      <c r="H53" s="21" t="b">
        <v>1</v>
      </c>
      <c r="I53" s="20" t="s">
        <v>466</v>
      </c>
    </row>
    <row r="54" spans="1:9">
      <c r="A54" s="17" t="s">
        <v>61</v>
      </c>
      <c r="B54" s="21" t="b">
        <v>1</v>
      </c>
      <c r="C54" s="21" t="b">
        <v>1</v>
      </c>
      <c r="D54" s="21" t="b">
        <v>1</v>
      </c>
      <c r="E54" s="373" t="b">
        <v>1</v>
      </c>
      <c r="F54" s="21" t="b">
        <v>1</v>
      </c>
      <c r="G54" s="21" t="b">
        <v>0</v>
      </c>
      <c r="H54" s="21" t="b">
        <v>1</v>
      </c>
      <c r="I54" s="20" t="s">
        <v>467</v>
      </c>
    </row>
    <row r="55" spans="1:9">
      <c r="A55" s="17" t="s">
        <v>507</v>
      </c>
      <c r="B55" s="21" t="b">
        <v>1</v>
      </c>
      <c r="C55" s="21" t="b">
        <v>1</v>
      </c>
      <c r="D55" s="21" t="b">
        <v>1</v>
      </c>
      <c r="E55" s="373" t="b">
        <v>1</v>
      </c>
      <c r="F55" s="21" t="b">
        <v>1</v>
      </c>
      <c r="G55" s="21" t="b">
        <v>0</v>
      </c>
      <c r="H55" s="21" t="b">
        <v>1</v>
      </c>
      <c r="I55" s="20" t="s">
        <v>502</v>
      </c>
    </row>
    <row r="56" spans="1:9">
      <c r="A56" s="17" t="s">
        <v>508</v>
      </c>
      <c r="B56" s="21" t="b">
        <v>1</v>
      </c>
      <c r="C56" s="21" t="b">
        <v>1</v>
      </c>
      <c r="D56" s="21" t="b">
        <v>1</v>
      </c>
      <c r="E56" s="373" t="b">
        <v>1</v>
      </c>
      <c r="F56" s="21" t="b">
        <v>1</v>
      </c>
      <c r="G56" s="21" t="b">
        <v>0</v>
      </c>
      <c r="H56" s="21" t="b">
        <v>1</v>
      </c>
      <c r="I56" s="20" t="s">
        <v>506</v>
      </c>
    </row>
    <row r="57" spans="1:9">
      <c r="A57" s="17" t="s">
        <v>693</v>
      </c>
      <c r="B57" s="21" t="b">
        <v>1</v>
      </c>
      <c r="C57" s="21" t="b">
        <v>1</v>
      </c>
      <c r="D57" s="21" t="b">
        <v>1</v>
      </c>
      <c r="E57" s="373" t="b">
        <v>1</v>
      </c>
      <c r="F57" s="21" t="b">
        <v>1</v>
      </c>
      <c r="G57" s="21" t="b">
        <v>0</v>
      </c>
      <c r="H57" s="21" t="b">
        <v>1</v>
      </c>
      <c r="I57" s="20" t="s">
        <v>695</v>
      </c>
    </row>
    <row r="58" spans="1:9">
      <c r="A58" s="17" t="s">
        <v>64</v>
      </c>
      <c r="B58" s="21" t="b">
        <v>1</v>
      </c>
      <c r="C58" s="21" t="b">
        <v>1</v>
      </c>
      <c r="D58" s="21" t="b">
        <v>1</v>
      </c>
      <c r="E58" s="373" t="b">
        <v>1</v>
      </c>
      <c r="F58" s="21" t="b">
        <v>1</v>
      </c>
      <c r="G58" s="21" t="b">
        <v>0</v>
      </c>
      <c r="H58" s="21" t="b">
        <v>1</v>
      </c>
      <c r="I58" s="20" t="s">
        <v>468</v>
      </c>
    </row>
    <row r="59" spans="1:9">
      <c r="A59" s="17" t="s">
        <v>62</v>
      </c>
      <c r="B59" s="21" t="b">
        <v>1</v>
      </c>
      <c r="C59" s="21" t="b">
        <v>1</v>
      </c>
      <c r="D59" s="21" t="b">
        <v>1</v>
      </c>
      <c r="E59" s="373" t="b">
        <v>1</v>
      </c>
      <c r="F59" s="21" t="b">
        <v>1</v>
      </c>
      <c r="G59" s="21" t="b">
        <v>0</v>
      </c>
      <c r="H59" s="21" t="b">
        <v>1</v>
      </c>
      <c r="I59" s="20" t="s">
        <v>469</v>
      </c>
    </row>
    <row r="60" spans="1:9">
      <c r="A60" s="17" t="s">
        <v>65</v>
      </c>
      <c r="B60" s="21" t="b">
        <v>1</v>
      </c>
      <c r="C60" s="21" t="b">
        <v>1</v>
      </c>
      <c r="D60" s="21" t="b">
        <v>1</v>
      </c>
      <c r="E60" s="373" t="b">
        <v>1</v>
      </c>
      <c r="F60" s="21" t="b">
        <v>1</v>
      </c>
      <c r="G60" s="21" t="b">
        <v>0</v>
      </c>
      <c r="H60" s="21" t="b">
        <v>1</v>
      </c>
      <c r="I60" s="20" t="s">
        <v>470</v>
      </c>
    </row>
    <row r="61" spans="1:9">
      <c r="A61" s="17" t="s">
        <v>66</v>
      </c>
      <c r="B61" s="21" t="b">
        <v>1</v>
      </c>
      <c r="C61" s="21" t="b">
        <v>1</v>
      </c>
      <c r="D61" s="21" t="b">
        <v>1</v>
      </c>
      <c r="E61" s="373" t="b">
        <v>1</v>
      </c>
      <c r="F61" s="21" t="b">
        <v>1</v>
      </c>
      <c r="G61" s="21" t="b">
        <v>0</v>
      </c>
      <c r="H61" s="21" t="b">
        <v>1</v>
      </c>
      <c r="I61" s="20" t="s">
        <v>471</v>
      </c>
    </row>
    <row r="62" spans="1:9">
      <c r="A62" s="17" t="s">
        <v>67</v>
      </c>
      <c r="B62" s="21" t="b">
        <v>1</v>
      </c>
      <c r="C62" s="21" t="b">
        <v>1</v>
      </c>
      <c r="D62" s="21" t="b">
        <v>1</v>
      </c>
      <c r="E62" s="373" t="b">
        <v>1</v>
      </c>
      <c r="F62" s="21" t="b">
        <v>1</v>
      </c>
      <c r="G62" s="21" t="b">
        <v>0</v>
      </c>
      <c r="H62" s="21" t="b">
        <v>1</v>
      </c>
      <c r="I62" s="20" t="s">
        <v>472</v>
      </c>
    </row>
    <row r="63" spans="1:9">
      <c r="A63" s="17" t="s">
        <v>68</v>
      </c>
      <c r="B63" s="21" t="b">
        <v>1</v>
      </c>
      <c r="C63" s="21" t="b">
        <v>1</v>
      </c>
      <c r="D63" s="21" t="b">
        <v>1</v>
      </c>
      <c r="E63" s="373" t="b">
        <v>1</v>
      </c>
      <c r="F63" s="21" t="b">
        <v>1</v>
      </c>
      <c r="G63" s="21" t="b">
        <v>0</v>
      </c>
      <c r="H63" s="21" t="b">
        <v>1</v>
      </c>
      <c r="I63" s="20" t="s">
        <v>473</v>
      </c>
    </row>
    <row r="64" spans="1:9" s="366" customFormat="1">
      <c r="A64" s="17" t="s">
        <v>1240</v>
      </c>
      <c r="B64" s="373" t="b">
        <v>1</v>
      </c>
      <c r="C64" s="373" t="b">
        <v>1</v>
      </c>
      <c r="D64" s="373" t="b">
        <v>1</v>
      </c>
      <c r="E64" s="373" t="b">
        <v>1</v>
      </c>
      <c r="F64" s="373" t="b">
        <v>1</v>
      </c>
      <c r="G64" s="373" t="b">
        <v>0</v>
      </c>
      <c r="H64" s="373" t="b">
        <v>1</v>
      </c>
      <c r="I64" s="20" t="s">
        <v>1241</v>
      </c>
    </row>
  </sheetData>
  <autoFilter ref="A2:H63" xr:uid="{7A02DDC9-E0E8-48BF-8BE6-D6DD57F6C67D}"/>
  <conditionalFormatting sqref="B3:H23 B25:H63">
    <cfRule type="cellIs" dxfId="92" priority="4" operator="equal">
      <formula>FALSE</formula>
    </cfRule>
  </conditionalFormatting>
  <conditionalFormatting sqref="B24:H24">
    <cfRule type="cellIs" dxfId="91" priority="2" operator="equal">
      <formula>FALSE</formula>
    </cfRule>
  </conditionalFormatting>
  <conditionalFormatting sqref="B64:H6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2022-04-13T01:49:01Z</dcterms:modified>
</cp:coreProperties>
</file>