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\MUDAS 2.0\"/>
    </mc:Choice>
  </mc:AlternateContent>
  <xr:revisionPtr revIDLastSave="0" documentId="13_ncr:1_{3A0F4910-5771-448A-8EDF-6E67710844B5}" xr6:coauthVersionLast="45" xr6:coauthVersionMax="45" xr10:uidLastSave="{00000000-0000-0000-0000-000000000000}"/>
  <bookViews>
    <workbookView xWindow="-28920" yWindow="-120" windowWidth="29040" windowHeight="15840" xr2:uid="{26DC18AC-FA22-4741-8965-316F71A72BB8}"/>
  </bookViews>
  <sheets>
    <sheet name="Price" sheetId="1" r:id="rId1"/>
    <sheet name="Finance" sheetId="2" r:id="rId2"/>
    <sheet name="Feed Budget" sheetId="5" r:id="rId3"/>
    <sheet name="Mach General" sheetId="4" r:id="rId4"/>
    <sheet name="Mach 1" sheetId="3" r:id="rId5"/>
  </sheets>
  <definedNames>
    <definedName name="approx_hay_yield" localSheetId="3">'Mach General'!$B$3</definedName>
    <definedName name="cart_hay" localSheetId="0">Price!$B$26</definedName>
    <definedName name="casual_cost">Price!$B$74</definedName>
    <definedName name="casual_super">Price!$B$76</definedName>
    <definedName name="casual_workers_comp">Price!$B$78</definedName>
    <definedName name="clearing_value" localSheetId="4">'Mach 1'!$A$8:$B$21</definedName>
    <definedName name="contract_bail" localSheetId="0">Price!$B$24</definedName>
    <definedName name="contract_harv_cost" localSheetId="0">Price!$A$7:$B$17</definedName>
    <definedName name="contract_harv_eff" localSheetId="3">'Mach General'!$B$21</definedName>
    <definedName name="contract_harvest_speed" localSheetId="3">'Mach General'!$A$23:$B$33</definedName>
    <definedName name="contract_harvester_width" localSheetId="3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crp_insurance_date">Price!$B$36</definedName>
    <definedName name="debit_interest" localSheetId="1">Finance!$B$5</definedName>
    <definedName name="dep_area" localSheetId="4">'Mach 1'!$B$3</definedName>
    <definedName name="diesel" localSheetId="0">Price!$B$3</definedName>
    <definedName name="diesel_rebate" localSheetId="0">Price!$B$5</definedName>
    <definedName name="draft_seeding" localSheetId="4">'Mach 1'!$B$35</definedName>
    <definedName name="fert_cartage_cost" localSheetId="0">Price!$B$52</definedName>
    <definedName name="fert_cost" localSheetId="0">Price!$A$54:$B$61</definedName>
    <definedName name="fixed_dep" localSheetId="1">Finance!$B$8</definedName>
    <definedName name="flagfall" localSheetId="0">Price!$B$30</definedName>
    <definedName name="fuel_adj_tractor" localSheetId="4">'Mach 1'!$B$37</definedName>
    <definedName name="grain_income_date" localSheetId="0">Price!$B$32</definedName>
    <definedName name="grain_income_length" localSheetId="0">Price!$B$34</definedName>
    <definedName name="grain_price" localSheetId="0">Price!$A$38:$H$49</definedName>
    <definedName name="harv_eff" localSheetId="4">'Mach 1'!$B$65</definedName>
    <definedName name="harv_fuel_consumption" localSheetId="4">'Mach 1'!$B$61</definedName>
    <definedName name="harvest_maint" localSheetId="4">'Mach 1'!$A$79:$B$89</definedName>
    <definedName name="harvest_speed" localSheetId="4">'Mach 1'!$A$67:$B$77</definedName>
    <definedName name="harvest_yield" localSheetId="3">'Mach General'!$A$6:$B$16</definedName>
    <definedName name="harvester_width" localSheetId="4">'Mach 1'!$B$59</definedName>
    <definedName name="manager_cost">Price!$B$64</definedName>
    <definedName name="oil_grease_factor_harv" localSheetId="4">'Mach 1'!$B$63</definedName>
    <definedName name="oil_grease_factor_tractor" localSheetId="4">'Mach 1'!$B$24</definedName>
    <definedName name="permanent_cost">Price!$B$66</definedName>
    <definedName name="permanent_ls_leave">Price!$B$72</definedName>
    <definedName name="permanent_super">Price!$B$68</definedName>
    <definedName name="permanent_workers_comp">Price!$B$70</definedName>
    <definedName name="repair_maint_factor_tractor" localSheetId="4">'Mach 1'!$B$26</definedName>
    <definedName name="ria" localSheetId="2">'Feed Budget'!$B$3</definedName>
    <definedName name="rib" localSheetId="2">'Feed Budget'!$B$5</definedName>
    <definedName name="rid" localSheetId="2">'Feed Budget'!$B$13</definedName>
    <definedName name="rig" localSheetId="2">'Feed Budget'!$B$11</definedName>
    <definedName name="rih" localSheetId="2">'Feed Budget'!$B$9</definedName>
    <definedName name="rik" localSheetId="2">'Feed Budget'!$B$7</definedName>
    <definedName name="seeder_base_crop" localSheetId="4">'Mach 1'!#REF!</definedName>
    <definedName name="seeder_speed_base" localSheetId="4">'Mach 1'!$B$33</definedName>
    <definedName name="seeder_speed_crop_adj" localSheetId="4">'Mach 1'!$A$41:$B$56</definedName>
    <definedName name="seeder_width" localSheetId="4">'Mach 1'!$B$29</definedName>
    <definedName name="seeding_eff" localSheetId="4">'Mach 1'!$B$31</definedName>
    <definedName name="sprayer_eff" localSheetId="4">'Mach 1'!$B$96</definedName>
    <definedName name="sprayer_fuel_consumption" localSheetId="4">'Mach 1'!$B$98</definedName>
    <definedName name="sprayer_maint" localSheetId="4">'Mach 1'!$B$100</definedName>
    <definedName name="sprayer_speed" localSheetId="4">'Mach 1'!$B$94</definedName>
    <definedName name="sprayer_width" localSheetId="4">'Mach 1'!$B$92</definedName>
    <definedName name="spreader_cap" localSheetId="4">'Mach 1'!$B$114</definedName>
    <definedName name="spreader_eff" localSheetId="4">'Mach 1'!$B$120</definedName>
    <definedName name="spreader_fuel" localSheetId="4">'Mach 1'!$B$103</definedName>
    <definedName name="spreader_maint" localSheetId="4">'Mach 1'!$B$122</definedName>
    <definedName name="spreader_speed" localSheetId="4">'Mach 1'!$B$118</definedName>
    <definedName name="spreader_width" localSheetId="4">'Mach 1'!$A$105:$B$112</definedName>
    <definedName name="stubble_fuel_consumption" localSheetId="4">'Mach 1'!$B$125</definedName>
    <definedName name="stubble_maint" localSheetId="4">'Mach 1'!$B$127</definedName>
    <definedName name="tillage_maint" localSheetId="4">'Mach 1'!$B$39</definedName>
    <definedName name="time_fill_spreader" localSheetId="4">'Mach 1'!$B$116</definedName>
    <definedName name="variable_dep" localSheetId="1">Finance!#REF!</definedName>
    <definedName name="variable_dep" localSheetId="4">'Mach 1'!$B$5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  <c r="H48" i="1"/>
  <c r="H49" i="1"/>
  <c r="H43" i="1"/>
  <c r="H47" i="1"/>
  <c r="H46" i="1"/>
  <c r="H45" i="1"/>
  <c r="H44" i="1"/>
  <c r="H41" i="1"/>
  <c r="H40" i="1"/>
  <c r="H39" i="1"/>
  <c r="E39" i="1" l="1"/>
  <c r="E40" i="1"/>
  <c r="E41" i="1"/>
  <c r="E42" i="1"/>
  <c r="E43" i="1"/>
  <c r="E44" i="1"/>
  <c r="E45" i="1"/>
  <c r="E46" i="1"/>
  <c r="E47" i="1"/>
  <c r="E48" i="1"/>
  <c r="E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30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2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</t>
        </r>
      </text>
    </comment>
    <comment ref="A34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A36" authorId="0" shapeId="0" xr:uid="{866957A5-947F-4D3A-AA52-98FF53EFB71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crop insurance is paid</t>
        </r>
      </text>
    </comment>
    <comment ref="F38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38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38" authorId="0" shapeId="0" xr:uid="{4FB247CF-E152-434A-876A-FF5F0ADAA4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52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54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64" authorId="0" shapeId="0" xr:uid="{387FDAF3-8781-41B0-A9D1-44EF1815967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</t>
        </r>
      </text>
    </comment>
    <comment ref="A66" authorId="0" shapeId="0" xr:uid="{2FAFB650-F4A0-43AA-A1A4-FD1CE25983D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
before super</t>
        </r>
      </text>
    </comment>
    <comment ref="A72" authorId="0" shapeId="0" xr:uid="{04D6553C-E8DC-4A56-AAAA-8F71B24DF403}">
      <text>
        <r>
          <rPr>
            <b/>
            <sz val="9"/>
            <color indexed="81"/>
            <rFont val="Tahoma"/>
            <charset val="1"/>
          </rPr>
          <t>Michael Young:</t>
        </r>
        <r>
          <rPr>
            <sz val="9"/>
            <color indexed="81"/>
            <rFont val="Tahoma"/>
            <charset val="1"/>
          </rPr>
          <t xml:space="preserve">
LS leave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A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A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A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A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A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seeding tractor</t>
        </r>
      </text>
    </comment>
    <comment ref="A18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0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1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4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6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29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1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3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5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7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39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1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</t>
        </r>
      </text>
    </comment>
    <comment ref="A59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61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61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63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65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67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79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92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94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96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98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100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03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05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14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16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18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20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22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spreder repairs and maint $/hr (doesn't include tractor, that is recorded in the tractor section)</t>
        </r>
      </text>
    </comment>
    <comment ref="A125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27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handeler repairs and maint $/ha (doesn't include tractor, that is recorded in the tractor section)</t>
        </r>
      </text>
    </comment>
  </commentList>
</comments>
</file>

<file path=xl/sharedStrings.xml><?xml version="1.0" encoding="utf-8"?>
<sst xmlns="http://schemas.openxmlformats.org/spreadsheetml/2006/main" count="206" uniqueCount="135">
  <si>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</si>
  <si>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</si>
  <si>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</si>
  <si>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</si>
  <si>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</si>
  <si>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</si>
  <si>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</si>
  <si>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</si>
  <si>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</si>
  <si>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</si>
  <si>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</si>
  <si>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</si>
  <si>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</si>
  <si>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</si>
  <si>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</si>
  <si>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</si>
  <si>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</si>
  <si>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</si>
  <si>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</si>
  <si>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</si>
  <si>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</si>
  <si>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</si>
  <si>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Depriceation rates</t>
  </si>
  <si>
    <t>variable dep</t>
  </si>
  <si>
    <t>fixed dep</t>
  </si>
  <si>
    <t>dep area</t>
  </si>
  <si>
    <t>ha</t>
  </si>
  <si>
    <t>Tractor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</si>
  <si>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</si>
  <si>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</si>
  <si>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</si>
  <si>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</si>
  <si>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</si>
  <si>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</si>
  <si>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</si>
  <si>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</si>
  <si>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</si>
  <si>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</si>
  <si>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</si>
  <si>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</si>
  <si>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</si>
  <si>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</si>
  <si>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</si>
  <si>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</si>
  <si>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</si>
  <si>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</si>
  <si>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</si>
  <si>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</si>
  <si>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</si>
  <si>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</si>
  <si>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</si>
  <si>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</si>
  <si>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</si>
  <si>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</si>
  <si>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</si>
  <si>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</si>
  <si>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</si>
  <si>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</si>
  <si>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</si>
  <si>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</si>
  <si>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</si>
  <si>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</si>
  <si>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</si>
  <si>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</si>
  <si>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</si>
  <si>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</si>
  <si>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</si>
  <si>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</si>
  <si>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</si>
  <si>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</si>
  <si>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</si>
  <si>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</si>
  <si>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</si>
  <si>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</si>
  <si>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</si>
  <si>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</si>
  <si>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</si>
  <si>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</si>
  <si>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</si>
  <si>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</si>
  <si>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</si>
  <si>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</si>
  <si>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</si>
  <si>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</si>
  <si>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</si>
  <si>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</si>
  <si>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</si>
  <si>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</si>
  <si>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</si>
  <si>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</si>
  <si>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</si>
  <si>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</si>
  <si>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</si>
  <si>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</si>
  <si>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</si>
  <si>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</si>
  <si>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</si>
  <si>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</si>
  <si>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</si>
  <si>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</si>
  <si>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</si>
  <si>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</si>
  <si>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</si>
  <si>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</si>
  <si>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</si>
  <si>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</si>
  <si>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</si>
  <si>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</si>
  <si>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</si>
  <si>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</si>
  <si>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</si>
  <si>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</si>
  <si>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</si>
  <si>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</si>
  <si>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</si>
  <si>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</si>
  <si>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</si>
  <si>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</si>
  <si>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</si>
  <si>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</si>
  <si>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</si>
  <si>
    <t>insurance</t>
  </si>
  <si>
    <t>Labour</t>
  </si>
  <si>
    <t>manager_cost</t>
  </si>
  <si>
    <t>permanent_cost</t>
  </si>
  <si>
    <t>permanent_super</t>
  </si>
  <si>
    <t>permanent_workers_comp</t>
  </si>
  <si>
    <t>permanent_ls_leave</t>
  </si>
  <si>
    <t>casual_cost</t>
  </si>
  <si>
    <t>casual_super</t>
  </si>
  <si>
    <t>casual_workers_comp</t>
  </si>
  <si>
    <t>annual</t>
  </si>
  <si>
    <t>tedera</t>
  </si>
  <si>
    <t>lucerne</t>
  </si>
  <si>
    <t>insurance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</si>
</sst>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60960</xdr:rowOff>
    </xdr:from>
    <xdr:to>
      <xdr:col>9</xdr:col>
      <xdr:colOff>175260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4145280" y="60960"/>
          <a:ext cx="26136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H78"/>
  <sheetViews>
    <sheetView tabSelected="1" topLeftCell="A16" workbookViewId="0">
      <selection activeCell="B36" sqref="B36"/>
    </sheetView>
  </sheetViews>
  <sheetFormatPr defaultRowHeight="14.4" x14ac:dyDescent="0.3"/>
  <cols>
    <col min="1" max="1" width="21" style="1" customWidth="1"/>
    <col min="2" max="2" width="10.5546875" style="1" bestFit="1" customWidth="1"/>
    <col min="3" max="3" width="10.44140625" style="1" customWidth="1"/>
    <col min="4" max="4" width="9.44140625" style="1" customWidth="1"/>
    <col min="5" max="5" width="12.33203125" style="1" customWidth="1"/>
    <col min="6" max="6" width="15.109375" style="1" customWidth="1"/>
    <col min="7" max="16384" width="8.88671875" style="1"/>
  </cols>
  <sheetData>
    <row r="1" spans="1:3" x14ac:dyDescent="0.3">
      <c r="A1" s="2"/>
    </row>
    <row r="2" spans="1:3" x14ac:dyDescent="0.3">
      <c r="A2" s="3" t="s">
        <v>0</v>
      </c>
    </row>
    <row r="3" spans="1:3" x14ac:dyDescent="0.3">
      <c r="A3" s="4" t="s">
        <v>1</v>
      </c>
      <c r="B3" s="4">
        <v>1.4</v>
      </c>
      <c r="C3" s="4" t="s">
        <v>2</v>
      </c>
    </row>
    <row r="4" spans="1:3" ht="6" customHeight="1" x14ac:dyDescent="0.3"/>
    <row r="5" spans="1:3" x14ac:dyDescent="0.3">
      <c r="A5" s="4" t="s">
        <v>3</v>
      </c>
      <c r="B5" s="4">
        <v>0.38</v>
      </c>
      <c r="C5" s="4" t="s">
        <v>2</v>
      </c>
    </row>
    <row r="7" spans="1:3" x14ac:dyDescent="0.3">
      <c r="A7" s="4" t="s">
        <v>11</v>
      </c>
      <c r="B7" s="4"/>
    </row>
    <row r="8" spans="1:3" x14ac:dyDescent="0.3">
      <c r="A8" s="4" t="s">
        <v>5</v>
      </c>
      <c r="B8" s="4">
        <v>300</v>
      </c>
    </row>
    <row r="9" spans="1:3" x14ac:dyDescent="0.3">
      <c r="A9" s="4" t="s">
        <v>4</v>
      </c>
      <c r="B9" s="4">
        <v>300</v>
      </c>
    </row>
    <row r="10" spans="1:3" x14ac:dyDescent="0.3">
      <c r="A10" s="4" t="s">
        <v>6</v>
      </c>
      <c r="B10" s="4">
        <v>300</v>
      </c>
    </row>
    <row r="11" spans="1:3" x14ac:dyDescent="0.3">
      <c r="A11" s="4" t="s">
        <v>8</v>
      </c>
      <c r="B11" s="4">
        <v>300</v>
      </c>
    </row>
    <row r="12" spans="1:3" x14ac:dyDescent="0.3">
      <c r="A12" s="4" t="s">
        <v>9</v>
      </c>
      <c r="B12" s="4">
        <v>300</v>
      </c>
    </row>
    <row r="13" spans="1:3" x14ac:dyDescent="0.3">
      <c r="A13" s="4" t="s">
        <v>7</v>
      </c>
      <c r="B13" s="4">
        <v>300</v>
      </c>
    </row>
    <row r="14" spans="1:3" x14ac:dyDescent="0.3">
      <c r="A14" s="4" t="s">
        <v>10</v>
      </c>
      <c r="B14" s="4">
        <v>300</v>
      </c>
    </row>
    <row r="15" spans="1:3" x14ac:dyDescent="0.3">
      <c r="A15" s="4" t="s">
        <v>96</v>
      </c>
      <c r="B15" s="4">
        <v>300</v>
      </c>
    </row>
    <row r="16" spans="1:3" x14ac:dyDescent="0.3">
      <c r="A16" s="4" t="s">
        <v>97</v>
      </c>
      <c r="B16" s="4">
        <v>300</v>
      </c>
    </row>
    <row r="17" spans="1:3" x14ac:dyDescent="0.3">
      <c r="A17" s="4" t="s">
        <v>98</v>
      </c>
      <c r="B17" s="4">
        <v>300</v>
      </c>
    </row>
    <row r="19" spans="1:3" x14ac:dyDescent="0.3">
      <c r="A19" s="4" t="s">
        <v>12</v>
      </c>
      <c r="B19" s="4">
        <v>100</v>
      </c>
      <c r="C19" s="4" t="s">
        <v>13</v>
      </c>
    </row>
    <row r="21" spans="1:3" x14ac:dyDescent="0.3">
      <c r="A21" s="1" t="s">
        <v>18</v>
      </c>
    </row>
    <row r="22" spans="1:3" x14ac:dyDescent="0.3">
      <c r="A22" s="4" t="s">
        <v>14</v>
      </c>
      <c r="B22" s="4">
        <v>60</v>
      </c>
      <c r="C22" s="1" t="s">
        <v>13</v>
      </c>
    </row>
    <row r="23" spans="1:3" ht="6" customHeight="1" x14ac:dyDescent="0.3"/>
    <row r="24" spans="1:3" x14ac:dyDescent="0.3">
      <c r="A24" s="4" t="s">
        <v>15</v>
      </c>
      <c r="B24" s="4">
        <v>35</v>
      </c>
      <c r="C24" s="1" t="s">
        <v>17</v>
      </c>
    </row>
    <row r="25" spans="1:3" ht="6" customHeight="1" x14ac:dyDescent="0.3"/>
    <row r="26" spans="1:3" x14ac:dyDescent="0.3">
      <c r="A26" s="4" t="s">
        <v>16</v>
      </c>
      <c r="B26" s="4">
        <v>15</v>
      </c>
      <c r="C26" s="1" t="s">
        <v>17</v>
      </c>
    </row>
    <row r="28" spans="1:3" x14ac:dyDescent="0.3">
      <c r="A28" s="3" t="s">
        <v>91</v>
      </c>
    </row>
    <row r="29" spans="1:3" ht="8.4" customHeight="1" x14ac:dyDescent="0.3">
      <c r="A29" s="3"/>
    </row>
    <row r="30" spans="1:3" x14ac:dyDescent="0.3">
      <c r="A30" s="5" t="s">
        <v>103</v>
      </c>
      <c r="B30" s="4">
        <v>2</v>
      </c>
    </row>
    <row r="32" spans="1:3" x14ac:dyDescent="0.3">
      <c r="A32" s="4" t="s">
        <v>104</v>
      </c>
      <c r="B32" s="6">
        <v>43814</v>
      </c>
    </row>
    <row r="33" spans="1:8" ht="6" customHeight="1" x14ac:dyDescent="0.3"/>
    <row r="34" spans="1:8" x14ac:dyDescent="0.3">
      <c r="A34" s="4" t="s">
        <v>105</v>
      </c>
      <c r="B34" s="4">
        <v>5</v>
      </c>
    </row>
    <row r="35" spans="1:8" ht="6" customHeight="1" x14ac:dyDescent="0.3"/>
    <row r="36" spans="1:8" x14ac:dyDescent="0.3">
      <c r="A36" s="4" t="s">
        <v>134</v>
      </c>
      <c r="B36" s="6">
        <v>43692</v>
      </c>
    </row>
    <row r="37" spans="1:8" x14ac:dyDescent="0.3">
      <c r="A37" s="3"/>
    </row>
    <row r="38" spans="1:8" x14ac:dyDescent="0.3">
      <c r="A38" s="4" t="s">
        <v>92</v>
      </c>
      <c r="B38" s="4" t="s">
        <v>93</v>
      </c>
      <c r="C38" s="4" t="s">
        <v>94</v>
      </c>
      <c r="D38" s="4" t="s">
        <v>99</v>
      </c>
      <c r="E38" s="4" t="s">
        <v>100</v>
      </c>
      <c r="F38" s="4" t="s">
        <v>101</v>
      </c>
      <c r="G38" s="4" t="s">
        <v>102</v>
      </c>
      <c r="H38" s="4" t="s">
        <v>121</v>
      </c>
    </row>
    <row r="39" spans="1:8" x14ac:dyDescent="0.3">
      <c r="A39" s="4" t="s">
        <v>5</v>
      </c>
      <c r="B39" s="4">
        <v>295</v>
      </c>
      <c r="C39" s="4">
        <v>280</v>
      </c>
      <c r="D39" s="4">
        <v>0.8</v>
      </c>
      <c r="E39" s="4">
        <f t="shared" ref="E39:E48" si="0">1-D39</f>
        <v>0.19999999999999996</v>
      </c>
      <c r="F39" s="4">
        <v>0.15</v>
      </c>
      <c r="G39" s="4">
        <v>12.05</v>
      </c>
      <c r="H39" s="4">
        <f>0.86*1.05</f>
        <v>0.90300000000000002</v>
      </c>
    </row>
    <row r="40" spans="1:8" x14ac:dyDescent="0.3">
      <c r="A40" s="4" t="s">
        <v>4</v>
      </c>
      <c r="B40" s="4">
        <v>295</v>
      </c>
      <c r="C40" s="4">
        <v>265</v>
      </c>
      <c r="D40" s="4">
        <v>0.7</v>
      </c>
      <c r="E40" s="4">
        <f t="shared" si="0"/>
        <v>0.30000000000000004</v>
      </c>
      <c r="F40" s="4">
        <v>0.15</v>
      </c>
      <c r="G40" s="4">
        <v>13.45</v>
      </c>
      <c r="H40" s="4">
        <f>0.86*1.05</f>
        <v>0.90300000000000002</v>
      </c>
    </row>
    <row r="41" spans="1:8" x14ac:dyDescent="0.3">
      <c r="A41" s="4" t="s">
        <v>6</v>
      </c>
      <c r="B41" s="4">
        <v>235</v>
      </c>
      <c r="C41" s="4"/>
      <c r="D41" s="4">
        <v>1</v>
      </c>
      <c r="E41" s="4">
        <f t="shared" si="0"/>
        <v>0</v>
      </c>
      <c r="F41" s="4">
        <v>0.15</v>
      </c>
      <c r="G41" s="4">
        <v>12.85</v>
      </c>
      <c r="H41" s="4">
        <f>0.86*1.05</f>
        <v>0.90300000000000002</v>
      </c>
    </row>
    <row r="42" spans="1:8" x14ac:dyDescent="0.3">
      <c r="A42" s="4" t="s">
        <v>95</v>
      </c>
      <c r="B42" s="4">
        <v>150</v>
      </c>
      <c r="C42" s="4"/>
      <c r="D42" s="4">
        <v>1</v>
      </c>
      <c r="E42" s="4">
        <f t="shared" si="0"/>
        <v>0</v>
      </c>
      <c r="F42" s="4">
        <v>0.5</v>
      </c>
      <c r="G42" s="4">
        <v>1.5</v>
      </c>
      <c r="H42" s="4">
        <f>0.86*1.05</f>
        <v>0.90300000000000002</v>
      </c>
    </row>
    <row r="43" spans="1:8" x14ac:dyDescent="0.3">
      <c r="A43" s="4" t="s">
        <v>8</v>
      </c>
      <c r="B43" s="4">
        <v>550</v>
      </c>
      <c r="C43" s="4"/>
      <c r="D43" s="4">
        <v>1</v>
      </c>
      <c r="E43" s="4">
        <f t="shared" si="0"/>
        <v>0</v>
      </c>
      <c r="F43" s="4">
        <v>0.12</v>
      </c>
      <c r="G43" s="4">
        <v>21.95</v>
      </c>
      <c r="H43" s="4">
        <f>1.04*1.05</f>
        <v>1.0920000000000001</v>
      </c>
    </row>
    <row r="44" spans="1:8" x14ac:dyDescent="0.3">
      <c r="A44" s="4" t="s">
        <v>9</v>
      </c>
      <c r="B44" s="4">
        <v>550</v>
      </c>
      <c r="C44" s="4"/>
      <c r="D44" s="4">
        <v>1</v>
      </c>
      <c r="E44" s="4">
        <f t="shared" si="0"/>
        <v>0</v>
      </c>
      <c r="F44" s="4">
        <v>0.12</v>
      </c>
      <c r="G44" s="4">
        <v>21.95</v>
      </c>
      <c r="H44" s="4">
        <f>1.04*1.05</f>
        <v>1.0920000000000001</v>
      </c>
    </row>
    <row r="45" spans="1:8" x14ac:dyDescent="0.3">
      <c r="A45" s="4" t="s">
        <v>7</v>
      </c>
      <c r="B45" s="4">
        <v>305</v>
      </c>
      <c r="C45" s="4"/>
      <c r="D45" s="4">
        <v>1</v>
      </c>
      <c r="E45" s="4">
        <f t="shared" si="0"/>
        <v>0</v>
      </c>
      <c r="F45" s="4">
        <v>0.15</v>
      </c>
      <c r="G45" s="4">
        <v>12.05</v>
      </c>
      <c r="H45" s="4">
        <f>1.04*1.05</f>
        <v>1.0920000000000001</v>
      </c>
    </row>
    <row r="46" spans="1:8" x14ac:dyDescent="0.3">
      <c r="A46" s="4" t="s">
        <v>10</v>
      </c>
      <c r="B46" s="4">
        <v>350</v>
      </c>
      <c r="C46" s="4"/>
      <c r="D46" s="4">
        <v>1</v>
      </c>
      <c r="E46" s="4">
        <f t="shared" si="0"/>
        <v>0</v>
      </c>
      <c r="F46" s="4">
        <v>0.15</v>
      </c>
      <c r="G46" s="4">
        <v>15.85</v>
      </c>
      <c r="H46" s="4">
        <f>1.04*1.05</f>
        <v>1.0920000000000001</v>
      </c>
    </row>
    <row r="47" spans="1:8" x14ac:dyDescent="0.3">
      <c r="A47" s="4" t="s">
        <v>96</v>
      </c>
      <c r="B47" s="4"/>
      <c r="C47" s="4"/>
      <c r="D47" s="4">
        <v>1</v>
      </c>
      <c r="E47" s="4">
        <f t="shared" si="0"/>
        <v>0</v>
      </c>
      <c r="F47" s="4">
        <v>0.15</v>
      </c>
      <c r="G47" s="4">
        <v>15.85</v>
      </c>
      <c r="H47" s="4">
        <f>1.04*1.05</f>
        <v>1.0920000000000001</v>
      </c>
    </row>
    <row r="48" spans="1:8" x14ac:dyDescent="0.3">
      <c r="A48" s="4" t="s">
        <v>97</v>
      </c>
      <c r="B48" s="4"/>
      <c r="C48" s="4"/>
      <c r="D48" s="4">
        <v>1</v>
      </c>
      <c r="E48" s="4">
        <f t="shared" si="0"/>
        <v>0</v>
      </c>
      <c r="F48" s="4">
        <v>0.15</v>
      </c>
      <c r="G48" s="4">
        <v>15.85</v>
      </c>
      <c r="H48" s="4">
        <f t="shared" ref="H48:H49" si="1">1.04*1.05</f>
        <v>1.0920000000000001</v>
      </c>
    </row>
    <row r="49" spans="1:8" x14ac:dyDescent="0.3">
      <c r="A49" s="4" t="s">
        <v>98</v>
      </c>
      <c r="B49" s="4"/>
      <c r="C49" s="4"/>
      <c r="D49" s="4">
        <v>1</v>
      </c>
      <c r="E49" s="4">
        <f>1-D49</f>
        <v>0</v>
      </c>
      <c r="F49" s="4">
        <v>0.15</v>
      </c>
      <c r="G49" s="4">
        <v>15.85</v>
      </c>
      <c r="H49" s="4">
        <f t="shared" si="1"/>
        <v>1.0920000000000001</v>
      </c>
    </row>
    <row r="51" spans="1:8" x14ac:dyDescent="0.3">
      <c r="A51" s="3" t="s">
        <v>116</v>
      </c>
    </row>
    <row r="52" spans="1:8" x14ac:dyDescent="0.3">
      <c r="A52" s="5" t="s">
        <v>117</v>
      </c>
      <c r="B52" s="4">
        <v>23</v>
      </c>
    </row>
    <row r="53" spans="1:8" ht="9.6" customHeight="1" x14ac:dyDescent="0.3">
      <c r="A53" s="3"/>
    </row>
    <row r="54" spans="1:8" x14ac:dyDescent="0.3">
      <c r="A54" s="4" t="s">
        <v>113</v>
      </c>
      <c r="B54" s="4" t="s">
        <v>114</v>
      </c>
    </row>
    <row r="55" spans="1:8" x14ac:dyDescent="0.3">
      <c r="A55" s="4" t="s">
        <v>115</v>
      </c>
      <c r="B55" s="4">
        <v>624</v>
      </c>
    </row>
    <row r="56" spans="1:8" x14ac:dyDescent="0.3">
      <c r="A56" s="4" t="s">
        <v>64</v>
      </c>
      <c r="B56" s="4">
        <v>455</v>
      </c>
    </row>
    <row r="57" spans="1:8" x14ac:dyDescent="0.3">
      <c r="A57" s="4" t="s">
        <v>65</v>
      </c>
      <c r="B57" s="4">
        <v>401</v>
      </c>
    </row>
    <row r="58" spans="1:8" x14ac:dyDescent="0.3">
      <c r="A58" s="4" t="s">
        <v>66</v>
      </c>
      <c r="B58" s="4">
        <v>440</v>
      </c>
    </row>
    <row r="59" spans="1:8" x14ac:dyDescent="0.3">
      <c r="A59" s="4" t="s">
        <v>67</v>
      </c>
      <c r="B59" s="4">
        <v>339</v>
      </c>
    </row>
    <row r="60" spans="1:8" x14ac:dyDescent="0.3">
      <c r="A60" s="4" t="s">
        <v>68</v>
      </c>
      <c r="B60" s="4">
        <v>541</v>
      </c>
    </row>
    <row r="61" spans="1:8" x14ac:dyDescent="0.3">
      <c r="A61" s="4" t="s">
        <v>69</v>
      </c>
      <c r="B61" s="4">
        <v>15</v>
      </c>
    </row>
    <row r="63" spans="1:8" x14ac:dyDescent="0.3">
      <c r="A63" s="3" t="s">
        <v>122</v>
      </c>
    </row>
    <row r="64" spans="1:8" x14ac:dyDescent="0.3">
      <c r="A64" s="5" t="s">
        <v>123</v>
      </c>
      <c r="B64" s="4">
        <v>80000</v>
      </c>
    </row>
    <row r="66" spans="1:2" x14ac:dyDescent="0.3">
      <c r="A66" s="5" t="s">
        <v>124</v>
      </c>
      <c r="B66" s="4">
        <v>80000</v>
      </c>
    </row>
    <row r="68" spans="1:2" x14ac:dyDescent="0.3">
      <c r="A68" s="5" t="s">
        <v>125</v>
      </c>
      <c r="B68" s="4">
        <v>0.09</v>
      </c>
    </row>
    <row r="70" spans="1:2" x14ac:dyDescent="0.3">
      <c r="A70" s="5" t="s">
        <v>126</v>
      </c>
      <c r="B70" s="4">
        <v>3.5000000000000003E-2</v>
      </c>
    </row>
    <row r="72" spans="1:2" x14ac:dyDescent="0.3">
      <c r="A72" s="5" t="s">
        <v>127</v>
      </c>
      <c r="B72" s="4">
        <v>2.3E-2</v>
      </c>
    </row>
    <row r="74" spans="1:2" x14ac:dyDescent="0.3">
      <c r="A74" s="5" t="s">
        <v>128</v>
      </c>
      <c r="B74" s="4">
        <v>28</v>
      </c>
    </row>
    <row r="76" spans="1:2" x14ac:dyDescent="0.3">
      <c r="A76" s="5" t="s">
        <v>129</v>
      </c>
      <c r="B76" s="4">
        <v>0.09</v>
      </c>
    </row>
    <row r="78" spans="1:2" x14ac:dyDescent="0.3">
      <c r="A78" s="5" t="s">
        <v>130</v>
      </c>
      <c r="B78" s="4">
        <v>3.5000000000000003E-2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8"/>
  <sheetViews>
    <sheetView workbookViewId="0">
      <selection activeCell="C19" sqref="C19"/>
    </sheetView>
  </sheetViews>
  <sheetFormatPr defaultRowHeight="14.4" x14ac:dyDescent="0.3"/>
  <cols>
    <col min="1" max="1" width="13" style="1" customWidth="1"/>
    <col min="2" max="16384" width="8.88671875" style="1"/>
  </cols>
  <sheetData>
    <row r="2" spans="1:2" x14ac:dyDescent="0.3">
      <c r="A2" s="3" t="s">
        <v>19</v>
      </c>
    </row>
    <row r="3" spans="1:2" x14ac:dyDescent="0.3">
      <c r="A3" s="4" t="s">
        <v>21</v>
      </c>
      <c r="B3" s="4">
        <v>0.02</v>
      </c>
    </row>
    <row r="4" spans="1:2" ht="6" customHeight="1" x14ac:dyDescent="0.3"/>
    <row r="5" spans="1:2" x14ac:dyDescent="0.3">
      <c r="A5" s="4" t="s">
        <v>20</v>
      </c>
      <c r="B5" s="4">
        <v>0.05</v>
      </c>
    </row>
    <row r="7" spans="1:2" x14ac:dyDescent="0.3">
      <c r="A7" s="3" t="s">
        <v>22</v>
      </c>
    </row>
    <row r="8" spans="1:2" x14ac:dyDescent="0.3">
      <c r="A8" s="4" t="s">
        <v>24</v>
      </c>
      <c r="B8" s="4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A2:B13"/>
  <sheetViews>
    <sheetView workbookViewId="0">
      <selection activeCell="B3" sqref="B3"/>
    </sheetView>
  </sheetViews>
  <sheetFormatPr defaultRowHeight="14.4" x14ac:dyDescent="0.3"/>
  <cols>
    <col min="1" max="16384" width="8.88671875" style="1"/>
  </cols>
  <sheetData>
    <row r="2" spans="1:2" x14ac:dyDescent="0.3">
      <c r="A2" s="3" t="s">
        <v>111</v>
      </c>
    </row>
    <row r="3" spans="1:2" x14ac:dyDescent="0.3">
      <c r="A3" s="5" t="s">
        <v>112</v>
      </c>
      <c r="B3" s="4">
        <v>1.4</v>
      </c>
    </row>
    <row r="4" spans="1:2" ht="4.8" customHeight="1" x14ac:dyDescent="0.3">
      <c r="A4" s="3"/>
    </row>
    <row r="5" spans="1:2" x14ac:dyDescent="0.3">
      <c r="A5" s="4" t="s">
        <v>106</v>
      </c>
      <c r="B5" s="4">
        <v>0.6</v>
      </c>
    </row>
    <row r="6" spans="1:2" ht="7.8" customHeight="1" x14ac:dyDescent="0.3"/>
    <row r="7" spans="1:2" x14ac:dyDescent="0.3">
      <c r="A7" s="4" t="s">
        <v>107</v>
      </c>
      <c r="B7" s="4">
        <v>1.4</v>
      </c>
    </row>
    <row r="8" spans="1:2" ht="7.8" customHeight="1" x14ac:dyDescent="0.3"/>
    <row r="9" spans="1:2" x14ac:dyDescent="0.3">
      <c r="A9" s="4" t="s">
        <v>108</v>
      </c>
      <c r="B9" s="4">
        <v>1.7</v>
      </c>
    </row>
    <row r="10" spans="1:2" ht="7.8" customHeight="1" x14ac:dyDescent="0.3"/>
    <row r="11" spans="1:2" x14ac:dyDescent="0.3">
      <c r="A11" s="4" t="s">
        <v>109</v>
      </c>
      <c r="B11" s="4">
        <v>0.17</v>
      </c>
    </row>
    <row r="12" spans="1:2" ht="7.8" customHeight="1" x14ac:dyDescent="0.3"/>
    <row r="13" spans="1:2" x14ac:dyDescent="0.3">
      <c r="A13" s="4" t="s">
        <v>110</v>
      </c>
      <c r="B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3"/>
  <sheetViews>
    <sheetView workbookViewId="0">
      <selection activeCell="A23" sqref="A23"/>
    </sheetView>
  </sheetViews>
  <sheetFormatPr defaultRowHeight="14.4" x14ac:dyDescent="0.3"/>
  <cols>
    <col min="1" max="1" width="15.44140625" style="1" customWidth="1"/>
    <col min="2" max="16384" width="8.88671875" style="1"/>
  </cols>
  <sheetData>
    <row r="2" spans="1:2" x14ac:dyDescent="0.3">
      <c r="A2" s="3" t="s">
        <v>89</v>
      </c>
    </row>
    <row r="3" spans="1:2" x14ac:dyDescent="0.3">
      <c r="A3" s="5" t="s">
        <v>90</v>
      </c>
      <c r="B3" s="4">
        <v>7</v>
      </c>
    </row>
    <row r="4" spans="1:2" ht="9.6" customHeight="1" x14ac:dyDescent="0.3">
      <c r="A4" s="3"/>
    </row>
    <row r="5" spans="1:2" x14ac:dyDescent="0.3">
      <c r="A5" s="3" t="s">
        <v>86</v>
      </c>
    </row>
    <row r="6" spans="1:2" x14ac:dyDescent="0.3">
      <c r="A6" s="4" t="s">
        <v>48</v>
      </c>
      <c r="B6" s="4"/>
    </row>
    <row r="7" spans="1:2" x14ac:dyDescent="0.3">
      <c r="A7" s="4" t="s">
        <v>5</v>
      </c>
      <c r="B7" s="4">
        <v>4</v>
      </c>
    </row>
    <row r="8" spans="1:2" x14ac:dyDescent="0.3">
      <c r="A8" s="4" t="s">
        <v>4</v>
      </c>
      <c r="B8" s="4">
        <v>4</v>
      </c>
    </row>
    <row r="9" spans="1:2" x14ac:dyDescent="0.3">
      <c r="A9" s="4" t="s">
        <v>6</v>
      </c>
      <c r="B9" s="4">
        <v>4</v>
      </c>
    </row>
    <row r="10" spans="1:2" x14ac:dyDescent="0.3">
      <c r="A10" s="4" t="s">
        <v>8</v>
      </c>
      <c r="B10" s="4">
        <v>1.8</v>
      </c>
    </row>
    <row r="11" spans="1:2" x14ac:dyDescent="0.3">
      <c r="A11" s="4" t="s">
        <v>9</v>
      </c>
      <c r="B11" s="4">
        <v>1.8</v>
      </c>
    </row>
    <row r="12" spans="1:2" x14ac:dyDescent="0.3">
      <c r="A12" s="4" t="s">
        <v>7</v>
      </c>
      <c r="B12" s="4">
        <v>2</v>
      </c>
    </row>
    <row r="13" spans="1:2" x14ac:dyDescent="0.3">
      <c r="A13" s="4" t="s">
        <v>10</v>
      </c>
      <c r="B13" s="4">
        <v>2</v>
      </c>
    </row>
    <row r="14" spans="1:2" x14ac:dyDescent="0.3">
      <c r="A14" s="4" t="s">
        <v>96</v>
      </c>
      <c r="B14" s="4">
        <v>2</v>
      </c>
    </row>
    <row r="15" spans="1:2" x14ac:dyDescent="0.3">
      <c r="A15" s="4" t="s">
        <v>97</v>
      </c>
      <c r="B15" s="4">
        <v>2</v>
      </c>
    </row>
    <row r="16" spans="1:2" x14ac:dyDescent="0.3">
      <c r="A16" s="4" t="s">
        <v>98</v>
      </c>
      <c r="B16" s="4">
        <v>2</v>
      </c>
    </row>
    <row r="18" spans="1:2" x14ac:dyDescent="0.3">
      <c r="A18" s="3" t="s">
        <v>83</v>
      </c>
    </row>
    <row r="19" spans="1:2" x14ac:dyDescent="0.3">
      <c r="A19" s="4" t="s">
        <v>84</v>
      </c>
      <c r="B19" s="4">
        <v>12.2</v>
      </c>
    </row>
    <row r="20" spans="1:2" ht="6.6" customHeight="1" x14ac:dyDescent="0.3"/>
    <row r="21" spans="1:2" x14ac:dyDescent="0.3">
      <c r="A21" s="4" t="s">
        <v>88</v>
      </c>
      <c r="B21" s="4">
        <v>0.5</v>
      </c>
    </row>
    <row r="22" spans="1:2" ht="6.6" customHeight="1" x14ac:dyDescent="0.3"/>
    <row r="23" spans="1:2" ht="28.8" x14ac:dyDescent="0.3">
      <c r="A23" s="7" t="s">
        <v>85</v>
      </c>
      <c r="B23" s="4"/>
    </row>
    <row r="24" spans="1:2" x14ac:dyDescent="0.3">
      <c r="A24" s="4" t="s">
        <v>5</v>
      </c>
      <c r="B24" s="4">
        <v>7</v>
      </c>
    </row>
    <row r="25" spans="1:2" x14ac:dyDescent="0.3">
      <c r="A25" s="4" t="s">
        <v>4</v>
      </c>
      <c r="B25" s="4">
        <v>7</v>
      </c>
    </row>
    <row r="26" spans="1:2" x14ac:dyDescent="0.3">
      <c r="A26" s="4" t="s">
        <v>6</v>
      </c>
      <c r="B26" s="4">
        <v>7</v>
      </c>
    </row>
    <row r="27" spans="1:2" x14ac:dyDescent="0.3">
      <c r="A27" s="4" t="s">
        <v>8</v>
      </c>
      <c r="B27" s="4">
        <v>5</v>
      </c>
    </row>
    <row r="28" spans="1:2" x14ac:dyDescent="0.3">
      <c r="A28" s="4" t="s">
        <v>9</v>
      </c>
      <c r="B28" s="4">
        <v>5</v>
      </c>
    </row>
    <row r="29" spans="1:2" x14ac:dyDescent="0.3">
      <c r="A29" s="4" t="s">
        <v>7</v>
      </c>
      <c r="B29" s="4">
        <v>5</v>
      </c>
    </row>
    <row r="30" spans="1:2" x14ac:dyDescent="0.3">
      <c r="A30" s="4" t="s">
        <v>10</v>
      </c>
      <c r="B30" s="4">
        <v>4.5</v>
      </c>
    </row>
    <row r="31" spans="1:2" x14ac:dyDescent="0.3">
      <c r="A31" s="4" t="s">
        <v>96</v>
      </c>
      <c r="B31" s="4">
        <v>4.5</v>
      </c>
    </row>
    <row r="32" spans="1:2" x14ac:dyDescent="0.3">
      <c r="A32" s="4" t="s">
        <v>97</v>
      </c>
      <c r="B32" s="4">
        <v>4.5</v>
      </c>
    </row>
    <row r="33" spans="1:2" x14ac:dyDescent="0.3">
      <c r="A33" s="4" t="s">
        <v>98</v>
      </c>
      <c r="B33" s="4">
        <v>4.5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C127"/>
  <sheetViews>
    <sheetView topLeftCell="A2" workbookViewId="0">
      <selection activeCell="E24" sqref="E24"/>
    </sheetView>
  </sheetViews>
  <sheetFormatPr defaultRowHeight="14.4" x14ac:dyDescent="0.3"/>
  <cols>
    <col min="1" max="1" width="19.88671875" style="1" customWidth="1"/>
    <col min="2" max="2" width="13.88671875" style="1" customWidth="1"/>
    <col min="3" max="16384" width="8.88671875" style="1"/>
  </cols>
  <sheetData>
    <row r="2" spans="1:3" x14ac:dyDescent="0.3">
      <c r="A2" s="3" t="s">
        <v>46</v>
      </c>
    </row>
    <row r="3" spans="1:3" x14ac:dyDescent="0.3">
      <c r="A3" s="4" t="s">
        <v>25</v>
      </c>
      <c r="B3" s="4">
        <v>1000</v>
      </c>
      <c r="C3" s="4" t="s">
        <v>26</v>
      </c>
    </row>
    <row r="4" spans="1:3" ht="6.6" customHeight="1" x14ac:dyDescent="0.3"/>
    <row r="5" spans="1:3" x14ac:dyDescent="0.3">
      <c r="A5" s="4" t="s">
        <v>23</v>
      </c>
      <c r="B5" s="4">
        <v>0.08</v>
      </c>
      <c r="C5" s="4"/>
    </row>
    <row r="7" spans="1:3" x14ac:dyDescent="0.3">
      <c r="A7" s="3" t="s">
        <v>47</v>
      </c>
    </row>
    <row r="8" spans="1:3" x14ac:dyDescent="0.3">
      <c r="A8" s="5" t="s">
        <v>118</v>
      </c>
      <c r="B8" s="4" t="s">
        <v>119</v>
      </c>
    </row>
    <row r="9" spans="1:3" x14ac:dyDescent="0.3">
      <c r="A9" s="4" t="s">
        <v>28</v>
      </c>
      <c r="B9" s="4">
        <v>188000</v>
      </c>
    </row>
    <row r="10" spans="1:3" x14ac:dyDescent="0.3">
      <c r="A10" s="4" t="s">
        <v>29</v>
      </c>
      <c r="B10" s="4">
        <v>87000</v>
      </c>
    </row>
    <row r="11" spans="1:3" x14ac:dyDescent="0.3">
      <c r="A11" s="4" t="s">
        <v>30</v>
      </c>
      <c r="B11" s="4">
        <v>297000</v>
      </c>
    </row>
    <row r="12" spans="1:3" x14ac:dyDescent="0.3">
      <c r="A12" s="4" t="s">
        <v>31</v>
      </c>
      <c r="B12" s="4">
        <v>90000</v>
      </c>
    </row>
    <row r="13" spans="1:3" x14ac:dyDescent="0.3">
      <c r="A13" s="4" t="s">
        <v>32</v>
      </c>
      <c r="B13" s="4">
        <v>35000</v>
      </c>
    </row>
    <row r="14" spans="1:3" x14ac:dyDescent="0.3">
      <c r="A14" s="4" t="s">
        <v>33</v>
      </c>
      <c r="B14" s="4">
        <v>15000</v>
      </c>
    </row>
    <row r="15" spans="1:3" x14ac:dyDescent="0.3">
      <c r="A15" s="4" t="s">
        <v>34</v>
      </c>
      <c r="B15" s="4">
        <v>2000</v>
      </c>
    </row>
    <row r="16" spans="1:3" x14ac:dyDescent="0.3">
      <c r="A16" s="4" t="s">
        <v>35</v>
      </c>
      <c r="B16" s="4">
        <v>75000</v>
      </c>
    </row>
    <row r="17" spans="1:2" x14ac:dyDescent="0.3">
      <c r="A17" s="4" t="s">
        <v>36</v>
      </c>
      <c r="B17" s="4">
        <v>36000</v>
      </c>
    </row>
    <row r="18" spans="1:2" x14ac:dyDescent="0.3">
      <c r="A18" s="4" t="s">
        <v>37</v>
      </c>
      <c r="B18" s="4">
        <v>78000</v>
      </c>
    </row>
    <row r="19" spans="1:2" x14ac:dyDescent="0.3">
      <c r="A19" s="4" t="s">
        <v>38</v>
      </c>
      <c r="B19" s="4">
        <v>22000</v>
      </c>
    </row>
    <row r="20" spans="1:2" x14ac:dyDescent="0.3">
      <c r="A20" s="4" t="s">
        <v>39</v>
      </c>
      <c r="B20" s="4">
        <v>110000</v>
      </c>
    </row>
    <row r="21" spans="1:2" x14ac:dyDescent="0.3">
      <c r="A21" s="4" t="s">
        <v>40</v>
      </c>
      <c r="B21" s="4">
        <v>36000</v>
      </c>
    </row>
    <row r="23" spans="1:2" x14ac:dyDescent="0.3">
      <c r="A23" s="3" t="s">
        <v>27</v>
      </c>
    </row>
    <row r="24" spans="1:2" x14ac:dyDescent="0.3">
      <c r="A24" s="4" t="s">
        <v>41</v>
      </c>
      <c r="B24" s="4">
        <v>0.3</v>
      </c>
    </row>
    <row r="25" spans="1:2" ht="7.2" customHeight="1" x14ac:dyDescent="0.3"/>
    <row r="26" spans="1:2" x14ac:dyDescent="0.3">
      <c r="A26" s="4" t="s">
        <v>42</v>
      </c>
      <c r="B26" s="4">
        <v>1.25</v>
      </c>
    </row>
    <row r="28" spans="1:2" x14ac:dyDescent="0.3">
      <c r="A28" s="3" t="s">
        <v>43</v>
      </c>
    </row>
    <row r="29" spans="1:2" x14ac:dyDescent="0.3">
      <c r="A29" s="4" t="s">
        <v>44</v>
      </c>
      <c r="B29" s="4">
        <v>12.2</v>
      </c>
    </row>
    <row r="30" spans="1:2" ht="9" customHeight="1" x14ac:dyDescent="0.3"/>
    <row r="31" spans="1:2" x14ac:dyDescent="0.3">
      <c r="A31" s="4" t="s">
        <v>45</v>
      </c>
      <c r="B31" s="4">
        <v>0.6</v>
      </c>
    </row>
    <row r="32" spans="1:2" ht="4.8" customHeight="1" x14ac:dyDescent="0.3"/>
    <row r="33" spans="1:2" x14ac:dyDescent="0.3">
      <c r="A33" s="4" t="s">
        <v>78</v>
      </c>
      <c r="B33" s="4">
        <v>12</v>
      </c>
    </row>
    <row r="34" spans="1:2" ht="7.2" customHeight="1" x14ac:dyDescent="0.3"/>
    <row r="35" spans="1:2" x14ac:dyDescent="0.3">
      <c r="A35" t="s">
        <v>82</v>
      </c>
      <c r="B35">
        <v>5.41</v>
      </c>
    </row>
    <row r="36" spans="1:2" ht="7.2" customHeight="1" x14ac:dyDescent="0.3"/>
    <row r="37" spans="1:2" x14ac:dyDescent="0.3">
      <c r="A37" t="s">
        <v>81</v>
      </c>
      <c r="B37">
        <v>1.08</v>
      </c>
    </row>
    <row r="38" spans="1:2" ht="7.2" customHeight="1" x14ac:dyDescent="0.3"/>
    <row r="39" spans="1:2" x14ac:dyDescent="0.3">
      <c r="A39" t="s">
        <v>80</v>
      </c>
      <c r="B39">
        <v>2.0699999999999998</v>
      </c>
    </row>
    <row r="40" spans="1:2" ht="7.2" customHeight="1" x14ac:dyDescent="0.3"/>
    <row r="41" spans="1:2" x14ac:dyDescent="0.3">
      <c r="A41" s="4" t="s">
        <v>79</v>
      </c>
      <c r="B41" s="4"/>
    </row>
    <row r="42" spans="1:2" x14ac:dyDescent="0.3">
      <c r="A42" s="4" t="s">
        <v>131</v>
      </c>
      <c r="B42" s="4">
        <v>1</v>
      </c>
    </row>
    <row r="43" spans="1:2" x14ac:dyDescent="0.3">
      <c r="A43" s="4" t="s">
        <v>132</v>
      </c>
      <c r="B43" s="4">
        <v>1</v>
      </c>
    </row>
    <row r="44" spans="1:2" x14ac:dyDescent="0.3">
      <c r="A44" s="4" t="s">
        <v>133</v>
      </c>
      <c r="B44" s="4">
        <v>1</v>
      </c>
    </row>
    <row r="45" spans="1:2" x14ac:dyDescent="0.3">
      <c r="A45" s="4" t="s">
        <v>5</v>
      </c>
      <c r="B45" s="4">
        <v>1</v>
      </c>
    </row>
    <row r="46" spans="1:2" x14ac:dyDescent="0.3">
      <c r="A46" s="4" t="s">
        <v>4</v>
      </c>
      <c r="B46" s="4">
        <v>1</v>
      </c>
    </row>
    <row r="47" spans="1:2" x14ac:dyDescent="0.3">
      <c r="A47" s="4" t="s">
        <v>6</v>
      </c>
      <c r="B47" s="4">
        <v>1</v>
      </c>
    </row>
    <row r="48" spans="1:2" x14ac:dyDescent="0.3">
      <c r="A48" s="4" t="s">
        <v>95</v>
      </c>
      <c r="B48" s="4">
        <v>1</v>
      </c>
    </row>
    <row r="49" spans="1:2" x14ac:dyDescent="0.3">
      <c r="A49" s="4" t="s">
        <v>120</v>
      </c>
      <c r="B49" s="4">
        <v>1</v>
      </c>
    </row>
    <row r="50" spans="1:2" x14ac:dyDescent="0.3">
      <c r="A50" s="4" t="s">
        <v>8</v>
      </c>
      <c r="B50" s="4">
        <v>1</v>
      </c>
    </row>
    <row r="51" spans="1:2" x14ac:dyDescent="0.3">
      <c r="A51" s="4" t="s">
        <v>9</v>
      </c>
      <c r="B51" s="4">
        <v>1</v>
      </c>
    </row>
    <row r="52" spans="1:2" x14ac:dyDescent="0.3">
      <c r="A52" s="4" t="s">
        <v>7</v>
      </c>
      <c r="B52" s="4">
        <v>1</v>
      </c>
    </row>
    <row r="53" spans="1:2" x14ac:dyDescent="0.3">
      <c r="A53" s="4" t="s">
        <v>10</v>
      </c>
      <c r="B53" s="4">
        <v>1</v>
      </c>
    </row>
    <row r="54" spans="1:2" x14ac:dyDescent="0.3">
      <c r="A54" s="4" t="s">
        <v>96</v>
      </c>
      <c r="B54" s="4">
        <v>1</v>
      </c>
    </row>
    <row r="55" spans="1:2" x14ac:dyDescent="0.3">
      <c r="A55" s="4" t="s">
        <v>97</v>
      </c>
      <c r="B55" s="4">
        <v>1</v>
      </c>
    </row>
    <row r="56" spans="1:2" x14ac:dyDescent="0.3">
      <c r="A56" s="4" t="s">
        <v>98</v>
      </c>
      <c r="B56" s="4">
        <v>1</v>
      </c>
    </row>
    <row r="58" spans="1:2" x14ac:dyDescent="0.3">
      <c r="A58" s="3" t="s">
        <v>49</v>
      </c>
    </row>
    <row r="59" spans="1:2" x14ac:dyDescent="0.3">
      <c r="A59" s="4" t="s">
        <v>50</v>
      </c>
      <c r="B59" s="4">
        <v>12.2</v>
      </c>
    </row>
    <row r="60" spans="1:2" ht="6" customHeight="1" x14ac:dyDescent="0.3"/>
    <row r="61" spans="1:2" x14ac:dyDescent="0.3">
      <c r="A61" s="4" t="s">
        <v>51</v>
      </c>
      <c r="B61" s="4">
        <v>63</v>
      </c>
    </row>
    <row r="62" spans="1:2" ht="7.2" customHeight="1" x14ac:dyDescent="0.3"/>
    <row r="63" spans="1:2" x14ac:dyDescent="0.3">
      <c r="A63" s="4" t="s">
        <v>52</v>
      </c>
      <c r="B63" s="4">
        <v>0.3</v>
      </c>
    </row>
    <row r="64" spans="1:2" ht="7.2" customHeight="1" x14ac:dyDescent="0.3"/>
    <row r="65" spans="1:2" x14ac:dyDescent="0.3">
      <c r="A65" s="4" t="s">
        <v>87</v>
      </c>
      <c r="B65" s="4">
        <v>0.5</v>
      </c>
    </row>
    <row r="66" spans="1:2" ht="7.2" customHeight="1" x14ac:dyDescent="0.3"/>
    <row r="67" spans="1:2" x14ac:dyDescent="0.3">
      <c r="A67" s="4" t="s">
        <v>53</v>
      </c>
      <c r="B67" s="4"/>
    </row>
    <row r="68" spans="1:2" x14ac:dyDescent="0.3">
      <c r="A68" s="4" t="s">
        <v>5</v>
      </c>
      <c r="B68" s="4">
        <v>8</v>
      </c>
    </row>
    <row r="69" spans="1:2" x14ac:dyDescent="0.3">
      <c r="A69" s="4" t="s">
        <v>4</v>
      </c>
      <c r="B69" s="4">
        <v>8</v>
      </c>
    </row>
    <row r="70" spans="1:2" x14ac:dyDescent="0.3">
      <c r="A70" s="4" t="s">
        <v>6</v>
      </c>
      <c r="B70" s="4">
        <v>8</v>
      </c>
    </row>
    <row r="71" spans="1:2" x14ac:dyDescent="0.3">
      <c r="A71" s="4" t="s">
        <v>8</v>
      </c>
      <c r="B71" s="4">
        <v>6</v>
      </c>
    </row>
    <row r="72" spans="1:2" x14ac:dyDescent="0.3">
      <c r="A72" s="4" t="s">
        <v>9</v>
      </c>
      <c r="B72" s="4">
        <v>6</v>
      </c>
    </row>
    <row r="73" spans="1:2" x14ac:dyDescent="0.3">
      <c r="A73" s="4" t="s">
        <v>7</v>
      </c>
      <c r="B73" s="4">
        <v>6</v>
      </c>
    </row>
    <row r="74" spans="1:2" x14ac:dyDescent="0.3">
      <c r="A74" s="4" t="s">
        <v>10</v>
      </c>
      <c r="B74" s="4">
        <v>5.5</v>
      </c>
    </row>
    <row r="75" spans="1:2" x14ac:dyDescent="0.3">
      <c r="A75" s="4" t="s">
        <v>96</v>
      </c>
      <c r="B75" s="4">
        <v>5.5</v>
      </c>
    </row>
    <row r="76" spans="1:2" x14ac:dyDescent="0.3">
      <c r="A76" s="4" t="s">
        <v>97</v>
      </c>
      <c r="B76" s="4">
        <v>5.5</v>
      </c>
    </row>
    <row r="77" spans="1:2" x14ac:dyDescent="0.3">
      <c r="A77" s="4" t="s">
        <v>98</v>
      </c>
      <c r="B77" s="4">
        <v>5.5</v>
      </c>
    </row>
    <row r="79" spans="1:2" x14ac:dyDescent="0.3">
      <c r="A79" s="4" t="s">
        <v>54</v>
      </c>
      <c r="B79" s="4"/>
    </row>
    <row r="80" spans="1:2" x14ac:dyDescent="0.3">
      <c r="A80" s="4" t="s">
        <v>5</v>
      </c>
      <c r="B80" s="4">
        <v>33</v>
      </c>
    </row>
    <row r="81" spans="1:2" x14ac:dyDescent="0.3">
      <c r="A81" s="4" t="s">
        <v>4</v>
      </c>
      <c r="B81" s="4">
        <v>33</v>
      </c>
    </row>
    <row r="82" spans="1:2" x14ac:dyDescent="0.3">
      <c r="A82" s="4" t="s">
        <v>6</v>
      </c>
      <c r="B82" s="4">
        <v>33</v>
      </c>
    </row>
    <row r="83" spans="1:2" x14ac:dyDescent="0.3">
      <c r="A83" s="4" t="s">
        <v>8</v>
      </c>
      <c r="B83" s="4">
        <v>38</v>
      </c>
    </row>
    <row r="84" spans="1:2" x14ac:dyDescent="0.3">
      <c r="A84" s="4" t="s">
        <v>9</v>
      </c>
      <c r="B84" s="4">
        <v>38</v>
      </c>
    </row>
    <row r="85" spans="1:2" x14ac:dyDescent="0.3">
      <c r="A85" s="4" t="s">
        <v>7</v>
      </c>
      <c r="B85" s="4">
        <v>33</v>
      </c>
    </row>
    <row r="86" spans="1:2" x14ac:dyDescent="0.3">
      <c r="A86" s="4" t="s">
        <v>10</v>
      </c>
      <c r="B86" s="4">
        <v>38</v>
      </c>
    </row>
    <row r="87" spans="1:2" x14ac:dyDescent="0.3">
      <c r="A87" s="4" t="s">
        <v>96</v>
      </c>
      <c r="B87" s="4">
        <v>38</v>
      </c>
    </row>
    <row r="88" spans="1:2" x14ac:dyDescent="0.3">
      <c r="A88" s="4" t="s">
        <v>97</v>
      </c>
      <c r="B88" s="4">
        <v>38</v>
      </c>
    </row>
    <row r="89" spans="1:2" x14ac:dyDescent="0.3">
      <c r="A89" s="4" t="s">
        <v>98</v>
      </c>
      <c r="B89" s="4">
        <v>38</v>
      </c>
    </row>
    <row r="91" spans="1:2" x14ac:dyDescent="0.3">
      <c r="A91" s="3" t="s">
        <v>55</v>
      </c>
    </row>
    <row r="92" spans="1:2" x14ac:dyDescent="0.3">
      <c r="A92" s="4" t="s">
        <v>56</v>
      </c>
      <c r="B92" s="4">
        <v>25</v>
      </c>
    </row>
    <row r="93" spans="1:2" ht="7.8" customHeight="1" x14ac:dyDescent="0.3"/>
    <row r="94" spans="1:2" x14ac:dyDescent="0.3">
      <c r="A94" s="4" t="s">
        <v>57</v>
      </c>
      <c r="B94" s="4">
        <v>15</v>
      </c>
    </row>
    <row r="95" spans="1:2" ht="4.2" customHeight="1" x14ac:dyDescent="0.3"/>
    <row r="96" spans="1:2" x14ac:dyDescent="0.3">
      <c r="A96" s="4" t="s">
        <v>58</v>
      </c>
      <c r="B96" s="4">
        <v>0.6</v>
      </c>
    </row>
    <row r="97" spans="1:2" ht="4.2" customHeight="1" x14ac:dyDescent="0.3"/>
    <row r="98" spans="1:2" x14ac:dyDescent="0.3">
      <c r="A98" s="4" t="s">
        <v>59</v>
      </c>
      <c r="B98" s="4">
        <v>0.6</v>
      </c>
    </row>
    <row r="99" spans="1:2" ht="3" customHeight="1" x14ac:dyDescent="0.3"/>
    <row r="100" spans="1:2" x14ac:dyDescent="0.3">
      <c r="A100" s="4" t="s">
        <v>60</v>
      </c>
      <c r="B100" s="4">
        <v>1.3</v>
      </c>
    </row>
    <row r="102" spans="1:2" x14ac:dyDescent="0.3">
      <c r="A102" s="3" t="s">
        <v>61</v>
      </c>
    </row>
    <row r="103" spans="1:2" x14ac:dyDescent="0.3">
      <c r="A103" s="4" t="s">
        <v>62</v>
      </c>
      <c r="B103" s="4">
        <v>11.3</v>
      </c>
    </row>
    <row r="105" spans="1:2" x14ac:dyDescent="0.3">
      <c r="A105" s="4" t="s">
        <v>63</v>
      </c>
      <c r="B105" s="4"/>
    </row>
    <row r="106" spans="1:2" x14ac:dyDescent="0.3">
      <c r="A106" s="4" t="s">
        <v>64</v>
      </c>
      <c r="B106" s="4">
        <v>20</v>
      </c>
    </row>
    <row r="107" spans="1:2" x14ac:dyDescent="0.3">
      <c r="A107" s="4" t="s">
        <v>115</v>
      </c>
      <c r="B107" s="4"/>
    </row>
    <row r="108" spans="1:2" x14ac:dyDescent="0.3">
      <c r="A108" s="4" t="s">
        <v>65</v>
      </c>
      <c r="B108" s="4">
        <v>20</v>
      </c>
    </row>
    <row r="109" spans="1:2" x14ac:dyDescent="0.3">
      <c r="A109" s="4" t="s">
        <v>66</v>
      </c>
      <c r="B109" s="4">
        <v>15</v>
      </c>
    </row>
    <row r="110" spans="1:2" x14ac:dyDescent="0.3">
      <c r="A110" s="4" t="s">
        <v>67</v>
      </c>
      <c r="B110" s="4">
        <v>20</v>
      </c>
    </row>
    <row r="111" spans="1:2" x14ac:dyDescent="0.3">
      <c r="A111" s="4" t="s">
        <v>68</v>
      </c>
      <c r="B111" s="4">
        <v>20</v>
      </c>
    </row>
    <row r="112" spans="1:2" x14ac:dyDescent="0.3">
      <c r="A112" s="4" t="s">
        <v>69</v>
      </c>
      <c r="B112" s="4">
        <v>20</v>
      </c>
    </row>
    <row r="114" spans="1:2" x14ac:dyDescent="0.3">
      <c r="A114" s="4" t="s">
        <v>70</v>
      </c>
      <c r="B114" s="4">
        <v>5</v>
      </c>
    </row>
    <row r="115" spans="1:2" ht="7.2" customHeight="1" x14ac:dyDescent="0.3"/>
    <row r="116" spans="1:2" x14ac:dyDescent="0.3">
      <c r="A116" s="4" t="s">
        <v>71</v>
      </c>
      <c r="B116" s="4">
        <v>0.25</v>
      </c>
    </row>
    <row r="117" spans="1:2" ht="7.8" customHeight="1" x14ac:dyDescent="0.3"/>
    <row r="118" spans="1:2" x14ac:dyDescent="0.3">
      <c r="A118" s="4" t="s">
        <v>72</v>
      </c>
      <c r="B118" s="4">
        <v>20</v>
      </c>
    </row>
    <row r="119" spans="1:2" ht="5.4" customHeight="1" x14ac:dyDescent="0.3"/>
    <row r="120" spans="1:2" x14ac:dyDescent="0.3">
      <c r="A120" s="4" t="s">
        <v>73</v>
      </c>
      <c r="B120" s="4">
        <v>0.3</v>
      </c>
    </row>
    <row r="121" spans="1:2" ht="6" customHeight="1" x14ac:dyDescent="0.3"/>
    <row r="122" spans="1:2" x14ac:dyDescent="0.3">
      <c r="A122" s="4" t="s">
        <v>74</v>
      </c>
      <c r="B122" s="4">
        <v>14.3</v>
      </c>
    </row>
    <row r="124" spans="1:2" x14ac:dyDescent="0.3">
      <c r="A124" s="3" t="s">
        <v>75</v>
      </c>
    </row>
    <row r="125" spans="1:2" x14ac:dyDescent="0.3">
      <c r="A125" s="4" t="s">
        <v>76</v>
      </c>
      <c r="B125" s="4">
        <v>2</v>
      </c>
    </row>
    <row r="126" spans="1:2" ht="6" customHeight="1" x14ac:dyDescent="0.3"/>
    <row r="127" spans="1:2" x14ac:dyDescent="0.3">
      <c r="A127" s="4" t="s">
        <v>77</v>
      </c>
      <c r="B127" s="4">
        <v>1.3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68</vt:i4>
      </vt:variant>
    </vt:vector>
  </HeadingPairs>
  <TitlesOfParts>
    <vt:vector size="73" baseType="lpstr">
      <vt:lpstr>Price</vt:lpstr>
      <vt:lpstr>Finance</vt:lpstr>
      <vt:lpstr>Feed Budget</vt:lpstr>
      <vt:lpstr>Mach General</vt:lpstr>
      <vt:lpstr>Mach 1</vt:lpstr>
      <vt:lpstr>'Mach General'!approx_hay_yield</vt:lpstr>
      <vt:lpstr>Price!cart_hay</vt:lpstr>
      <vt:lpstr>casual_cost</vt:lpstr>
      <vt:lpstr>casual_super</vt:lpstr>
      <vt:lpstr>casual_workers_comp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crp_insurance_date</vt:lpstr>
      <vt:lpstr>Finance!debit_interest</vt:lpstr>
      <vt:lpstr>'Mach 1'!dep_area</vt:lpstr>
      <vt:lpstr>Price!diesel</vt:lpstr>
      <vt:lpstr>Price!diesel_rebate</vt:lpstr>
      <vt:lpstr>'Mach 1'!draft_seeding</vt:lpstr>
      <vt:lpstr>Price!fert_cartage_cost</vt:lpstr>
      <vt:lpstr>Price!fert_cost</vt:lpstr>
      <vt:lpstr>Finance!fixed_dep</vt:lpstr>
      <vt:lpstr>Price!flagfall</vt:lpstr>
      <vt:lpstr>'Mach 1'!fuel_adj_tractor</vt:lpstr>
      <vt:lpstr>Price!grain_income_date</vt:lpstr>
      <vt:lpstr>Price!grain_income_length</vt:lpstr>
      <vt:lpstr>Price!grain_price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manager_cost</vt:lpstr>
      <vt:lpstr>'Mach 1'!oil_grease_factor_harv</vt:lpstr>
      <vt:lpstr>'Mach 1'!oil_grease_factor_tractor</vt:lpstr>
      <vt:lpstr>permanent_cost</vt:lpstr>
      <vt:lpstr>permanent_ls_leave</vt:lpstr>
      <vt:lpstr>permanent_super</vt:lpstr>
      <vt:lpstr>permanent_workers_comp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'Mach 1'!tillage_maint</vt:lpstr>
      <vt:lpstr>'Mach 1'!time_fill_spreader</vt:lpstr>
      <vt:lpstr>'Mach 1'!variable_dep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2020-01-13T01:18:05Z</dcterms:created>
  <dcterms:modified xsi:type="dcterms:W3CDTF">2020-03-11T05:14:14Z</dcterms:modified>
</cp:coreProperties>
</file>