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31DD0C4-5BCB-424A-9F33-0CAA402A3FF8}" xr6:coauthVersionLast="45" xr6:coauthVersionMax="47" xr10:uidLastSave="{00000000-0000-0000-0000-000000000000}"/>
  <bookViews>
    <workbookView xWindow="28680" yWindow="-120" windowWidth="29040" windowHeight="15840" tabRatio="658" firstSheet="2"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Crop!$G$392:$AU$439</definedName>
    <definedName name="chem_by_lmu">Crop!$H$672:$Q$673</definedName>
    <definedName name="chem_cost" localSheetId="3">Crop!$G$337:$AA$384</definedName>
    <definedName name="chem_info">Crop!$I$690:$L$694</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Crop!$G$445:$AU$492</definedName>
    <definedName name="fert_by_lmu" localSheetId="3">Crop!$H$647:$Q$656</definedName>
    <definedName name="fert_info" localSheetId="3">Crop!$H$623:$L$632</definedName>
    <definedName name="fert_passes" localSheetId="3">Crop!$G$498:$AU$545</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Crop!$H$230:$M$276</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Crop!$H$593:$Q$610</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 localSheetId="5">[2]General!$R$106:$R$115</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 localSheetId="5">[2]General!$T$106:$V$115</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Crop!$T$710:$T$745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Crop!$Q$231:$Q$276</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Crop!$G$760:$Q$796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Crop!$I$709:$R$745</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Crop!$I$560:$R$577</definedName>
    <definedName name="yield_penalty_wet" localSheetId="3">Crop!$H$42:$R$59</definedName>
    <definedName name="YieldBySoil.i">[3]Rotation!$J$47:$V$59</definedName>
    <definedName name="YieldBySoil.n">[3]Rotation!$H$47:$H$59</definedName>
    <definedName name="yields" localSheetId="3">Crop!$T$281:$AD$327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508" i="1" l="1" a="1"/>
  <c r="AU508" i="1" s="1"/>
  <c r="AS508" i="1" a="1"/>
  <c r="AS508" i="1" s="1"/>
  <c r="AR508" i="1" a="1"/>
  <c r="AR508" i="1" s="1"/>
  <c r="AQ508" i="1" a="1"/>
  <c r="AQ508" i="1" s="1"/>
  <c r="AO508" i="1" a="1"/>
  <c r="AO508" i="1" s="1"/>
  <c r="AN508" i="1" a="1"/>
  <c r="AN508" i="1" s="1"/>
  <c r="AM508" i="1" a="1"/>
  <c r="AM508" i="1" s="1"/>
  <c r="AK508" i="1" a="1"/>
  <c r="AK508" i="1" s="1"/>
  <c r="AJ508" i="1" a="1"/>
  <c r="AJ508" i="1" s="1"/>
  <c r="AI508" i="1" a="1"/>
  <c r="AI508" i="1" s="1"/>
  <c r="AG508" i="1" a="1"/>
  <c r="AG508" i="1" s="1"/>
  <c r="AF508" i="1" a="1"/>
  <c r="AF508" i="1" s="1"/>
  <c r="AE508" i="1" a="1"/>
  <c r="AE508" i="1" s="1"/>
  <c r="AC508" i="1" a="1"/>
  <c r="AC508" i="1" s="1"/>
  <c r="AB508" i="1" a="1"/>
  <c r="AB508" i="1" s="1"/>
  <c r="AA508" i="1" a="1"/>
  <c r="AA508" i="1" s="1"/>
  <c r="Y508" i="1" a="1"/>
  <c r="Y508" i="1" s="1"/>
  <c r="X508" i="1" a="1"/>
  <c r="X508" i="1" s="1"/>
  <c r="W508" i="1" a="1"/>
  <c r="W508" i="1" s="1"/>
  <c r="U508" i="1" a="1"/>
  <c r="U508" i="1" s="1"/>
  <c r="T508" i="1" a="1"/>
  <c r="T508" i="1" s="1"/>
  <c r="S508" i="1" a="1"/>
  <c r="S508" i="1" s="1"/>
  <c r="Q508" i="1" a="1"/>
  <c r="Q508" i="1" s="1"/>
  <c r="P508" i="1" a="1"/>
  <c r="P508" i="1" s="1"/>
  <c r="O508" i="1" a="1"/>
  <c r="O508" i="1" s="1"/>
  <c r="M508" i="1" a="1"/>
  <c r="M508" i="1" s="1"/>
  <c r="L508" i="1" a="1"/>
  <c r="L508" i="1" s="1"/>
  <c r="K508" i="1"/>
  <c r="J508" i="1"/>
  <c r="AT508" i="1" s="1" a="1"/>
  <c r="AT508" i="1" s="1"/>
  <c r="I508" i="1"/>
  <c r="H508" i="1"/>
  <c r="G508" i="1"/>
  <c r="L507" i="1"/>
  <c r="L507" i="1" a="1"/>
  <c r="K507" i="1"/>
  <c r="AU507" i="1" s="1" a="1"/>
  <c r="AU507" i="1" s="1"/>
  <c r="J507" i="1"/>
  <c r="AT507" i="1" s="1" a="1"/>
  <c r="AT507" i="1" s="1"/>
  <c r="I507" i="1"/>
  <c r="AS507" i="1" s="1" a="1"/>
  <c r="AS507" i="1" s="1"/>
  <c r="H507" i="1"/>
  <c r="AR507" i="1" s="1" a="1"/>
  <c r="AR507" i="1" s="1"/>
  <c r="G507" i="1"/>
  <c r="AU506" i="1" a="1"/>
  <c r="AU506" i="1" s="1"/>
  <c r="AS506" i="1" a="1"/>
  <c r="AS506" i="1" s="1"/>
  <c r="AR506" i="1" a="1"/>
  <c r="AR506" i="1" s="1"/>
  <c r="AQ506" i="1" a="1"/>
  <c r="AQ506" i="1" s="1"/>
  <c r="AO506" i="1" a="1"/>
  <c r="AO506" i="1" s="1"/>
  <c r="AN506" i="1" a="1"/>
  <c r="AN506" i="1" s="1"/>
  <c r="AM506" i="1" a="1"/>
  <c r="AM506" i="1" s="1"/>
  <c r="AK506" i="1" a="1"/>
  <c r="AK506" i="1" s="1"/>
  <c r="AJ506" i="1" a="1"/>
  <c r="AJ506" i="1" s="1"/>
  <c r="AI506" i="1" a="1"/>
  <c r="AI506" i="1" s="1"/>
  <c r="AG506" i="1" a="1"/>
  <c r="AG506" i="1" s="1"/>
  <c r="AF506" i="1" a="1"/>
  <c r="AF506" i="1" s="1"/>
  <c r="AE506" i="1" a="1"/>
  <c r="AE506" i="1" s="1"/>
  <c r="AC506" i="1" a="1"/>
  <c r="AC506" i="1" s="1"/>
  <c r="AB506" i="1" a="1"/>
  <c r="AB506" i="1" s="1"/>
  <c r="AA506" i="1" a="1"/>
  <c r="AA506" i="1" s="1"/>
  <c r="Y506" i="1" a="1"/>
  <c r="Y506" i="1" s="1"/>
  <c r="X506" i="1" a="1"/>
  <c r="X506" i="1" s="1"/>
  <c r="W506" i="1" a="1"/>
  <c r="W506" i="1" s="1"/>
  <c r="U506" i="1" a="1"/>
  <c r="U506" i="1" s="1"/>
  <c r="T506" i="1" a="1"/>
  <c r="T506" i="1" s="1"/>
  <c r="S506" i="1" a="1"/>
  <c r="S506" i="1" s="1"/>
  <c r="Q506" i="1" a="1"/>
  <c r="Q506" i="1" s="1"/>
  <c r="P506" i="1" a="1"/>
  <c r="P506" i="1" s="1"/>
  <c r="O506" i="1" a="1"/>
  <c r="O506" i="1" s="1"/>
  <c r="M506" i="1" a="1"/>
  <c r="M506" i="1" s="1"/>
  <c r="L506" i="1" a="1"/>
  <c r="L506" i="1" s="1"/>
  <c r="K506" i="1"/>
  <c r="J506" i="1"/>
  <c r="AT506" i="1" s="1" a="1"/>
  <c r="AT506" i="1" s="1"/>
  <c r="I506" i="1"/>
  <c r="H506" i="1"/>
  <c r="G506" i="1"/>
  <c r="X505" i="1"/>
  <c r="X505" i="1" a="1"/>
  <c r="T505" i="1"/>
  <c r="T505" i="1" a="1"/>
  <c r="P505" i="1"/>
  <c r="P505" i="1" a="1"/>
  <c r="L505" i="1"/>
  <c r="L505" i="1" a="1"/>
  <c r="K505" i="1"/>
  <c r="AU505" i="1" s="1" a="1"/>
  <c r="AU505" i="1" s="1"/>
  <c r="J505" i="1"/>
  <c r="AT505" i="1" s="1" a="1"/>
  <c r="AT505" i="1" s="1"/>
  <c r="I505" i="1"/>
  <c r="AS505" i="1" s="1" a="1"/>
  <c r="AS505" i="1" s="1"/>
  <c r="H505" i="1"/>
  <c r="AR505" i="1" s="1" a="1"/>
  <c r="AR505" i="1" s="1"/>
  <c r="G505" i="1"/>
  <c r="AU504" i="1" a="1"/>
  <c r="AU504" i="1" s="1"/>
  <c r="AT504" i="1" a="1"/>
  <c r="AT504" i="1" s="1"/>
  <c r="AS504" i="1" a="1"/>
  <c r="AS504" i="1" s="1"/>
  <c r="AQ504" i="1" a="1"/>
  <c r="AQ504" i="1" s="1"/>
  <c r="AP504" i="1" a="1"/>
  <c r="AP504" i="1" s="1"/>
  <c r="AO504" i="1" a="1"/>
  <c r="AO504" i="1" s="1"/>
  <c r="AM504" i="1" a="1"/>
  <c r="AM504" i="1" s="1"/>
  <c r="AL504" i="1" a="1"/>
  <c r="AL504" i="1" s="1"/>
  <c r="AK504" i="1" a="1"/>
  <c r="AK504" i="1" s="1"/>
  <c r="AI504" i="1" a="1"/>
  <c r="AI504" i="1" s="1"/>
  <c r="AH504" i="1" a="1"/>
  <c r="AH504" i="1" s="1"/>
  <c r="AG504" i="1" a="1"/>
  <c r="AG504" i="1" s="1"/>
  <c r="AE504" i="1" a="1"/>
  <c r="AE504" i="1" s="1"/>
  <c r="AD504" i="1" a="1"/>
  <c r="AD504" i="1" s="1"/>
  <c r="AC504" i="1" a="1"/>
  <c r="AC504" i="1" s="1"/>
  <c r="AA504" i="1" a="1"/>
  <c r="AA504" i="1" s="1"/>
  <c r="Z504" i="1" a="1"/>
  <c r="Z504" i="1" s="1"/>
  <c r="Y504" i="1" a="1"/>
  <c r="Y504" i="1" s="1"/>
  <c r="W504" i="1" a="1"/>
  <c r="W504" i="1" s="1"/>
  <c r="V504" i="1" a="1"/>
  <c r="V504" i="1" s="1"/>
  <c r="U504" i="1" a="1"/>
  <c r="U504" i="1" s="1"/>
  <c r="S504" i="1" a="1"/>
  <c r="S504" i="1" s="1"/>
  <c r="R504" i="1" a="1"/>
  <c r="R504" i="1" s="1"/>
  <c r="Q504" i="1" a="1"/>
  <c r="Q504" i="1" s="1"/>
  <c r="O504" i="1" a="1"/>
  <c r="O504" i="1" s="1"/>
  <c r="N504" i="1" a="1"/>
  <c r="N504" i="1" s="1"/>
  <c r="M504" i="1" a="1"/>
  <c r="M504" i="1" s="1"/>
  <c r="K504" i="1"/>
  <c r="J504" i="1"/>
  <c r="I504" i="1"/>
  <c r="H504" i="1"/>
  <c r="AR504" i="1" s="1" a="1"/>
  <c r="AR504" i="1" s="1"/>
  <c r="G504" i="1"/>
  <c r="Z503" i="1"/>
  <c r="Z503" i="1" a="1"/>
  <c r="V503" i="1"/>
  <c r="V503" i="1" a="1"/>
  <c r="R503" i="1"/>
  <c r="R503" i="1" a="1"/>
  <c r="N503" i="1"/>
  <c r="N503" i="1" a="1"/>
  <c r="K503" i="1"/>
  <c r="AU503" i="1" s="1" a="1"/>
  <c r="AU503" i="1" s="1"/>
  <c r="J503" i="1"/>
  <c r="AT503" i="1" s="1" a="1"/>
  <c r="AT503" i="1" s="1"/>
  <c r="I503" i="1"/>
  <c r="AS503" i="1" s="1" a="1"/>
  <c r="AS503" i="1" s="1"/>
  <c r="H503" i="1"/>
  <c r="AR503" i="1" s="1" a="1"/>
  <c r="AR503" i="1" s="1"/>
  <c r="G503" i="1"/>
  <c r="AU502" i="1" a="1"/>
  <c r="AU502" i="1" s="1"/>
  <c r="AS502" i="1" a="1"/>
  <c r="AS502" i="1" s="1"/>
  <c r="AQ502" i="1" a="1"/>
  <c r="AQ502" i="1" s="1"/>
  <c r="AO502" i="1" a="1"/>
  <c r="AO502" i="1" s="1"/>
  <c r="AM502" i="1" a="1"/>
  <c r="AM502" i="1" s="1"/>
  <c r="AK502" i="1" a="1"/>
  <c r="AK502" i="1" s="1"/>
  <c r="AI502" i="1" a="1"/>
  <c r="AI502" i="1" s="1"/>
  <c r="AG502" i="1" a="1"/>
  <c r="AG502" i="1" s="1"/>
  <c r="AE502" i="1" a="1"/>
  <c r="AE502" i="1" s="1"/>
  <c r="AC502" i="1" a="1"/>
  <c r="AC502" i="1" s="1"/>
  <c r="AA502" i="1" a="1"/>
  <c r="AA502" i="1" s="1"/>
  <c r="Y502" i="1" a="1"/>
  <c r="Y502" i="1" s="1"/>
  <c r="W502" i="1" a="1"/>
  <c r="W502" i="1" s="1"/>
  <c r="U502" i="1" a="1"/>
  <c r="U502" i="1" s="1"/>
  <c r="S502" i="1" a="1"/>
  <c r="S502" i="1" s="1"/>
  <c r="Q502" i="1" a="1"/>
  <c r="Q502" i="1" s="1"/>
  <c r="O502" i="1" a="1"/>
  <c r="O502" i="1" s="1"/>
  <c r="M502" i="1" a="1"/>
  <c r="M502" i="1" s="1"/>
  <c r="K502" i="1"/>
  <c r="J502" i="1"/>
  <c r="AP502" i="1" s="1" a="1"/>
  <c r="AP502" i="1" s="1"/>
  <c r="I502" i="1"/>
  <c r="H502" i="1"/>
  <c r="AR502" i="1" s="1" a="1"/>
  <c r="AR502" i="1" s="1"/>
  <c r="G502" i="1"/>
  <c r="K501" i="1"/>
  <c r="AU501" i="1" s="1" a="1"/>
  <c r="AU501" i="1" s="1"/>
  <c r="J501" i="1"/>
  <c r="AT501" i="1" s="1" a="1"/>
  <c r="AT501" i="1" s="1"/>
  <c r="I501" i="1"/>
  <c r="AS501" i="1" s="1" a="1"/>
  <c r="AS501" i="1" s="1"/>
  <c r="H501" i="1"/>
  <c r="AR501" i="1" s="1" a="1"/>
  <c r="AR501" i="1" s="1"/>
  <c r="G501" i="1"/>
  <c r="AU455" i="1" a="1"/>
  <c r="AU455" i="1" s="1"/>
  <c r="AT455" i="1" a="1"/>
  <c r="AT455" i="1" s="1"/>
  <c r="AS455" i="1" a="1"/>
  <c r="AS455" i="1" s="1"/>
  <c r="AR455" i="1" a="1"/>
  <c r="AR455" i="1" s="1"/>
  <c r="AQ455" i="1" a="1"/>
  <c r="AQ455" i="1" s="1"/>
  <c r="AP455" i="1" a="1"/>
  <c r="AP455" i="1" s="1"/>
  <c r="AO455" i="1" a="1"/>
  <c r="AO455" i="1" s="1"/>
  <c r="AN455" i="1" a="1"/>
  <c r="AN455" i="1" s="1"/>
  <c r="AM455" i="1" a="1"/>
  <c r="AM455" i="1" s="1"/>
  <c r="AL455" i="1" a="1"/>
  <c r="AL455" i="1" s="1"/>
  <c r="AK455" i="1" a="1"/>
  <c r="AK455" i="1" s="1"/>
  <c r="AJ455" i="1" a="1"/>
  <c r="AJ455" i="1" s="1"/>
  <c r="AI455" i="1" a="1"/>
  <c r="AI455" i="1" s="1"/>
  <c r="AH455" i="1" a="1"/>
  <c r="AH455" i="1" s="1"/>
  <c r="AG455" i="1" a="1"/>
  <c r="AG455" i="1" s="1"/>
  <c r="AF455" i="1" a="1"/>
  <c r="AF455" i="1" s="1"/>
  <c r="AE455" i="1" a="1"/>
  <c r="AE455" i="1" s="1"/>
  <c r="AD455" i="1" a="1"/>
  <c r="AD455" i="1" s="1"/>
  <c r="AC455" i="1" a="1"/>
  <c r="AC455" i="1" s="1"/>
  <c r="AB455" i="1" a="1"/>
  <c r="AB455" i="1" s="1"/>
  <c r="AA455" i="1" a="1"/>
  <c r="AA455" i="1" s="1"/>
  <c r="Z455" i="1" a="1"/>
  <c r="Z455" i="1" s="1"/>
  <c r="Y455" i="1" a="1"/>
  <c r="Y455" i="1" s="1"/>
  <c r="X455" i="1" a="1"/>
  <c r="X455" i="1" s="1"/>
  <c r="W455" i="1" a="1"/>
  <c r="W455" i="1" s="1"/>
  <c r="V455" i="1" a="1"/>
  <c r="V455" i="1" s="1"/>
  <c r="U455" i="1" a="1"/>
  <c r="U455" i="1" s="1"/>
  <c r="T455" i="1" a="1"/>
  <c r="T455" i="1" s="1"/>
  <c r="S455" i="1" a="1"/>
  <c r="S455" i="1" s="1"/>
  <c r="R455" i="1" a="1"/>
  <c r="R455" i="1" s="1"/>
  <c r="Q455" i="1" a="1"/>
  <c r="Q455" i="1" s="1"/>
  <c r="P455" i="1" a="1"/>
  <c r="P455" i="1" s="1"/>
  <c r="O455" i="1" a="1"/>
  <c r="O455" i="1" s="1"/>
  <c r="N455" i="1" a="1"/>
  <c r="N455" i="1" s="1"/>
  <c r="M455" i="1" a="1"/>
  <c r="M455" i="1" s="1"/>
  <c r="L455" i="1" a="1"/>
  <c r="L455" i="1" s="1"/>
  <c r="G455" i="1"/>
  <c r="AU454" i="1" a="1"/>
  <c r="AU454" i="1" s="1"/>
  <c r="AT454" i="1"/>
  <c r="AT454" i="1" a="1"/>
  <c r="AS454" i="1" a="1"/>
  <c r="AS454" i="1" s="1"/>
  <c r="AR454" i="1" a="1"/>
  <c r="AR454" i="1" s="1"/>
  <c r="AQ454" i="1" a="1"/>
  <c r="AQ454" i="1" s="1"/>
  <c r="AP454" i="1"/>
  <c r="AP454" i="1" a="1"/>
  <c r="AO454" i="1" a="1"/>
  <c r="AO454" i="1" s="1"/>
  <c r="AN454" i="1" a="1"/>
  <c r="AN454" i="1" s="1"/>
  <c r="AM454" i="1" a="1"/>
  <c r="AM454" i="1" s="1"/>
  <c r="AL454" i="1"/>
  <c r="AL454" i="1" a="1"/>
  <c r="AK454" i="1" a="1"/>
  <c r="AK454" i="1" s="1"/>
  <c r="AJ454" i="1" a="1"/>
  <c r="AJ454" i="1" s="1"/>
  <c r="AI454" i="1" a="1"/>
  <c r="AI454" i="1" s="1"/>
  <c r="AH454" i="1"/>
  <c r="AH454" i="1" a="1"/>
  <c r="AG454" i="1" a="1"/>
  <c r="AG454" i="1" s="1"/>
  <c r="AF454" i="1" a="1"/>
  <c r="AF454" i="1" s="1"/>
  <c r="AE454" i="1" a="1"/>
  <c r="AE454" i="1" s="1"/>
  <c r="AD454" i="1"/>
  <c r="AD454" i="1" a="1"/>
  <c r="AC454" i="1" a="1"/>
  <c r="AC454" i="1" s="1"/>
  <c r="AB454" i="1" a="1"/>
  <c r="AB454" i="1" s="1"/>
  <c r="AA454" i="1" a="1"/>
  <c r="AA454" i="1" s="1"/>
  <c r="Z454" i="1"/>
  <c r="Z454" i="1" a="1"/>
  <c r="Y454" i="1" a="1"/>
  <c r="Y454" i="1" s="1"/>
  <c r="X454" i="1" a="1"/>
  <c r="X454" i="1" s="1"/>
  <c r="W454" i="1" a="1"/>
  <c r="W454" i="1" s="1"/>
  <c r="V454" i="1"/>
  <c r="V454" i="1" a="1"/>
  <c r="U454" i="1" a="1"/>
  <c r="U454" i="1" s="1"/>
  <c r="T454" i="1" a="1"/>
  <c r="T454" i="1" s="1"/>
  <c r="S454" i="1" a="1"/>
  <c r="S454" i="1" s="1"/>
  <c r="R454" i="1"/>
  <c r="R454" i="1" a="1"/>
  <c r="Q454" i="1" a="1"/>
  <c r="Q454" i="1" s="1"/>
  <c r="P454" i="1" a="1"/>
  <c r="P454" i="1" s="1"/>
  <c r="O454" i="1" a="1"/>
  <c r="O454" i="1" s="1"/>
  <c r="N454" i="1"/>
  <c r="N454" i="1" a="1"/>
  <c r="M454" i="1" a="1"/>
  <c r="M454" i="1" s="1"/>
  <c r="L454" i="1" a="1"/>
  <c r="L454" i="1" s="1"/>
  <c r="G454"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452" i="1" a="1"/>
  <c r="AU452" i="1" s="1"/>
  <c r="AT452" i="1" a="1"/>
  <c r="AT452" i="1" s="1"/>
  <c r="AS452" i="1"/>
  <c r="AS452" i="1" a="1"/>
  <c r="AR452" i="1" a="1"/>
  <c r="AR452" i="1" s="1"/>
  <c r="AQ452" i="1" a="1"/>
  <c r="AQ452" i="1" s="1"/>
  <c r="AP452" i="1" a="1"/>
  <c r="AP452" i="1" s="1"/>
  <c r="AO452" i="1"/>
  <c r="AO452" i="1" a="1"/>
  <c r="AN452" i="1" a="1"/>
  <c r="AN452" i="1" s="1"/>
  <c r="AM452" i="1" a="1"/>
  <c r="AM452" i="1" s="1"/>
  <c r="AL452" i="1" a="1"/>
  <c r="AL452" i="1" s="1"/>
  <c r="AK452" i="1"/>
  <c r="AK452" i="1" a="1"/>
  <c r="AJ452" i="1" a="1"/>
  <c r="AJ452" i="1" s="1"/>
  <c r="AI452" i="1" a="1"/>
  <c r="AI452" i="1" s="1"/>
  <c r="AH452" i="1" a="1"/>
  <c r="AH452" i="1" s="1"/>
  <c r="AG452" i="1" a="1"/>
  <c r="AG452" i="1" s="1"/>
  <c r="AF452" i="1"/>
  <c r="AF452" i="1" a="1"/>
  <c r="AE452" i="1" a="1"/>
  <c r="AE452" i="1" s="1"/>
  <c r="AD452" i="1" a="1"/>
  <c r="AD452" i="1" s="1"/>
  <c r="AC452" i="1" a="1"/>
  <c r="AC452" i="1" s="1"/>
  <c r="AB452" i="1"/>
  <c r="AB452" i="1" a="1"/>
  <c r="AA452" i="1" a="1"/>
  <c r="AA452" i="1" s="1"/>
  <c r="Z452" i="1"/>
  <c r="Z452" i="1" a="1"/>
  <c r="Y452" i="1" a="1"/>
  <c r="Y452" i="1" s="1"/>
  <c r="X452" i="1" a="1"/>
  <c r="X452" i="1" s="1"/>
  <c r="W452" i="1" a="1"/>
  <c r="W452" i="1" s="1"/>
  <c r="V452" i="1" a="1"/>
  <c r="V452" i="1" s="1"/>
  <c r="U452" i="1" a="1"/>
  <c r="U452" i="1" s="1"/>
  <c r="T452" i="1" a="1"/>
  <c r="T452" i="1" s="1"/>
  <c r="S452" i="1" a="1"/>
  <c r="S452" i="1" s="1"/>
  <c r="R452" i="1"/>
  <c r="R452" i="1" a="1"/>
  <c r="Q452" i="1"/>
  <c r="Q452" i="1" a="1"/>
  <c r="P452" i="1" a="1"/>
  <c r="P452" i="1" s="1"/>
  <c r="O452" i="1" a="1"/>
  <c r="O452" i="1" s="1"/>
  <c r="N452" i="1"/>
  <c r="N452" i="1" a="1"/>
  <c r="M452" i="1" a="1"/>
  <c r="M452" i="1" s="1"/>
  <c r="L452" i="1" a="1"/>
  <c r="L452" i="1" s="1"/>
  <c r="G452" i="1"/>
  <c r="AU451" i="1" a="1"/>
  <c r="AU451" i="1" s="1"/>
  <c r="AT451" i="1" a="1"/>
  <c r="AT451" i="1" s="1"/>
  <c r="AS451" i="1" a="1"/>
  <c r="AS451" i="1" s="1"/>
  <c r="AR451" i="1" a="1"/>
  <c r="AR451" i="1" s="1"/>
  <c r="AQ451" i="1" a="1"/>
  <c r="AQ451" i="1" s="1"/>
  <c r="AP451" i="1" a="1"/>
  <c r="AP451" i="1" s="1"/>
  <c r="AO451" i="1" a="1"/>
  <c r="AO451" i="1" s="1"/>
  <c r="AN451" i="1" a="1"/>
  <c r="AN451" i="1" s="1"/>
  <c r="AM451" i="1"/>
  <c r="AM451" i="1" a="1"/>
  <c r="AL451" i="1" a="1"/>
  <c r="AL451" i="1" s="1"/>
  <c r="AK451" i="1" a="1"/>
  <c r="AK451" i="1" s="1"/>
  <c r="AJ451" i="1" a="1"/>
  <c r="AJ451" i="1" s="1"/>
  <c r="AI451" i="1" a="1"/>
  <c r="AI451" i="1" s="1"/>
  <c r="AH451" i="1" a="1"/>
  <c r="AH451" i="1" s="1"/>
  <c r="AG451" i="1" a="1"/>
  <c r="AG451" i="1" s="1"/>
  <c r="AF451" i="1" a="1"/>
  <c r="AF451" i="1" s="1"/>
  <c r="AE451" i="1"/>
  <c r="AE451" i="1" a="1"/>
  <c r="AD451" i="1" a="1"/>
  <c r="AD451" i="1" s="1"/>
  <c r="AC451" i="1" a="1"/>
  <c r="AC451" i="1" s="1"/>
  <c r="AB451" i="1" a="1"/>
  <c r="AB451" i="1" s="1"/>
  <c r="AA451" i="1"/>
  <c r="AA451" i="1" a="1"/>
  <c r="Z451" i="1" a="1"/>
  <c r="Z451" i="1" s="1"/>
  <c r="Y451" i="1" a="1"/>
  <c r="Y451" i="1" s="1"/>
  <c r="X451" i="1" a="1"/>
  <c r="X451" i="1" s="1"/>
  <c r="W451" i="1" a="1"/>
  <c r="W451" i="1" s="1"/>
  <c r="V451" i="1" a="1"/>
  <c r="V451" i="1" s="1"/>
  <c r="U451" i="1" a="1"/>
  <c r="U451" i="1" s="1"/>
  <c r="T451" i="1" a="1"/>
  <c r="T451" i="1" s="1"/>
  <c r="S451" i="1" a="1"/>
  <c r="S451" i="1" s="1"/>
  <c r="R451" i="1" a="1"/>
  <c r="R451" i="1" s="1"/>
  <c r="Q451" i="1" a="1"/>
  <c r="Q451" i="1" s="1"/>
  <c r="P451" i="1" a="1"/>
  <c r="P451" i="1" s="1"/>
  <c r="O451" i="1" a="1"/>
  <c r="O451" i="1" s="1"/>
  <c r="N451" i="1" a="1"/>
  <c r="N451" i="1" s="1"/>
  <c r="M451" i="1" a="1"/>
  <c r="M451" i="1" s="1"/>
  <c r="L451" i="1" a="1"/>
  <c r="L451" i="1" s="1"/>
  <c r="G451" i="1"/>
  <c r="AU450" i="1" a="1"/>
  <c r="AU450" i="1" s="1"/>
  <c r="AT450" i="1" a="1"/>
  <c r="AT450" i="1" s="1"/>
  <c r="AS450" i="1" a="1"/>
  <c r="AS450" i="1" s="1"/>
  <c r="AR450" i="1"/>
  <c r="AR450" i="1" a="1"/>
  <c r="AQ450" i="1" a="1"/>
  <c r="AQ450" i="1" s="1"/>
  <c r="AP450" i="1" a="1"/>
  <c r="AP450" i="1" s="1"/>
  <c r="AO450" i="1" a="1"/>
  <c r="AO450" i="1" s="1"/>
  <c r="AN450" i="1" a="1"/>
  <c r="AN450" i="1" s="1"/>
  <c r="AM450" i="1"/>
  <c r="AM450" i="1" a="1"/>
  <c r="AL450" i="1"/>
  <c r="AL450" i="1" a="1"/>
  <c r="AK450" i="1" a="1"/>
  <c r="AK450" i="1" s="1"/>
  <c r="AJ450" i="1" a="1"/>
  <c r="AJ450" i="1" s="1"/>
  <c r="AI450" i="1"/>
  <c r="AI450" i="1" a="1"/>
  <c r="AH450" i="1" a="1"/>
  <c r="AH450" i="1" s="1"/>
  <c r="AG450" i="1" a="1"/>
  <c r="AG450" i="1" s="1"/>
  <c r="AF450" i="1" a="1"/>
  <c r="AF450" i="1" s="1"/>
  <c r="AE450" i="1" a="1"/>
  <c r="AE450" i="1" s="1"/>
  <c r="AD450" i="1"/>
  <c r="AD450" i="1" a="1"/>
  <c r="AC450" i="1"/>
  <c r="AC450" i="1" a="1"/>
  <c r="AB450" i="1" a="1"/>
  <c r="AB450" i="1" s="1"/>
  <c r="AA450" i="1" a="1"/>
  <c r="AA450" i="1" s="1"/>
  <c r="Z450" i="1"/>
  <c r="Z450" i="1" a="1"/>
  <c r="Y450" i="1" a="1"/>
  <c r="Y450" i="1" s="1"/>
  <c r="X450" i="1" a="1"/>
  <c r="X450" i="1" s="1"/>
  <c r="W450" i="1" a="1"/>
  <c r="W450" i="1" s="1"/>
  <c r="V450" i="1" a="1"/>
  <c r="V450" i="1" s="1"/>
  <c r="U450" i="1"/>
  <c r="U450" i="1" a="1"/>
  <c r="T450" i="1" a="1"/>
  <c r="T450" i="1" s="1"/>
  <c r="S450" i="1" a="1"/>
  <c r="S450" i="1" s="1"/>
  <c r="R450" i="1" a="1"/>
  <c r="R450" i="1" s="1"/>
  <c r="Q450" i="1"/>
  <c r="Q450" i="1" a="1"/>
  <c r="P450" i="1" a="1"/>
  <c r="P450" i="1" s="1"/>
  <c r="O450" i="1"/>
  <c r="O450" i="1" a="1"/>
  <c r="N450" i="1" a="1"/>
  <c r="N450" i="1" s="1"/>
  <c r="M450" i="1" a="1"/>
  <c r="M450" i="1" s="1"/>
  <c r="L450" i="1" a="1"/>
  <c r="L450" i="1" s="1"/>
  <c r="G450" i="1"/>
  <c r="AU449" i="1" a="1"/>
  <c r="AU449" i="1" s="1"/>
  <c r="AT449" i="1" a="1"/>
  <c r="AT449" i="1" s="1"/>
  <c r="AS449" i="1" a="1"/>
  <c r="AS449" i="1" s="1"/>
  <c r="AR449" i="1" a="1"/>
  <c r="AR449" i="1" s="1"/>
  <c r="AQ449" i="1" a="1"/>
  <c r="AQ449" i="1" s="1"/>
  <c r="AP449" i="1" a="1"/>
  <c r="AP449" i="1" s="1"/>
  <c r="AO449" i="1" a="1"/>
  <c r="AO449" i="1" s="1"/>
  <c r="AN449" i="1"/>
  <c r="AN449" i="1" a="1"/>
  <c r="AM449" i="1" a="1"/>
  <c r="AM449" i="1" s="1"/>
  <c r="AL449" i="1" a="1"/>
  <c r="AL449" i="1" s="1"/>
  <c r="AK449" i="1" a="1"/>
  <c r="AK449" i="1" s="1"/>
  <c r="AJ449" i="1"/>
  <c r="AJ449" i="1" a="1"/>
  <c r="AI449" i="1" a="1"/>
  <c r="AI449" i="1" s="1"/>
  <c r="AH449" i="1" a="1"/>
  <c r="AH449" i="1" s="1"/>
  <c r="AG449" i="1" a="1"/>
  <c r="AG449" i="1" s="1"/>
  <c r="AF449" i="1" a="1"/>
  <c r="AF449" i="1" s="1"/>
  <c r="AE449" i="1" a="1"/>
  <c r="AE449" i="1" s="1"/>
  <c r="AD449" i="1" a="1"/>
  <c r="AD449" i="1" s="1"/>
  <c r="AC449" i="1" a="1"/>
  <c r="AC449" i="1" s="1"/>
  <c r="AB449" i="1" a="1"/>
  <c r="AB449" i="1" s="1"/>
  <c r="AA449" i="1" a="1"/>
  <c r="AA449" i="1" s="1"/>
  <c r="Z449" i="1" a="1"/>
  <c r="Z449" i="1" s="1"/>
  <c r="Y449" i="1" a="1"/>
  <c r="Y449" i="1" s="1"/>
  <c r="X449" i="1" a="1"/>
  <c r="X449" i="1" s="1"/>
  <c r="W449" i="1" a="1"/>
  <c r="W449" i="1" s="1"/>
  <c r="V449" i="1" a="1"/>
  <c r="V449" i="1" s="1"/>
  <c r="U449" i="1" a="1"/>
  <c r="U449" i="1" s="1"/>
  <c r="T449" i="1" a="1"/>
  <c r="T449" i="1" s="1"/>
  <c r="S449" i="1" a="1"/>
  <c r="S449" i="1" s="1"/>
  <c r="R449" i="1" a="1"/>
  <c r="R449" i="1" s="1"/>
  <c r="Q449" i="1" a="1"/>
  <c r="Q449" i="1" s="1"/>
  <c r="P449" i="1" a="1"/>
  <c r="P449" i="1" s="1"/>
  <c r="O449" i="1" a="1"/>
  <c r="O449" i="1" s="1"/>
  <c r="N449" i="1" a="1"/>
  <c r="N449" i="1" s="1"/>
  <c r="M449" i="1" a="1"/>
  <c r="M449" i="1" s="1"/>
  <c r="L449" i="1" a="1"/>
  <c r="L449" i="1" s="1"/>
  <c r="G449" i="1"/>
  <c r="AU448" i="1" a="1"/>
  <c r="AU448" i="1" s="1"/>
  <c r="AT448" i="1"/>
  <c r="AT448" i="1" a="1"/>
  <c r="AS448" i="1"/>
  <c r="AS448" i="1" a="1"/>
  <c r="AR448" i="1" a="1"/>
  <c r="AR448" i="1" s="1"/>
  <c r="AQ448" i="1" a="1"/>
  <c r="AQ448" i="1" s="1"/>
  <c r="AP448" i="1"/>
  <c r="AP448" i="1" a="1"/>
  <c r="AO448" i="1" a="1"/>
  <c r="AO448" i="1" s="1"/>
  <c r="AN448" i="1" a="1"/>
  <c r="AN448" i="1" s="1"/>
  <c r="AM448" i="1" a="1"/>
  <c r="AM448" i="1" s="1"/>
  <c r="AL448" i="1"/>
  <c r="AL448" i="1" a="1"/>
  <c r="AK448" i="1" a="1"/>
  <c r="AK448" i="1" s="1"/>
  <c r="AJ448" i="1"/>
  <c r="AJ448" i="1" a="1"/>
  <c r="AI448" i="1" a="1"/>
  <c r="AI448" i="1" s="1"/>
  <c r="AH448" i="1" a="1"/>
  <c r="AH448" i="1" s="1"/>
  <c r="AG448" i="1" a="1"/>
  <c r="AG448" i="1" s="1"/>
  <c r="AF448" i="1" a="1"/>
  <c r="AF448" i="1" s="1"/>
  <c r="AE448" i="1" a="1"/>
  <c r="AE448" i="1" s="1"/>
  <c r="AD448" i="1" a="1"/>
  <c r="AD448" i="1" s="1"/>
  <c r="AC448" i="1" a="1"/>
  <c r="AC448" i="1" s="1"/>
  <c r="AB448" i="1"/>
  <c r="AB448" i="1" a="1"/>
  <c r="AA448" i="1"/>
  <c r="AA448" i="1" a="1"/>
  <c r="Z448" i="1" a="1"/>
  <c r="Z448" i="1" s="1"/>
  <c r="Y448" i="1" a="1"/>
  <c r="Y448" i="1" s="1"/>
  <c r="X448" i="1"/>
  <c r="X448" i="1" a="1"/>
  <c r="W448" i="1" a="1"/>
  <c r="W448" i="1" s="1"/>
  <c r="V448" i="1" a="1"/>
  <c r="V448" i="1" s="1"/>
  <c r="U448" i="1" a="1"/>
  <c r="U448" i="1" s="1"/>
  <c r="T448" i="1" a="1"/>
  <c r="T448" i="1" s="1"/>
  <c r="S448" i="1"/>
  <c r="S448" i="1" a="1"/>
  <c r="R448" i="1"/>
  <c r="R448" i="1" a="1"/>
  <c r="Q448" i="1" a="1"/>
  <c r="Q448" i="1" s="1"/>
  <c r="P448" i="1" a="1"/>
  <c r="P448" i="1" s="1"/>
  <c r="O448" i="1"/>
  <c r="O448" i="1" a="1"/>
  <c r="N448" i="1" a="1"/>
  <c r="N448" i="1" s="1"/>
  <c r="M448" i="1" a="1"/>
  <c r="M448" i="1" s="1"/>
  <c r="L448" i="1" a="1"/>
  <c r="L448" i="1" s="1"/>
  <c r="G448" i="1"/>
  <c r="AU402" i="1" a="1"/>
  <c r="AU402" i="1" s="1"/>
  <c r="AT402" i="1" a="1"/>
  <c r="AT402" i="1" s="1"/>
  <c r="AS402" i="1" a="1"/>
  <c r="AS402" i="1" s="1"/>
  <c r="AR402" i="1" a="1"/>
  <c r="AR402" i="1" s="1"/>
  <c r="AQ402" i="1" a="1"/>
  <c r="AQ402" i="1" s="1"/>
  <c r="AP402" i="1" a="1"/>
  <c r="AP402" i="1" s="1"/>
  <c r="AO402" i="1" a="1"/>
  <c r="AO402" i="1" s="1"/>
  <c r="AN402" i="1" a="1"/>
  <c r="AN402" i="1" s="1"/>
  <c r="AM402" i="1" a="1"/>
  <c r="AM402" i="1" s="1"/>
  <c r="AL402" i="1" a="1"/>
  <c r="AL402" i="1" s="1"/>
  <c r="AK402" i="1"/>
  <c r="AK402" i="1" a="1"/>
  <c r="AJ402" i="1" a="1"/>
  <c r="AJ402" i="1" s="1"/>
  <c r="AI402" i="1" a="1"/>
  <c r="AI402" i="1" s="1"/>
  <c r="AH402" i="1" a="1"/>
  <c r="AH402" i="1" s="1"/>
  <c r="AG402" i="1"/>
  <c r="AG402" i="1" a="1"/>
  <c r="AF402" i="1" a="1"/>
  <c r="AF402" i="1" s="1"/>
  <c r="AE402" i="1" a="1"/>
  <c r="AE402" i="1" s="1"/>
  <c r="AD402" i="1" a="1"/>
  <c r="AD402" i="1" s="1"/>
  <c r="AC402" i="1" a="1"/>
  <c r="AC402" i="1" s="1"/>
  <c r="AB402" i="1" a="1"/>
  <c r="AB402" i="1" s="1"/>
  <c r="AA402" i="1" a="1"/>
  <c r="AA402" i="1" s="1"/>
  <c r="Z402" i="1" a="1"/>
  <c r="Z402" i="1" s="1"/>
  <c r="Y402" i="1" a="1"/>
  <c r="Y402" i="1" s="1"/>
  <c r="X402" i="1" a="1"/>
  <c r="X402" i="1" s="1"/>
  <c r="W402" i="1" a="1"/>
  <c r="W402" i="1" s="1"/>
  <c r="V402" i="1" a="1"/>
  <c r="V402" i="1" s="1"/>
  <c r="U402" i="1" a="1"/>
  <c r="U402" i="1" s="1"/>
  <c r="T402" i="1" a="1"/>
  <c r="T402" i="1" s="1"/>
  <c r="S402" i="1" a="1"/>
  <c r="S402" i="1" s="1"/>
  <c r="R402" i="1" a="1"/>
  <c r="R402" i="1" s="1"/>
  <c r="Q402" i="1" a="1"/>
  <c r="Q402" i="1" s="1"/>
  <c r="P402" i="1" a="1"/>
  <c r="P402" i="1" s="1"/>
  <c r="O402" i="1" a="1"/>
  <c r="O402" i="1" s="1"/>
  <c r="N402" i="1" a="1"/>
  <c r="N402" i="1" s="1"/>
  <c r="M402" i="1" a="1"/>
  <c r="M402" i="1" s="1"/>
  <c r="L402" i="1" a="1"/>
  <c r="L402" i="1" s="1"/>
  <c r="G402" i="1"/>
  <c r="AU401" i="1" a="1"/>
  <c r="AU401" i="1" s="1"/>
  <c r="AT401" i="1" a="1"/>
  <c r="AT401" i="1" s="1"/>
  <c r="AS401" i="1" a="1"/>
  <c r="AS401" i="1" s="1"/>
  <c r="AR401" i="1" a="1"/>
  <c r="AR401" i="1" s="1"/>
  <c r="AQ401" i="1" a="1"/>
  <c r="AQ401" i="1" s="1"/>
  <c r="AP401" i="1" a="1"/>
  <c r="AP401" i="1" s="1"/>
  <c r="AO401" i="1" a="1"/>
  <c r="AO401" i="1" s="1"/>
  <c r="AN401" i="1"/>
  <c r="AN401" i="1" a="1"/>
  <c r="AM401" i="1" a="1"/>
  <c r="AM401" i="1" s="1"/>
  <c r="AL401" i="1" a="1"/>
  <c r="AL401" i="1" s="1"/>
  <c r="AK401" i="1" a="1"/>
  <c r="AK401" i="1" s="1"/>
  <c r="AJ401" i="1" a="1"/>
  <c r="AJ401" i="1" s="1"/>
  <c r="AI401" i="1" a="1"/>
  <c r="AI401" i="1" s="1"/>
  <c r="AH401" i="1" a="1"/>
  <c r="AH401" i="1" s="1"/>
  <c r="AG401" i="1" a="1"/>
  <c r="AG401" i="1" s="1"/>
  <c r="AF401" i="1" a="1"/>
  <c r="AF401" i="1" s="1"/>
  <c r="AE401" i="1" a="1"/>
  <c r="AE401" i="1" s="1"/>
  <c r="AD401" i="1" a="1"/>
  <c r="AD401" i="1" s="1"/>
  <c r="AC401" i="1" a="1"/>
  <c r="AC401" i="1" s="1"/>
  <c r="AB401" i="1" a="1"/>
  <c r="AB401" i="1" s="1"/>
  <c r="AA401" i="1" a="1"/>
  <c r="AA401" i="1" s="1"/>
  <c r="Z401" i="1" a="1"/>
  <c r="Z401" i="1" s="1"/>
  <c r="Y401" i="1" a="1"/>
  <c r="Y401" i="1" s="1"/>
  <c r="X401" i="1" a="1"/>
  <c r="X401" i="1" s="1"/>
  <c r="W401" i="1" a="1"/>
  <c r="W401" i="1" s="1"/>
  <c r="V401" i="1" a="1"/>
  <c r="V401" i="1" s="1"/>
  <c r="U401" i="1" a="1"/>
  <c r="U401" i="1" s="1"/>
  <c r="T401" i="1" a="1"/>
  <c r="T401" i="1" s="1"/>
  <c r="S401" i="1" a="1"/>
  <c r="S401" i="1" s="1"/>
  <c r="R401" i="1" a="1"/>
  <c r="R401" i="1" s="1"/>
  <c r="Q401" i="1" a="1"/>
  <c r="Q401" i="1" s="1"/>
  <c r="P401" i="1"/>
  <c r="P401" i="1" a="1"/>
  <c r="O401" i="1"/>
  <c r="O401" i="1" a="1"/>
  <c r="N401" i="1" a="1"/>
  <c r="N401" i="1" s="1"/>
  <c r="M401" i="1" a="1"/>
  <c r="M401" i="1" s="1"/>
  <c r="L401" i="1" a="1"/>
  <c r="L401" i="1" s="1"/>
  <c r="G401" i="1"/>
  <c r="AU400" i="1" a="1"/>
  <c r="AU400" i="1" s="1"/>
  <c r="AT400" i="1"/>
  <c r="AT400" i="1" a="1"/>
  <c r="AS400" i="1" a="1"/>
  <c r="AS400" i="1" s="1"/>
  <c r="AR400" i="1" a="1"/>
  <c r="AR400" i="1" s="1"/>
  <c r="AQ400" i="1" a="1"/>
  <c r="AQ400" i="1" s="1"/>
  <c r="AP400" i="1" a="1"/>
  <c r="AP400" i="1" s="1"/>
  <c r="AO400" i="1" a="1"/>
  <c r="AO400" i="1" s="1"/>
  <c r="AN400" i="1" a="1"/>
  <c r="AN400" i="1" s="1"/>
  <c r="AM400" i="1" a="1"/>
  <c r="AM400" i="1" s="1"/>
  <c r="AL400" i="1" a="1"/>
  <c r="AL400" i="1" s="1"/>
  <c r="AK400" i="1" a="1"/>
  <c r="AK400" i="1" s="1"/>
  <c r="AJ400" i="1" a="1"/>
  <c r="AJ400" i="1" s="1"/>
  <c r="AI400" i="1" a="1"/>
  <c r="AI400" i="1" s="1"/>
  <c r="AH400" i="1" a="1"/>
  <c r="AH400" i="1" s="1"/>
  <c r="AG400" i="1" a="1"/>
  <c r="AG400" i="1" s="1"/>
  <c r="AF400" i="1" a="1"/>
  <c r="AF400" i="1" s="1"/>
  <c r="AE400" i="1" a="1"/>
  <c r="AE400" i="1" s="1"/>
  <c r="AD400" i="1" a="1"/>
  <c r="AD400" i="1" s="1"/>
  <c r="AC400" i="1" a="1"/>
  <c r="AC400" i="1" s="1"/>
  <c r="AB400" i="1" a="1"/>
  <c r="AB400" i="1" s="1"/>
  <c r="AA400" i="1" a="1"/>
  <c r="AA400" i="1" s="1"/>
  <c r="Z400" i="1" a="1"/>
  <c r="Z400" i="1" s="1"/>
  <c r="Y400" i="1" a="1"/>
  <c r="Y400" i="1" s="1"/>
  <c r="X400" i="1" a="1"/>
  <c r="X400" i="1" s="1"/>
  <c r="W400" i="1" a="1"/>
  <c r="W400" i="1" s="1"/>
  <c r="V400" i="1" a="1"/>
  <c r="V400" i="1" s="1"/>
  <c r="U400" i="1" a="1"/>
  <c r="U400" i="1" s="1"/>
  <c r="T400" i="1" a="1"/>
  <c r="T400" i="1" s="1"/>
  <c r="S400" i="1" a="1"/>
  <c r="S400" i="1" s="1"/>
  <c r="R400" i="1" a="1"/>
  <c r="R400" i="1" s="1"/>
  <c r="Q400" i="1" a="1"/>
  <c r="Q400" i="1" s="1"/>
  <c r="P400" i="1" a="1"/>
  <c r="P400" i="1" s="1"/>
  <c r="O400" i="1" a="1"/>
  <c r="O400" i="1" s="1"/>
  <c r="N400" i="1" a="1"/>
  <c r="N400" i="1" s="1"/>
  <c r="M400" i="1" a="1"/>
  <c r="M400" i="1" s="1"/>
  <c r="L400" i="1" a="1"/>
  <c r="L400" i="1" s="1"/>
  <c r="G400"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c r="AI399" i="1" a="1"/>
  <c r="AH399" i="1" a="1"/>
  <c r="AH399" i="1" s="1"/>
  <c r="AG399" i="1" a="1"/>
  <c r="AG399" i="1" s="1"/>
  <c r="AF399" i="1" a="1"/>
  <c r="AF399" i="1" s="1"/>
  <c r="AE399" i="1" a="1"/>
  <c r="AE399" i="1" s="1"/>
  <c r="AD399" i="1" a="1"/>
  <c r="AD399" i="1" s="1"/>
  <c r="AC399" i="1" a="1"/>
  <c r="AC399" i="1" s="1"/>
  <c r="AB399" i="1" a="1"/>
  <c r="AB399" i="1" s="1"/>
  <c r="AA399" i="1"/>
  <c r="AA399" i="1" a="1"/>
  <c r="Z399" i="1" a="1"/>
  <c r="Z399" i="1" s="1"/>
  <c r="Y399" i="1" a="1"/>
  <c r="Y399" i="1" s="1"/>
  <c r="X399" i="1" a="1"/>
  <c r="X399" i="1" s="1"/>
  <c r="W399" i="1"/>
  <c r="W399" i="1" a="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U398" i="1"/>
  <c r="AU398" i="1" a="1"/>
  <c r="AT398" i="1" a="1"/>
  <c r="AT398" i="1" s="1"/>
  <c r="AS398" i="1" a="1"/>
  <c r="AS398" i="1" s="1"/>
  <c r="AR398" i="1" a="1"/>
  <c r="AR398" i="1" s="1"/>
  <c r="AQ398" i="1" a="1"/>
  <c r="AQ398" i="1" s="1"/>
  <c r="AP398" i="1" a="1"/>
  <c r="AP398" i="1" s="1"/>
  <c r="AO398" i="1" a="1"/>
  <c r="AO398" i="1" s="1"/>
  <c r="AN398" i="1" a="1"/>
  <c r="AN398" i="1" s="1"/>
  <c r="AM398" i="1" a="1"/>
  <c r="AM398" i="1" s="1"/>
  <c r="AL398" i="1" a="1"/>
  <c r="AL398" i="1" s="1"/>
  <c r="AK398" i="1" a="1"/>
  <c r="AK398" i="1" s="1"/>
  <c r="AJ398" i="1" a="1"/>
  <c r="AJ398" i="1" s="1"/>
  <c r="AI398" i="1" a="1"/>
  <c r="AI398" i="1" s="1"/>
  <c r="AH398" i="1" a="1"/>
  <c r="AH398" i="1" s="1"/>
  <c r="AG398" i="1" a="1"/>
  <c r="AG398" i="1" s="1"/>
  <c r="AF398" i="1" a="1"/>
  <c r="AF398" i="1" s="1"/>
  <c r="AE398" i="1" a="1"/>
  <c r="AE398" i="1" s="1"/>
  <c r="AD398" i="1" a="1"/>
  <c r="AD398" i="1" s="1"/>
  <c r="AC398" i="1" a="1"/>
  <c r="AC398" i="1" s="1"/>
  <c r="AB398" i="1" a="1"/>
  <c r="AB398" i="1" s="1"/>
  <c r="AA398" i="1" a="1"/>
  <c r="AA398" i="1" s="1"/>
  <c r="Z398" i="1" a="1"/>
  <c r="Z398" i="1" s="1"/>
  <c r="Y398" i="1" a="1"/>
  <c r="Y398" i="1" s="1"/>
  <c r="X398" i="1" a="1"/>
  <c r="X398" i="1" s="1"/>
  <c r="W398" i="1" a="1"/>
  <c r="W398" i="1" s="1"/>
  <c r="V398" i="1" a="1"/>
  <c r="V398" i="1" s="1"/>
  <c r="U398" i="1" a="1"/>
  <c r="U398" i="1" s="1"/>
  <c r="T398" i="1" a="1"/>
  <c r="T398" i="1" s="1"/>
  <c r="S398" i="1" a="1"/>
  <c r="S398" i="1" s="1"/>
  <c r="R398" i="1" a="1"/>
  <c r="R398" i="1" s="1"/>
  <c r="Q398" i="1" a="1"/>
  <c r="Q398" i="1" s="1"/>
  <c r="P398" i="1" a="1"/>
  <c r="P398" i="1" s="1"/>
  <c r="O398" i="1" a="1"/>
  <c r="O398" i="1" s="1"/>
  <c r="N398" i="1" a="1"/>
  <c r="N398" i="1" s="1"/>
  <c r="M398" i="1" a="1"/>
  <c r="M398" i="1" s="1"/>
  <c r="L398" i="1" a="1"/>
  <c r="L398" i="1" s="1"/>
  <c r="G398" i="1"/>
  <c r="AU397" i="1"/>
  <c r="AU397" i="1" a="1"/>
  <c r="AT397" i="1" a="1"/>
  <c r="AT397" i="1" s="1"/>
  <c r="AS397" i="1" a="1"/>
  <c r="AS397" i="1" s="1"/>
  <c r="AR397" i="1" a="1"/>
  <c r="AR397" i="1" s="1"/>
  <c r="AQ397" i="1" a="1"/>
  <c r="AQ397" i="1" s="1"/>
  <c r="AP397" i="1" a="1"/>
  <c r="AP397" i="1" s="1"/>
  <c r="AO397" i="1" a="1"/>
  <c r="AO397" i="1" s="1"/>
  <c r="AN397" i="1" a="1"/>
  <c r="AN397" i="1" s="1"/>
  <c r="AM397" i="1"/>
  <c r="AM397" i="1" a="1"/>
  <c r="AL397" i="1" a="1"/>
  <c r="AL397" i="1" s="1"/>
  <c r="AK397" i="1"/>
  <c r="AK397" i="1" a="1"/>
  <c r="AJ397" i="1" a="1"/>
  <c r="AJ397" i="1" s="1"/>
  <c r="AI397" i="1" a="1"/>
  <c r="AI397" i="1" s="1"/>
  <c r="AH397" i="1" a="1"/>
  <c r="AH397" i="1" s="1"/>
  <c r="AG397" i="1"/>
  <c r="AG397" i="1" a="1"/>
  <c r="AF397" i="1" a="1"/>
  <c r="AF397" i="1" s="1"/>
  <c r="AE397" i="1" a="1"/>
  <c r="AE397" i="1" s="1"/>
  <c r="AD397" i="1" a="1"/>
  <c r="AD397" i="1" s="1"/>
  <c r="AC397" i="1" a="1"/>
  <c r="AC397" i="1" s="1"/>
  <c r="AB397" i="1"/>
  <c r="AB397" i="1" a="1"/>
  <c r="AA397" i="1" a="1"/>
  <c r="AA397" i="1" s="1"/>
  <c r="Z397" i="1" a="1"/>
  <c r="Z397" i="1" s="1"/>
  <c r="Y397" i="1"/>
  <c r="Y397" i="1" a="1"/>
  <c r="X397" i="1"/>
  <c r="X397" i="1" a="1"/>
  <c r="W397" i="1" a="1"/>
  <c r="W397" i="1" s="1"/>
  <c r="V397" i="1" a="1"/>
  <c r="V397" i="1" s="1"/>
  <c r="U397" i="1" a="1"/>
  <c r="U397" i="1" s="1"/>
  <c r="T397" i="1" a="1"/>
  <c r="T397" i="1" s="1"/>
  <c r="S397" i="1"/>
  <c r="S397" i="1" a="1"/>
  <c r="R397" i="1" a="1"/>
  <c r="R397" i="1" s="1"/>
  <c r="Q397" i="1" a="1"/>
  <c r="Q397" i="1" s="1"/>
  <c r="P397" i="1"/>
  <c r="P397" i="1" a="1"/>
  <c r="O397" i="1"/>
  <c r="O397" i="1" a="1"/>
  <c r="N397" i="1" a="1"/>
  <c r="N397" i="1" s="1"/>
  <c r="M397" i="1" a="1"/>
  <c r="M397" i="1" s="1"/>
  <c r="L397" i="1" a="1"/>
  <c r="L397" i="1" s="1"/>
  <c r="G397" i="1"/>
  <c r="AU396" i="1" a="1"/>
  <c r="AU396" i="1" s="1"/>
  <c r="AT396" i="1" a="1"/>
  <c r="AT396" i="1" s="1"/>
  <c r="AS396" i="1" a="1"/>
  <c r="AS396" i="1" s="1"/>
  <c r="AR396" i="1" a="1"/>
  <c r="AR396" i="1" s="1"/>
  <c r="AQ396" i="1" a="1"/>
  <c r="AQ396" i="1" s="1"/>
  <c r="AP396" i="1" a="1"/>
  <c r="AP396" i="1" s="1"/>
  <c r="AO396" i="1" a="1"/>
  <c r="AO396" i="1" s="1"/>
  <c r="AN396" i="1" a="1"/>
  <c r="AN396" i="1" s="1"/>
  <c r="AM396" i="1" a="1"/>
  <c r="AM396" i="1" s="1"/>
  <c r="AL396" i="1" a="1"/>
  <c r="AL396" i="1" s="1"/>
  <c r="AK396" i="1" a="1"/>
  <c r="AK396" i="1" s="1"/>
  <c r="AJ396" i="1" a="1"/>
  <c r="AJ396" i="1" s="1"/>
  <c r="AI396" i="1" a="1"/>
  <c r="AI396" i="1" s="1"/>
  <c r="AH396" i="1" a="1"/>
  <c r="AH396" i="1" s="1"/>
  <c r="AG396" i="1" a="1"/>
  <c r="AG396" i="1" s="1"/>
  <c r="AF396" i="1"/>
  <c r="AF396" i="1" a="1"/>
  <c r="AE396" i="1" a="1"/>
  <c r="AE396" i="1" s="1"/>
  <c r="AD396" i="1" a="1"/>
  <c r="AD396" i="1" s="1"/>
  <c r="AC396" i="1" a="1"/>
  <c r="AC396" i="1" s="1"/>
  <c r="AB396" i="1" a="1"/>
  <c r="AB396" i="1" s="1"/>
  <c r="AA396" i="1" a="1"/>
  <c r="AA396" i="1" s="1"/>
  <c r="Z396" i="1" a="1"/>
  <c r="Z396" i="1" s="1"/>
  <c r="Y396" i="1" a="1"/>
  <c r="Y396" i="1" s="1"/>
  <c r="X396" i="1" a="1"/>
  <c r="X396" i="1" s="1"/>
  <c r="W396" i="1" a="1"/>
  <c r="W396" i="1" s="1"/>
  <c r="V396" i="1" a="1"/>
  <c r="V396" i="1" s="1"/>
  <c r="U396" i="1" a="1"/>
  <c r="U396" i="1" s="1"/>
  <c r="T396" i="1" a="1"/>
  <c r="T396" i="1" s="1"/>
  <c r="S396" i="1" a="1"/>
  <c r="S396" i="1" s="1"/>
  <c r="R396" i="1" a="1"/>
  <c r="R396" i="1" s="1"/>
  <c r="Q396" i="1" a="1"/>
  <c r="Q396" i="1" s="1"/>
  <c r="P396" i="1" a="1"/>
  <c r="P396" i="1" s="1"/>
  <c r="O396" i="1" a="1"/>
  <c r="O396" i="1" s="1"/>
  <c r="N396" i="1" a="1"/>
  <c r="N396" i="1" s="1"/>
  <c r="M396" i="1" a="1"/>
  <c r="M396" i="1" s="1"/>
  <c r="L396" i="1" a="1"/>
  <c r="L396" i="1" s="1"/>
  <c r="G396" i="1"/>
  <c r="AU395" i="1" a="1"/>
  <c r="AU395" i="1" s="1"/>
  <c r="AT395" i="1" a="1"/>
  <c r="AT395" i="1" s="1"/>
  <c r="AS395" i="1" a="1"/>
  <c r="AS395" i="1" s="1"/>
  <c r="AR395" i="1" a="1"/>
  <c r="AR395" i="1" s="1"/>
  <c r="AQ395" i="1" a="1"/>
  <c r="AQ395" i="1" s="1"/>
  <c r="AP395" i="1" a="1"/>
  <c r="AP395" i="1" s="1"/>
  <c r="AO395" i="1" a="1"/>
  <c r="AO395" i="1" s="1"/>
  <c r="AN395" i="1"/>
  <c r="AN395" i="1" a="1"/>
  <c r="AM395" i="1" a="1"/>
  <c r="AM395" i="1" s="1"/>
  <c r="AL395" i="1" a="1"/>
  <c r="AL395" i="1" s="1"/>
  <c r="AK395" i="1" a="1"/>
  <c r="AK395" i="1" s="1"/>
  <c r="AJ395" i="1"/>
  <c r="AJ395" i="1" a="1"/>
  <c r="AI395" i="1" a="1"/>
  <c r="AI395" i="1" s="1"/>
  <c r="AH395" i="1" a="1"/>
  <c r="AH395" i="1" s="1"/>
  <c r="AG395" i="1" a="1"/>
  <c r="AG395" i="1" s="1"/>
  <c r="AF395" i="1" a="1"/>
  <c r="AF395" i="1" s="1"/>
  <c r="AE395" i="1" a="1"/>
  <c r="AE395" i="1" s="1"/>
  <c r="AD395" i="1" a="1"/>
  <c r="AD395" i="1" s="1"/>
  <c r="AC395" i="1" a="1"/>
  <c r="AC395" i="1" s="1"/>
  <c r="AB395" i="1"/>
  <c r="AB395" i="1" a="1"/>
  <c r="AA395" i="1" a="1"/>
  <c r="AA395" i="1" s="1"/>
  <c r="Z395" i="1" a="1"/>
  <c r="Z395" i="1" s="1"/>
  <c r="Y395" i="1" a="1"/>
  <c r="Y395" i="1" s="1"/>
  <c r="X395" i="1" a="1"/>
  <c r="X395" i="1" s="1"/>
  <c r="W395" i="1"/>
  <c r="W395" i="1" a="1"/>
  <c r="V395" i="1"/>
  <c r="V395" i="1" a="1"/>
  <c r="U395" i="1" a="1"/>
  <c r="U395" i="1" s="1"/>
  <c r="T395" i="1" a="1"/>
  <c r="T395" i="1" s="1"/>
  <c r="S395" i="1" a="1"/>
  <c r="S395" i="1" s="1"/>
  <c r="R395" i="1" a="1"/>
  <c r="R395" i="1" s="1"/>
  <c r="Q395" i="1" a="1"/>
  <c r="Q395" i="1" s="1"/>
  <c r="P395" i="1"/>
  <c r="P395" i="1" a="1"/>
  <c r="O395" i="1" a="1"/>
  <c r="O395" i="1" s="1"/>
  <c r="N395" i="1" a="1"/>
  <c r="N395" i="1" s="1"/>
  <c r="M395" i="1" a="1"/>
  <c r="M395" i="1" s="1"/>
  <c r="L395" i="1" a="1"/>
  <c r="L395" i="1" s="1"/>
  <c r="G395"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5" i="1"/>
  <c r="Q285" i="1"/>
  <c r="AD285" i="1" s="1"/>
  <c r="P285" i="1"/>
  <c r="AC285" i="1" s="1"/>
  <c r="O285" i="1"/>
  <c r="AB285" i="1" s="1"/>
  <c r="N285" i="1"/>
  <c r="AA285" i="1" s="1"/>
  <c r="M285" i="1"/>
  <c r="Z285" i="1" s="1"/>
  <c r="L285" i="1"/>
  <c r="Y285" i="1" s="1"/>
  <c r="K285" i="1"/>
  <c r="X285" i="1" s="1"/>
  <c r="J285" i="1"/>
  <c r="W285" i="1" s="1"/>
  <c r="I285" i="1"/>
  <c r="V285" i="1" s="1"/>
  <c r="G285" i="1"/>
  <c r="T285" i="1" s="1"/>
  <c r="U284" i="1"/>
  <c r="Q284" i="1"/>
  <c r="AD284" i="1" s="1"/>
  <c r="P284" i="1"/>
  <c r="AC284" i="1" s="1"/>
  <c r="O284" i="1"/>
  <c r="AB284" i="1" s="1"/>
  <c r="N284" i="1"/>
  <c r="AA284" i="1" s="1"/>
  <c r="M284" i="1"/>
  <c r="Z284" i="1" s="1"/>
  <c r="L284" i="1"/>
  <c r="Y284" i="1" s="1"/>
  <c r="K284" i="1"/>
  <c r="X284" i="1" s="1"/>
  <c r="J284" i="1"/>
  <c r="W284" i="1" s="1"/>
  <c r="I284" i="1"/>
  <c r="V284" i="1" s="1"/>
  <c r="G284" i="1"/>
  <c r="T284" i="1" s="1"/>
  <c r="U283" i="1"/>
  <c r="Q283" i="1"/>
  <c r="AD283" i="1" s="1"/>
  <c r="P283" i="1"/>
  <c r="AC283" i="1" s="1"/>
  <c r="O283" i="1"/>
  <c r="AB283" i="1" s="1"/>
  <c r="N283" i="1"/>
  <c r="AA283" i="1" s="1"/>
  <c r="M283" i="1"/>
  <c r="Z283" i="1" s="1"/>
  <c r="L283" i="1"/>
  <c r="Y283" i="1" s="1"/>
  <c r="K283" i="1"/>
  <c r="X283" i="1" s="1"/>
  <c r="J283" i="1"/>
  <c r="W283" i="1" s="1"/>
  <c r="I283" i="1"/>
  <c r="V283" i="1" s="1"/>
  <c r="G283" i="1"/>
  <c r="T283" i="1" s="1"/>
  <c r="G232" i="1"/>
  <c r="G233" i="1"/>
  <c r="G234" i="1"/>
  <c r="G235" i="1"/>
  <c r="G236" i="1"/>
  <c r="G237" i="1"/>
  <c r="G238" i="1"/>
  <c r="G239" i="1"/>
  <c r="I712" i="1"/>
  <c r="G763" i="1"/>
  <c r="G120" i="1"/>
  <c r="L120" i="1" s="1"/>
  <c r="N120" i="1"/>
  <c r="O120" i="1"/>
  <c r="I173" i="1"/>
  <c r="I194" i="1"/>
  <c r="N501" i="1" l="1" a="1"/>
  <c r="N501" i="1" s="1"/>
  <c r="R501" i="1" a="1"/>
  <c r="R501" i="1" s="1"/>
  <c r="V501" i="1" a="1"/>
  <c r="V501" i="1" s="1"/>
  <c r="Z501" i="1" a="1"/>
  <c r="Z501" i="1" s="1"/>
  <c r="AD501" i="1" a="1"/>
  <c r="AD501" i="1" s="1"/>
  <c r="AH501" i="1" a="1"/>
  <c r="AH501" i="1" s="1"/>
  <c r="AL501" i="1" a="1"/>
  <c r="AL501" i="1" s="1"/>
  <c r="AP501" i="1" a="1"/>
  <c r="AP501" i="1" s="1"/>
  <c r="M503" i="1" a="1"/>
  <c r="M503" i="1" s="1"/>
  <c r="Q503" i="1" a="1"/>
  <c r="Q503" i="1" s="1"/>
  <c r="U503" i="1" a="1"/>
  <c r="U503" i="1" s="1"/>
  <c r="Y503" i="1" a="1"/>
  <c r="Y503" i="1" s="1"/>
  <c r="AC503" i="1" a="1"/>
  <c r="AC503" i="1" s="1"/>
  <c r="AG503" i="1" a="1"/>
  <c r="AG503" i="1" s="1"/>
  <c r="AK503" i="1" a="1"/>
  <c r="AK503" i="1" s="1"/>
  <c r="AO503" i="1" a="1"/>
  <c r="AO503" i="1" s="1"/>
  <c r="AB505" i="1" a="1"/>
  <c r="AB505" i="1" s="1"/>
  <c r="AF505" i="1" a="1"/>
  <c r="AF505" i="1" s="1"/>
  <c r="AJ505" i="1" a="1"/>
  <c r="AJ505" i="1" s="1"/>
  <c r="AN505" i="1" a="1"/>
  <c r="AN505" i="1" s="1"/>
  <c r="O507" i="1" a="1"/>
  <c r="O507" i="1" s="1"/>
  <c r="S507" i="1" a="1"/>
  <c r="S507" i="1" s="1"/>
  <c r="W507" i="1" a="1"/>
  <c r="W507" i="1" s="1"/>
  <c r="AA507" i="1" a="1"/>
  <c r="AA507" i="1" s="1"/>
  <c r="AE507" i="1" a="1"/>
  <c r="AE507" i="1" s="1"/>
  <c r="AI507" i="1" a="1"/>
  <c r="AI507" i="1" s="1"/>
  <c r="AM507" i="1" a="1"/>
  <c r="AM507" i="1" s="1"/>
  <c r="AQ507" i="1" a="1"/>
  <c r="AQ507" i="1" s="1"/>
  <c r="L502" i="1" a="1"/>
  <c r="L502" i="1" s="1"/>
  <c r="P502" i="1" a="1"/>
  <c r="P502" i="1" s="1"/>
  <c r="T502" i="1" a="1"/>
  <c r="T502" i="1" s="1"/>
  <c r="X502" i="1" a="1"/>
  <c r="X502" i="1" s="1"/>
  <c r="AB502" i="1" a="1"/>
  <c r="AB502" i="1" s="1"/>
  <c r="AF502" i="1" a="1"/>
  <c r="AF502" i="1" s="1"/>
  <c r="AJ502" i="1" a="1"/>
  <c r="AJ502" i="1" s="1"/>
  <c r="AN502" i="1" a="1"/>
  <c r="AN502" i="1" s="1"/>
  <c r="N506" i="1" a="1"/>
  <c r="N506" i="1" s="1"/>
  <c r="R506" i="1" a="1"/>
  <c r="R506" i="1" s="1"/>
  <c r="V506" i="1" a="1"/>
  <c r="V506" i="1" s="1"/>
  <c r="Z506" i="1" a="1"/>
  <c r="Z506" i="1" s="1"/>
  <c r="AD506" i="1" a="1"/>
  <c r="AD506" i="1" s="1"/>
  <c r="AH506" i="1" a="1"/>
  <c r="AH506" i="1" s="1"/>
  <c r="AL506" i="1" a="1"/>
  <c r="AL506" i="1" s="1"/>
  <c r="AP506" i="1" a="1"/>
  <c r="AP506" i="1" s="1"/>
  <c r="O501" i="1" a="1"/>
  <c r="O501" i="1" s="1"/>
  <c r="S501" i="1" a="1"/>
  <c r="S501" i="1" s="1"/>
  <c r="W501" i="1" a="1"/>
  <c r="W501" i="1" s="1"/>
  <c r="AA501" i="1" a="1"/>
  <c r="AA501" i="1" s="1"/>
  <c r="AE501" i="1" a="1"/>
  <c r="AE501" i="1" s="1"/>
  <c r="AI501" i="1" a="1"/>
  <c r="AI501" i="1" s="1"/>
  <c r="AM501" i="1" a="1"/>
  <c r="AM501" i="1" s="1"/>
  <c r="AQ501" i="1" a="1"/>
  <c r="AQ501" i="1" s="1"/>
  <c r="AD503" i="1" a="1"/>
  <c r="AD503" i="1" s="1"/>
  <c r="AH503" i="1" a="1"/>
  <c r="AH503" i="1" s="1"/>
  <c r="AL503" i="1" a="1"/>
  <c r="AL503" i="1" s="1"/>
  <c r="AP503" i="1" a="1"/>
  <c r="AP503" i="1" s="1"/>
  <c r="M505" i="1" a="1"/>
  <c r="M505" i="1" s="1"/>
  <c r="Q505" i="1" a="1"/>
  <c r="Q505" i="1" s="1"/>
  <c r="U505" i="1" a="1"/>
  <c r="U505" i="1" s="1"/>
  <c r="Y505" i="1" a="1"/>
  <c r="Y505" i="1" s="1"/>
  <c r="AC505" i="1" a="1"/>
  <c r="AC505" i="1" s="1"/>
  <c r="AG505" i="1" a="1"/>
  <c r="AG505" i="1" s="1"/>
  <c r="AK505" i="1" a="1"/>
  <c r="AK505" i="1" s="1"/>
  <c r="AO505" i="1" a="1"/>
  <c r="AO505" i="1" s="1"/>
  <c r="P507" i="1" a="1"/>
  <c r="P507" i="1" s="1"/>
  <c r="T507" i="1" a="1"/>
  <c r="T507" i="1" s="1"/>
  <c r="X507" i="1" a="1"/>
  <c r="X507" i="1" s="1"/>
  <c r="AB507" i="1" a="1"/>
  <c r="AB507" i="1" s="1"/>
  <c r="AF507" i="1" a="1"/>
  <c r="AF507" i="1" s="1"/>
  <c r="AJ507" i="1" a="1"/>
  <c r="AJ507" i="1" s="1"/>
  <c r="AN507" i="1" a="1"/>
  <c r="AN507" i="1" s="1"/>
  <c r="L504" i="1" a="1"/>
  <c r="L504" i="1" s="1"/>
  <c r="P504" i="1" a="1"/>
  <c r="P504" i="1" s="1"/>
  <c r="T504" i="1" a="1"/>
  <c r="T504" i="1" s="1"/>
  <c r="X504" i="1" a="1"/>
  <c r="X504" i="1" s="1"/>
  <c r="AB504" i="1" a="1"/>
  <c r="AB504" i="1" s="1"/>
  <c r="AF504" i="1" a="1"/>
  <c r="AF504" i="1" s="1"/>
  <c r="AJ504" i="1" a="1"/>
  <c r="AJ504" i="1" s="1"/>
  <c r="AN504" i="1" a="1"/>
  <c r="AN504" i="1" s="1"/>
  <c r="N508" i="1" a="1"/>
  <c r="N508" i="1" s="1"/>
  <c r="R508" i="1" a="1"/>
  <c r="R508" i="1" s="1"/>
  <c r="V508" i="1" a="1"/>
  <c r="V508" i="1" s="1"/>
  <c r="Z508" i="1" a="1"/>
  <c r="Z508" i="1" s="1"/>
  <c r="AD508" i="1" a="1"/>
  <c r="AD508" i="1" s="1"/>
  <c r="AH508" i="1" a="1"/>
  <c r="AH508" i="1" s="1"/>
  <c r="AL508" i="1" a="1"/>
  <c r="AL508" i="1" s="1"/>
  <c r="AP508" i="1" a="1"/>
  <c r="AP508" i="1" s="1"/>
  <c r="L501" i="1" a="1"/>
  <c r="L501" i="1" s="1"/>
  <c r="P501" i="1" a="1"/>
  <c r="P501" i="1" s="1"/>
  <c r="T501" i="1" a="1"/>
  <c r="T501" i="1" s="1"/>
  <c r="X501" i="1" a="1"/>
  <c r="X501" i="1" s="1"/>
  <c r="AB501" i="1" a="1"/>
  <c r="AB501" i="1" s="1"/>
  <c r="AF501" i="1" a="1"/>
  <c r="AF501" i="1" s="1"/>
  <c r="AJ501" i="1" a="1"/>
  <c r="AJ501" i="1" s="1"/>
  <c r="AN501" i="1" a="1"/>
  <c r="AN501" i="1" s="1"/>
  <c r="O503" i="1" a="1"/>
  <c r="O503" i="1" s="1"/>
  <c r="S503" i="1" a="1"/>
  <c r="S503" i="1" s="1"/>
  <c r="W503" i="1" a="1"/>
  <c r="W503" i="1" s="1"/>
  <c r="AA503" i="1" a="1"/>
  <c r="AA503" i="1" s="1"/>
  <c r="AE503" i="1" a="1"/>
  <c r="AE503" i="1" s="1"/>
  <c r="AI503" i="1" a="1"/>
  <c r="AI503" i="1" s="1"/>
  <c r="AM503" i="1" a="1"/>
  <c r="AM503" i="1" s="1"/>
  <c r="AQ503" i="1" a="1"/>
  <c r="AQ503" i="1" s="1"/>
  <c r="N505" i="1" a="1"/>
  <c r="N505" i="1" s="1"/>
  <c r="R505" i="1" a="1"/>
  <c r="R505" i="1" s="1"/>
  <c r="V505" i="1" a="1"/>
  <c r="V505" i="1" s="1"/>
  <c r="Z505" i="1" a="1"/>
  <c r="Z505" i="1" s="1"/>
  <c r="AD505" i="1" a="1"/>
  <c r="AD505" i="1" s="1"/>
  <c r="AH505" i="1" a="1"/>
  <c r="AH505" i="1" s="1"/>
  <c r="AL505" i="1" a="1"/>
  <c r="AL505" i="1" s="1"/>
  <c r="AP505" i="1" a="1"/>
  <c r="AP505" i="1" s="1"/>
  <c r="M507" i="1" a="1"/>
  <c r="M507" i="1" s="1"/>
  <c r="Q507" i="1" a="1"/>
  <c r="Q507" i="1" s="1"/>
  <c r="U507" i="1" a="1"/>
  <c r="U507" i="1" s="1"/>
  <c r="Y507" i="1" a="1"/>
  <c r="Y507" i="1" s="1"/>
  <c r="AC507" i="1" a="1"/>
  <c r="AC507" i="1" s="1"/>
  <c r="AG507" i="1" a="1"/>
  <c r="AG507" i="1" s="1"/>
  <c r="AK507" i="1" a="1"/>
  <c r="AK507" i="1" s="1"/>
  <c r="AO507" i="1" a="1"/>
  <c r="AO507" i="1" s="1"/>
  <c r="N502" i="1" a="1"/>
  <c r="N502" i="1" s="1"/>
  <c r="V502" i="1" a="1"/>
  <c r="V502" i="1" s="1"/>
  <c r="AD502" i="1" a="1"/>
  <c r="AD502" i="1" s="1"/>
  <c r="AL502" i="1" a="1"/>
  <c r="AL502" i="1" s="1"/>
  <c r="AT502" i="1" a="1"/>
  <c r="AT502" i="1" s="1"/>
  <c r="R502" i="1" a="1"/>
  <c r="R502" i="1" s="1"/>
  <c r="Z502" i="1" a="1"/>
  <c r="Z502" i="1" s="1"/>
  <c r="AH502" i="1" a="1"/>
  <c r="AH502" i="1" s="1"/>
  <c r="M501" i="1" a="1"/>
  <c r="M501" i="1" s="1"/>
  <c r="Q501" i="1" a="1"/>
  <c r="Q501" i="1" s="1"/>
  <c r="U501" i="1" a="1"/>
  <c r="U501" i="1" s="1"/>
  <c r="Y501" i="1" a="1"/>
  <c r="Y501" i="1" s="1"/>
  <c r="AC501" i="1" a="1"/>
  <c r="AC501" i="1" s="1"/>
  <c r="AG501" i="1" a="1"/>
  <c r="AG501" i="1" s="1"/>
  <c r="AK501" i="1" a="1"/>
  <c r="AK501" i="1" s="1"/>
  <c r="AO501" i="1" a="1"/>
  <c r="AO501" i="1" s="1"/>
  <c r="L503" i="1" a="1"/>
  <c r="L503" i="1" s="1"/>
  <c r="P503" i="1" a="1"/>
  <c r="P503" i="1" s="1"/>
  <c r="T503" i="1" a="1"/>
  <c r="T503" i="1" s="1"/>
  <c r="X503" i="1" a="1"/>
  <c r="X503" i="1" s="1"/>
  <c r="AB503" i="1" a="1"/>
  <c r="AB503" i="1" s="1"/>
  <c r="AF503" i="1" a="1"/>
  <c r="AF503" i="1" s="1"/>
  <c r="AJ503" i="1" a="1"/>
  <c r="AJ503" i="1" s="1"/>
  <c r="AN503" i="1" a="1"/>
  <c r="AN503" i="1" s="1"/>
  <c r="O505" i="1" a="1"/>
  <c r="O505" i="1" s="1"/>
  <c r="S505" i="1" a="1"/>
  <c r="S505" i="1" s="1"/>
  <c r="W505" i="1" a="1"/>
  <c r="W505" i="1" s="1"/>
  <c r="AA505" i="1" a="1"/>
  <c r="AA505" i="1" s="1"/>
  <c r="AE505" i="1" a="1"/>
  <c r="AE505" i="1" s="1"/>
  <c r="AI505" i="1" a="1"/>
  <c r="AI505" i="1" s="1"/>
  <c r="AM505" i="1" a="1"/>
  <c r="AM505" i="1" s="1"/>
  <c r="AQ505" i="1" a="1"/>
  <c r="AQ505" i="1" s="1"/>
  <c r="N507" i="1" a="1"/>
  <c r="N507" i="1" s="1"/>
  <c r="R507" i="1" a="1"/>
  <c r="R507" i="1" s="1"/>
  <c r="V507" i="1" a="1"/>
  <c r="V507" i="1" s="1"/>
  <c r="Z507" i="1" a="1"/>
  <c r="Z507" i="1" s="1"/>
  <c r="AD507" i="1" a="1"/>
  <c r="AD507" i="1" s="1"/>
  <c r="AH507" i="1" a="1"/>
  <c r="AH507" i="1" s="1"/>
  <c r="AL507" i="1" a="1"/>
  <c r="AL507" i="1" s="1"/>
  <c r="AP507" i="1" a="1"/>
  <c r="AP507" i="1" s="1"/>
  <c r="Q924" i="18" l="1"/>
  <c r="J601" i="1"/>
  <c r="K601" i="1"/>
  <c r="L601" i="1"/>
  <c r="M601" i="1"/>
  <c r="J602" i="1"/>
  <c r="K602" i="1"/>
  <c r="L602" i="1"/>
  <c r="M602" i="1"/>
  <c r="J603" i="1"/>
  <c r="K603" i="1"/>
  <c r="L603" i="1"/>
  <c r="M603" i="1"/>
  <c r="I602" i="1"/>
  <c r="I603" i="1"/>
  <c r="I601"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96"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N402" i="26"/>
  <c r="Y402" i="26" s="1"/>
  <c r="M402" i="26"/>
  <c r="X402" i="26" s="1"/>
  <c r="L402" i="26"/>
  <c r="W402" i="26" s="1"/>
  <c r="K402" i="26"/>
  <c r="V402" i="26" s="1"/>
  <c r="N401" i="26"/>
  <c r="Y401" i="26" s="1"/>
  <c r="M401" i="26"/>
  <c r="X401" i="26" s="1"/>
  <c r="L401" i="26"/>
  <c r="W401" i="26" s="1"/>
  <c r="K401" i="26"/>
  <c r="V401" i="26" s="1"/>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N392" i="26"/>
  <c r="Y392" i="26" s="1"/>
  <c r="M392" i="26"/>
  <c r="X392" i="26" s="1"/>
  <c r="L392" i="26"/>
  <c r="W392" i="26" s="1"/>
  <c r="K392" i="26"/>
  <c r="V392" i="26" s="1"/>
  <c r="N391" i="26"/>
  <c r="Y391" i="26" s="1"/>
  <c r="M391" i="26"/>
  <c r="X391" i="26" s="1"/>
  <c r="L391" i="26"/>
  <c r="W391" i="26" s="1"/>
  <c r="K391" i="26"/>
  <c r="V391" i="26" s="1"/>
  <c r="N390" i="26"/>
  <c r="Y390" i="26" s="1"/>
  <c r="M390" i="26"/>
  <c r="X390" i="26" s="1"/>
  <c r="L390" i="26"/>
  <c r="W390" i="26" s="1"/>
  <c r="K390" i="26"/>
  <c r="V390" i="26" s="1"/>
  <c r="N389" i="26"/>
  <c r="Y389" i="26" s="1"/>
  <c r="M389" i="26"/>
  <c r="X389" i="26" s="1"/>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N384" i="26"/>
  <c r="Y384" i="26" s="1"/>
  <c r="M384" i="26"/>
  <c r="X384" i="26" s="1"/>
  <c r="L384" i="26"/>
  <c r="W384" i="26" s="1"/>
  <c r="K384" i="26"/>
  <c r="V384" i="26" s="1"/>
  <c r="N383" i="26"/>
  <c r="Y383" i="26" s="1"/>
  <c r="M383" i="26"/>
  <c r="X383" i="26" s="1"/>
  <c r="L383" i="26"/>
  <c r="W383" i="26" s="1"/>
  <c r="K383" i="26"/>
  <c r="V383" i="26" s="1"/>
  <c r="N382" i="26"/>
  <c r="Y382" i="26" s="1"/>
  <c r="M382" i="26"/>
  <c r="X382" i="26" s="1"/>
  <c r="L382" i="26"/>
  <c r="W382" i="26" s="1"/>
  <c r="K382" i="26"/>
  <c r="V382" i="26" s="1"/>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N375" i="26"/>
  <c r="Y375" i="26" s="1"/>
  <c r="M375" i="26"/>
  <c r="X375" i="26" s="1"/>
  <c r="L375" i="26"/>
  <c r="W375" i="26" s="1"/>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N363" i="26"/>
  <c r="Y363" i="26" s="1"/>
  <c r="M363" i="26"/>
  <c r="X363" i="26" s="1"/>
  <c r="L363" i="26"/>
  <c r="W363" i="26" s="1"/>
  <c r="K363" i="26"/>
  <c r="V363" i="26" s="1"/>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N344" i="26"/>
  <c r="Y344" i="26" s="1"/>
  <c r="M344" i="26"/>
  <c r="X344" i="26" s="1"/>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N337" i="26"/>
  <c r="Y337" i="26" s="1"/>
  <c r="M337" i="26"/>
  <c r="X337" i="26" s="1"/>
  <c r="L337" i="26"/>
  <c r="K337" i="26"/>
  <c r="V337" i="26" s="1"/>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N328" i="26"/>
  <c r="Y328" i="26" s="1"/>
  <c r="M328" i="26"/>
  <c r="X328" i="26" s="1"/>
  <c r="L328" i="26"/>
  <c r="W328" i="26" s="1"/>
  <c r="K328" i="26"/>
  <c r="V328" i="26" s="1"/>
  <c r="N327" i="26"/>
  <c r="Y327" i="26" s="1"/>
  <c r="M327" i="26"/>
  <c r="X327" i="26" s="1"/>
  <c r="L327" i="26"/>
  <c r="W327" i="26" s="1"/>
  <c r="K327" i="26"/>
  <c r="V327" i="26" s="1"/>
  <c r="N326" i="26"/>
  <c r="Y326" i="26" s="1"/>
  <c r="M326" i="26"/>
  <c r="X326" i="26" s="1"/>
  <c r="L326" i="26"/>
  <c r="W326" i="26" s="1"/>
  <c r="K326" i="26"/>
  <c r="V326" i="26" s="1"/>
  <c r="N325" i="26"/>
  <c r="Y325" i="26" s="1"/>
  <c r="M325" i="26"/>
  <c r="X325" i="26" s="1"/>
  <c r="L325" i="26"/>
  <c r="W325" i="26" s="1"/>
  <c r="K325" i="26"/>
  <c r="V325" i="26" s="1"/>
  <c r="N324" i="26"/>
  <c r="Y324" i="26" s="1"/>
  <c r="M324" i="26"/>
  <c r="X324" i="26" s="1"/>
  <c r="L324" i="26"/>
  <c r="W324" i="26" s="1"/>
  <c r="K324" i="26"/>
  <c r="V324" i="26" s="1"/>
  <c r="N323" i="26"/>
  <c r="Y323" i="26" s="1"/>
  <c r="M323" i="26"/>
  <c r="X323" i="26" s="1"/>
  <c r="L323" i="26"/>
  <c r="W323" i="26" s="1"/>
  <c r="K323" i="26"/>
  <c r="V323" i="26" s="1"/>
  <c r="N322" i="26"/>
  <c r="Y322" i="26" s="1"/>
  <c r="M322" i="26"/>
  <c r="X322" i="26" s="1"/>
  <c r="L322" i="26"/>
  <c r="W322" i="26" s="1"/>
  <c r="K322" i="26"/>
  <c r="V322" i="26" s="1"/>
  <c r="N321" i="26"/>
  <c r="Y321" i="26" s="1"/>
  <c r="M321" i="26"/>
  <c r="X321" i="26" s="1"/>
  <c r="L321" i="26"/>
  <c r="W321" i="26" s="1"/>
  <c r="K321" i="26"/>
  <c r="V321" i="26" s="1"/>
  <c r="N320" i="26"/>
  <c r="Y320" i="26" s="1"/>
  <c r="M320" i="26"/>
  <c r="X320" i="26" s="1"/>
  <c r="L320" i="26"/>
  <c r="W320" i="26" s="1"/>
  <c r="K320" i="26"/>
  <c r="V320" i="26" s="1"/>
  <c r="N319" i="26"/>
  <c r="Y319" i="26" s="1"/>
  <c r="M319" i="26"/>
  <c r="X319" i="26" s="1"/>
  <c r="L319" i="26"/>
  <c r="W319" i="26" s="1"/>
  <c r="K319" i="26"/>
  <c r="V319" i="26" s="1"/>
  <c r="N318" i="26"/>
  <c r="Y318" i="26" s="1"/>
  <c r="M318" i="26"/>
  <c r="X318" i="26" s="1"/>
  <c r="L318" i="26"/>
  <c r="W318" i="26" s="1"/>
  <c r="K318" i="26"/>
  <c r="V318" i="26" s="1"/>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N311" i="26"/>
  <c r="Y311" i="26" s="1"/>
  <c r="M311" i="26"/>
  <c r="X311" i="26" s="1"/>
  <c r="L311" i="26"/>
  <c r="W311" i="26" s="1"/>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N287" i="26"/>
  <c r="Y287" i="26" s="1"/>
  <c r="M287" i="26"/>
  <c r="X287" i="26" s="1"/>
  <c r="L287" i="26"/>
  <c r="W287" i="26" s="1"/>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N283" i="26"/>
  <c r="Y283" i="26" s="1"/>
  <c r="M283" i="26"/>
  <c r="X283" i="26" s="1"/>
  <c r="L283" i="26"/>
  <c r="W283" i="26" s="1"/>
  <c r="K283" i="26"/>
  <c r="V283" i="26" s="1"/>
  <c r="N282" i="26"/>
  <c r="Y282" i="26" s="1"/>
  <c r="M282" i="26"/>
  <c r="X282" i="26" s="1"/>
  <c r="L282" i="26"/>
  <c r="W282" i="26" s="1"/>
  <c r="K282" i="26"/>
  <c r="V282" i="26" s="1"/>
  <c r="N281" i="26"/>
  <c r="Y281" i="26" s="1"/>
  <c r="M281" i="26"/>
  <c r="X281" i="26" s="1"/>
  <c r="L281" i="26"/>
  <c r="W281" i="26" s="1"/>
  <c r="K281" i="26"/>
  <c r="V281" i="26" s="1"/>
  <c r="N280" i="26"/>
  <c r="Y280" i="26" s="1"/>
  <c r="M280" i="26"/>
  <c r="X280" i="26" s="1"/>
  <c r="L280" i="26"/>
  <c r="W280" i="26" s="1"/>
  <c r="K280" i="26"/>
  <c r="V280" i="26" s="1"/>
  <c r="N279" i="26"/>
  <c r="Y279" i="26" s="1"/>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N275" i="26"/>
  <c r="M275" i="26"/>
  <c r="X275" i="26" s="1"/>
  <c r="L275" i="26"/>
  <c r="W275" i="26" s="1"/>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N260" i="26"/>
  <c r="Y260" i="26" s="1"/>
  <c r="M260" i="26"/>
  <c r="X260" i="26" s="1"/>
  <c r="L260" i="26"/>
  <c r="W260" i="26" s="1"/>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N249" i="26"/>
  <c r="Y249" i="26" s="1"/>
  <c r="M249" i="26"/>
  <c r="X249" i="26" s="1"/>
  <c r="L249" i="26"/>
  <c r="W249" i="26" s="1"/>
  <c r="K249" i="26"/>
  <c r="V249" i="26" s="1"/>
  <c r="X248" i="26"/>
  <c r="N248" i="26"/>
  <c r="Y248" i="26" s="1"/>
  <c r="M248" i="26"/>
  <c r="L248" i="26"/>
  <c r="W248" i="26" s="1"/>
  <c r="K248" i="26"/>
  <c r="V248" i="26" s="1"/>
  <c r="N247" i="26"/>
  <c r="Y247" i="26" s="1"/>
  <c r="M247" i="26"/>
  <c r="X247" i="26" s="1"/>
  <c r="L247" i="26"/>
  <c r="W247" i="26" s="1"/>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N240" i="26"/>
  <c r="M240" i="26"/>
  <c r="X240" i="26" s="1"/>
  <c r="L240" i="26"/>
  <c r="W240" i="26" s="1"/>
  <c r="K240" i="26"/>
  <c r="V240" i="26" s="1"/>
  <c r="W239" i="26"/>
  <c r="N239" i="26"/>
  <c r="Y239" i="26" s="1"/>
  <c r="M239" i="26"/>
  <c r="X239" i="26" s="1"/>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X231" i="26"/>
  <c r="W231" i="26"/>
  <c r="N231" i="26"/>
  <c r="Y231" i="26" s="1"/>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N225" i="26"/>
  <c r="Y225" i="26" s="1"/>
  <c r="M225" i="26"/>
  <c r="X225" i="26" s="1"/>
  <c r="L225" i="26"/>
  <c r="W225" i="26" s="1"/>
  <c r="K225" i="26"/>
  <c r="V225" i="26" s="1"/>
  <c r="Y224" i="26"/>
  <c r="N224" i="26"/>
  <c r="M224" i="26"/>
  <c r="X224" i="26" s="1"/>
  <c r="L224" i="26"/>
  <c r="W224" i="26" s="1"/>
  <c r="K224" i="26"/>
  <c r="V224" i="26" s="1"/>
  <c r="Y223" i="26"/>
  <c r="N223" i="26"/>
  <c r="M223" i="26"/>
  <c r="X223" i="26" s="1"/>
  <c r="L223" i="26"/>
  <c r="W223" i="26" s="1"/>
  <c r="K223" i="26"/>
  <c r="V223" i="26" s="1"/>
  <c r="W222" i="26"/>
  <c r="N222" i="26"/>
  <c r="Y222" i="26" s="1"/>
  <c r="M222" i="26"/>
  <c r="X222" i="26" s="1"/>
  <c r="L222" i="26"/>
  <c r="K222" i="26"/>
  <c r="V222" i="26" s="1"/>
  <c r="N221" i="26"/>
  <c r="Y221" i="26" s="1"/>
  <c r="M221" i="26"/>
  <c r="X221" i="26" s="1"/>
  <c r="L221" i="26"/>
  <c r="W221" i="26" s="1"/>
  <c r="K221" i="26"/>
  <c r="V221" i="26" s="1"/>
  <c r="N220" i="26"/>
  <c r="Y220" i="26" s="1"/>
  <c r="M220" i="26"/>
  <c r="X220" i="26" s="1"/>
  <c r="L220" i="26"/>
  <c r="W220" i="26" s="1"/>
  <c r="K220" i="26"/>
  <c r="V220" i="26" s="1"/>
  <c r="N219" i="26"/>
  <c r="Y219" i="26" s="1"/>
  <c r="M219" i="26"/>
  <c r="X219" i="26" s="1"/>
  <c r="L219" i="26"/>
  <c r="W219" i="26" s="1"/>
  <c r="K219" i="26"/>
  <c r="V219" i="26" s="1"/>
  <c r="V218" i="26"/>
  <c r="N218" i="26"/>
  <c r="Y218" i="26" s="1"/>
  <c r="M218" i="26"/>
  <c r="X218" i="26" s="1"/>
  <c r="L218" i="26"/>
  <c r="W218" i="26" s="1"/>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N214" i="26"/>
  <c r="Y214" i="26" s="1"/>
  <c r="M214" i="26"/>
  <c r="X214" i="26" s="1"/>
  <c r="L214" i="26"/>
  <c r="K214" i="26"/>
  <c r="V214" i="26" s="1"/>
  <c r="N213" i="26"/>
  <c r="Y213" i="26" s="1"/>
  <c r="M213" i="26"/>
  <c r="X213" i="26" s="1"/>
  <c r="L213" i="26"/>
  <c r="W213" i="26" s="1"/>
  <c r="K213" i="26"/>
  <c r="V213" i="26" s="1"/>
  <c r="N212" i="26"/>
  <c r="Y212" i="26" s="1"/>
  <c r="M212" i="26"/>
  <c r="X212" i="26" s="1"/>
  <c r="L212" i="26"/>
  <c r="W212" i="26" s="1"/>
  <c r="K212" i="26"/>
  <c r="V212" i="26" s="1"/>
  <c r="N211" i="26"/>
  <c r="Y211" i="26" s="1"/>
  <c r="M211" i="26"/>
  <c r="X211" i="26" s="1"/>
  <c r="L211" i="26"/>
  <c r="W211" i="26" s="1"/>
  <c r="K211" i="26"/>
  <c r="V211" i="26" s="1"/>
  <c r="V210" i="26"/>
  <c r="N210" i="26"/>
  <c r="Y210" i="26" s="1"/>
  <c r="M210" i="26"/>
  <c r="X210" i="26" s="1"/>
  <c r="L210" i="26"/>
  <c r="W210" i="26" s="1"/>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N206" i="26"/>
  <c r="Y206" i="26" s="1"/>
  <c r="M206" i="26"/>
  <c r="X206" i="26" s="1"/>
  <c r="L206" i="26"/>
  <c r="K206" i="26"/>
  <c r="V206" i="26" s="1"/>
  <c r="N205" i="26"/>
  <c r="Y205" i="26" s="1"/>
  <c r="M205" i="26"/>
  <c r="X205" i="26" s="1"/>
  <c r="L205" i="26"/>
  <c r="W205" i="26" s="1"/>
  <c r="K205" i="26"/>
  <c r="V205" i="26" s="1"/>
  <c r="N204" i="26"/>
  <c r="Y204" i="26" s="1"/>
  <c r="M204" i="26"/>
  <c r="X204" i="26" s="1"/>
  <c r="L204" i="26"/>
  <c r="W204" i="26" s="1"/>
  <c r="K204" i="26"/>
  <c r="V204" i="26" s="1"/>
  <c r="N203" i="26"/>
  <c r="Y203" i="26" s="1"/>
  <c r="M203" i="26"/>
  <c r="X203" i="26" s="1"/>
  <c r="L203" i="26"/>
  <c r="W203" i="26" s="1"/>
  <c r="K203" i="26"/>
  <c r="V203" i="26" s="1"/>
  <c r="V202" i="26"/>
  <c r="N202" i="26"/>
  <c r="Y202" i="26" s="1"/>
  <c r="M202" i="26"/>
  <c r="X202" i="26" s="1"/>
  <c r="L202" i="26"/>
  <c r="W202" i="26" s="1"/>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N198" i="26"/>
  <c r="Y198" i="26" s="1"/>
  <c r="M198" i="26"/>
  <c r="X198" i="26" s="1"/>
  <c r="L198" i="26"/>
  <c r="K198" i="26"/>
  <c r="V198" i="26" s="1"/>
  <c r="N197" i="26"/>
  <c r="Y197" i="26" s="1"/>
  <c r="M197" i="26"/>
  <c r="X197" i="26" s="1"/>
  <c r="L197" i="26"/>
  <c r="W197" i="26" s="1"/>
  <c r="K197" i="26"/>
  <c r="V197" i="26" s="1"/>
  <c r="N196" i="26"/>
  <c r="Y196" i="26" s="1"/>
  <c r="M196" i="26"/>
  <c r="X196" i="26" s="1"/>
  <c r="L196" i="26"/>
  <c r="W196" i="26" s="1"/>
  <c r="K196" i="26"/>
  <c r="V196" i="26" s="1"/>
  <c r="N195" i="26"/>
  <c r="Y195" i="26" s="1"/>
  <c r="M195" i="26"/>
  <c r="X195" i="26" s="1"/>
  <c r="L195" i="26"/>
  <c r="W195" i="26" s="1"/>
  <c r="K195" i="26"/>
  <c r="V195" i="26" s="1"/>
  <c r="V194" i="26"/>
  <c r="N194" i="26"/>
  <c r="Y194" i="26" s="1"/>
  <c r="M194" i="26"/>
  <c r="X194" i="26" s="1"/>
  <c r="L194" i="26"/>
  <c r="W194" i="26" s="1"/>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742" i="1"/>
  <c r="Q736" i="1"/>
  <c r="Q733" i="1"/>
  <c r="Q719" i="1"/>
  <c r="Q197" i="1"/>
  <c r="R197" i="1"/>
  <c r="Q203" i="1"/>
  <c r="R203" i="1"/>
  <c r="Q206" i="1"/>
  <c r="R206" i="1"/>
  <c r="Q209" i="1"/>
  <c r="R209" i="1"/>
  <c r="N632" i="26" l="1"/>
  <c r="T624" i="26"/>
  <c r="P636" i="26"/>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AC492" i="26" s="1"/>
  <c r="AC502" i="26" s="1"/>
  <c r="AC512" i="26" s="1"/>
  <c r="AC522" i="26" s="1"/>
  <c r="AC532" i="26" s="1"/>
  <c r="AC542" i="26" s="1"/>
  <c r="AC552" i="26" s="1"/>
  <c r="AC562" i="26" s="1"/>
  <c r="AC572" i="26" s="1"/>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81" i="1"/>
  <c r="I730" i="1"/>
  <c r="G138" i="1"/>
  <c r="L138" i="1" s="1"/>
  <c r="M138" i="1"/>
  <c r="N138" i="1"/>
  <c r="O138" i="1"/>
  <c r="I200" i="1"/>
  <c r="I179" i="1"/>
  <c r="K509" i="1"/>
  <c r="J509" i="1"/>
  <c r="I509" i="1"/>
  <c r="H509" i="1"/>
  <c r="G509" i="1"/>
  <c r="G456" i="1"/>
  <c r="G403" i="1"/>
  <c r="AA348" i="1"/>
  <c r="Z348" i="1"/>
  <c r="Y348" i="1"/>
  <c r="X348" i="1"/>
  <c r="W348" i="1"/>
  <c r="V348" i="1"/>
  <c r="U348" i="1"/>
  <c r="T348" i="1"/>
  <c r="S348" i="1"/>
  <c r="R348" i="1"/>
  <c r="Q348" i="1"/>
  <c r="P348" i="1"/>
  <c r="O348" i="1"/>
  <c r="N348" i="1"/>
  <c r="M348" i="1"/>
  <c r="L348" i="1"/>
  <c r="K348" i="1"/>
  <c r="J348" i="1"/>
  <c r="G348" i="1"/>
  <c r="U291" i="1"/>
  <c r="Q291" i="1"/>
  <c r="AD291" i="1" s="1"/>
  <c r="P291" i="1"/>
  <c r="AC291" i="1" s="1"/>
  <c r="O291" i="1"/>
  <c r="AB291" i="1" s="1"/>
  <c r="N291" i="1"/>
  <c r="AA291" i="1" s="1"/>
  <c r="M291" i="1"/>
  <c r="Z291" i="1" s="1"/>
  <c r="L291" i="1"/>
  <c r="Y291" i="1" s="1"/>
  <c r="K291" i="1"/>
  <c r="X291" i="1" s="1"/>
  <c r="J291" i="1"/>
  <c r="W291" i="1" s="1"/>
  <c r="I291" i="1"/>
  <c r="V291" i="1" s="1"/>
  <c r="G291" i="1"/>
  <c r="T291" i="1" s="1"/>
  <c r="G240"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2" i="1"/>
  <c r="J693" i="1"/>
  <c r="J694" i="1"/>
  <c r="J691" i="1"/>
  <c r="K625" i="1"/>
  <c r="K626" i="1"/>
  <c r="K627" i="1"/>
  <c r="K628" i="1"/>
  <c r="K629" i="1"/>
  <c r="K630" i="1"/>
  <c r="K631" i="1"/>
  <c r="K632" i="1"/>
  <c r="K62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2" i="1"/>
  <c r="Z351" i="1"/>
  <c r="Z350" i="1"/>
  <c r="Z349" i="1"/>
  <c r="Z339"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2" i="1"/>
  <c r="X351" i="1"/>
  <c r="X350" i="1"/>
  <c r="X349" i="1"/>
  <c r="X339"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2" i="1"/>
  <c r="V351" i="1"/>
  <c r="V350" i="1"/>
  <c r="V349" i="1"/>
  <c r="V339"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2" i="1"/>
  <c r="T351" i="1"/>
  <c r="T350" i="1"/>
  <c r="T349" i="1"/>
  <c r="T339"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2" i="1"/>
  <c r="R351" i="1"/>
  <c r="R350" i="1"/>
  <c r="R349" i="1"/>
  <c r="R339"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2" i="1"/>
  <c r="P351" i="1"/>
  <c r="P350" i="1"/>
  <c r="P349" i="1"/>
  <c r="P339"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2" i="1"/>
  <c r="N351" i="1"/>
  <c r="N350" i="1"/>
  <c r="N349" i="1"/>
  <c r="N339"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2" i="1"/>
  <c r="L351" i="1"/>
  <c r="L350" i="1"/>
  <c r="L349" i="1"/>
  <c r="L339"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49" i="1"/>
  <c r="J350" i="1"/>
  <c r="J351" i="1"/>
  <c r="J352" i="1"/>
  <c r="J354" i="1"/>
  <c r="J355" i="1"/>
  <c r="J356" i="1"/>
  <c r="J339"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J282" i="1"/>
  <c r="K282" i="1"/>
  <c r="L282" i="1"/>
  <c r="M282" i="1"/>
  <c r="N282" i="1"/>
  <c r="O282" i="1"/>
  <c r="P282" i="1"/>
  <c r="Q282" i="1"/>
  <c r="I282"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3" i="1"/>
  <c r="H353"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3" i="1"/>
  <c r="N353" i="1"/>
  <c r="R353" i="1"/>
  <c r="X353" i="1"/>
  <c r="Z353" i="1"/>
  <c r="T353" i="1"/>
  <c r="P353" i="1"/>
  <c r="J353" i="1"/>
  <c r="V353" i="1"/>
  <c r="N296" i="1"/>
  <c r="O296" i="1"/>
  <c r="P296" i="1"/>
  <c r="I296" i="1"/>
  <c r="Q296" i="1"/>
  <c r="J296" i="1"/>
  <c r="K296" i="1"/>
  <c r="M296" i="1"/>
  <c r="L296" i="1"/>
  <c r="M446" i="1"/>
  <c r="M456" i="1" s="1" a="1"/>
  <c r="M456" i="1" s="1"/>
  <c r="N446" i="1"/>
  <c r="N456" i="1" s="1" a="1"/>
  <c r="N456" i="1" s="1"/>
  <c r="O446" i="1"/>
  <c r="L446" i="1"/>
  <c r="L456" i="1" s="1" a="1"/>
  <c r="L456" i="1" s="1"/>
  <c r="M499" i="1"/>
  <c r="M509" i="1" s="1" a="1"/>
  <c r="M509" i="1" s="1"/>
  <c r="N499" i="1"/>
  <c r="N509" i="1" s="1" a="1"/>
  <c r="N509" i="1" s="1"/>
  <c r="O499" i="1"/>
  <c r="O509" i="1" s="1" a="1"/>
  <c r="O509" i="1" s="1"/>
  <c r="L499" i="1"/>
  <c r="L509" i="1" s="1" a="1"/>
  <c r="L509" i="1" s="1"/>
  <c r="H649" i="1"/>
  <c r="H650" i="1"/>
  <c r="H651" i="1"/>
  <c r="H652" i="1"/>
  <c r="H653" i="1"/>
  <c r="H654" i="1"/>
  <c r="H655" i="1"/>
  <c r="H656" i="1"/>
  <c r="H648" i="1"/>
  <c r="S446" i="1" l="1"/>
  <c r="S456" i="1" s="1" a="1"/>
  <c r="S456" i="1" s="1"/>
  <c r="O456" i="1" a="1"/>
  <c r="O456" i="1" s="1"/>
  <c r="AD712" i="26"/>
  <c r="T712" i="26" s="1"/>
  <c r="T702" i="26"/>
  <c r="T693" i="26"/>
  <c r="AD703" i="26"/>
  <c r="O103" i="17"/>
  <c r="K748" i="18"/>
  <c r="M748" i="18"/>
  <c r="K724" i="18"/>
  <c r="M724" i="18"/>
  <c r="M700" i="18"/>
  <c r="L700" i="18"/>
  <c r="L724" i="18"/>
  <c r="L748" i="18"/>
  <c r="K700" i="18"/>
  <c r="W446" i="1"/>
  <c r="W456" i="1" s="1" a="1"/>
  <c r="W456" i="1" s="1"/>
  <c r="S468" i="1" a="1"/>
  <c r="S468" i="1" s="1"/>
  <c r="S465" i="1" a="1"/>
  <c r="S465" i="1" s="1"/>
  <c r="S471" i="1" a="1"/>
  <c r="S471" i="1" s="1"/>
  <c r="S467" i="1" a="1"/>
  <c r="S467" i="1" s="1"/>
  <c r="S462" i="1" a="1"/>
  <c r="S462" i="1" s="1"/>
  <c r="S469" i="1" a="1"/>
  <c r="S469" i="1" s="1"/>
  <c r="S463" i="1" a="1"/>
  <c r="S463" i="1" s="1"/>
  <c r="S474" i="1" a="1"/>
  <c r="S474" i="1" s="1"/>
  <c r="S466" i="1" a="1"/>
  <c r="S466" i="1" s="1"/>
  <c r="S477" i="1" a="1"/>
  <c r="S477" i="1" s="1"/>
  <c r="S479" i="1" a="1"/>
  <c r="S479" i="1" s="1"/>
  <c r="S480" i="1" a="1"/>
  <c r="S480" i="1" s="1"/>
  <c r="S472" i="1" a="1"/>
  <c r="S472" i="1" s="1"/>
  <c r="S478" i="1" a="1"/>
  <c r="S478" i="1" s="1"/>
  <c r="S490" i="1" a="1"/>
  <c r="S490" i="1" s="1"/>
  <c r="S487" i="1" a="1"/>
  <c r="S487" i="1" s="1"/>
  <c r="S488" i="1" a="1"/>
  <c r="S488" i="1" s="1"/>
  <c r="S481" i="1" a="1"/>
  <c r="S481" i="1" s="1"/>
  <c r="S457" i="1" a="1"/>
  <c r="S457" i="1" s="1"/>
  <c r="S485" i="1" a="1"/>
  <c r="S485" i="1" s="1"/>
  <c r="S482" i="1" a="1"/>
  <c r="S482" i="1" s="1"/>
  <c r="S483" i="1" a="1"/>
  <c r="S483" i="1" s="1"/>
  <c r="S447" i="1" a="1"/>
  <c r="S447" i="1" s="1"/>
  <c r="S489" i="1" a="1"/>
  <c r="S489" i="1" s="1"/>
  <c r="S475" i="1" a="1"/>
  <c r="S475" i="1" s="1"/>
  <c r="S484" i="1" a="1"/>
  <c r="S484" i="1" s="1"/>
  <c r="S460" i="1" a="1"/>
  <c r="S460" i="1" s="1"/>
  <c r="S458" i="1" a="1"/>
  <c r="S458" i="1" s="1"/>
  <c r="S486" i="1" a="1"/>
  <c r="S486" i="1" s="1"/>
  <c r="S492" i="1" a="1"/>
  <c r="S492" i="1" s="1"/>
  <c r="S491" i="1" a="1"/>
  <c r="S491" i="1" s="1"/>
  <c r="S459" i="1" a="1"/>
  <c r="S459" i="1" s="1"/>
  <c r="Q499" i="1"/>
  <c r="Q509" i="1" s="1" a="1"/>
  <c r="Q509" i="1" s="1"/>
  <c r="M532" i="1" a="1"/>
  <c r="M532" i="1" s="1"/>
  <c r="M530" i="1" a="1"/>
  <c r="M530" i="1" s="1"/>
  <c r="M529" i="1" a="1"/>
  <c r="M529" i="1" s="1"/>
  <c r="M531" i="1" a="1"/>
  <c r="M531" i="1" s="1"/>
  <c r="P446" i="1"/>
  <c r="P456" i="1" s="1" a="1"/>
  <c r="P456" i="1" s="1"/>
  <c r="L468" i="1" a="1"/>
  <c r="L468" i="1" s="1"/>
  <c r="L465" i="1" a="1"/>
  <c r="L465" i="1" s="1"/>
  <c r="L471" i="1" a="1"/>
  <c r="L471" i="1" s="1"/>
  <c r="L461" i="1" a="1"/>
  <c r="L461" i="1" s="1"/>
  <c r="L464" i="1" a="1"/>
  <c r="L464" i="1" s="1"/>
  <c r="L470" i="1" a="1"/>
  <c r="L470" i="1" s="1"/>
  <c r="L462" i="1" a="1"/>
  <c r="L462" i="1" s="1"/>
  <c r="L463" i="1" a="1"/>
  <c r="L463" i="1" s="1"/>
  <c r="L473" i="1" a="1"/>
  <c r="L473" i="1" s="1"/>
  <c r="L474" i="1" a="1"/>
  <c r="L474" i="1" s="1"/>
  <c r="L466" i="1" a="1"/>
  <c r="L466" i="1" s="1"/>
  <c r="L476" i="1" a="1"/>
  <c r="L476" i="1" s="1"/>
  <c r="L469" i="1" a="1"/>
  <c r="L469" i="1" s="1"/>
  <c r="L479" i="1" a="1"/>
  <c r="L479" i="1" s="1"/>
  <c r="L477" i="1" a="1"/>
  <c r="L477" i="1" s="1"/>
  <c r="L478" i="1" a="1"/>
  <c r="L478" i="1" s="1"/>
  <c r="L472" i="1" a="1"/>
  <c r="L472" i="1" s="1"/>
  <c r="L480" i="1" a="1"/>
  <c r="L480" i="1" s="1"/>
  <c r="L481" i="1" a="1"/>
  <c r="L481" i="1" s="1"/>
  <c r="L486" i="1" a="1"/>
  <c r="L486" i="1" s="1"/>
  <c r="L475" i="1" a="1"/>
  <c r="L475" i="1" s="1"/>
  <c r="L487" i="1" a="1"/>
  <c r="L487" i="1" s="1"/>
  <c r="L485" i="1" a="1"/>
  <c r="L485" i="1" s="1"/>
  <c r="L467" i="1" a="1"/>
  <c r="L467" i="1" s="1"/>
  <c r="L482" i="1" a="1"/>
  <c r="L482" i="1" s="1"/>
  <c r="L483" i="1" a="1"/>
  <c r="L483" i="1" s="1"/>
  <c r="L484" i="1" a="1"/>
  <c r="L484" i="1" s="1"/>
  <c r="L460" i="1" a="1"/>
  <c r="L460" i="1" s="1"/>
  <c r="L447" i="1" a="1"/>
  <c r="L447" i="1" s="1"/>
  <c r="L490" i="1" a="1"/>
  <c r="L490" i="1" s="1"/>
  <c r="L457" i="1" a="1"/>
  <c r="L457" i="1" s="1"/>
  <c r="L489" i="1" a="1"/>
  <c r="L489" i="1" s="1"/>
  <c r="L458" i="1" a="1"/>
  <c r="L458" i="1" s="1"/>
  <c r="L488" i="1" a="1"/>
  <c r="L488" i="1" s="1"/>
  <c r="L492" i="1" a="1"/>
  <c r="L492" i="1" s="1"/>
  <c r="L459" i="1" a="1"/>
  <c r="L459" i="1" s="1"/>
  <c r="L491" i="1" a="1"/>
  <c r="L491" i="1" s="1"/>
  <c r="O462" i="1" a="1"/>
  <c r="O462" i="1" s="1"/>
  <c r="O463" i="1" a="1"/>
  <c r="O463" i="1" s="1"/>
  <c r="O469" i="1" a="1"/>
  <c r="O469" i="1" s="1"/>
  <c r="O466" i="1" a="1"/>
  <c r="O466" i="1" s="1"/>
  <c r="O461" i="1" a="1"/>
  <c r="O461" i="1" s="1"/>
  <c r="O465" i="1" a="1"/>
  <c r="O465" i="1" s="1"/>
  <c r="O477" i="1" a="1"/>
  <c r="O477" i="1" s="1"/>
  <c r="O467" i="1" a="1"/>
  <c r="O467" i="1" s="1"/>
  <c r="O471" i="1" a="1"/>
  <c r="O471" i="1" s="1"/>
  <c r="O472" i="1" a="1"/>
  <c r="O472" i="1" s="1"/>
  <c r="O478" i="1" a="1"/>
  <c r="O478" i="1" s="1"/>
  <c r="O480" i="1" a="1"/>
  <c r="O480" i="1" s="1"/>
  <c r="O481" i="1" a="1"/>
  <c r="O481" i="1" s="1"/>
  <c r="O470" i="1" a="1"/>
  <c r="O470" i="1" s="1"/>
  <c r="O475" i="1" a="1"/>
  <c r="O475" i="1" s="1"/>
  <c r="O473" i="1" a="1"/>
  <c r="O473" i="1" s="1"/>
  <c r="O474" i="1" a="1"/>
  <c r="O474" i="1" s="1"/>
  <c r="O464" i="1" a="1"/>
  <c r="O464" i="1" s="1"/>
  <c r="O468" i="1" a="1"/>
  <c r="O468" i="1" s="1"/>
  <c r="O476" i="1" a="1"/>
  <c r="O476" i="1" s="1"/>
  <c r="O479" i="1" a="1"/>
  <c r="O479" i="1" s="1"/>
  <c r="O485" i="1" a="1"/>
  <c r="O485" i="1" s="1"/>
  <c r="O482" i="1" a="1"/>
  <c r="O482" i="1" s="1"/>
  <c r="O490" i="1" a="1"/>
  <c r="O490" i="1" s="1"/>
  <c r="O491" i="1" a="1"/>
  <c r="O491" i="1" s="1"/>
  <c r="O484" i="1" a="1"/>
  <c r="O484" i="1" s="1"/>
  <c r="O487" i="1" a="1"/>
  <c r="O487" i="1" s="1"/>
  <c r="O488" i="1" a="1"/>
  <c r="O488" i="1" s="1"/>
  <c r="O489" i="1" a="1"/>
  <c r="O489" i="1" s="1"/>
  <c r="O459" i="1" a="1"/>
  <c r="O459" i="1" s="1"/>
  <c r="O492" i="1" a="1"/>
  <c r="O492" i="1" s="1"/>
  <c r="O447" i="1" a="1"/>
  <c r="O447" i="1" s="1"/>
  <c r="O458" i="1" a="1"/>
  <c r="O458" i="1" s="1"/>
  <c r="O483" i="1" a="1"/>
  <c r="O483" i="1" s="1"/>
  <c r="O457" i="1" a="1"/>
  <c r="O457" i="1" s="1"/>
  <c r="O486" i="1" a="1"/>
  <c r="O486" i="1" s="1"/>
  <c r="O460" i="1" a="1"/>
  <c r="O460" i="1" s="1"/>
  <c r="R446" i="1"/>
  <c r="R456" i="1" s="1" a="1"/>
  <c r="R456" i="1" s="1"/>
  <c r="N461" i="1" a="1"/>
  <c r="N461" i="1" s="1"/>
  <c r="N469" i="1" a="1"/>
  <c r="N469" i="1" s="1"/>
  <c r="N466" i="1" a="1"/>
  <c r="N466" i="1" s="1"/>
  <c r="N468" i="1" a="1"/>
  <c r="N468" i="1" s="1"/>
  <c r="N464" i="1" a="1"/>
  <c r="N464" i="1" s="1"/>
  <c r="N470" i="1" a="1"/>
  <c r="N470" i="1" s="1"/>
  <c r="N463" i="1" a="1"/>
  <c r="N463" i="1" s="1"/>
  <c r="N467" i="1" a="1"/>
  <c r="N467" i="1" s="1"/>
  <c r="N471" i="1" a="1"/>
  <c r="N471" i="1" s="1"/>
  <c r="N472" i="1" a="1"/>
  <c r="N472" i="1" s="1"/>
  <c r="N478" i="1" a="1"/>
  <c r="N478" i="1" s="1"/>
  <c r="N480" i="1" a="1"/>
  <c r="N480" i="1" s="1"/>
  <c r="N481" i="1" a="1"/>
  <c r="N481" i="1" s="1"/>
  <c r="N462" i="1" a="1"/>
  <c r="N462" i="1" s="1"/>
  <c r="N475" i="1" a="1"/>
  <c r="N475" i="1" s="1"/>
  <c r="N473" i="1" a="1"/>
  <c r="N473" i="1" s="1"/>
  <c r="N465" i="1" a="1"/>
  <c r="N465" i="1" s="1"/>
  <c r="N474" i="1" a="1"/>
  <c r="N474" i="1" s="1"/>
  <c r="N476" i="1" a="1"/>
  <c r="N476" i="1" s="1"/>
  <c r="N479" i="1" a="1"/>
  <c r="N479" i="1" s="1"/>
  <c r="N482" i="1" a="1"/>
  <c r="N482" i="1" s="1"/>
  <c r="N483" i="1" a="1"/>
  <c r="N483" i="1" s="1"/>
  <c r="N486" i="1" a="1"/>
  <c r="N486" i="1" s="1"/>
  <c r="N484" i="1" a="1"/>
  <c r="N484" i="1" s="1"/>
  <c r="N487" i="1" a="1"/>
  <c r="N487" i="1" s="1"/>
  <c r="N492" i="1" a="1"/>
  <c r="N492" i="1" s="1"/>
  <c r="N459" i="1" a="1"/>
  <c r="N459" i="1" s="1"/>
  <c r="N447" i="1" a="1"/>
  <c r="N447" i="1" s="1"/>
  <c r="N458" i="1" a="1"/>
  <c r="N458" i="1" s="1"/>
  <c r="N477" i="1" a="1"/>
  <c r="N477" i="1" s="1"/>
  <c r="N485" i="1" a="1"/>
  <c r="N485" i="1" s="1"/>
  <c r="N457" i="1" a="1"/>
  <c r="N457" i="1" s="1"/>
  <c r="N488" i="1" a="1"/>
  <c r="N488" i="1" s="1"/>
  <c r="N491" i="1" a="1"/>
  <c r="N491" i="1" s="1"/>
  <c r="N460" i="1" a="1"/>
  <c r="N460" i="1" s="1"/>
  <c r="N490" i="1" a="1"/>
  <c r="N490" i="1" s="1"/>
  <c r="N489" i="1" a="1"/>
  <c r="N489" i="1" s="1"/>
  <c r="P499" i="1"/>
  <c r="P509" i="1" s="1" a="1"/>
  <c r="P509" i="1" s="1"/>
  <c r="L532" i="1" a="1"/>
  <c r="L532" i="1" s="1"/>
  <c r="L531" i="1" a="1"/>
  <c r="L531" i="1" s="1"/>
  <c r="L529" i="1" a="1"/>
  <c r="L529" i="1" s="1"/>
  <c r="L530" i="1" a="1"/>
  <c r="L530" i="1" s="1"/>
  <c r="Q446" i="1"/>
  <c r="Q456" i="1" s="1" a="1"/>
  <c r="Q456" i="1" s="1"/>
  <c r="M466" i="1" a="1"/>
  <c r="M466" i="1" s="1"/>
  <c r="M468" i="1" a="1"/>
  <c r="M468" i="1" s="1"/>
  <c r="M465" i="1" a="1"/>
  <c r="M465" i="1" s="1"/>
  <c r="M467" i="1" a="1"/>
  <c r="M467" i="1" s="1"/>
  <c r="M462" i="1" a="1"/>
  <c r="M462" i="1" s="1"/>
  <c r="M470" i="1" a="1"/>
  <c r="M470" i="1" s="1"/>
  <c r="M475" i="1" a="1"/>
  <c r="M475" i="1" s="1"/>
  <c r="M473" i="1" a="1"/>
  <c r="M473" i="1" s="1"/>
  <c r="M461" i="1" a="1"/>
  <c r="M461" i="1" s="1"/>
  <c r="M474" i="1" a="1"/>
  <c r="M474" i="1" s="1"/>
  <c r="M469" i="1" a="1"/>
  <c r="M469" i="1" s="1"/>
  <c r="M476" i="1" a="1"/>
  <c r="M476" i="1" s="1"/>
  <c r="M464" i="1" a="1"/>
  <c r="M464" i="1" s="1"/>
  <c r="M479" i="1" a="1"/>
  <c r="M479" i="1" s="1"/>
  <c r="M477" i="1" a="1"/>
  <c r="M477" i="1" s="1"/>
  <c r="M472" i="1" a="1"/>
  <c r="M472" i="1" s="1"/>
  <c r="M481" i="1" a="1"/>
  <c r="M481" i="1" s="1"/>
  <c r="M484" i="1" a="1"/>
  <c r="M484" i="1" s="1"/>
  <c r="M488" i="1" a="1"/>
  <c r="M488" i="1" s="1"/>
  <c r="M489" i="1" a="1"/>
  <c r="M489" i="1" s="1"/>
  <c r="M490" i="1" a="1"/>
  <c r="M490" i="1" s="1"/>
  <c r="M491" i="1" a="1"/>
  <c r="M491" i="1" s="1"/>
  <c r="M447" i="1" a="1"/>
  <c r="M447" i="1" s="1"/>
  <c r="M458" i="1" a="1"/>
  <c r="M458" i="1" s="1"/>
  <c r="M480" i="1" a="1"/>
  <c r="M480" i="1" s="1"/>
  <c r="M485" i="1" a="1"/>
  <c r="M485" i="1" s="1"/>
  <c r="M457" i="1" a="1"/>
  <c r="M457" i="1" s="1"/>
  <c r="M471" i="1" a="1"/>
  <c r="M471" i="1" s="1"/>
  <c r="M483" i="1" a="1"/>
  <c r="M483" i="1" s="1"/>
  <c r="M492" i="1" a="1"/>
  <c r="M492" i="1" s="1"/>
  <c r="M459" i="1" a="1"/>
  <c r="M459" i="1" s="1"/>
  <c r="M478" i="1" a="1"/>
  <c r="M478" i="1" s="1"/>
  <c r="M482" i="1" a="1"/>
  <c r="M482" i="1" s="1"/>
  <c r="M486" i="1" a="1"/>
  <c r="M486" i="1" s="1"/>
  <c r="M487" i="1" a="1"/>
  <c r="M487" i="1" s="1"/>
  <c r="M463" i="1" a="1"/>
  <c r="M463" i="1" s="1"/>
  <c r="M460" i="1" a="1"/>
  <c r="M460" i="1" s="1"/>
  <c r="S499" i="1"/>
  <c r="S509" i="1" s="1" a="1"/>
  <c r="S509" i="1" s="1"/>
  <c r="O529" i="1" a="1"/>
  <c r="O529" i="1" s="1"/>
  <c r="O530" i="1" a="1"/>
  <c r="O530" i="1" s="1"/>
  <c r="O531" i="1" a="1"/>
  <c r="O531" i="1" s="1"/>
  <c r="O532" i="1" a="1"/>
  <c r="O532" i="1" s="1"/>
  <c r="R499" i="1"/>
  <c r="R509" i="1" s="1" a="1"/>
  <c r="R509" i="1" s="1"/>
  <c r="N529" i="1" a="1"/>
  <c r="N529" i="1" s="1"/>
  <c r="N530" i="1" a="1"/>
  <c r="N530" i="1" s="1"/>
  <c r="N532" i="1" a="1"/>
  <c r="N532" i="1" s="1"/>
  <c r="N531" i="1" a="1"/>
  <c r="N531" i="1" s="1"/>
  <c r="M393" i="1"/>
  <c r="M403" i="1" s="1" a="1"/>
  <c r="M403" i="1" s="1"/>
  <c r="N393" i="1"/>
  <c r="N403" i="1" s="1" a="1"/>
  <c r="N403" i="1" s="1"/>
  <c r="O393" i="1"/>
  <c r="L393" i="1"/>
  <c r="L403" i="1" s="1" a="1"/>
  <c r="L403" i="1" s="1"/>
  <c r="S476" i="1" l="1" a="1"/>
  <c r="S476" i="1" s="1"/>
  <c r="S464" i="1" a="1"/>
  <c r="S464" i="1" s="1"/>
  <c r="S470" i="1" a="1"/>
  <c r="S470" i="1" s="1"/>
  <c r="S473" i="1" a="1"/>
  <c r="S473" i="1" s="1"/>
  <c r="S461" i="1" a="1"/>
  <c r="S461" i="1" s="1"/>
  <c r="S393" i="1"/>
  <c r="S403" i="1" s="1" a="1"/>
  <c r="S403" i="1" s="1"/>
  <c r="O403" i="1" a="1"/>
  <c r="O403" i="1" s="1"/>
  <c r="AD713" i="26"/>
  <c r="T713" i="26" s="1"/>
  <c r="T703" i="26"/>
  <c r="O408" i="1" a="1"/>
  <c r="O408" i="1" s="1"/>
  <c r="O410" i="1" a="1"/>
  <c r="O410" i="1" s="1"/>
  <c r="O424" i="1" a="1"/>
  <c r="O424" i="1" s="1"/>
  <c r="O394" i="1" a="1"/>
  <c r="O394" i="1" s="1"/>
  <c r="O404" i="1" a="1"/>
  <c r="O404" i="1" s="1"/>
  <c r="O406" i="1" a="1"/>
  <c r="O406" i="1" s="1"/>
  <c r="O407" i="1" a="1"/>
  <c r="O407" i="1" s="1"/>
  <c r="O409" i="1" a="1"/>
  <c r="O409" i="1" s="1"/>
  <c r="O422" i="1" a="1"/>
  <c r="O422" i="1" s="1"/>
  <c r="O423" i="1" a="1"/>
  <c r="O423" i="1" s="1"/>
  <c r="O438" i="1" a="1"/>
  <c r="O438" i="1" s="1"/>
  <c r="O439" i="1" a="1"/>
  <c r="O439" i="1" s="1"/>
  <c r="O405" i="1" a="1"/>
  <c r="O405" i="1" s="1"/>
  <c r="O420" i="1" a="1"/>
  <c r="O420" i="1" s="1"/>
  <c r="O421" i="1" a="1"/>
  <c r="O421" i="1" s="1"/>
  <c r="O434" i="1" a="1"/>
  <c r="O434" i="1" s="1"/>
  <c r="O435" i="1" a="1"/>
  <c r="O435" i="1" s="1"/>
  <c r="O436" i="1" a="1"/>
  <c r="O436" i="1" s="1"/>
  <c r="O437" i="1" a="1"/>
  <c r="O437" i="1" s="1"/>
  <c r="O419" i="1" a="1"/>
  <c r="O419" i="1" s="1"/>
  <c r="O433" i="1" a="1"/>
  <c r="O433" i="1" s="1"/>
  <c r="O416" i="1" a="1"/>
  <c r="O416" i="1" s="1"/>
  <c r="O418" i="1" a="1"/>
  <c r="O418" i="1" s="1"/>
  <c r="O430" i="1" a="1"/>
  <c r="O430" i="1" s="1"/>
  <c r="O431" i="1" a="1"/>
  <c r="O431" i="1" s="1"/>
  <c r="O432" i="1" a="1"/>
  <c r="O432" i="1" s="1"/>
  <c r="O415" i="1" a="1"/>
  <c r="O415" i="1" s="1"/>
  <c r="O417" i="1" a="1"/>
  <c r="O417" i="1" s="1"/>
  <c r="O429" i="1" a="1"/>
  <c r="O429" i="1" s="1"/>
  <c r="O412" i="1" a="1"/>
  <c r="O412" i="1" s="1"/>
  <c r="O414" i="1" a="1"/>
  <c r="O414" i="1" s="1"/>
  <c r="O426" i="1" a="1"/>
  <c r="O426" i="1" s="1"/>
  <c r="O427" i="1" a="1"/>
  <c r="O427" i="1" s="1"/>
  <c r="O428" i="1" a="1"/>
  <c r="O428" i="1" s="1"/>
  <c r="O411" i="1" a="1"/>
  <c r="O411" i="1" s="1"/>
  <c r="O413" i="1" a="1"/>
  <c r="O413" i="1" s="1"/>
  <c r="O425" i="1" a="1"/>
  <c r="O425" i="1" s="1"/>
  <c r="V499" i="1"/>
  <c r="V509" i="1" s="1" a="1"/>
  <c r="V509" i="1" s="1"/>
  <c r="R529" i="1" a="1"/>
  <c r="R529" i="1" s="1"/>
  <c r="R532" i="1" a="1"/>
  <c r="R532" i="1" s="1"/>
  <c r="R531" i="1" a="1"/>
  <c r="R531" i="1" s="1"/>
  <c r="R530" i="1" a="1"/>
  <c r="R530" i="1" s="1"/>
  <c r="V446" i="1"/>
  <c r="V456" i="1" s="1" a="1"/>
  <c r="V456" i="1" s="1"/>
  <c r="R461" i="1" a="1"/>
  <c r="R461" i="1" s="1"/>
  <c r="R465" i="1" a="1"/>
  <c r="R465" i="1" s="1"/>
  <c r="R471" i="1" a="1"/>
  <c r="R471" i="1" s="1"/>
  <c r="R470" i="1" a="1"/>
  <c r="R470" i="1" s="1"/>
  <c r="R464" i="1" a="1"/>
  <c r="R464" i="1" s="1"/>
  <c r="R467" i="1" a="1"/>
  <c r="R467" i="1" s="1"/>
  <c r="R463" i="1" a="1"/>
  <c r="R463" i="1" s="1"/>
  <c r="R466" i="1" a="1"/>
  <c r="R466" i="1" s="1"/>
  <c r="R468" i="1" a="1"/>
  <c r="R468" i="1" s="1"/>
  <c r="R474" i="1" a="1"/>
  <c r="R474" i="1" s="1"/>
  <c r="R462" i="1" a="1"/>
  <c r="R462" i="1" s="1"/>
  <c r="R476" i="1" a="1"/>
  <c r="R476" i="1" s="1"/>
  <c r="R477" i="1" a="1"/>
  <c r="R477" i="1" s="1"/>
  <c r="R479" i="1" a="1"/>
  <c r="R479" i="1" s="1"/>
  <c r="R478" i="1" a="1"/>
  <c r="R478" i="1" s="1"/>
  <c r="R480" i="1" a="1"/>
  <c r="R480" i="1" s="1"/>
  <c r="R481" i="1" a="1"/>
  <c r="R481" i="1" s="1"/>
  <c r="R469" i="1" a="1"/>
  <c r="R469" i="1" s="1"/>
  <c r="R472" i="1" a="1"/>
  <c r="R472" i="1" s="1"/>
  <c r="R475" i="1" a="1"/>
  <c r="R475" i="1" s="1"/>
  <c r="R473" i="1" a="1"/>
  <c r="R473" i="1" s="1"/>
  <c r="R484" i="1" a="1"/>
  <c r="R484" i="1" s="1"/>
  <c r="R487" i="1" a="1"/>
  <c r="R487" i="1" s="1"/>
  <c r="R488" i="1" a="1"/>
  <c r="R488" i="1" s="1"/>
  <c r="R489" i="1" a="1"/>
  <c r="R489" i="1" s="1"/>
  <c r="R459" i="1" a="1"/>
  <c r="R459" i="1" s="1"/>
  <c r="R482" i="1" a="1"/>
  <c r="R482" i="1" s="1"/>
  <c r="R483" i="1" a="1"/>
  <c r="R483" i="1" s="1"/>
  <c r="R492" i="1" a="1"/>
  <c r="R492" i="1" s="1"/>
  <c r="R460" i="1" a="1"/>
  <c r="R460" i="1" s="1"/>
  <c r="R485" i="1" a="1"/>
  <c r="R485" i="1" s="1"/>
  <c r="R486" i="1" a="1"/>
  <c r="R486" i="1" s="1"/>
  <c r="R491" i="1" a="1"/>
  <c r="R491" i="1" s="1"/>
  <c r="R458" i="1" a="1"/>
  <c r="R458" i="1" s="1"/>
  <c r="R490" i="1" a="1"/>
  <c r="R490" i="1" s="1"/>
  <c r="R457" i="1" a="1"/>
  <c r="R457" i="1" s="1"/>
  <c r="R447" i="1" a="1"/>
  <c r="R447" i="1" s="1"/>
  <c r="R393" i="1"/>
  <c r="R403" i="1" s="1" a="1"/>
  <c r="R403" i="1" s="1"/>
  <c r="N404" i="1" a="1"/>
  <c r="N404" i="1" s="1"/>
  <c r="N406" i="1" a="1"/>
  <c r="N406" i="1" s="1"/>
  <c r="N409" i="1" a="1"/>
  <c r="N409" i="1" s="1"/>
  <c r="N422" i="1" a="1"/>
  <c r="N422" i="1" s="1"/>
  <c r="N435" i="1" a="1"/>
  <c r="N435" i="1" s="1"/>
  <c r="N438" i="1" a="1"/>
  <c r="N438" i="1" s="1"/>
  <c r="N405" i="1" a="1"/>
  <c r="N405" i="1" s="1"/>
  <c r="N420" i="1" a="1"/>
  <c r="N420" i="1" s="1"/>
  <c r="N421" i="1" a="1"/>
  <c r="N421" i="1" s="1"/>
  <c r="N434" i="1" a="1"/>
  <c r="N434" i="1" s="1"/>
  <c r="N436" i="1" a="1"/>
  <c r="N436" i="1" s="1"/>
  <c r="N437" i="1" a="1"/>
  <c r="N437" i="1" s="1"/>
  <c r="N419" i="1" a="1"/>
  <c r="N419" i="1" s="1"/>
  <c r="N431" i="1" a="1"/>
  <c r="N431" i="1" s="1"/>
  <c r="N433" i="1" a="1"/>
  <c r="N433" i="1" s="1"/>
  <c r="N416" i="1" a="1"/>
  <c r="N416" i="1" s="1"/>
  <c r="N418" i="1" a="1"/>
  <c r="N418" i="1" s="1"/>
  <c r="N430" i="1" a="1"/>
  <c r="N430" i="1" s="1"/>
  <c r="N432" i="1" a="1"/>
  <c r="N432" i="1" s="1"/>
  <c r="N415" i="1" a="1"/>
  <c r="N415" i="1" s="1"/>
  <c r="N417" i="1" a="1"/>
  <c r="N417" i="1" s="1"/>
  <c r="N427" i="1" a="1"/>
  <c r="N427" i="1" s="1"/>
  <c r="N429" i="1" a="1"/>
  <c r="N429" i="1" s="1"/>
  <c r="N412" i="1" a="1"/>
  <c r="N412" i="1" s="1"/>
  <c r="N414" i="1" a="1"/>
  <c r="N414" i="1" s="1"/>
  <c r="N426" i="1" a="1"/>
  <c r="N426" i="1" s="1"/>
  <c r="N428" i="1" a="1"/>
  <c r="N428" i="1" s="1"/>
  <c r="N411" i="1" a="1"/>
  <c r="N411" i="1" s="1"/>
  <c r="N413" i="1" a="1"/>
  <c r="N413" i="1" s="1"/>
  <c r="N425" i="1" a="1"/>
  <c r="N425" i="1" s="1"/>
  <c r="N407" i="1" a="1"/>
  <c r="N407" i="1" s="1"/>
  <c r="N408" i="1" a="1"/>
  <c r="N408" i="1" s="1"/>
  <c r="N410" i="1" a="1"/>
  <c r="N410" i="1" s="1"/>
  <c r="N439" i="1" a="1"/>
  <c r="N439" i="1" s="1"/>
  <c r="N423" i="1" a="1"/>
  <c r="N423" i="1" s="1"/>
  <c r="N394" i="1" a="1"/>
  <c r="N394" i="1" s="1"/>
  <c r="N424" i="1" a="1"/>
  <c r="N424" i="1" s="1"/>
  <c r="U499" i="1"/>
  <c r="U509" i="1" s="1" a="1"/>
  <c r="U509" i="1" s="1"/>
  <c r="Q532" i="1" a="1"/>
  <c r="Q532" i="1" s="1"/>
  <c r="Q530" i="1" a="1"/>
  <c r="Q530" i="1" s="1"/>
  <c r="Q531" i="1" a="1"/>
  <c r="Q531" i="1" s="1"/>
  <c r="Q529" i="1" a="1"/>
  <c r="Q529" i="1" s="1"/>
  <c r="Q393" i="1"/>
  <c r="Q403" i="1" s="1" a="1"/>
  <c r="Q403" i="1" s="1"/>
  <c r="M405" i="1" a="1"/>
  <c r="M405" i="1" s="1"/>
  <c r="M420" i="1" a="1"/>
  <c r="M420" i="1" s="1"/>
  <c r="M421" i="1" a="1"/>
  <c r="M421" i="1" s="1"/>
  <c r="M434" i="1" a="1"/>
  <c r="M434" i="1" s="1"/>
  <c r="M436" i="1" a="1"/>
  <c r="M436" i="1" s="1"/>
  <c r="M437" i="1" a="1"/>
  <c r="M437" i="1" s="1"/>
  <c r="M419" i="1" a="1"/>
  <c r="M419" i="1" s="1"/>
  <c r="M431" i="1" a="1"/>
  <c r="M431" i="1" s="1"/>
  <c r="M433" i="1" a="1"/>
  <c r="M433" i="1" s="1"/>
  <c r="M416" i="1" a="1"/>
  <c r="M416" i="1" s="1"/>
  <c r="M418" i="1" a="1"/>
  <c r="M418" i="1" s="1"/>
  <c r="M430" i="1" a="1"/>
  <c r="M430" i="1" s="1"/>
  <c r="M432" i="1" a="1"/>
  <c r="M432" i="1" s="1"/>
  <c r="M415" i="1" a="1"/>
  <c r="M415" i="1" s="1"/>
  <c r="M417" i="1" a="1"/>
  <c r="M417" i="1" s="1"/>
  <c r="M427" i="1" a="1"/>
  <c r="M427" i="1" s="1"/>
  <c r="M429" i="1" a="1"/>
  <c r="M429" i="1" s="1"/>
  <c r="M412" i="1" a="1"/>
  <c r="M412" i="1" s="1"/>
  <c r="M414" i="1" a="1"/>
  <c r="M414" i="1" s="1"/>
  <c r="M426" i="1" a="1"/>
  <c r="M426" i="1" s="1"/>
  <c r="M428" i="1" a="1"/>
  <c r="M428" i="1" s="1"/>
  <c r="M411" i="1" a="1"/>
  <c r="M411" i="1" s="1"/>
  <c r="M413" i="1" a="1"/>
  <c r="M413" i="1" s="1"/>
  <c r="M425" i="1" a="1"/>
  <c r="M425" i="1" s="1"/>
  <c r="M407" i="1" a="1"/>
  <c r="M407" i="1" s="1"/>
  <c r="M408" i="1" a="1"/>
  <c r="M408" i="1" s="1"/>
  <c r="M410" i="1" a="1"/>
  <c r="M410" i="1" s="1"/>
  <c r="M423" i="1" a="1"/>
  <c r="M423" i="1" s="1"/>
  <c r="M424" i="1" a="1"/>
  <c r="M424" i="1" s="1"/>
  <c r="M439" i="1" a="1"/>
  <c r="M439" i="1" s="1"/>
  <c r="M394" i="1" a="1"/>
  <c r="M394" i="1" s="1"/>
  <c r="M404" i="1" a="1"/>
  <c r="M404" i="1" s="1"/>
  <c r="M406" i="1" a="1"/>
  <c r="M406" i="1" s="1"/>
  <c r="M409" i="1" a="1"/>
  <c r="M409" i="1" s="1"/>
  <c r="M435" i="1" a="1"/>
  <c r="M435" i="1" s="1"/>
  <c r="M438" i="1" a="1"/>
  <c r="M438" i="1" s="1"/>
  <c r="M422" i="1" a="1"/>
  <c r="M422" i="1" s="1"/>
  <c r="T499" i="1"/>
  <c r="T509" i="1" s="1" a="1"/>
  <c r="T509" i="1" s="1"/>
  <c r="P529" i="1" a="1"/>
  <c r="P529" i="1" s="1"/>
  <c r="P531" i="1" a="1"/>
  <c r="P531" i="1" s="1"/>
  <c r="P532" i="1" a="1"/>
  <c r="P532" i="1" s="1"/>
  <c r="P530" i="1" a="1"/>
  <c r="P530" i="1" s="1"/>
  <c r="T446" i="1"/>
  <c r="T456" i="1" s="1" a="1"/>
  <c r="T456" i="1" s="1"/>
  <c r="P461" i="1" a="1"/>
  <c r="P461" i="1" s="1"/>
  <c r="P464" i="1" a="1"/>
  <c r="P464" i="1" s="1"/>
  <c r="P467" i="1" a="1"/>
  <c r="P467" i="1" s="1"/>
  <c r="P463" i="1" a="1"/>
  <c r="P463" i="1" s="1"/>
  <c r="P462" i="1" a="1"/>
  <c r="P462" i="1" s="1"/>
  <c r="P469" i="1" a="1"/>
  <c r="P469" i="1" s="1"/>
  <c r="P466" i="1" a="1"/>
  <c r="P466" i="1" s="1"/>
  <c r="P468" i="1" a="1"/>
  <c r="P468" i="1" s="1"/>
  <c r="P476" i="1" a="1"/>
  <c r="P476" i="1" s="1"/>
  <c r="P479" i="1" a="1"/>
  <c r="P479" i="1" s="1"/>
  <c r="P477" i="1" a="1"/>
  <c r="P477" i="1" s="1"/>
  <c r="P471" i="1" a="1"/>
  <c r="P471" i="1" s="1"/>
  <c r="P478" i="1" a="1"/>
  <c r="P478" i="1" s="1"/>
  <c r="P480" i="1" a="1"/>
  <c r="P480" i="1" s="1"/>
  <c r="P470" i="1" a="1"/>
  <c r="P470" i="1" s="1"/>
  <c r="P472" i="1" a="1"/>
  <c r="P472" i="1" s="1"/>
  <c r="P475" i="1" a="1"/>
  <c r="P475" i="1" s="1"/>
  <c r="P465" i="1" a="1"/>
  <c r="P465" i="1" s="1"/>
  <c r="P473" i="1" a="1"/>
  <c r="P473" i="1" s="1"/>
  <c r="P447" i="1" a="1"/>
  <c r="P447" i="1" s="1"/>
  <c r="P457" i="1" a="1"/>
  <c r="P457" i="1" s="1"/>
  <c r="P483" i="1" a="1"/>
  <c r="P483" i="1" s="1"/>
  <c r="P486" i="1" a="1"/>
  <c r="P486" i="1" s="1"/>
  <c r="P474" i="1" a="1"/>
  <c r="P474" i="1" s="1"/>
  <c r="P490" i="1" a="1"/>
  <c r="P490" i="1" s="1"/>
  <c r="P491" i="1" a="1"/>
  <c r="P491" i="1" s="1"/>
  <c r="P484" i="1" a="1"/>
  <c r="P484" i="1" s="1"/>
  <c r="P487" i="1" a="1"/>
  <c r="P487" i="1" s="1"/>
  <c r="P488" i="1" a="1"/>
  <c r="P488" i="1" s="1"/>
  <c r="P489" i="1" a="1"/>
  <c r="P489" i="1" s="1"/>
  <c r="P460" i="1" a="1"/>
  <c r="P460" i="1" s="1"/>
  <c r="P492" i="1" a="1"/>
  <c r="P492" i="1" s="1"/>
  <c r="P459" i="1" a="1"/>
  <c r="P459" i="1" s="1"/>
  <c r="P485" i="1" a="1"/>
  <c r="P485" i="1" s="1"/>
  <c r="P482" i="1" a="1"/>
  <c r="P482" i="1" s="1"/>
  <c r="P458" i="1" a="1"/>
  <c r="P458" i="1" s="1"/>
  <c r="P481" i="1" a="1"/>
  <c r="P481" i="1" s="1"/>
  <c r="W393" i="1"/>
  <c r="W403" i="1" s="1" a="1"/>
  <c r="W403" i="1" s="1"/>
  <c r="S409" i="1" a="1"/>
  <c r="S409" i="1" s="1"/>
  <c r="S412" i="1" a="1"/>
  <c r="S412" i="1" s="1"/>
  <c r="S405" i="1" a="1"/>
  <c r="S405" i="1" s="1"/>
  <c r="S404" i="1" a="1"/>
  <c r="S404" i="1" s="1"/>
  <c r="S408" i="1" a="1"/>
  <c r="S408" i="1" s="1"/>
  <c r="S414" i="1" a="1"/>
  <c r="S414" i="1" s="1"/>
  <c r="S429" i="1" a="1"/>
  <c r="S429" i="1" s="1"/>
  <c r="S411" i="1" a="1"/>
  <c r="S411" i="1" s="1"/>
  <c r="S407" i="1" a="1"/>
  <c r="S407" i="1" s="1"/>
  <c r="S413" i="1" a="1"/>
  <c r="S413" i="1" s="1"/>
  <c r="S432" i="1" a="1"/>
  <c r="S432" i="1" s="1"/>
  <c r="S434" i="1" a="1"/>
  <c r="S434" i="1" s="1"/>
  <c r="S410" i="1" a="1"/>
  <c r="S410" i="1" s="1"/>
  <c r="S421" i="1" a="1"/>
  <c r="S421" i="1" s="1"/>
  <c r="S425" i="1" a="1"/>
  <c r="S425" i="1" s="1"/>
  <c r="S426" i="1" a="1"/>
  <c r="S426" i="1" s="1"/>
  <c r="S433" i="1" a="1"/>
  <c r="S433" i="1" s="1"/>
  <c r="S418" i="1" a="1"/>
  <c r="S418" i="1" s="1"/>
  <c r="S424" i="1" a="1"/>
  <c r="S424" i="1" s="1"/>
  <c r="S437" i="1" a="1"/>
  <c r="S437" i="1" s="1"/>
  <c r="S406" i="1" a="1"/>
  <c r="S406" i="1" s="1"/>
  <c r="S417" i="1" a="1"/>
  <c r="S417" i="1" s="1"/>
  <c r="S423" i="1" a="1"/>
  <c r="S423" i="1" s="1"/>
  <c r="S394" i="1" a="1"/>
  <c r="S394" i="1" s="1"/>
  <c r="S416" i="1" a="1"/>
  <c r="S416" i="1" s="1"/>
  <c r="S422" i="1" a="1"/>
  <c r="S422" i="1" s="1"/>
  <c r="S436" i="1" a="1"/>
  <c r="S436" i="1" s="1"/>
  <c r="S415" i="1" a="1"/>
  <c r="S415" i="1" s="1"/>
  <c r="S420" i="1" a="1"/>
  <c r="S420" i="1" s="1"/>
  <c r="S430" i="1" a="1"/>
  <c r="S430" i="1" s="1"/>
  <c r="S435" i="1" a="1"/>
  <c r="S435" i="1" s="1"/>
  <c r="S431" i="1" a="1"/>
  <c r="S431" i="1" s="1"/>
  <c r="S439" i="1" a="1"/>
  <c r="S439" i="1" s="1"/>
  <c r="S419" i="1" a="1"/>
  <c r="S419" i="1" s="1"/>
  <c r="S427" i="1" a="1"/>
  <c r="S427" i="1" s="1"/>
  <c r="S428" i="1" a="1"/>
  <c r="S428" i="1" s="1"/>
  <c r="S438" i="1" a="1"/>
  <c r="S438" i="1" s="1"/>
  <c r="U446" i="1"/>
  <c r="U456" i="1" s="1" a="1"/>
  <c r="U456" i="1" s="1"/>
  <c r="Q470" i="1" a="1"/>
  <c r="Q470" i="1" s="1"/>
  <c r="Q464" i="1" a="1"/>
  <c r="Q464" i="1" s="1"/>
  <c r="Q467" i="1" a="1"/>
  <c r="Q467" i="1" s="1"/>
  <c r="Q463" i="1" a="1"/>
  <c r="Q463" i="1" s="1"/>
  <c r="Q462" i="1" a="1"/>
  <c r="Q462" i="1" s="1"/>
  <c r="Q469" i="1" a="1"/>
  <c r="Q469" i="1" s="1"/>
  <c r="Q474" i="1" a="1"/>
  <c r="Q474" i="1" s="1"/>
  <c r="Q476" i="1" a="1"/>
  <c r="Q476" i="1" s="1"/>
  <c r="Q477" i="1" a="1"/>
  <c r="Q477" i="1" s="1"/>
  <c r="Q479" i="1" a="1"/>
  <c r="Q479" i="1" s="1"/>
  <c r="Q466" i="1" a="1"/>
  <c r="Q466" i="1" s="1"/>
  <c r="Q471" i="1" a="1"/>
  <c r="Q471" i="1" s="1"/>
  <c r="Q478" i="1" a="1"/>
  <c r="Q478" i="1" s="1"/>
  <c r="Q480" i="1" a="1"/>
  <c r="Q480" i="1" s="1"/>
  <c r="Q481" i="1" a="1"/>
  <c r="Q481" i="1" s="1"/>
  <c r="Q472" i="1" a="1"/>
  <c r="Q472" i="1" s="1"/>
  <c r="Q461" i="1" a="1"/>
  <c r="Q461" i="1" s="1"/>
  <c r="Q475" i="1" a="1"/>
  <c r="Q475" i="1" s="1"/>
  <c r="Q465" i="1" a="1"/>
  <c r="Q465" i="1" s="1"/>
  <c r="Q473" i="1" a="1"/>
  <c r="Q473" i="1" s="1"/>
  <c r="Q468" i="1" a="1"/>
  <c r="Q468" i="1" s="1"/>
  <c r="Q492" i="1" a="1"/>
  <c r="Q492" i="1" s="1"/>
  <c r="Q458" i="1" a="1"/>
  <c r="Q458" i="1" s="1"/>
  <c r="Q485" i="1" a="1"/>
  <c r="Q485" i="1" s="1"/>
  <c r="Q482" i="1" a="1"/>
  <c r="Q482" i="1" s="1"/>
  <c r="Q486" i="1" a="1"/>
  <c r="Q486" i="1" s="1"/>
  <c r="Q490" i="1" a="1"/>
  <c r="Q490" i="1" s="1"/>
  <c r="Q491" i="1" a="1"/>
  <c r="Q491" i="1" s="1"/>
  <c r="Q489" i="1" a="1"/>
  <c r="Q489" i="1" s="1"/>
  <c r="Q488" i="1" a="1"/>
  <c r="Q488" i="1" s="1"/>
  <c r="Q460" i="1" a="1"/>
  <c r="Q460" i="1" s="1"/>
  <c r="Q483" i="1" a="1"/>
  <c r="Q483" i="1" s="1"/>
  <c r="Q484" i="1" a="1"/>
  <c r="Q484" i="1" s="1"/>
  <c r="Q487" i="1" a="1"/>
  <c r="Q487" i="1" s="1"/>
  <c r="Q459" i="1" a="1"/>
  <c r="Q459" i="1" s="1"/>
  <c r="Q457" i="1" a="1"/>
  <c r="Q457" i="1" s="1"/>
  <c r="Q447" i="1" a="1"/>
  <c r="Q447" i="1" s="1"/>
  <c r="P393" i="1"/>
  <c r="P403" i="1" s="1" a="1"/>
  <c r="P403" i="1" s="1"/>
  <c r="L419" i="1" a="1"/>
  <c r="L419" i="1" s="1"/>
  <c r="L431" i="1" a="1"/>
  <c r="L431" i="1" s="1"/>
  <c r="L433" i="1" a="1"/>
  <c r="L433" i="1" s="1"/>
  <c r="L416" i="1" a="1"/>
  <c r="L416" i="1" s="1"/>
  <c r="L417" i="1" a="1"/>
  <c r="L417" i="1" s="1"/>
  <c r="L418" i="1" a="1"/>
  <c r="L418" i="1" s="1"/>
  <c r="L430" i="1" a="1"/>
  <c r="L430" i="1" s="1"/>
  <c r="L432" i="1" a="1"/>
  <c r="L432" i="1" s="1"/>
  <c r="L415" i="1" a="1"/>
  <c r="L415" i="1" s="1"/>
  <c r="L427" i="1" a="1"/>
  <c r="L427" i="1" s="1"/>
  <c r="L429" i="1" a="1"/>
  <c r="L429" i="1" s="1"/>
  <c r="L412" i="1" a="1"/>
  <c r="L412" i="1" s="1"/>
  <c r="L413" i="1" a="1"/>
  <c r="L413" i="1" s="1"/>
  <c r="L414" i="1" a="1"/>
  <c r="L414" i="1" s="1"/>
  <c r="L426" i="1" a="1"/>
  <c r="L426" i="1" s="1"/>
  <c r="L428" i="1" a="1"/>
  <c r="L428" i="1" s="1"/>
  <c r="L411" i="1" a="1"/>
  <c r="L411" i="1" s="1"/>
  <c r="L425" i="1" a="1"/>
  <c r="L425" i="1" s="1"/>
  <c r="L394" i="1" a="1"/>
  <c r="L394" i="1" s="1"/>
  <c r="L407" i="1" a="1"/>
  <c r="L407" i="1" s="1"/>
  <c r="L408" i="1" a="1"/>
  <c r="L408" i="1" s="1"/>
  <c r="L409" i="1" a="1"/>
  <c r="L409" i="1" s="1"/>
  <c r="L410" i="1" a="1"/>
  <c r="L410" i="1" s="1"/>
  <c r="L423" i="1" a="1"/>
  <c r="L423" i="1" s="1"/>
  <c r="L424" i="1" a="1"/>
  <c r="L424" i="1" s="1"/>
  <c r="L439" i="1" a="1"/>
  <c r="L439" i="1" s="1"/>
  <c r="L404" i="1" a="1"/>
  <c r="L404" i="1" s="1"/>
  <c r="L405" i="1" a="1"/>
  <c r="L405" i="1" s="1"/>
  <c r="L406" i="1" a="1"/>
  <c r="L406" i="1" s="1"/>
  <c r="L421" i="1" a="1"/>
  <c r="L421" i="1" s="1"/>
  <c r="L422" i="1" a="1"/>
  <c r="L422" i="1" s="1"/>
  <c r="L435" i="1" a="1"/>
  <c r="L435" i="1" s="1"/>
  <c r="L437" i="1" a="1"/>
  <c r="L437" i="1" s="1"/>
  <c r="L438" i="1" a="1"/>
  <c r="L438" i="1" s="1"/>
  <c r="L436" i="1" a="1"/>
  <c r="L436" i="1" s="1"/>
  <c r="L420" i="1" a="1"/>
  <c r="L420" i="1" s="1"/>
  <c r="L434" i="1" a="1"/>
  <c r="L434" i="1" s="1"/>
  <c r="W499" i="1"/>
  <c r="W509" i="1" s="1" a="1"/>
  <c r="W509" i="1" s="1"/>
  <c r="S532" i="1" a="1"/>
  <c r="S532" i="1" s="1"/>
  <c r="S530" i="1" a="1"/>
  <c r="S530" i="1" s="1"/>
  <c r="S531" i="1" a="1"/>
  <c r="S531" i="1" s="1"/>
  <c r="S529" i="1" a="1"/>
  <c r="S529" i="1" s="1"/>
  <c r="AA446" i="1"/>
  <c r="AA456" i="1" s="1" a="1"/>
  <c r="AA456" i="1" s="1"/>
  <c r="W462" i="1" a="1"/>
  <c r="W462" i="1" s="1"/>
  <c r="W463" i="1" a="1"/>
  <c r="W463" i="1" s="1"/>
  <c r="W469" i="1" a="1"/>
  <c r="W469" i="1" s="1"/>
  <c r="W466" i="1" a="1"/>
  <c r="W466" i="1" s="1"/>
  <c r="W465" i="1" a="1"/>
  <c r="W465" i="1" s="1"/>
  <c r="W468" i="1" a="1"/>
  <c r="W468" i="1" s="1"/>
  <c r="W471" i="1" a="1"/>
  <c r="W471" i="1" s="1"/>
  <c r="W479" i="1" a="1"/>
  <c r="W479" i="1" s="1"/>
  <c r="W476" i="1" a="1"/>
  <c r="W476" i="1" s="1"/>
  <c r="W477" i="1" a="1"/>
  <c r="W477" i="1" s="1"/>
  <c r="W464" i="1" a="1"/>
  <c r="W464" i="1" s="1"/>
  <c r="W478" i="1" a="1"/>
  <c r="W478" i="1" s="1"/>
  <c r="W480" i="1" a="1"/>
  <c r="W480" i="1" s="1"/>
  <c r="W472" i="1" a="1"/>
  <c r="W472" i="1" s="1"/>
  <c r="W467" i="1" a="1"/>
  <c r="W467" i="1" s="1"/>
  <c r="W473" i="1" a="1"/>
  <c r="W473" i="1" s="1"/>
  <c r="W475" i="1" a="1"/>
  <c r="W475" i="1" s="1"/>
  <c r="W461" i="1" a="1"/>
  <c r="W461" i="1" s="1"/>
  <c r="W470" i="1" a="1"/>
  <c r="W470" i="1" s="1"/>
  <c r="W474" i="1" a="1"/>
  <c r="W474" i="1" s="1"/>
  <c r="W492" i="1" a="1"/>
  <c r="W492" i="1" s="1"/>
  <c r="W447" i="1" a="1"/>
  <c r="W447" i="1" s="1"/>
  <c r="W457" i="1" a="1"/>
  <c r="W457" i="1" s="1"/>
  <c r="W482" i="1" a="1"/>
  <c r="W482" i="1" s="1"/>
  <c r="W483" i="1" a="1"/>
  <c r="W483" i="1" s="1"/>
  <c r="W489" i="1" a="1"/>
  <c r="W489" i="1" s="1"/>
  <c r="W490" i="1" a="1"/>
  <c r="W490" i="1" s="1"/>
  <c r="W484" i="1" a="1"/>
  <c r="W484" i="1" s="1"/>
  <c r="W486" i="1" a="1"/>
  <c r="W486" i="1" s="1"/>
  <c r="W488" i="1" a="1"/>
  <c r="W488" i="1" s="1"/>
  <c r="W491" i="1" a="1"/>
  <c r="W491" i="1" s="1"/>
  <c r="W481" i="1" a="1"/>
  <c r="W481" i="1" s="1"/>
  <c r="W460" i="1" a="1"/>
  <c r="W460" i="1" s="1"/>
  <c r="W458" i="1" a="1"/>
  <c r="W458" i="1" s="1"/>
  <c r="W459" i="1" a="1"/>
  <c r="W459" i="1" s="1"/>
  <c r="W485" i="1" a="1"/>
  <c r="W485" i="1" s="1"/>
  <c r="W487" i="1" a="1"/>
  <c r="W487" i="1" s="1"/>
  <c r="AE446" i="1" l="1"/>
  <c r="AE456" i="1" s="1" a="1"/>
  <c r="AE456" i="1" s="1"/>
  <c r="AA461" i="1" a="1"/>
  <c r="AA461" i="1" s="1"/>
  <c r="AA465" i="1" a="1"/>
  <c r="AA465" i="1" s="1"/>
  <c r="AA468" i="1" a="1"/>
  <c r="AA468" i="1" s="1"/>
  <c r="AA470" i="1" a="1"/>
  <c r="AA470" i="1" s="1"/>
  <c r="AA464" i="1" a="1"/>
  <c r="AA464" i="1" s="1"/>
  <c r="AA467" i="1" a="1"/>
  <c r="AA467" i="1" s="1"/>
  <c r="AA463" i="1" a="1"/>
  <c r="AA463" i="1" s="1"/>
  <c r="AA472" i="1" a="1"/>
  <c r="AA472" i="1" s="1"/>
  <c r="AA481" i="1" a="1"/>
  <c r="AA481" i="1" s="1"/>
  <c r="AA469" i="1" a="1"/>
  <c r="AA469" i="1" s="1"/>
  <c r="AA473" i="1" a="1"/>
  <c r="AA473" i="1" s="1"/>
  <c r="AA471" i="1" a="1"/>
  <c r="AA471" i="1" s="1"/>
  <c r="AA474" i="1" a="1"/>
  <c r="AA474" i="1" s="1"/>
  <c r="AA475" i="1" a="1"/>
  <c r="AA475" i="1" s="1"/>
  <c r="AA479" i="1" a="1"/>
  <c r="AA479" i="1" s="1"/>
  <c r="AA462" i="1" a="1"/>
  <c r="AA462" i="1" s="1"/>
  <c r="AA476" i="1" a="1"/>
  <c r="AA476" i="1" s="1"/>
  <c r="AA477" i="1" a="1"/>
  <c r="AA477" i="1" s="1"/>
  <c r="AA478" i="1" a="1"/>
  <c r="AA478" i="1" s="1"/>
  <c r="AA480" i="1" a="1"/>
  <c r="AA480" i="1" s="1"/>
  <c r="AA483" i="1" a="1"/>
  <c r="AA483" i="1" s="1"/>
  <c r="AA484" i="1" a="1"/>
  <c r="AA484" i="1" s="1"/>
  <c r="AA488" i="1" a="1"/>
  <c r="AA488" i="1" s="1"/>
  <c r="AA490" i="1" a="1"/>
  <c r="AA490" i="1" s="1"/>
  <c r="AA486" i="1" a="1"/>
  <c r="AA486" i="1" s="1"/>
  <c r="AA492" i="1" a="1"/>
  <c r="AA492" i="1" s="1"/>
  <c r="AA447" i="1" a="1"/>
  <c r="AA447" i="1" s="1"/>
  <c r="AA458" i="1" a="1"/>
  <c r="AA458" i="1" s="1"/>
  <c r="AA466" i="1" a="1"/>
  <c r="AA466" i="1" s="1"/>
  <c r="AA457" i="1" a="1"/>
  <c r="AA457" i="1" s="1"/>
  <c r="AA485" i="1" a="1"/>
  <c r="AA485" i="1" s="1"/>
  <c r="AA459" i="1" a="1"/>
  <c r="AA459" i="1" s="1"/>
  <c r="AA460" i="1" a="1"/>
  <c r="AA460" i="1" s="1"/>
  <c r="AA482" i="1" a="1"/>
  <c r="AA482" i="1" s="1"/>
  <c r="AA489" i="1" a="1"/>
  <c r="AA489" i="1" s="1"/>
  <c r="AA491" i="1" a="1"/>
  <c r="AA491" i="1" s="1"/>
  <c r="AA487" i="1" a="1"/>
  <c r="AA487" i="1" s="1"/>
  <c r="AA393" i="1"/>
  <c r="AA403" i="1" s="1" a="1"/>
  <c r="AA403" i="1" s="1"/>
  <c r="W394" i="1" a="1"/>
  <c r="W394" i="1" s="1"/>
  <c r="W416" i="1" a="1"/>
  <c r="W416" i="1" s="1"/>
  <c r="W419" i="1" a="1"/>
  <c r="W419" i="1" s="1"/>
  <c r="W422" i="1" a="1"/>
  <c r="W422" i="1" s="1"/>
  <c r="W427" i="1" a="1"/>
  <c r="W427" i="1" s="1"/>
  <c r="W428" i="1" a="1"/>
  <c r="W428" i="1" s="1"/>
  <c r="W407" i="1" a="1"/>
  <c r="W407" i="1" s="1"/>
  <c r="W413" i="1" a="1"/>
  <c r="W413" i="1" s="1"/>
  <c r="W410" i="1" a="1"/>
  <c r="W410" i="1" s="1"/>
  <c r="W421" i="1" a="1"/>
  <c r="W421" i="1" s="1"/>
  <c r="W425" i="1" a="1"/>
  <c r="W425" i="1" s="1"/>
  <c r="W426" i="1" a="1"/>
  <c r="W426" i="1" s="1"/>
  <c r="W432" i="1" a="1"/>
  <c r="W432" i="1" s="1"/>
  <c r="W433" i="1" a="1"/>
  <c r="W433" i="1" s="1"/>
  <c r="W406" i="1" a="1"/>
  <c r="W406" i="1" s="1"/>
  <c r="W405" i="1" a="1"/>
  <c r="W405" i="1" s="1"/>
  <c r="W417" i="1" a="1"/>
  <c r="W417" i="1" s="1"/>
  <c r="W420" i="1" a="1"/>
  <c r="W420" i="1" s="1"/>
  <c r="W404" i="1" a="1"/>
  <c r="W404" i="1" s="1"/>
  <c r="W408" i="1" a="1"/>
  <c r="W408" i="1" s="1"/>
  <c r="W414" i="1" a="1"/>
  <c r="W414" i="1" s="1"/>
  <c r="W423" i="1" a="1"/>
  <c r="W423" i="1" s="1"/>
  <c r="W429" i="1" a="1"/>
  <c r="W429" i="1" s="1"/>
  <c r="W430" i="1" a="1"/>
  <c r="W430" i="1" s="1"/>
  <c r="W409" i="1" a="1"/>
  <c r="W409" i="1" s="1"/>
  <c r="W418" i="1" a="1"/>
  <c r="W418" i="1" s="1"/>
  <c r="W424" i="1" a="1"/>
  <c r="W424" i="1" s="1"/>
  <c r="W431" i="1" a="1"/>
  <c r="W431" i="1" s="1"/>
  <c r="W439" i="1" a="1"/>
  <c r="W439" i="1" s="1"/>
  <c r="W438" i="1" a="1"/>
  <c r="W438" i="1" s="1"/>
  <c r="W434" i="1" a="1"/>
  <c r="W434" i="1" s="1"/>
  <c r="W437" i="1" a="1"/>
  <c r="W437" i="1" s="1"/>
  <c r="W436" i="1" a="1"/>
  <c r="W436" i="1" s="1"/>
  <c r="W412" i="1" a="1"/>
  <c r="W412" i="1" s="1"/>
  <c r="W415" i="1" a="1"/>
  <c r="W415" i="1" s="1"/>
  <c r="W411" i="1" a="1"/>
  <c r="W411" i="1" s="1"/>
  <c r="W435" i="1" a="1"/>
  <c r="W435" i="1" s="1"/>
  <c r="Y499" i="1"/>
  <c r="Y509" i="1" s="1" a="1"/>
  <c r="Y509" i="1" s="1"/>
  <c r="U529" i="1" a="1"/>
  <c r="U529" i="1" s="1"/>
  <c r="U531" i="1" a="1"/>
  <c r="U531" i="1" s="1"/>
  <c r="U532" i="1" a="1"/>
  <c r="U532" i="1" s="1"/>
  <c r="U530" i="1" a="1"/>
  <c r="U530" i="1" s="1"/>
  <c r="Y446" i="1"/>
  <c r="Y456" i="1" s="1" a="1"/>
  <c r="Y456" i="1" s="1"/>
  <c r="U461" i="1" a="1"/>
  <c r="U461" i="1" s="1"/>
  <c r="U466" i="1" a="1"/>
  <c r="U466" i="1" s="1"/>
  <c r="U465" i="1" a="1"/>
  <c r="U465" i="1" s="1"/>
  <c r="U468" i="1" a="1"/>
  <c r="U468" i="1" s="1"/>
  <c r="U464" i="1" a="1"/>
  <c r="U464" i="1" s="1"/>
  <c r="U467" i="1" a="1"/>
  <c r="U467" i="1" s="1"/>
  <c r="U472" i="1" a="1"/>
  <c r="U472" i="1" s="1"/>
  <c r="U478" i="1" a="1"/>
  <c r="U478" i="1" s="1"/>
  <c r="U480" i="1" a="1"/>
  <c r="U480" i="1" s="1"/>
  <c r="U481" i="1" a="1"/>
  <c r="U481" i="1" s="1"/>
  <c r="U475" i="1" a="1"/>
  <c r="U475" i="1" s="1"/>
  <c r="U463" i="1" a="1"/>
  <c r="U463" i="1" s="1"/>
  <c r="U473" i="1" a="1"/>
  <c r="U473" i="1" s="1"/>
  <c r="U462" i="1" a="1"/>
  <c r="U462" i="1" s="1"/>
  <c r="U474" i="1" a="1"/>
  <c r="U474" i="1" s="1"/>
  <c r="U470" i="1" a="1"/>
  <c r="U470" i="1" s="1"/>
  <c r="U471" i="1" a="1"/>
  <c r="U471" i="1" s="1"/>
  <c r="U477" i="1" a="1"/>
  <c r="U477" i="1" s="1"/>
  <c r="U479" i="1" a="1"/>
  <c r="U479" i="1" s="1"/>
  <c r="U482" i="1" a="1"/>
  <c r="U482" i="1" s="1"/>
  <c r="U483" i="1" a="1"/>
  <c r="U483" i="1" s="1"/>
  <c r="U469" i="1" a="1"/>
  <c r="U469" i="1" s="1"/>
  <c r="U476" i="1" a="1"/>
  <c r="U476" i="1" s="1"/>
  <c r="U490" i="1" a="1"/>
  <c r="U490" i="1" s="1"/>
  <c r="U487" i="1" a="1"/>
  <c r="U487" i="1" s="1"/>
  <c r="U488" i="1" a="1"/>
  <c r="U488" i="1" s="1"/>
  <c r="U458" i="1" a="1"/>
  <c r="U458" i="1" s="1"/>
  <c r="U492" i="1" a="1"/>
  <c r="U492" i="1" s="1"/>
  <c r="U447" i="1" a="1"/>
  <c r="U447" i="1" s="1"/>
  <c r="U457" i="1" a="1"/>
  <c r="U457" i="1" s="1"/>
  <c r="U491" i="1" a="1"/>
  <c r="U491" i="1" s="1"/>
  <c r="U489" i="1" a="1"/>
  <c r="U489" i="1" s="1"/>
  <c r="U486" i="1" a="1"/>
  <c r="U486" i="1" s="1"/>
  <c r="U459" i="1" a="1"/>
  <c r="U459" i="1" s="1"/>
  <c r="U460" i="1" a="1"/>
  <c r="U460" i="1" s="1"/>
  <c r="U484" i="1" a="1"/>
  <c r="U484" i="1" s="1"/>
  <c r="U485" i="1" a="1"/>
  <c r="U485" i="1" s="1"/>
  <c r="U393" i="1"/>
  <c r="U403" i="1" s="1" a="1"/>
  <c r="U403" i="1" s="1"/>
  <c r="Q414" i="1" a="1"/>
  <c r="Q414" i="1" s="1"/>
  <c r="Q426" i="1" a="1"/>
  <c r="Q426" i="1" s="1"/>
  <c r="Q427" i="1" a="1"/>
  <c r="Q427" i="1" s="1"/>
  <c r="Q428" i="1" a="1"/>
  <c r="Q428" i="1" s="1"/>
  <c r="Q411" i="1" a="1"/>
  <c r="Q411" i="1" s="1"/>
  <c r="Q412" i="1" a="1"/>
  <c r="Q412" i="1" s="1"/>
  <c r="Q413" i="1" a="1"/>
  <c r="Q413" i="1" s="1"/>
  <c r="Q425" i="1" a="1"/>
  <c r="Q425" i="1" s="1"/>
  <c r="Q410" i="1" a="1"/>
  <c r="Q410" i="1" s="1"/>
  <c r="Q424" i="1" a="1"/>
  <c r="Q424" i="1" s="1"/>
  <c r="Q394" i="1" a="1"/>
  <c r="Q394" i="1" s="1"/>
  <c r="Q406" i="1" a="1"/>
  <c r="Q406" i="1" s="1"/>
  <c r="Q407" i="1" a="1"/>
  <c r="Q407" i="1" s="1"/>
  <c r="Q408" i="1" a="1"/>
  <c r="Q408" i="1" s="1"/>
  <c r="Q409" i="1" a="1"/>
  <c r="Q409" i="1" s="1"/>
  <c r="Q422" i="1" a="1"/>
  <c r="Q422" i="1" s="1"/>
  <c r="Q423" i="1" a="1"/>
  <c r="Q423" i="1" s="1"/>
  <c r="Q438" i="1" a="1"/>
  <c r="Q438" i="1" s="1"/>
  <c r="Q439" i="1" a="1"/>
  <c r="Q439" i="1" s="1"/>
  <c r="Q404" i="1" a="1"/>
  <c r="Q404" i="1" s="1"/>
  <c r="Q405" i="1" a="1"/>
  <c r="Q405" i="1" s="1"/>
  <c r="Q420" i="1" a="1"/>
  <c r="Q420" i="1" s="1"/>
  <c r="Q421" i="1" a="1"/>
  <c r="Q421" i="1" s="1"/>
  <c r="Q434" i="1" a="1"/>
  <c r="Q434" i="1" s="1"/>
  <c r="Q435" i="1" a="1"/>
  <c r="Q435" i="1" s="1"/>
  <c r="Q436" i="1" a="1"/>
  <c r="Q436" i="1" s="1"/>
  <c r="Q437" i="1" a="1"/>
  <c r="Q437" i="1" s="1"/>
  <c r="Q419" i="1" a="1"/>
  <c r="Q419" i="1" s="1"/>
  <c r="Q433" i="1" a="1"/>
  <c r="Q433" i="1" s="1"/>
  <c r="Q418" i="1" a="1"/>
  <c r="Q418" i="1" s="1"/>
  <c r="Q430" i="1" a="1"/>
  <c r="Q430" i="1" s="1"/>
  <c r="Q431" i="1" a="1"/>
  <c r="Q431" i="1" s="1"/>
  <c r="Q432" i="1" a="1"/>
  <c r="Q432" i="1" s="1"/>
  <c r="Q417" i="1" a="1"/>
  <c r="Q417" i="1" s="1"/>
  <c r="Q429" i="1" a="1"/>
  <c r="Q429" i="1" s="1"/>
  <c r="Q415" i="1" a="1"/>
  <c r="Q415" i="1" s="1"/>
  <c r="Q416" i="1" a="1"/>
  <c r="Q416" i="1" s="1"/>
  <c r="Z499" i="1"/>
  <c r="Z509" i="1" s="1" a="1"/>
  <c r="Z509" i="1" s="1"/>
  <c r="V529" i="1" a="1"/>
  <c r="V529" i="1" s="1"/>
  <c r="V530" i="1" a="1"/>
  <c r="V530" i="1" s="1"/>
  <c r="V531" i="1" a="1"/>
  <c r="V531" i="1" s="1"/>
  <c r="V532" i="1" a="1"/>
  <c r="V532" i="1" s="1"/>
  <c r="T393" i="1"/>
  <c r="T403" i="1" s="1" a="1"/>
  <c r="T403" i="1" s="1"/>
  <c r="P411" i="1" a="1"/>
  <c r="P411" i="1" s="1"/>
  <c r="P412" i="1" a="1"/>
  <c r="P412" i="1" s="1"/>
  <c r="P413" i="1" a="1"/>
  <c r="P413" i="1" s="1"/>
  <c r="P425" i="1" a="1"/>
  <c r="P425" i="1" s="1"/>
  <c r="P410" i="1" a="1"/>
  <c r="P410" i="1" s="1"/>
  <c r="P424" i="1" a="1"/>
  <c r="P424" i="1" s="1"/>
  <c r="P394" i="1" a="1"/>
  <c r="P394" i="1" s="1"/>
  <c r="P406" i="1" a="1"/>
  <c r="P406" i="1" s="1"/>
  <c r="P407" i="1" a="1"/>
  <c r="P407" i="1" s="1"/>
  <c r="P408" i="1" a="1"/>
  <c r="P408" i="1" s="1"/>
  <c r="P409" i="1" a="1"/>
  <c r="P409" i="1" s="1"/>
  <c r="P422" i="1" a="1"/>
  <c r="P422" i="1" s="1"/>
  <c r="P423" i="1" a="1"/>
  <c r="P423" i="1" s="1"/>
  <c r="P438" i="1" a="1"/>
  <c r="P438" i="1" s="1"/>
  <c r="P439" i="1" a="1"/>
  <c r="P439" i="1" s="1"/>
  <c r="P404" i="1" a="1"/>
  <c r="P404" i="1" s="1"/>
  <c r="P405" i="1" a="1"/>
  <c r="P405" i="1" s="1"/>
  <c r="P420" i="1" a="1"/>
  <c r="P420" i="1" s="1"/>
  <c r="P421" i="1" a="1"/>
  <c r="P421" i="1" s="1"/>
  <c r="P434" i="1" a="1"/>
  <c r="P434" i="1" s="1"/>
  <c r="P435" i="1" a="1"/>
  <c r="P435" i="1" s="1"/>
  <c r="P436" i="1" a="1"/>
  <c r="P436" i="1" s="1"/>
  <c r="P437" i="1" a="1"/>
  <c r="P437" i="1" s="1"/>
  <c r="P419" i="1" a="1"/>
  <c r="P419" i="1" s="1"/>
  <c r="P433" i="1" a="1"/>
  <c r="P433" i="1" s="1"/>
  <c r="P418" i="1" a="1"/>
  <c r="P418" i="1" s="1"/>
  <c r="P430" i="1" a="1"/>
  <c r="P430" i="1" s="1"/>
  <c r="P431" i="1" a="1"/>
  <c r="P431" i="1" s="1"/>
  <c r="P432" i="1" a="1"/>
  <c r="P432" i="1" s="1"/>
  <c r="P415" i="1" a="1"/>
  <c r="P415" i="1" s="1"/>
  <c r="P416" i="1" a="1"/>
  <c r="P416" i="1" s="1"/>
  <c r="P417" i="1" a="1"/>
  <c r="P417" i="1" s="1"/>
  <c r="P429" i="1" a="1"/>
  <c r="P429" i="1" s="1"/>
  <c r="P426" i="1" a="1"/>
  <c r="P426" i="1" s="1"/>
  <c r="P427" i="1" a="1"/>
  <c r="P427" i="1" s="1"/>
  <c r="P428" i="1" a="1"/>
  <c r="P428" i="1" s="1"/>
  <c r="P414" i="1" a="1"/>
  <c r="P414" i="1" s="1"/>
  <c r="X499" i="1"/>
  <c r="X509" i="1" s="1" a="1"/>
  <c r="X509" i="1" s="1"/>
  <c r="T529" i="1" a="1"/>
  <c r="T529" i="1" s="1"/>
  <c r="T532" i="1" a="1"/>
  <c r="T532" i="1" s="1"/>
  <c r="T531" i="1" a="1"/>
  <c r="T531" i="1" s="1"/>
  <c r="T530" i="1" a="1"/>
  <c r="T530" i="1" s="1"/>
  <c r="Z446" i="1"/>
  <c r="Z456" i="1" s="1" a="1"/>
  <c r="Z456" i="1" s="1"/>
  <c r="V462" i="1" a="1"/>
  <c r="V462" i="1" s="1"/>
  <c r="V463" i="1" a="1"/>
  <c r="V463" i="1" s="1"/>
  <c r="V469" i="1" a="1"/>
  <c r="V469" i="1" s="1"/>
  <c r="V466" i="1" a="1"/>
  <c r="V466" i="1" s="1"/>
  <c r="V461" i="1" a="1"/>
  <c r="V461" i="1" s="1"/>
  <c r="V470" i="1" a="1"/>
  <c r="V470" i="1" s="1"/>
  <c r="V476" i="1" a="1"/>
  <c r="V476" i="1" s="1"/>
  <c r="V464" i="1" a="1"/>
  <c r="V464" i="1" s="1"/>
  <c r="V468" i="1" a="1"/>
  <c r="V468" i="1" s="1"/>
  <c r="V472" i="1" a="1"/>
  <c r="V472" i="1" s="1"/>
  <c r="V478" i="1" a="1"/>
  <c r="V478" i="1" s="1"/>
  <c r="V480" i="1" a="1"/>
  <c r="V480" i="1" s="1"/>
  <c r="V467" i="1" a="1"/>
  <c r="V467" i="1" s="1"/>
  <c r="V473" i="1" a="1"/>
  <c r="V473" i="1" s="1"/>
  <c r="V475" i="1" a="1"/>
  <c r="V475" i="1" s="1"/>
  <c r="V474" i="1" a="1"/>
  <c r="V474" i="1" s="1"/>
  <c r="V471" i="1" a="1"/>
  <c r="V471" i="1" s="1"/>
  <c r="V485" i="1" a="1"/>
  <c r="V485" i="1" s="1"/>
  <c r="V484" i="1" a="1"/>
  <c r="V484" i="1" s="1"/>
  <c r="V486" i="1" a="1"/>
  <c r="V486" i="1" s="1"/>
  <c r="V489" i="1" a="1"/>
  <c r="V489" i="1" s="1"/>
  <c r="V491" i="1" a="1"/>
  <c r="V491" i="1" s="1"/>
  <c r="V487" i="1" a="1"/>
  <c r="V487" i="1" s="1"/>
  <c r="V488" i="1" a="1"/>
  <c r="V488" i="1" s="1"/>
  <c r="V481" i="1" a="1"/>
  <c r="V481" i="1" s="1"/>
  <c r="V492" i="1" a="1"/>
  <c r="V492" i="1" s="1"/>
  <c r="V458" i="1" a="1"/>
  <c r="V458" i="1" s="1"/>
  <c r="V490" i="1" a="1"/>
  <c r="V490" i="1" s="1"/>
  <c r="V447" i="1" a="1"/>
  <c r="V447" i="1" s="1"/>
  <c r="V479" i="1" a="1"/>
  <c r="V479" i="1" s="1"/>
  <c r="V482" i="1" a="1"/>
  <c r="V482" i="1" s="1"/>
  <c r="V457" i="1" a="1"/>
  <c r="V457" i="1" s="1"/>
  <c r="V465" i="1" a="1"/>
  <c r="V465" i="1" s="1"/>
  <c r="V460" i="1" a="1"/>
  <c r="V460" i="1" s="1"/>
  <c r="V477" i="1" a="1"/>
  <c r="V477" i="1" s="1"/>
  <c r="V483" i="1" a="1"/>
  <c r="V483" i="1" s="1"/>
  <c r="V459" i="1" a="1"/>
  <c r="V459" i="1" s="1"/>
  <c r="AA499" i="1"/>
  <c r="AA509" i="1" s="1" a="1"/>
  <c r="AA509" i="1" s="1"/>
  <c r="W529" i="1" a="1"/>
  <c r="W529" i="1" s="1"/>
  <c r="W532" i="1" a="1"/>
  <c r="W532" i="1" s="1"/>
  <c r="W530" i="1" a="1"/>
  <c r="W530" i="1" s="1"/>
  <c r="W531" i="1" a="1"/>
  <c r="W531" i="1" s="1"/>
  <c r="X446" i="1"/>
  <c r="X456" i="1" s="1" a="1"/>
  <c r="X456" i="1" s="1"/>
  <c r="T468" i="1" a="1"/>
  <c r="T468" i="1" s="1"/>
  <c r="T461" i="1" a="1"/>
  <c r="T461" i="1" s="1"/>
  <c r="T465" i="1" a="1"/>
  <c r="T465" i="1" s="1"/>
  <c r="T464" i="1" a="1"/>
  <c r="T464" i="1" s="1"/>
  <c r="T475" i="1" a="1"/>
  <c r="T475" i="1" s="1"/>
  <c r="T463" i="1" a="1"/>
  <c r="T463" i="1" s="1"/>
  <c r="T467" i="1" a="1"/>
  <c r="T467" i="1" s="1"/>
  <c r="T473" i="1" a="1"/>
  <c r="T473" i="1" s="1"/>
  <c r="T462" i="1" a="1"/>
  <c r="T462" i="1" s="1"/>
  <c r="T474" i="1" a="1"/>
  <c r="T474" i="1" s="1"/>
  <c r="T470" i="1" a="1"/>
  <c r="T470" i="1" s="1"/>
  <c r="T471" i="1" a="1"/>
  <c r="T471" i="1" s="1"/>
  <c r="T466" i="1" a="1"/>
  <c r="T466" i="1" s="1"/>
  <c r="T476" i="1" a="1"/>
  <c r="T476" i="1" s="1"/>
  <c r="T477" i="1" a="1"/>
  <c r="T477" i="1" s="1"/>
  <c r="T479" i="1" a="1"/>
  <c r="T479" i="1" s="1"/>
  <c r="T469" i="1" a="1"/>
  <c r="T469" i="1" s="1"/>
  <c r="T480" i="1" a="1"/>
  <c r="T480" i="1" s="1"/>
  <c r="T484" i="1" a="1"/>
  <c r="T484" i="1" s="1"/>
  <c r="T486" i="1" a="1"/>
  <c r="T486" i="1" s="1"/>
  <c r="T489" i="1" a="1"/>
  <c r="T489" i="1" s="1"/>
  <c r="T491" i="1" a="1"/>
  <c r="T491" i="1" s="1"/>
  <c r="T478" i="1" a="1"/>
  <c r="T478" i="1" s="1"/>
  <c r="T492" i="1" a="1"/>
  <c r="T492" i="1" s="1"/>
  <c r="T481" i="1" a="1"/>
  <c r="T481" i="1" s="1"/>
  <c r="T447" i="1" a="1"/>
  <c r="T447" i="1" s="1"/>
  <c r="T457" i="1" a="1"/>
  <c r="T457" i="1" s="1"/>
  <c r="T485" i="1" a="1"/>
  <c r="T485" i="1" s="1"/>
  <c r="T490" i="1" a="1"/>
  <c r="T490" i="1" s="1"/>
  <c r="T458" i="1" a="1"/>
  <c r="T458" i="1" s="1"/>
  <c r="T483" i="1" a="1"/>
  <c r="T483" i="1" s="1"/>
  <c r="T488" i="1" a="1"/>
  <c r="T488" i="1" s="1"/>
  <c r="T472" i="1" a="1"/>
  <c r="T472" i="1" s="1"/>
  <c r="T459" i="1" a="1"/>
  <c r="T459" i="1" s="1"/>
  <c r="T460" i="1" a="1"/>
  <c r="T460" i="1" s="1"/>
  <c r="T482" i="1" a="1"/>
  <c r="T482" i="1" s="1"/>
  <c r="T487" i="1" a="1"/>
  <c r="T487" i="1" s="1"/>
  <c r="V393" i="1"/>
  <c r="V403" i="1" s="1" a="1"/>
  <c r="V403" i="1" s="1"/>
  <c r="R415" i="1" a="1"/>
  <c r="R415" i="1" s="1"/>
  <c r="R416" i="1" a="1"/>
  <c r="R416" i="1" s="1"/>
  <c r="R417" i="1" a="1"/>
  <c r="R417" i="1" s="1"/>
  <c r="R429" i="1" a="1"/>
  <c r="R429" i="1" s="1"/>
  <c r="R414" i="1" a="1"/>
  <c r="R414" i="1" s="1"/>
  <c r="R426" i="1" a="1"/>
  <c r="R426" i="1" s="1"/>
  <c r="R427" i="1" a="1"/>
  <c r="R427" i="1" s="1"/>
  <c r="R428" i="1" a="1"/>
  <c r="R428" i="1" s="1"/>
  <c r="R411" i="1" a="1"/>
  <c r="R411" i="1" s="1"/>
  <c r="R412" i="1" a="1"/>
  <c r="R412" i="1" s="1"/>
  <c r="R413" i="1" a="1"/>
  <c r="R413" i="1" s="1"/>
  <c r="R425" i="1" a="1"/>
  <c r="R425" i="1" s="1"/>
  <c r="R410" i="1" a="1"/>
  <c r="R410" i="1" s="1"/>
  <c r="R424" i="1" a="1"/>
  <c r="R424" i="1" s="1"/>
  <c r="R394" i="1" a="1"/>
  <c r="R394" i="1" s="1"/>
  <c r="R406" i="1" a="1"/>
  <c r="R406" i="1" s="1"/>
  <c r="R407" i="1" a="1"/>
  <c r="R407" i="1" s="1"/>
  <c r="R408" i="1" a="1"/>
  <c r="R408" i="1" s="1"/>
  <c r="R409" i="1" a="1"/>
  <c r="R409" i="1" s="1"/>
  <c r="R422" i="1" a="1"/>
  <c r="R422" i="1" s="1"/>
  <c r="R423" i="1" a="1"/>
  <c r="R423" i="1" s="1"/>
  <c r="R438" i="1" a="1"/>
  <c r="R438" i="1" s="1"/>
  <c r="R439" i="1" a="1"/>
  <c r="R439" i="1" s="1"/>
  <c r="R404" i="1" a="1"/>
  <c r="R404" i="1" s="1"/>
  <c r="R405" i="1" a="1"/>
  <c r="R405" i="1" s="1"/>
  <c r="R420" i="1" a="1"/>
  <c r="R420" i="1" s="1"/>
  <c r="R421" i="1" a="1"/>
  <c r="R421" i="1" s="1"/>
  <c r="R434" i="1" a="1"/>
  <c r="R434" i="1" s="1"/>
  <c r="R435" i="1" a="1"/>
  <c r="R435" i="1" s="1"/>
  <c r="R436" i="1" a="1"/>
  <c r="R436" i="1" s="1"/>
  <c r="R437" i="1" a="1"/>
  <c r="R437" i="1" s="1"/>
  <c r="R419" i="1" a="1"/>
  <c r="R419" i="1" s="1"/>
  <c r="R433" i="1" a="1"/>
  <c r="R433" i="1" s="1"/>
  <c r="R418" i="1" a="1"/>
  <c r="R418" i="1" s="1"/>
  <c r="R430" i="1" a="1"/>
  <c r="R430" i="1" s="1"/>
  <c r="R431" i="1" a="1"/>
  <c r="R431" i="1" s="1"/>
  <c r="R432" i="1" a="1"/>
  <c r="R432" i="1" s="1"/>
  <c r="AB823" i="18"/>
  <c r="AA823" i="18"/>
  <c r="Z823" i="18"/>
  <c r="Y823" i="18"/>
  <c r="Y822" i="18"/>
  <c r="C753" i="18"/>
  <c r="C752" i="18"/>
  <c r="C751" i="18"/>
  <c r="AE499" i="1" l="1"/>
  <c r="AE509" i="1" s="1" a="1"/>
  <c r="AE509" i="1" s="1"/>
  <c r="AA529" i="1" a="1"/>
  <c r="AA529" i="1" s="1"/>
  <c r="AA530" i="1" a="1"/>
  <c r="AA530" i="1" s="1"/>
  <c r="AA531" i="1" a="1"/>
  <c r="AA531" i="1" s="1"/>
  <c r="AA532" i="1" a="1"/>
  <c r="AA532" i="1" s="1"/>
  <c r="AD499" i="1"/>
  <c r="AD509" i="1" s="1" a="1"/>
  <c r="AD509" i="1" s="1"/>
  <c r="Z532" i="1" a="1"/>
  <c r="Z532" i="1" s="1"/>
  <c r="Z529" i="1" a="1"/>
  <c r="Z529" i="1" s="1"/>
  <c r="Z531" i="1" a="1"/>
  <c r="Z531" i="1" s="1"/>
  <c r="Z530" i="1" a="1"/>
  <c r="Z530" i="1" s="1"/>
  <c r="AE393" i="1"/>
  <c r="AE403" i="1" s="1" a="1"/>
  <c r="AE403" i="1" s="1"/>
  <c r="AA409" i="1" a="1"/>
  <c r="AA409" i="1" s="1"/>
  <c r="AA412" i="1" a="1"/>
  <c r="AA412" i="1" s="1"/>
  <c r="AA405" i="1" a="1"/>
  <c r="AA405" i="1" s="1"/>
  <c r="AA408" i="1" a="1"/>
  <c r="AA408" i="1" s="1"/>
  <c r="AA414" i="1" a="1"/>
  <c r="AA414" i="1" s="1"/>
  <c r="AA423" i="1" a="1"/>
  <c r="AA423" i="1" s="1"/>
  <c r="AA429" i="1" a="1"/>
  <c r="AA429" i="1" s="1"/>
  <c r="AA430" i="1" a="1"/>
  <c r="AA430" i="1" s="1"/>
  <c r="AA404" i="1" a="1"/>
  <c r="AA404" i="1" s="1"/>
  <c r="AA411" i="1" a="1"/>
  <c r="AA411" i="1" s="1"/>
  <c r="AA407" i="1" a="1"/>
  <c r="AA407" i="1" s="1"/>
  <c r="AA413" i="1" a="1"/>
  <c r="AA413" i="1" s="1"/>
  <c r="AA410" i="1" a="1"/>
  <c r="AA410" i="1" s="1"/>
  <c r="AA421" i="1" a="1"/>
  <c r="AA421" i="1" s="1"/>
  <c r="AA425" i="1" a="1"/>
  <c r="AA425" i="1" s="1"/>
  <c r="AA426" i="1" a="1"/>
  <c r="AA426" i="1" s="1"/>
  <c r="AA434" i="1" a="1"/>
  <c r="AA434" i="1" s="1"/>
  <c r="AA415" i="1" a="1"/>
  <c r="AA415" i="1" s="1"/>
  <c r="AA432" i="1" a="1"/>
  <c r="AA432" i="1" s="1"/>
  <c r="AA437" i="1" a="1"/>
  <c r="AA437" i="1" s="1"/>
  <c r="AA420" i="1" a="1"/>
  <c r="AA420" i="1" s="1"/>
  <c r="AA436" i="1" a="1"/>
  <c r="AA436" i="1" s="1"/>
  <c r="AA435" i="1" a="1"/>
  <c r="AA435" i="1" s="1"/>
  <c r="AA406" i="1" a="1"/>
  <c r="AA406" i="1" s="1"/>
  <c r="AA419" i="1" a="1"/>
  <c r="AA419" i="1" s="1"/>
  <c r="AA427" i="1" a="1"/>
  <c r="AA427" i="1" s="1"/>
  <c r="AA428" i="1" a="1"/>
  <c r="AA428" i="1" s="1"/>
  <c r="AA433" i="1" a="1"/>
  <c r="AA433" i="1" s="1"/>
  <c r="AA394" i="1" a="1"/>
  <c r="AA394" i="1" s="1"/>
  <c r="AA418" i="1" a="1"/>
  <c r="AA418" i="1" s="1"/>
  <c r="AA424" i="1" a="1"/>
  <c r="AA424" i="1" s="1"/>
  <c r="AA431" i="1" a="1"/>
  <c r="AA431" i="1" s="1"/>
  <c r="AA417" i="1" a="1"/>
  <c r="AA417" i="1" s="1"/>
  <c r="AA416" i="1" a="1"/>
  <c r="AA416" i="1" s="1"/>
  <c r="AA422" i="1" a="1"/>
  <c r="AA422" i="1" s="1"/>
  <c r="AA438" i="1" a="1"/>
  <c r="AA438" i="1" s="1"/>
  <c r="AA439" i="1" a="1"/>
  <c r="AA439" i="1" s="1"/>
  <c r="AB446" i="1"/>
  <c r="AB456" i="1" s="1" a="1"/>
  <c r="AB456" i="1" s="1"/>
  <c r="X464" i="1" a="1"/>
  <c r="X464" i="1" s="1"/>
  <c r="X467" i="1" a="1"/>
  <c r="X467" i="1" s="1"/>
  <c r="X463" i="1" a="1"/>
  <c r="X463" i="1" s="1"/>
  <c r="X469" i="1" a="1"/>
  <c r="X469" i="1" s="1"/>
  <c r="X462" i="1" a="1"/>
  <c r="X462" i="1" s="1"/>
  <c r="X466" i="1" a="1"/>
  <c r="X466" i="1" s="1"/>
  <c r="X461" i="1" a="1"/>
  <c r="X461" i="1" s="1"/>
  <c r="X465" i="1" a="1"/>
  <c r="X465" i="1" s="1"/>
  <c r="X474" i="1" a="1"/>
  <c r="X474" i="1" s="1"/>
  <c r="X471" i="1" a="1"/>
  <c r="X471" i="1" s="1"/>
  <c r="X479" i="1" a="1"/>
  <c r="X479" i="1" s="1"/>
  <c r="X468" i="1" a="1"/>
  <c r="X468" i="1" s="1"/>
  <c r="X476" i="1" a="1"/>
  <c r="X476" i="1" s="1"/>
  <c r="X477" i="1" a="1"/>
  <c r="X477" i="1" s="1"/>
  <c r="X478" i="1" a="1"/>
  <c r="X478" i="1" s="1"/>
  <c r="X480" i="1" a="1"/>
  <c r="X480" i="1" s="1"/>
  <c r="X472" i="1" a="1"/>
  <c r="X472" i="1" s="1"/>
  <c r="X481" i="1" a="1"/>
  <c r="X481" i="1" s="1"/>
  <c r="X473" i="1" a="1"/>
  <c r="X473" i="1" s="1"/>
  <c r="X487" i="1" a="1"/>
  <c r="X487" i="1" s="1"/>
  <c r="X458" i="1" a="1"/>
  <c r="X458" i="1" s="1"/>
  <c r="X485" i="1" a="1"/>
  <c r="X485" i="1" s="1"/>
  <c r="X470" i="1" a="1"/>
  <c r="X470" i="1" s="1"/>
  <c r="X475" i="1" a="1"/>
  <c r="X475" i="1" s="1"/>
  <c r="X489" i="1" a="1"/>
  <c r="X489" i="1" s="1"/>
  <c r="X490" i="1" a="1"/>
  <c r="X490" i="1" s="1"/>
  <c r="X491" i="1" a="1"/>
  <c r="X491" i="1" s="1"/>
  <c r="X460" i="1" a="1"/>
  <c r="X460" i="1" s="1"/>
  <c r="X447" i="1" a="1"/>
  <c r="X447" i="1" s="1"/>
  <c r="X459" i="1" a="1"/>
  <c r="X459" i="1" s="1"/>
  <c r="X483" i="1" a="1"/>
  <c r="X483" i="1" s="1"/>
  <c r="X484" i="1" a="1"/>
  <c r="X484" i="1" s="1"/>
  <c r="X482" i="1" a="1"/>
  <c r="X482" i="1" s="1"/>
  <c r="X486" i="1" a="1"/>
  <c r="X486" i="1" s="1"/>
  <c r="X492" i="1" a="1"/>
  <c r="X492" i="1" s="1"/>
  <c r="X457" i="1" a="1"/>
  <c r="X457" i="1" s="1"/>
  <c r="X488" i="1" a="1"/>
  <c r="X488" i="1" s="1"/>
  <c r="X393" i="1"/>
  <c r="X403" i="1" s="1" a="1"/>
  <c r="X403" i="1" s="1"/>
  <c r="T406" i="1" a="1"/>
  <c r="T406" i="1" s="1"/>
  <c r="T415" i="1" a="1"/>
  <c r="T415" i="1" s="1"/>
  <c r="T418" i="1" a="1"/>
  <c r="T418" i="1" s="1"/>
  <c r="T424" i="1" a="1"/>
  <c r="T424" i="1" s="1"/>
  <c r="T409" i="1" a="1"/>
  <c r="T409" i="1" s="1"/>
  <c r="T412" i="1" a="1"/>
  <c r="T412" i="1" s="1"/>
  <c r="T405" i="1" a="1"/>
  <c r="T405" i="1" s="1"/>
  <c r="T417" i="1" a="1"/>
  <c r="T417" i="1" s="1"/>
  <c r="T420" i="1" a="1"/>
  <c r="T420" i="1" s="1"/>
  <c r="T430" i="1" a="1"/>
  <c r="T430" i="1" s="1"/>
  <c r="T404" i="1" a="1"/>
  <c r="T404" i="1" s="1"/>
  <c r="T408" i="1" a="1"/>
  <c r="T408" i="1" s="1"/>
  <c r="T414" i="1" a="1"/>
  <c r="T414" i="1" s="1"/>
  <c r="T394" i="1" a="1"/>
  <c r="T394" i="1" s="1"/>
  <c r="T416" i="1" a="1"/>
  <c r="T416" i="1" s="1"/>
  <c r="T419" i="1" a="1"/>
  <c r="T419" i="1" s="1"/>
  <c r="T422" i="1" a="1"/>
  <c r="T422" i="1" s="1"/>
  <c r="T427" i="1" a="1"/>
  <c r="T427" i="1" s="1"/>
  <c r="T428" i="1" a="1"/>
  <c r="T428" i="1" s="1"/>
  <c r="T435" i="1" a="1"/>
  <c r="T435" i="1" s="1"/>
  <c r="T407" i="1" a="1"/>
  <c r="T407" i="1" s="1"/>
  <c r="T413" i="1" a="1"/>
  <c r="T413" i="1" s="1"/>
  <c r="T432" i="1" a="1"/>
  <c r="T432" i="1" s="1"/>
  <c r="T434" i="1" a="1"/>
  <c r="T434" i="1" s="1"/>
  <c r="T425" i="1" a="1"/>
  <c r="T425" i="1" s="1"/>
  <c r="T426" i="1" a="1"/>
  <c r="T426" i="1" s="1"/>
  <c r="T438" i="1" a="1"/>
  <c r="T438" i="1" s="1"/>
  <c r="T437" i="1" a="1"/>
  <c r="T437" i="1" s="1"/>
  <c r="T423" i="1" a="1"/>
  <c r="T423" i="1" s="1"/>
  <c r="T421" i="1" a="1"/>
  <c r="T421" i="1" s="1"/>
  <c r="T436" i="1" a="1"/>
  <c r="T436" i="1" s="1"/>
  <c r="T411" i="1" a="1"/>
  <c r="T411" i="1" s="1"/>
  <c r="T429" i="1" a="1"/>
  <c r="T429" i="1" s="1"/>
  <c r="T433" i="1" a="1"/>
  <c r="T433" i="1" s="1"/>
  <c r="T410" i="1" a="1"/>
  <c r="T410" i="1" s="1"/>
  <c r="T431" i="1" a="1"/>
  <c r="T431" i="1" s="1"/>
  <c r="T439" i="1" a="1"/>
  <c r="T439" i="1" s="1"/>
  <c r="AC499" i="1"/>
  <c r="AC509" i="1" s="1" a="1"/>
  <c r="AC509" i="1" s="1"/>
  <c r="Y532" i="1" a="1"/>
  <c r="Y532" i="1" s="1"/>
  <c r="Y529" i="1" a="1"/>
  <c r="Y529" i="1" s="1"/>
  <c r="Y531" i="1" a="1"/>
  <c r="Y531" i="1" s="1"/>
  <c r="Y530" i="1" a="1"/>
  <c r="Y530" i="1" s="1"/>
  <c r="Z393" i="1"/>
  <c r="Z403" i="1" s="1" a="1"/>
  <c r="Z403" i="1" s="1"/>
  <c r="V407" i="1" a="1"/>
  <c r="V407" i="1" s="1"/>
  <c r="V413" i="1" a="1"/>
  <c r="V413" i="1" s="1"/>
  <c r="V410" i="1" a="1"/>
  <c r="V410" i="1" s="1"/>
  <c r="V406" i="1" a="1"/>
  <c r="V406" i="1" s="1"/>
  <c r="V415" i="1" a="1"/>
  <c r="V415" i="1" s="1"/>
  <c r="V418" i="1" a="1"/>
  <c r="V418" i="1" s="1"/>
  <c r="V424" i="1" a="1"/>
  <c r="V424" i="1" s="1"/>
  <c r="V409" i="1" a="1"/>
  <c r="V409" i="1" s="1"/>
  <c r="V412" i="1" a="1"/>
  <c r="V412" i="1" s="1"/>
  <c r="V404" i="1" a="1"/>
  <c r="V404" i="1" s="1"/>
  <c r="V408" i="1" a="1"/>
  <c r="V408" i="1" s="1"/>
  <c r="V414" i="1" a="1"/>
  <c r="V414" i="1" s="1"/>
  <c r="V423" i="1" a="1"/>
  <c r="V423" i="1" s="1"/>
  <c r="V429" i="1" a="1"/>
  <c r="V429" i="1" s="1"/>
  <c r="V430" i="1" a="1"/>
  <c r="V430" i="1" s="1"/>
  <c r="V411" i="1" a="1"/>
  <c r="V411" i="1" s="1"/>
  <c r="V436" i="1" a="1"/>
  <c r="V436" i="1" s="1"/>
  <c r="V419" i="1" a="1"/>
  <c r="V419" i="1" s="1"/>
  <c r="V427" i="1" a="1"/>
  <c r="V427" i="1" s="1"/>
  <c r="V428" i="1" a="1"/>
  <c r="V428" i="1" s="1"/>
  <c r="V433" i="1" a="1"/>
  <c r="V433" i="1" s="1"/>
  <c r="V425" i="1" a="1"/>
  <c r="V425" i="1" s="1"/>
  <c r="V426" i="1" a="1"/>
  <c r="V426" i="1" s="1"/>
  <c r="V431" i="1" a="1"/>
  <c r="V431" i="1" s="1"/>
  <c r="V439" i="1" a="1"/>
  <c r="V439" i="1" s="1"/>
  <c r="V405" i="1" a="1"/>
  <c r="V405" i="1" s="1"/>
  <c r="V438" i="1" a="1"/>
  <c r="V438" i="1" s="1"/>
  <c r="V394" i="1" a="1"/>
  <c r="V394" i="1" s="1"/>
  <c r="V417" i="1" a="1"/>
  <c r="V417" i="1" s="1"/>
  <c r="V434" i="1" a="1"/>
  <c r="V434" i="1" s="1"/>
  <c r="V437" i="1" a="1"/>
  <c r="V437" i="1" s="1"/>
  <c r="V416" i="1" a="1"/>
  <c r="V416" i="1" s="1"/>
  <c r="V422" i="1" a="1"/>
  <c r="V422" i="1" s="1"/>
  <c r="V432" i="1" a="1"/>
  <c r="V432" i="1" s="1"/>
  <c r="V421" i="1" a="1"/>
  <c r="V421" i="1" s="1"/>
  <c r="V435" i="1" a="1"/>
  <c r="V435" i="1" s="1"/>
  <c r="V420" i="1" a="1"/>
  <c r="V420" i="1" s="1"/>
  <c r="AB499" i="1"/>
  <c r="AB509" i="1" s="1" a="1"/>
  <c r="AB509" i="1" s="1"/>
  <c r="X529" i="1" a="1"/>
  <c r="X529" i="1" s="1"/>
  <c r="X530" i="1" a="1"/>
  <c r="X530" i="1" s="1"/>
  <c r="X532" i="1" a="1"/>
  <c r="X532" i="1" s="1"/>
  <c r="X531" i="1" a="1"/>
  <c r="X531" i="1" s="1"/>
  <c r="AC446" i="1"/>
  <c r="AC456" i="1" s="1" a="1"/>
  <c r="AC456" i="1" s="1"/>
  <c r="Y470" i="1" a="1"/>
  <c r="Y470" i="1" s="1"/>
  <c r="Y471" i="1" a="1"/>
  <c r="Y471" i="1" s="1"/>
  <c r="Y464" i="1" a="1"/>
  <c r="Y464" i="1" s="1"/>
  <c r="Y467" i="1" a="1"/>
  <c r="Y467" i="1" s="1"/>
  <c r="Y463" i="1" a="1"/>
  <c r="Y463" i="1" s="1"/>
  <c r="Y469" i="1" a="1"/>
  <c r="Y469" i="1" s="1"/>
  <c r="Y465" i="1" a="1"/>
  <c r="Y465" i="1" s="1"/>
  <c r="Y474" i="1" a="1"/>
  <c r="Y474" i="1" s="1"/>
  <c r="Y475" i="1" a="1"/>
  <c r="Y475" i="1" s="1"/>
  <c r="Y468" i="1" a="1"/>
  <c r="Y468" i="1" s="1"/>
  <c r="Y476" i="1" a="1"/>
  <c r="Y476" i="1" s="1"/>
  <c r="Y479" i="1" a="1"/>
  <c r="Y479" i="1" s="1"/>
  <c r="Y477" i="1" a="1"/>
  <c r="Y477" i="1" s="1"/>
  <c r="Y478" i="1" a="1"/>
  <c r="Y478" i="1" s="1"/>
  <c r="Y480" i="1" a="1"/>
  <c r="Y480" i="1" s="1"/>
  <c r="Y462" i="1" a="1"/>
  <c r="Y462" i="1" s="1"/>
  <c r="Y481" i="1" a="1"/>
  <c r="Y481" i="1" s="1"/>
  <c r="Y466" i="1" a="1"/>
  <c r="Y466" i="1" s="1"/>
  <c r="Y472" i="1" a="1"/>
  <c r="Y472" i="1" s="1"/>
  <c r="Y484" i="1" a="1"/>
  <c r="Y484" i="1" s="1"/>
  <c r="Y488" i="1" a="1"/>
  <c r="Y488" i="1" s="1"/>
  <c r="Y491" i="1" a="1"/>
  <c r="Y491" i="1" s="1"/>
  <c r="Y461" i="1" a="1"/>
  <c r="Y461" i="1" s="1"/>
  <c r="Y482" i="1" a="1"/>
  <c r="Y482" i="1" s="1"/>
  <c r="Y483" i="1" a="1"/>
  <c r="Y483" i="1" s="1"/>
  <c r="Y457" i="1" a="1"/>
  <c r="Y457" i="1" s="1"/>
  <c r="Y490" i="1" a="1"/>
  <c r="Y490" i="1" s="1"/>
  <c r="Y458" i="1" a="1"/>
  <c r="Y458" i="1" s="1"/>
  <c r="Y460" i="1" a="1"/>
  <c r="Y460" i="1" s="1"/>
  <c r="Y489" i="1" a="1"/>
  <c r="Y489" i="1" s="1"/>
  <c r="Y447" i="1" a="1"/>
  <c r="Y447" i="1" s="1"/>
  <c r="Y459" i="1" a="1"/>
  <c r="Y459" i="1" s="1"/>
  <c r="Y485" i="1" a="1"/>
  <c r="Y485" i="1" s="1"/>
  <c r="Y487" i="1" a="1"/>
  <c r="Y487" i="1" s="1"/>
  <c r="Y473" i="1" a="1"/>
  <c r="Y473" i="1" s="1"/>
  <c r="Y486" i="1" a="1"/>
  <c r="Y486" i="1" s="1"/>
  <c r="Y492" i="1" a="1"/>
  <c r="Y492" i="1" s="1"/>
  <c r="AD446" i="1"/>
  <c r="AD456" i="1" s="1" a="1"/>
  <c r="AD456" i="1" s="1"/>
  <c r="Z465" i="1" a="1"/>
  <c r="Z465" i="1" s="1"/>
  <c r="Z468" i="1" a="1"/>
  <c r="Z468" i="1" s="1"/>
  <c r="Z470" i="1" a="1"/>
  <c r="Z470" i="1" s="1"/>
  <c r="Z471" i="1" a="1"/>
  <c r="Z471" i="1" s="1"/>
  <c r="Z464" i="1" a="1"/>
  <c r="Z464" i="1" s="1"/>
  <c r="Z467" i="1" a="1"/>
  <c r="Z467" i="1" s="1"/>
  <c r="Z462" i="1" a="1"/>
  <c r="Z462" i="1" s="1"/>
  <c r="Z466" i="1" a="1"/>
  <c r="Z466" i="1" s="1"/>
  <c r="Z469" i="1" a="1"/>
  <c r="Z469" i="1" s="1"/>
  <c r="Z461" i="1" a="1"/>
  <c r="Z461" i="1" s="1"/>
  <c r="Z473" i="1" a="1"/>
  <c r="Z473" i="1" s="1"/>
  <c r="Z474" i="1" a="1"/>
  <c r="Z474" i="1" s="1"/>
  <c r="Z475" i="1" a="1"/>
  <c r="Z475" i="1" s="1"/>
  <c r="Z463" i="1" a="1"/>
  <c r="Z463" i="1" s="1"/>
  <c r="Z479" i="1" a="1"/>
  <c r="Z479" i="1" s="1"/>
  <c r="Z476" i="1" a="1"/>
  <c r="Z476" i="1" s="1"/>
  <c r="Z477" i="1" a="1"/>
  <c r="Z477" i="1" s="1"/>
  <c r="Z478" i="1" a="1"/>
  <c r="Z478" i="1" s="1"/>
  <c r="Z480" i="1" a="1"/>
  <c r="Z480" i="1" s="1"/>
  <c r="Z489" i="1" a="1"/>
  <c r="Z489" i="1" s="1"/>
  <c r="Z490" i="1" a="1"/>
  <c r="Z490" i="1" s="1"/>
  <c r="Z486" i="1" a="1"/>
  <c r="Z486" i="1" s="1"/>
  <c r="Z487" i="1" a="1"/>
  <c r="Z487" i="1" s="1"/>
  <c r="Z472" i="1" a="1"/>
  <c r="Z472" i="1" s="1"/>
  <c r="Z457" i="1" a="1"/>
  <c r="Z457" i="1" s="1"/>
  <c r="Z482" i="1" a="1"/>
  <c r="Z482" i="1" s="1"/>
  <c r="Z485" i="1" a="1"/>
  <c r="Z485" i="1" s="1"/>
  <c r="Z483" i="1" a="1"/>
  <c r="Z483" i="1" s="1"/>
  <c r="Z492" i="1" a="1"/>
  <c r="Z492" i="1" s="1"/>
  <c r="Z481" i="1" a="1"/>
  <c r="Z481" i="1" s="1"/>
  <c r="Z491" i="1" a="1"/>
  <c r="Z491" i="1" s="1"/>
  <c r="Z460" i="1" a="1"/>
  <c r="Z460" i="1" s="1"/>
  <c r="Z488" i="1" a="1"/>
  <c r="Z488" i="1" s="1"/>
  <c r="Z484" i="1" a="1"/>
  <c r="Z484" i="1" s="1"/>
  <c r="Z447" i="1" a="1"/>
  <c r="Z447" i="1" s="1"/>
  <c r="Z459" i="1" a="1"/>
  <c r="Z459" i="1" s="1"/>
  <c r="Z458" i="1" a="1"/>
  <c r="Z458" i="1" s="1"/>
  <c r="Y393" i="1"/>
  <c r="Y403" i="1" s="1" a="1"/>
  <c r="Y403" i="1" s="1"/>
  <c r="U410" i="1" a="1"/>
  <c r="U410" i="1" s="1"/>
  <c r="U421" i="1" a="1"/>
  <c r="U421" i="1" s="1"/>
  <c r="U425" i="1" a="1"/>
  <c r="U425" i="1" s="1"/>
  <c r="U426" i="1" a="1"/>
  <c r="U426" i="1" s="1"/>
  <c r="U406" i="1" a="1"/>
  <c r="U406" i="1" s="1"/>
  <c r="U409" i="1" a="1"/>
  <c r="U409" i="1" s="1"/>
  <c r="U412" i="1" a="1"/>
  <c r="U412" i="1" s="1"/>
  <c r="U405" i="1" a="1"/>
  <c r="U405" i="1" s="1"/>
  <c r="U411" i="1" a="1"/>
  <c r="U411" i="1" s="1"/>
  <c r="U436" i="1" a="1"/>
  <c r="U436" i="1" s="1"/>
  <c r="U394" i="1" a="1"/>
  <c r="U394" i="1" s="1"/>
  <c r="U416" i="1" a="1"/>
  <c r="U416" i="1" s="1"/>
  <c r="U419" i="1" a="1"/>
  <c r="U419" i="1" s="1"/>
  <c r="U422" i="1" a="1"/>
  <c r="U422" i="1" s="1"/>
  <c r="U427" i="1" a="1"/>
  <c r="U427" i="1" s="1"/>
  <c r="U428" i="1" a="1"/>
  <c r="U428" i="1" s="1"/>
  <c r="U435" i="1" a="1"/>
  <c r="U435" i="1" s="1"/>
  <c r="U408" i="1" a="1"/>
  <c r="U408" i="1" s="1"/>
  <c r="U431" i="1" a="1"/>
  <c r="U431" i="1" s="1"/>
  <c r="U439" i="1" a="1"/>
  <c r="U439" i="1" s="1"/>
  <c r="U407" i="1" a="1"/>
  <c r="U407" i="1" s="1"/>
  <c r="U418" i="1" a="1"/>
  <c r="U418" i="1" s="1"/>
  <c r="U424" i="1" a="1"/>
  <c r="U424" i="1" s="1"/>
  <c r="U438" i="1" a="1"/>
  <c r="U438" i="1" s="1"/>
  <c r="U404" i="1" a="1"/>
  <c r="U404" i="1" s="1"/>
  <c r="U417" i="1" a="1"/>
  <c r="U417" i="1" s="1"/>
  <c r="U434" i="1" a="1"/>
  <c r="U434" i="1" s="1"/>
  <c r="U437" i="1" a="1"/>
  <c r="U437" i="1" s="1"/>
  <c r="U423" i="1" a="1"/>
  <c r="U423" i="1" s="1"/>
  <c r="U432" i="1" a="1"/>
  <c r="U432" i="1" s="1"/>
  <c r="U414" i="1" a="1"/>
  <c r="U414" i="1" s="1"/>
  <c r="U413" i="1" a="1"/>
  <c r="U413" i="1" s="1"/>
  <c r="U415" i="1" a="1"/>
  <c r="U415" i="1" s="1"/>
  <c r="U420" i="1" a="1"/>
  <c r="U420" i="1" s="1"/>
  <c r="U429" i="1" a="1"/>
  <c r="U429" i="1" s="1"/>
  <c r="U430" i="1" a="1"/>
  <c r="U430" i="1" s="1"/>
  <c r="U433" i="1" a="1"/>
  <c r="U433" i="1" s="1"/>
  <c r="AI446" i="1"/>
  <c r="AI456" i="1" s="1" a="1"/>
  <c r="AI456" i="1" s="1"/>
  <c r="AE471" i="1" a="1"/>
  <c r="AE471" i="1" s="1"/>
  <c r="AE463" i="1" a="1"/>
  <c r="AE463" i="1" s="1"/>
  <c r="AE469" i="1" a="1"/>
  <c r="AE469" i="1" s="1"/>
  <c r="AE461" i="1" a="1"/>
  <c r="AE461" i="1" s="1"/>
  <c r="AE462" i="1" a="1"/>
  <c r="AE462" i="1" s="1"/>
  <c r="AE466" i="1" a="1"/>
  <c r="AE466" i="1" s="1"/>
  <c r="AE465" i="1" a="1"/>
  <c r="AE465" i="1" s="1"/>
  <c r="AE468" i="1" a="1"/>
  <c r="AE468" i="1" s="1"/>
  <c r="AE474" i="1" a="1"/>
  <c r="AE474" i="1" s="1"/>
  <c r="AE475" i="1" a="1"/>
  <c r="AE475" i="1" s="1"/>
  <c r="AE476" i="1" a="1"/>
  <c r="AE476" i="1" s="1"/>
  <c r="AE477" i="1" a="1"/>
  <c r="AE477" i="1" s="1"/>
  <c r="AE479" i="1" a="1"/>
  <c r="AE479" i="1" s="1"/>
  <c r="AE478" i="1" a="1"/>
  <c r="AE478" i="1" s="1"/>
  <c r="AE480" i="1" a="1"/>
  <c r="AE480" i="1" s="1"/>
  <c r="AE470" i="1" a="1"/>
  <c r="AE470" i="1" s="1"/>
  <c r="AE472" i="1" a="1"/>
  <c r="AE472" i="1" s="1"/>
  <c r="AE464" i="1" a="1"/>
  <c r="AE464" i="1" s="1"/>
  <c r="AE473" i="1" a="1"/>
  <c r="AE473" i="1" s="1"/>
  <c r="AE486" i="1" a="1"/>
  <c r="AE486" i="1" s="1"/>
  <c r="AE458" i="1" a="1"/>
  <c r="AE458" i="1" s="1"/>
  <c r="AE485" i="1" a="1"/>
  <c r="AE485" i="1" s="1"/>
  <c r="AE481" i="1" a="1"/>
  <c r="AE481" i="1" s="1"/>
  <c r="AE482" i="1" a="1"/>
  <c r="AE482" i="1" s="1"/>
  <c r="AE483" i="1" a="1"/>
  <c r="AE483" i="1" s="1"/>
  <c r="AE488" i="1" a="1"/>
  <c r="AE488" i="1" s="1"/>
  <c r="AE489" i="1" a="1"/>
  <c r="AE489" i="1" s="1"/>
  <c r="AE490" i="1" a="1"/>
  <c r="AE490" i="1" s="1"/>
  <c r="AE467" i="1" a="1"/>
  <c r="AE467" i="1" s="1"/>
  <c r="AE484" i="1" a="1"/>
  <c r="AE484" i="1" s="1"/>
  <c r="AE487" i="1" a="1"/>
  <c r="AE487" i="1" s="1"/>
  <c r="AE460" i="1" a="1"/>
  <c r="AE460" i="1" s="1"/>
  <c r="AE492" i="1" a="1"/>
  <c r="AE492" i="1" s="1"/>
  <c r="AE459" i="1" a="1"/>
  <c r="AE459" i="1" s="1"/>
  <c r="AE457" i="1" a="1"/>
  <c r="AE457" i="1" s="1"/>
  <c r="AE491" i="1" a="1"/>
  <c r="AE491" i="1" s="1"/>
  <c r="AE447" i="1" a="1"/>
  <c r="AE447" i="1" s="1"/>
  <c r="AH446" i="1" l="1"/>
  <c r="AH456" i="1" s="1" a="1"/>
  <c r="AH456" i="1" s="1"/>
  <c r="AD463" i="1" a="1"/>
  <c r="AD463" i="1" s="1"/>
  <c r="AD469" i="1" a="1"/>
  <c r="AD469" i="1" s="1"/>
  <c r="AD461" i="1" a="1"/>
  <c r="AD461" i="1" s="1"/>
  <c r="AD462" i="1" a="1"/>
  <c r="AD462" i="1" s="1"/>
  <c r="AD466" i="1" a="1"/>
  <c r="AD466" i="1" s="1"/>
  <c r="AD475" i="1" a="1"/>
  <c r="AD475" i="1" s="1"/>
  <c r="AD479" i="1" a="1"/>
  <c r="AD479" i="1" s="1"/>
  <c r="AD476" i="1" a="1"/>
  <c r="AD476" i="1" s="1"/>
  <c r="AD477" i="1" a="1"/>
  <c r="AD477" i="1" s="1"/>
  <c r="AD465" i="1" a="1"/>
  <c r="AD465" i="1" s="1"/>
  <c r="AD470" i="1" a="1"/>
  <c r="AD470" i="1" s="1"/>
  <c r="AD478" i="1" a="1"/>
  <c r="AD478" i="1" s="1"/>
  <c r="AD480" i="1" a="1"/>
  <c r="AD480" i="1" s="1"/>
  <c r="AD472" i="1" a="1"/>
  <c r="AD472" i="1" s="1"/>
  <c r="AD464" i="1" a="1"/>
  <c r="AD464" i="1" s="1"/>
  <c r="AD468" i="1" a="1"/>
  <c r="AD468" i="1" s="1"/>
  <c r="AD473" i="1" a="1"/>
  <c r="AD473" i="1" s="1"/>
  <c r="AD467" i="1" a="1"/>
  <c r="AD467" i="1" s="1"/>
  <c r="AD471" i="1" a="1"/>
  <c r="AD471" i="1" s="1"/>
  <c r="AD447" i="1" a="1"/>
  <c r="AD447" i="1" s="1"/>
  <c r="AD489" i="1" a="1"/>
  <c r="AD489" i="1" s="1"/>
  <c r="AD488" i="1" a="1"/>
  <c r="AD488" i="1" s="1"/>
  <c r="AD490" i="1" a="1"/>
  <c r="AD490" i="1" s="1"/>
  <c r="AD484" i="1" a="1"/>
  <c r="AD484" i="1" s="1"/>
  <c r="AD487" i="1" a="1"/>
  <c r="AD487" i="1" s="1"/>
  <c r="AD491" i="1" a="1"/>
  <c r="AD491" i="1" s="1"/>
  <c r="AD483" i="1" a="1"/>
  <c r="AD483" i="1" s="1"/>
  <c r="AD485" i="1" a="1"/>
  <c r="AD485" i="1" s="1"/>
  <c r="AD459" i="1" a="1"/>
  <c r="AD459" i="1" s="1"/>
  <c r="AD460" i="1" a="1"/>
  <c r="AD460" i="1" s="1"/>
  <c r="AD474" i="1" a="1"/>
  <c r="AD474" i="1" s="1"/>
  <c r="AD482" i="1" a="1"/>
  <c r="AD482" i="1" s="1"/>
  <c r="AD486" i="1" a="1"/>
  <c r="AD486" i="1" s="1"/>
  <c r="AD492" i="1" a="1"/>
  <c r="AD492" i="1" s="1"/>
  <c r="AD481" i="1" a="1"/>
  <c r="AD481" i="1" s="1"/>
  <c r="AD457" i="1" a="1"/>
  <c r="AD457" i="1" s="1"/>
  <c r="AD458" i="1" a="1"/>
  <c r="AD458" i="1" s="1"/>
  <c r="AG499" i="1"/>
  <c r="AG509" i="1" s="1" a="1"/>
  <c r="AG509" i="1" s="1"/>
  <c r="AC529" i="1" a="1"/>
  <c r="AC529" i="1" s="1"/>
  <c r="AC531" i="1" a="1"/>
  <c r="AC531" i="1" s="1"/>
  <c r="AC530" i="1" a="1"/>
  <c r="AC530" i="1" s="1"/>
  <c r="AC532" i="1" a="1"/>
  <c r="AC532" i="1" s="1"/>
  <c r="AH499" i="1"/>
  <c r="AH509" i="1" s="1" a="1"/>
  <c r="AH509" i="1" s="1"/>
  <c r="AD532" i="1" a="1"/>
  <c r="AD532" i="1" s="1"/>
  <c r="AD531" i="1" a="1"/>
  <c r="AD531" i="1" s="1"/>
  <c r="AD530" i="1" a="1"/>
  <c r="AD530" i="1" s="1"/>
  <c r="AD529" i="1" a="1"/>
  <c r="AD529" i="1" s="1"/>
  <c r="AC393" i="1"/>
  <c r="AC403" i="1" s="1" a="1"/>
  <c r="AC403" i="1" s="1"/>
  <c r="Y404" i="1" a="1"/>
  <c r="Y404" i="1" s="1"/>
  <c r="Y405" i="1" a="1"/>
  <c r="Y405" i="1" s="1"/>
  <c r="Y408" i="1" a="1"/>
  <c r="Y408" i="1" s="1"/>
  <c r="Y414" i="1" a="1"/>
  <c r="Y414" i="1" s="1"/>
  <c r="Y423" i="1" a="1"/>
  <c r="Y423" i="1" s="1"/>
  <c r="Y429" i="1" a="1"/>
  <c r="Y429" i="1" s="1"/>
  <c r="Y430" i="1" a="1"/>
  <c r="Y430" i="1" s="1"/>
  <c r="Y411" i="1" a="1"/>
  <c r="Y411" i="1" s="1"/>
  <c r="Y394" i="1" a="1"/>
  <c r="Y394" i="1" s="1"/>
  <c r="Y416" i="1" a="1"/>
  <c r="Y416" i="1" s="1"/>
  <c r="Y419" i="1" a="1"/>
  <c r="Y419" i="1" s="1"/>
  <c r="Y422" i="1" a="1"/>
  <c r="Y422" i="1" s="1"/>
  <c r="Y427" i="1" a="1"/>
  <c r="Y427" i="1" s="1"/>
  <c r="Y428" i="1" a="1"/>
  <c r="Y428" i="1" s="1"/>
  <c r="Y435" i="1" a="1"/>
  <c r="Y435" i="1" s="1"/>
  <c r="Y407" i="1" a="1"/>
  <c r="Y407" i="1" s="1"/>
  <c r="Y413" i="1" a="1"/>
  <c r="Y413" i="1" s="1"/>
  <c r="Y406" i="1" a="1"/>
  <c r="Y406" i="1" s="1"/>
  <c r="Y415" i="1" a="1"/>
  <c r="Y415" i="1" s="1"/>
  <c r="Y418" i="1" a="1"/>
  <c r="Y418" i="1" s="1"/>
  <c r="Y424" i="1" a="1"/>
  <c r="Y424" i="1" s="1"/>
  <c r="Y432" i="1" a="1"/>
  <c r="Y432" i="1" s="1"/>
  <c r="Y409" i="1" a="1"/>
  <c r="Y409" i="1" s="1"/>
  <c r="Y412" i="1" a="1"/>
  <c r="Y412" i="1" s="1"/>
  <c r="Y431" i="1" a="1"/>
  <c r="Y431" i="1" s="1"/>
  <c r="Y410" i="1" a="1"/>
  <c r="Y410" i="1" s="1"/>
  <c r="Y420" i="1" a="1"/>
  <c r="Y420" i="1" s="1"/>
  <c r="Y433" i="1" a="1"/>
  <c r="Y433" i="1" s="1"/>
  <c r="Y425" i="1" a="1"/>
  <c r="Y425" i="1" s="1"/>
  <c r="Y426" i="1" a="1"/>
  <c r="Y426" i="1" s="1"/>
  <c r="Y417" i="1" a="1"/>
  <c r="Y417" i="1" s="1"/>
  <c r="Y438" i="1" a="1"/>
  <c r="Y438" i="1" s="1"/>
  <c r="Y439" i="1" a="1"/>
  <c r="Y439" i="1" s="1"/>
  <c r="Y434" i="1" a="1"/>
  <c r="Y434" i="1" s="1"/>
  <c r="Y437" i="1" a="1"/>
  <c r="Y437" i="1" s="1"/>
  <c r="Y421" i="1" a="1"/>
  <c r="Y421" i="1" s="1"/>
  <c r="Y436" i="1" a="1"/>
  <c r="Y436" i="1" s="1"/>
  <c r="AD393" i="1"/>
  <c r="AD403" i="1" s="1" a="1"/>
  <c r="AD403" i="1" s="1"/>
  <c r="Z417" i="1" a="1"/>
  <c r="Z417" i="1" s="1"/>
  <c r="Z420" i="1" a="1"/>
  <c r="Z420" i="1" s="1"/>
  <c r="Z405" i="1" a="1"/>
  <c r="Z405" i="1" s="1"/>
  <c r="Z408" i="1" a="1"/>
  <c r="Z408" i="1" s="1"/>
  <c r="Z414" i="1" a="1"/>
  <c r="Z414" i="1" s="1"/>
  <c r="Z404" i="1" a="1"/>
  <c r="Z404" i="1" s="1"/>
  <c r="Z411" i="1" a="1"/>
  <c r="Z411" i="1" s="1"/>
  <c r="Z394" i="1" a="1"/>
  <c r="Z394" i="1" s="1"/>
  <c r="Z410" i="1" a="1"/>
  <c r="Z410" i="1" s="1"/>
  <c r="Z421" i="1" a="1"/>
  <c r="Z421" i="1" s="1"/>
  <c r="Z425" i="1" a="1"/>
  <c r="Z425" i="1" s="1"/>
  <c r="Z426" i="1" a="1"/>
  <c r="Z426" i="1" s="1"/>
  <c r="Z434" i="1" a="1"/>
  <c r="Z434" i="1" s="1"/>
  <c r="Z406" i="1" a="1"/>
  <c r="Z406" i="1" s="1"/>
  <c r="Z415" i="1" a="1"/>
  <c r="Z415" i="1" s="1"/>
  <c r="Z418" i="1" a="1"/>
  <c r="Z418" i="1" s="1"/>
  <c r="Z424" i="1" a="1"/>
  <c r="Z424" i="1" s="1"/>
  <c r="Z432" i="1" a="1"/>
  <c r="Z432" i="1" s="1"/>
  <c r="Z433" i="1" a="1"/>
  <c r="Z433" i="1" s="1"/>
  <c r="Z436" i="1" a="1"/>
  <c r="Z436" i="1" s="1"/>
  <c r="Z409" i="1" a="1"/>
  <c r="Z409" i="1" s="1"/>
  <c r="Z429" i="1" a="1"/>
  <c r="Z429" i="1" s="1"/>
  <c r="Z430" i="1" a="1"/>
  <c r="Z430" i="1" s="1"/>
  <c r="Z435" i="1" a="1"/>
  <c r="Z435" i="1" s="1"/>
  <c r="Z407" i="1" a="1"/>
  <c r="Z407" i="1" s="1"/>
  <c r="Z419" i="1" a="1"/>
  <c r="Z419" i="1" s="1"/>
  <c r="Z427" i="1" a="1"/>
  <c r="Z427" i="1" s="1"/>
  <c r="Z428" i="1" a="1"/>
  <c r="Z428" i="1" s="1"/>
  <c r="Z431" i="1" a="1"/>
  <c r="Z431" i="1" s="1"/>
  <c r="Z423" i="1" a="1"/>
  <c r="Z423" i="1" s="1"/>
  <c r="Z413" i="1" a="1"/>
  <c r="Z413" i="1" s="1"/>
  <c r="Z416" i="1" a="1"/>
  <c r="Z416" i="1" s="1"/>
  <c r="Z422" i="1" a="1"/>
  <c r="Z422" i="1" s="1"/>
  <c r="Z438" i="1" a="1"/>
  <c r="Z438" i="1" s="1"/>
  <c r="Z439" i="1" a="1"/>
  <c r="Z439" i="1" s="1"/>
  <c r="Z412" i="1" a="1"/>
  <c r="Z412" i="1" s="1"/>
  <c r="Z437" i="1" a="1"/>
  <c r="Z437" i="1" s="1"/>
  <c r="AI393" i="1"/>
  <c r="AI403" i="1" s="1" a="1"/>
  <c r="AI403" i="1" s="1"/>
  <c r="AE416" i="1" a="1"/>
  <c r="AE416" i="1" s="1"/>
  <c r="AE419" i="1" a="1"/>
  <c r="AE419" i="1" s="1"/>
  <c r="AE422" i="1" a="1"/>
  <c r="AE422" i="1" s="1"/>
  <c r="AE427" i="1" a="1"/>
  <c r="AE427" i="1" s="1"/>
  <c r="AE428" i="1" a="1"/>
  <c r="AE428" i="1" s="1"/>
  <c r="AE394" i="1" a="1"/>
  <c r="AE394" i="1" s="1"/>
  <c r="AE407" i="1" a="1"/>
  <c r="AE407" i="1" s="1"/>
  <c r="AE413" i="1" a="1"/>
  <c r="AE413" i="1" s="1"/>
  <c r="AE410" i="1" a="1"/>
  <c r="AE410" i="1" s="1"/>
  <c r="AE421" i="1" a="1"/>
  <c r="AE421" i="1" s="1"/>
  <c r="AE425" i="1" a="1"/>
  <c r="AE425" i="1" s="1"/>
  <c r="AE426" i="1" a="1"/>
  <c r="AE426" i="1" s="1"/>
  <c r="AE406" i="1" a="1"/>
  <c r="AE406" i="1" s="1"/>
  <c r="AE417" i="1" a="1"/>
  <c r="AE417" i="1" s="1"/>
  <c r="AE420" i="1" a="1"/>
  <c r="AE420" i="1" s="1"/>
  <c r="AE432" i="1" a="1"/>
  <c r="AE432" i="1" s="1"/>
  <c r="AE405" i="1" a="1"/>
  <c r="AE405" i="1" s="1"/>
  <c r="AE408" i="1" a="1"/>
  <c r="AE408" i="1" s="1"/>
  <c r="AE414" i="1" a="1"/>
  <c r="AE414" i="1" s="1"/>
  <c r="AE423" i="1" a="1"/>
  <c r="AE423" i="1" s="1"/>
  <c r="AE429" i="1" a="1"/>
  <c r="AE429" i="1" s="1"/>
  <c r="AE430" i="1" a="1"/>
  <c r="AE430" i="1" s="1"/>
  <c r="AE412" i="1" a="1"/>
  <c r="AE412" i="1" s="1"/>
  <c r="AE411" i="1" a="1"/>
  <c r="AE411" i="1" s="1"/>
  <c r="AE409" i="1" a="1"/>
  <c r="AE409" i="1" s="1"/>
  <c r="AE415" i="1" a="1"/>
  <c r="AE415" i="1" s="1"/>
  <c r="AE434" i="1" a="1"/>
  <c r="AE434" i="1" s="1"/>
  <c r="AE438" i="1" a="1"/>
  <c r="AE438" i="1" s="1"/>
  <c r="AE439" i="1" a="1"/>
  <c r="AE439" i="1" s="1"/>
  <c r="AE437" i="1" a="1"/>
  <c r="AE437" i="1" s="1"/>
  <c r="AE404" i="1" a="1"/>
  <c r="AE404" i="1" s="1"/>
  <c r="AE435" i="1" a="1"/>
  <c r="AE435" i="1" s="1"/>
  <c r="AE436" i="1" a="1"/>
  <c r="AE436" i="1" s="1"/>
  <c r="AE418" i="1" a="1"/>
  <c r="AE418" i="1" s="1"/>
  <c r="AE424" i="1" a="1"/>
  <c r="AE424" i="1" s="1"/>
  <c r="AE431" i="1" a="1"/>
  <c r="AE431" i="1" s="1"/>
  <c r="AE433" i="1" a="1"/>
  <c r="AE433" i="1" s="1"/>
  <c r="AM446" i="1"/>
  <c r="AM456" i="1" s="1" a="1"/>
  <c r="AM456" i="1" s="1"/>
  <c r="AI461" i="1" a="1"/>
  <c r="AI461" i="1" s="1"/>
  <c r="AI465" i="1" a="1"/>
  <c r="AI465" i="1" s="1"/>
  <c r="AI468" i="1" a="1"/>
  <c r="AI468" i="1" s="1"/>
  <c r="AI464" i="1" a="1"/>
  <c r="AI464" i="1" s="1"/>
  <c r="AI467" i="1" a="1"/>
  <c r="AI467" i="1" s="1"/>
  <c r="AI463" i="1" a="1"/>
  <c r="AI463" i="1" s="1"/>
  <c r="AI462" i="1" a="1"/>
  <c r="AI462" i="1" s="1"/>
  <c r="AI471" i="1" a="1"/>
  <c r="AI471" i="1" s="1"/>
  <c r="AI472" i="1" a="1"/>
  <c r="AI472" i="1" s="1"/>
  <c r="AI466" i="1" a="1"/>
  <c r="AI466" i="1" s="1"/>
  <c r="AI473" i="1" a="1"/>
  <c r="AI473" i="1" s="1"/>
  <c r="AI469" i="1" a="1"/>
  <c r="AI469" i="1" s="1"/>
  <c r="AI474" i="1" a="1"/>
  <c r="AI474" i="1" s="1"/>
  <c r="AI470" i="1" a="1"/>
  <c r="AI470" i="1" s="1"/>
  <c r="AI476" i="1" a="1"/>
  <c r="AI476" i="1" s="1"/>
  <c r="AI477" i="1" a="1"/>
  <c r="AI477" i="1" s="1"/>
  <c r="AI480" i="1" a="1"/>
  <c r="AI480" i="1" s="1"/>
  <c r="AI481" i="1" a="1"/>
  <c r="AI481" i="1" s="1"/>
  <c r="AI482" i="1" a="1"/>
  <c r="AI482" i="1" s="1"/>
  <c r="AI489" i="1" a="1"/>
  <c r="AI489" i="1" s="1"/>
  <c r="AI490" i="1" a="1"/>
  <c r="AI490" i="1" s="1"/>
  <c r="AI484" i="1" a="1"/>
  <c r="AI484" i="1" s="1"/>
  <c r="AI486" i="1" a="1"/>
  <c r="AI486" i="1" s="1"/>
  <c r="AI491" i="1" a="1"/>
  <c r="AI491" i="1" s="1"/>
  <c r="AI458" i="1" a="1"/>
  <c r="AI458" i="1" s="1"/>
  <c r="AI475" i="1" a="1"/>
  <c r="AI475" i="1" s="1"/>
  <c r="AI478" i="1" a="1"/>
  <c r="AI478" i="1" s="1"/>
  <c r="AI485" i="1" a="1"/>
  <c r="AI485" i="1" s="1"/>
  <c r="AI492" i="1" a="1"/>
  <c r="AI492" i="1" s="1"/>
  <c r="AI447" i="1" a="1"/>
  <c r="AI447" i="1" s="1"/>
  <c r="AI457" i="1" a="1"/>
  <c r="AI457" i="1" s="1"/>
  <c r="AI488" i="1" a="1"/>
  <c r="AI488" i="1" s="1"/>
  <c r="AI483" i="1" a="1"/>
  <c r="AI483" i="1" s="1"/>
  <c r="AI487" i="1" a="1"/>
  <c r="AI487" i="1" s="1"/>
  <c r="AI459" i="1" a="1"/>
  <c r="AI459" i="1" s="1"/>
  <c r="AI460" i="1" a="1"/>
  <c r="AI460" i="1" s="1"/>
  <c r="AI479" i="1" a="1"/>
  <c r="AI479" i="1" s="1"/>
  <c r="AF499" i="1"/>
  <c r="AF509" i="1" s="1" a="1"/>
  <c r="AF509" i="1" s="1"/>
  <c r="AB529" i="1" a="1"/>
  <c r="AB529" i="1" s="1"/>
  <c r="AB530" i="1" a="1"/>
  <c r="AB530" i="1" s="1"/>
  <c r="AB531" i="1" a="1"/>
  <c r="AB531" i="1" s="1"/>
  <c r="AB532" i="1" a="1"/>
  <c r="AB532" i="1" s="1"/>
  <c r="AF446" i="1"/>
  <c r="AF456" i="1" s="1" a="1"/>
  <c r="AF456" i="1" s="1"/>
  <c r="AB461" i="1" a="1"/>
  <c r="AB461" i="1" s="1"/>
  <c r="AB465" i="1" a="1"/>
  <c r="AB465" i="1" s="1"/>
  <c r="AB468" i="1" a="1"/>
  <c r="AB468" i="1" s="1"/>
  <c r="AB466" i="1" a="1"/>
  <c r="AB466" i="1" s="1"/>
  <c r="AB470" i="1" a="1"/>
  <c r="AB470" i="1" s="1"/>
  <c r="AB472" i="1" a="1"/>
  <c r="AB472" i="1" s="1"/>
  <c r="AB481" i="1" a="1"/>
  <c r="AB481" i="1" s="1"/>
  <c r="AB469" i="1" a="1"/>
  <c r="AB469" i="1" s="1"/>
  <c r="AB473" i="1" a="1"/>
  <c r="AB473" i="1" s="1"/>
  <c r="AB464" i="1" a="1"/>
  <c r="AB464" i="1" s="1"/>
  <c r="AB471" i="1" a="1"/>
  <c r="AB471" i="1" s="1"/>
  <c r="AB463" i="1" a="1"/>
  <c r="AB463" i="1" s="1"/>
  <c r="AB467" i="1" a="1"/>
  <c r="AB467" i="1" s="1"/>
  <c r="AB474" i="1" a="1"/>
  <c r="AB474" i="1" s="1"/>
  <c r="AB475" i="1" a="1"/>
  <c r="AB475" i="1" s="1"/>
  <c r="AB479" i="1" a="1"/>
  <c r="AB479" i="1" s="1"/>
  <c r="AB477" i="1" a="1"/>
  <c r="AB477" i="1" s="1"/>
  <c r="AB482" i="1" a="1"/>
  <c r="AB482" i="1" s="1"/>
  <c r="AB489" i="1" a="1"/>
  <c r="AB489" i="1" s="1"/>
  <c r="AB487" i="1" a="1"/>
  <c r="AB487" i="1" s="1"/>
  <c r="AB491" i="1" a="1"/>
  <c r="AB491" i="1" s="1"/>
  <c r="AB478" i="1" a="1"/>
  <c r="AB478" i="1" s="1"/>
  <c r="AB486" i="1" a="1"/>
  <c r="AB486" i="1" s="1"/>
  <c r="AB492" i="1" a="1"/>
  <c r="AB492" i="1" s="1"/>
  <c r="AB458" i="1" a="1"/>
  <c r="AB458" i="1" s="1"/>
  <c r="AB462" i="1" a="1"/>
  <c r="AB462" i="1" s="1"/>
  <c r="AB447" i="1" a="1"/>
  <c r="AB447" i="1" s="1"/>
  <c r="AB457" i="1" a="1"/>
  <c r="AB457" i="1" s="1"/>
  <c r="AB480" i="1" a="1"/>
  <c r="AB480" i="1" s="1"/>
  <c r="AB476" i="1" a="1"/>
  <c r="AB476" i="1" s="1"/>
  <c r="AB488" i="1" a="1"/>
  <c r="AB488" i="1" s="1"/>
  <c r="AB459" i="1" a="1"/>
  <c r="AB459" i="1" s="1"/>
  <c r="AB460" i="1" a="1"/>
  <c r="AB460" i="1" s="1"/>
  <c r="AB490" i="1" a="1"/>
  <c r="AB490" i="1" s="1"/>
  <c r="AB484" i="1" a="1"/>
  <c r="AB484" i="1" s="1"/>
  <c r="AB483" i="1" a="1"/>
  <c r="AB483" i="1" s="1"/>
  <c r="AB485" i="1" a="1"/>
  <c r="AB485" i="1" s="1"/>
  <c r="AG446" i="1"/>
  <c r="AG456" i="1" s="1" a="1"/>
  <c r="AG456" i="1" s="1"/>
  <c r="AC461" i="1" a="1"/>
  <c r="AC461" i="1" s="1"/>
  <c r="AC469" i="1" a="1"/>
  <c r="AC469" i="1" s="1"/>
  <c r="AC462" i="1" a="1"/>
  <c r="AC462" i="1" s="1"/>
  <c r="AC466" i="1" a="1"/>
  <c r="AC466" i="1" s="1"/>
  <c r="AC465" i="1" a="1"/>
  <c r="AC465" i="1" s="1"/>
  <c r="AC468" i="1" a="1"/>
  <c r="AC468" i="1" s="1"/>
  <c r="AC464" i="1" a="1"/>
  <c r="AC464" i="1" s="1"/>
  <c r="AC467" i="1" a="1"/>
  <c r="AC467" i="1" s="1"/>
  <c r="AC476" i="1" a="1"/>
  <c r="AC476" i="1" s="1"/>
  <c r="AC477" i="1" a="1"/>
  <c r="AC477" i="1" s="1"/>
  <c r="AC470" i="1" a="1"/>
  <c r="AC470" i="1" s="1"/>
  <c r="AC478" i="1" a="1"/>
  <c r="AC478" i="1" s="1"/>
  <c r="AC480" i="1" a="1"/>
  <c r="AC480" i="1" s="1"/>
  <c r="AC472" i="1" a="1"/>
  <c r="AC472" i="1" s="1"/>
  <c r="AC473" i="1" a="1"/>
  <c r="AC473" i="1" s="1"/>
  <c r="AC463" i="1" a="1"/>
  <c r="AC463" i="1" s="1"/>
  <c r="AC471" i="1" a="1"/>
  <c r="AC471" i="1" s="1"/>
  <c r="AC474" i="1" a="1"/>
  <c r="AC474" i="1" s="1"/>
  <c r="AC485" i="1" a="1"/>
  <c r="AC485" i="1" s="1"/>
  <c r="AC457" i="1" a="1"/>
  <c r="AC457" i="1" s="1"/>
  <c r="AC479" i="1" a="1"/>
  <c r="AC479" i="1" s="1"/>
  <c r="AC481" i="1" a="1"/>
  <c r="AC481" i="1" s="1"/>
  <c r="AC482" i="1" a="1"/>
  <c r="AC482" i="1" s="1"/>
  <c r="AC483" i="1" a="1"/>
  <c r="AC483" i="1" s="1"/>
  <c r="AC484" i="1" a="1"/>
  <c r="AC484" i="1" s="1"/>
  <c r="AC488" i="1" a="1"/>
  <c r="AC488" i="1" s="1"/>
  <c r="AC490" i="1" a="1"/>
  <c r="AC490" i="1" s="1"/>
  <c r="AC475" i="1" a="1"/>
  <c r="AC475" i="1" s="1"/>
  <c r="AC487" i="1" a="1"/>
  <c r="AC487" i="1" s="1"/>
  <c r="AC491" i="1" a="1"/>
  <c r="AC491" i="1" s="1"/>
  <c r="AC486" i="1" a="1"/>
  <c r="AC486" i="1" s="1"/>
  <c r="AC492" i="1" a="1"/>
  <c r="AC492" i="1" s="1"/>
  <c r="AC458" i="1" a="1"/>
  <c r="AC458" i="1" s="1"/>
  <c r="AC489" i="1" a="1"/>
  <c r="AC489" i="1" s="1"/>
  <c r="AC447" i="1" a="1"/>
  <c r="AC447" i="1" s="1"/>
  <c r="AC459" i="1" a="1"/>
  <c r="AC459" i="1" s="1"/>
  <c r="AC460" i="1" a="1"/>
  <c r="AC460" i="1" s="1"/>
  <c r="AB393" i="1"/>
  <c r="AB403" i="1" s="1" a="1"/>
  <c r="AB403" i="1" s="1"/>
  <c r="X411" i="1" a="1"/>
  <c r="X411" i="1" s="1"/>
  <c r="X394" i="1" a="1"/>
  <c r="X394" i="1" s="1"/>
  <c r="X407" i="1" a="1"/>
  <c r="X407" i="1" s="1"/>
  <c r="X413" i="1" a="1"/>
  <c r="X413" i="1" s="1"/>
  <c r="X434" i="1" a="1"/>
  <c r="X434" i="1" s="1"/>
  <c r="X410" i="1" a="1"/>
  <c r="X410" i="1" s="1"/>
  <c r="X409" i="1" a="1"/>
  <c r="X409" i="1" s="1"/>
  <c r="X412" i="1" a="1"/>
  <c r="X412" i="1" s="1"/>
  <c r="X431" i="1" a="1"/>
  <c r="X431" i="1" s="1"/>
  <c r="X405" i="1" a="1"/>
  <c r="X405" i="1" s="1"/>
  <c r="X417" i="1" a="1"/>
  <c r="X417" i="1" s="1"/>
  <c r="X420" i="1" a="1"/>
  <c r="X420" i="1" s="1"/>
  <c r="X429" i="1" a="1"/>
  <c r="X429" i="1" s="1"/>
  <c r="X430" i="1" a="1"/>
  <c r="X430" i="1" s="1"/>
  <c r="X435" i="1" a="1"/>
  <c r="X435" i="1" s="1"/>
  <c r="X408" i="1" a="1"/>
  <c r="X408" i="1" s="1"/>
  <c r="X419" i="1" a="1"/>
  <c r="X419" i="1" s="1"/>
  <c r="X427" i="1" a="1"/>
  <c r="X427" i="1" s="1"/>
  <c r="X428" i="1" a="1"/>
  <c r="X428" i="1" s="1"/>
  <c r="X433" i="1" a="1"/>
  <c r="X433" i="1" s="1"/>
  <c r="X406" i="1" a="1"/>
  <c r="X406" i="1" s="1"/>
  <c r="X425" i="1" a="1"/>
  <c r="X425" i="1" s="1"/>
  <c r="X426" i="1" a="1"/>
  <c r="X426" i="1" s="1"/>
  <c r="X404" i="1" a="1"/>
  <c r="X404" i="1" s="1"/>
  <c r="X418" i="1" a="1"/>
  <c r="X418" i="1" s="1"/>
  <c r="X424" i="1" a="1"/>
  <c r="X424" i="1" s="1"/>
  <c r="X423" i="1" a="1"/>
  <c r="X423" i="1" s="1"/>
  <c r="X438" i="1" a="1"/>
  <c r="X438" i="1" s="1"/>
  <c r="X439" i="1" a="1"/>
  <c r="X439" i="1" s="1"/>
  <c r="X414" i="1" a="1"/>
  <c r="X414" i="1" s="1"/>
  <c r="X416" i="1" a="1"/>
  <c r="X416" i="1" s="1"/>
  <c r="X422" i="1" a="1"/>
  <c r="X422" i="1" s="1"/>
  <c r="X432" i="1" a="1"/>
  <c r="X432" i="1" s="1"/>
  <c r="X437" i="1" a="1"/>
  <c r="X437" i="1" s="1"/>
  <c r="X421" i="1" a="1"/>
  <c r="X421" i="1" s="1"/>
  <c r="X436" i="1" a="1"/>
  <c r="X436" i="1" s="1"/>
  <c r="X415" i="1" a="1"/>
  <c r="X415" i="1" s="1"/>
  <c r="AI499" i="1"/>
  <c r="AI509" i="1" s="1" a="1"/>
  <c r="AI509" i="1" s="1"/>
  <c r="AE529" i="1" a="1"/>
  <c r="AE529" i="1" s="1"/>
  <c r="AE532" i="1" a="1"/>
  <c r="AE532" i="1" s="1"/>
  <c r="AE531" i="1" a="1"/>
  <c r="AE531" i="1" s="1"/>
  <c r="AE530" i="1" a="1"/>
  <c r="AE530"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46" i="1"/>
  <c r="AQ456" i="1" s="1" a="1"/>
  <c r="AQ456" i="1" s="1"/>
  <c r="AM464" i="1" a="1"/>
  <c r="AM464" i="1" s="1"/>
  <c r="AM467" i="1" a="1"/>
  <c r="AM467" i="1" s="1"/>
  <c r="AM470" i="1" a="1"/>
  <c r="AM470" i="1" s="1"/>
  <c r="AM463" i="1" a="1"/>
  <c r="AM463" i="1" s="1"/>
  <c r="AM469" i="1" a="1"/>
  <c r="AM469" i="1" s="1"/>
  <c r="AM462" i="1" a="1"/>
  <c r="AM462" i="1" s="1"/>
  <c r="AM466" i="1" a="1"/>
  <c r="AM466" i="1" s="1"/>
  <c r="AM465" i="1" a="1"/>
  <c r="AM465" i="1" s="1"/>
  <c r="AM468" i="1" a="1"/>
  <c r="AM468" i="1" s="1"/>
  <c r="AM474" i="1" a="1"/>
  <c r="AM474" i="1" s="1"/>
  <c r="AM476" i="1" a="1"/>
  <c r="AM476" i="1" s="1"/>
  <c r="AM477" i="1" a="1"/>
  <c r="AM477" i="1" s="1"/>
  <c r="AM478" i="1" a="1"/>
  <c r="AM478" i="1" s="1"/>
  <c r="AM479" i="1" a="1"/>
  <c r="AM479" i="1" s="1"/>
  <c r="AM480" i="1" a="1"/>
  <c r="AM480" i="1" s="1"/>
  <c r="AM461" i="1" a="1"/>
  <c r="AM461" i="1" s="1"/>
  <c r="AM475" i="1" a="1"/>
  <c r="AM475" i="1" s="1"/>
  <c r="AM471" i="1" a="1"/>
  <c r="AM471" i="1" s="1"/>
  <c r="AM472" i="1" a="1"/>
  <c r="AM472" i="1" s="1"/>
  <c r="AM486" i="1" a="1"/>
  <c r="AM486" i="1" s="1"/>
  <c r="AM487" i="1" a="1"/>
  <c r="AM487" i="1" s="1"/>
  <c r="AM484" i="1" a="1"/>
  <c r="AM484" i="1" s="1"/>
  <c r="AM481" i="1" a="1"/>
  <c r="AM481" i="1" s="1"/>
  <c r="AM482" i="1" a="1"/>
  <c r="AM482" i="1" s="1"/>
  <c r="AM485" i="1" a="1"/>
  <c r="AM485" i="1" s="1"/>
  <c r="AM483" i="1" a="1"/>
  <c r="AM483" i="1" s="1"/>
  <c r="AM489" i="1" a="1"/>
  <c r="AM489" i="1" s="1"/>
  <c r="AM473" i="1" a="1"/>
  <c r="AM473" i="1" s="1"/>
  <c r="AM490" i="1" a="1"/>
  <c r="AM490" i="1" s="1"/>
  <c r="AM488" i="1" a="1"/>
  <c r="AM488" i="1" s="1"/>
  <c r="AM491" i="1" a="1"/>
  <c r="AM491" i="1" s="1"/>
  <c r="AM458" i="1" a="1"/>
  <c r="AM458" i="1" s="1"/>
  <c r="AM447" i="1" a="1"/>
  <c r="AM447" i="1" s="1"/>
  <c r="AM459" i="1" a="1"/>
  <c r="AM459" i="1" s="1"/>
  <c r="AM460" i="1" a="1"/>
  <c r="AM460" i="1" s="1"/>
  <c r="AM492" i="1" a="1"/>
  <c r="AM492" i="1" s="1"/>
  <c r="AM457" i="1" a="1"/>
  <c r="AM457" i="1" s="1"/>
  <c r="AK446" i="1"/>
  <c r="AK456" i="1" s="1" a="1"/>
  <c r="AK456" i="1" s="1"/>
  <c r="AG464" i="1" a="1"/>
  <c r="AG464" i="1" s="1"/>
  <c r="AG467" i="1" a="1"/>
  <c r="AG467" i="1" s="1"/>
  <c r="AG470" i="1" a="1"/>
  <c r="AG470" i="1" s="1"/>
  <c r="AG463" i="1" a="1"/>
  <c r="AG463" i="1" s="1"/>
  <c r="AG462" i="1" a="1"/>
  <c r="AG462" i="1" s="1"/>
  <c r="AG466" i="1" a="1"/>
  <c r="AG466" i="1" s="1"/>
  <c r="AG471" i="1" a="1"/>
  <c r="AG471" i="1" s="1"/>
  <c r="AG472" i="1" a="1"/>
  <c r="AG472" i="1" s="1"/>
  <c r="AG473" i="1" a="1"/>
  <c r="AG473" i="1" s="1"/>
  <c r="AG461" i="1" a="1"/>
  <c r="AG461" i="1" s="1"/>
  <c r="AG469" i="1" a="1"/>
  <c r="AG469" i="1" s="1"/>
  <c r="AG474" i="1" a="1"/>
  <c r="AG474" i="1" s="1"/>
  <c r="AG465" i="1" a="1"/>
  <c r="AG465" i="1" s="1"/>
  <c r="AG475" i="1" a="1"/>
  <c r="AG475" i="1" s="1"/>
  <c r="AG476" i="1" a="1"/>
  <c r="AG476" i="1" s="1"/>
  <c r="AG477" i="1" a="1"/>
  <c r="AG477" i="1" s="1"/>
  <c r="AG478" i="1" a="1"/>
  <c r="AG478" i="1" s="1"/>
  <c r="AG479" i="1" a="1"/>
  <c r="AG479" i="1" s="1"/>
  <c r="AG480" i="1" a="1"/>
  <c r="AG480" i="1" s="1"/>
  <c r="AG468" i="1" a="1"/>
  <c r="AG468" i="1" s="1"/>
  <c r="AG488" i="1" a="1"/>
  <c r="AG488" i="1" s="1"/>
  <c r="AG489" i="1" a="1"/>
  <c r="AG489" i="1" s="1"/>
  <c r="AG490" i="1" a="1"/>
  <c r="AG490" i="1" s="1"/>
  <c r="AG484" i="1" a="1"/>
  <c r="AG484" i="1" s="1"/>
  <c r="AG486" i="1" a="1"/>
  <c r="AG486" i="1" s="1"/>
  <c r="AG485" i="1" a="1"/>
  <c r="AG485" i="1" s="1"/>
  <c r="AG447" i="1" a="1"/>
  <c r="AG447" i="1" s="1"/>
  <c r="AG457" i="1" a="1"/>
  <c r="AG457" i="1" s="1"/>
  <c r="AG481" i="1" a="1"/>
  <c r="AG481" i="1" s="1"/>
  <c r="AG482" i="1" a="1"/>
  <c r="AG482" i="1" s="1"/>
  <c r="AG483" i="1" a="1"/>
  <c r="AG483" i="1" s="1"/>
  <c r="AG487" i="1" a="1"/>
  <c r="AG487" i="1" s="1"/>
  <c r="AG491" i="1" a="1"/>
  <c r="AG491" i="1" s="1"/>
  <c r="AG459" i="1" a="1"/>
  <c r="AG459" i="1" s="1"/>
  <c r="AG458" i="1" a="1"/>
  <c r="AG458" i="1" s="1"/>
  <c r="AG492" i="1" a="1"/>
  <c r="AG492" i="1" s="1"/>
  <c r="AG460" i="1" a="1"/>
  <c r="AG460" i="1" s="1"/>
  <c r="AM393" i="1"/>
  <c r="AM403" i="1" s="1" a="1"/>
  <c r="AM403" i="1" s="1"/>
  <c r="AI406" i="1" a="1"/>
  <c r="AI406" i="1" s="1"/>
  <c r="AI409" i="1" a="1"/>
  <c r="AI409" i="1" s="1"/>
  <c r="AI412" i="1" a="1"/>
  <c r="AI412" i="1" s="1"/>
  <c r="AI405" i="1" a="1"/>
  <c r="AI405" i="1" s="1"/>
  <c r="AI408" i="1" a="1"/>
  <c r="AI408" i="1" s="1"/>
  <c r="AI414" i="1" a="1"/>
  <c r="AI414" i="1" s="1"/>
  <c r="AI423" i="1" a="1"/>
  <c r="AI423" i="1" s="1"/>
  <c r="AI429" i="1" a="1"/>
  <c r="AI429" i="1" s="1"/>
  <c r="AI430" i="1" a="1"/>
  <c r="AI430" i="1" s="1"/>
  <c r="AI411" i="1" a="1"/>
  <c r="AI411" i="1" s="1"/>
  <c r="AI394" i="1" a="1"/>
  <c r="AI394" i="1" s="1"/>
  <c r="AI407" i="1" a="1"/>
  <c r="AI407" i="1" s="1"/>
  <c r="AI413" i="1" a="1"/>
  <c r="AI413" i="1" s="1"/>
  <c r="AI435" i="1" a="1"/>
  <c r="AI435" i="1" s="1"/>
  <c r="AI410" i="1" a="1"/>
  <c r="AI410" i="1" s="1"/>
  <c r="AI421" i="1" a="1"/>
  <c r="AI421" i="1" s="1"/>
  <c r="AI426" i="1" a="1"/>
  <c r="AI426" i="1" s="1"/>
  <c r="AI418" i="1" a="1"/>
  <c r="AI418" i="1" s="1"/>
  <c r="AI425" i="1" a="1"/>
  <c r="AI425" i="1" s="1"/>
  <c r="AI437" i="1" a="1"/>
  <c r="AI437" i="1" s="1"/>
  <c r="AI417" i="1" a="1"/>
  <c r="AI417" i="1" s="1"/>
  <c r="AI424" i="1" a="1"/>
  <c r="AI424" i="1" s="1"/>
  <c r="AI431" i="1" a="1"/>
  <c r="AI431" i="1" s="1"/>
  <c r="AI433" i="1" a="1"/>
  <c r="AI433" i="1" s="1"/>
  <c r="AI436" i="1" a="1"/>
  <c r="AI436" i="1" s="1"/>
  <c r="AI416" i="1" a="1"/>
  <c r="AI416" i="1" s="1"/>
  <c r="AI422" i="1" a="1"/>
  <c r="AI422" i="1" s="1"/>
  <c r="AI415" i="1" a="1"/>
  <c r="AI415" i="1" s="1"/>
  <c r="AI434" i="1" a="1"/>
  <c r="AI434" i="1" s="1"/>
  <c r="AI420" i="1" a="1"/>
  <c r="AI420" i="1" s="1"/>
  <c r="AI404" i="1" a="1"/>
  <c r="AI404" i="1" s="1"/>
  <c r="AI432" i="1" a="1"/>
  <c r="AI432" i="1" s="1"/>
  <c r="AI419" i="1" a="1"/>
  <c r="AI419" i="1" s="1"/>
  <c r="AI427" i="1" a="1"/>
  <c r="AI427" i="1" s="1"/>
  <c r="AI428" i="1" a="1"/>
  <c r="AI428" i="1" s="1"/>
  <c r="AI438" i="1" a="1"/>
  <c r="AI438" i="1" s="1"/>
  <c r="AI439" i="1" a="1"/>
  <c r="AI439" i="1" s="1"/>
  <c r="AK499" i="1"/>
  <c r="AK509" i="1" s="1" a="1"/>
  <c r="AK509" i="1" s="1"/>
  <c r="AG529" i="1" a="1"/>
  <c r="AG529" i="1" s="1"/>
  <c r="AG530" i="1" a="1"/>
  <c r="AG530" i="1" s="1"/>
  <c r="AG532" i="1" a="1"/>
  <c r="AG532" i="1" s="1"/>
  <c r="AG531" i="1" a="1"/>
  <c r="AG531" i="1" s="1"/>
  <c r="AL499" i="1"/>
  <c r="AL509" i="1" s="1" a="1"/>
  <c r="AL509" i="1" s="1"/>
  <c r="AH529" i="1" a="1"/>
  <c r="AH529" i="1" s="1"/>
  <c r="AH531" i="1" a="1"/>
  <c r="AH531" i="1" s="1"/>
  <c r="AH530" i="1" a="1"/>
  <c r="AH530" i="1" s="1"/>
  <c r="AH532" i="1" a="1"/>
  <c r="AH532" i="1" s="1"/>
  <c r="AM499" i="1"/>
  <c r="AM509" i="1" s="1" a="1"/>
  <c r="AM509" i="1" s="1"/>
  <c r="AI529" i="1" a="1"/>
  <c r="AI529" i="1" s="1"/>
  <c r="AI530" i="1" a="1"/>
  <c r="AI530" i="1" s="1"/>
  <c r="AI531" i="1" a="1"/>
  <c r="AI531" i="1" s="1"/>
  <c r="AI532" i="1" a="1"/>
  <c r="AI532" i="1" s="1"/>
  <c r="AJ499" i="1"/>
  <c r="AJ509" i="1" s="1" a="1"/>
  <c r="AJ509" i="1" s="1"/>
  <c r="AF529" i="1" a="1"/>
  <c r="AF529" i="1" s="1"/>
  <c r="AF532" i="1" a="1"/>
  <c r="AF532" i="1" s="1"/>
  <c r="AF531" i="1" a="1"/>
  <c r="AF531" i="1" s="1"/>
  <c r="AF530" i="1" a="1"/>
  <c r="AF530" i="1" s="1"/>
  <c r="AG393" i="1"/>
  <c r="AG403" i="1" s="1" a="1"/>
  <c r="AG403" i="1" s="1"/>
  <c r="AC410" i="1" a="1"/>
  <c r="AC410" i="1" s="1"/>
  <c r="AC421" i="1" a="1"/>
  <c r="AC421" i="1" s="1"/>
  <c r="AC425" i="1" a="1"/>
  <c r="AC425" i="1" s="1"/>
  <c r="AC426" i="1" a="1"/>
  <c r="AC426" i="1" s="1"/>
  <c r="AC406" i="1" a="1"/>
  <c r="AC406" i="1" s="1"/>
  <c r="AC409" i="1" a="1"/>
  <c r="AC409" i="1" s="1"/>
  <c r="AC412" i="1" a="1"/>
  <c r="AC412" i="1" s="1"/>
  <c r="AC431" i="1" a="1"/>
  <c r="AC431" i="1" s="1"/>
  <c r="AC432" i="1" a="1"/>
  <c r="AC432" i="1" s="1"/>
  <c r="AC404" i="1" a="1"/>
  <c r="AC404" i="1" s="1"/>
  <c r="AC411" i="1" a="1"/>
  <c r="AC411" i="1" s="1"/>
  <c r="AC394" i="1" a="1"/>
  <c r="AC394" i="1" s="1"/>
  <c r="AC416" i="1" a="1"/>
  <c r="AC416" i="1" s="1"/>
  <c r="AC419" i="1" a="1"/>
  <c r="AC419" i="1" s="1"/>
  <c r="AC422" i="1" a="1"/>
  <c r="AC422" i="1" s="1"/>
  <c r="AC427" i="1" a="1"/>
  <c r="AC427" i="1" s="1"/>
  <c r="AC428" i="1" a="1"/>
  <c r="AC428" i="1" s="1"/>
  <c r="AC415" i="1" a="1"/>
  <c r="AC415" i="1" s="1"/>
  <c r="AC434" i="1" a="1"/>
  <c r="AC434" i="1" s="1"/>
  <c r="AC438" i="1" a="1"/>
  <c r="AC438" i="1" s="1"/>
  <c r="AC439" i="1" a="1"/>
  <c r="AC439" i="1" s="1"/>
  <c r="AC408" i="1" a="1"/>
  <c r="AC408" i="1" s="1"/>
  <c r="AC420" i="1" a="1"/>
  <c r="AC420" i="1" s="1"/>
  <c r="AC437" i="1" a="1"/>
  <c r="AC437" i="1" s="1"/>
  <c r="AC407" i="1" a="1"/>
  <c r="AC407" i="1" s="1"/>
  <c r="AC429" i="1" a="1"/>
  <c r="AC429" i="1" s="1"/>
  <c r="AC430" i="1" a="1"/>
  <c r="AC430" i="1" s="1"/>
  <c r="AC435" i="1" a="1"/>
  <c r="AC435" i="1" s="1"/>
  <c r="AC436" i="1" a="1"/>
  <c r="AC436" i="1" s="1"/>
  <c r="AC405" i="1" a="1"/>
  <c r="AC405" i="1" s="1"/>
  <c r="AC418" i="1" a="1"/>
  <c r="AC418" i="1" s="1"/>
  <c r="AC424" i="1" a="1"/>
  <c r="AC424" i="1" s="1"/>
  <c r="AC433" i="1" a="1"/>
  <c r="AC433" i="1" s="1"/>
  <c r="AC414" i="1" a="1"/>
  <c r="AC414" i="1" s="1"/>
  <c r="AC417" i="1" a="1"/>
  <c r="AC417" i="1" s="1"/>
  <c r="AC413" i="1" a="1"/>
  <c r="AC413" i="1" s="1"/>
  <c r="AC423" i="1" a="1"/>
  <c r="AC423" i="1" s="1"/>
  <c r="AF393" i="1"/>
  <c r="AF403" i="1" s="1" a="1"/>
  <c r="AF403" i="1" s="1"/>
  <c r="AB406" i="1" a="1"/>
  <c r="AB406" i="1" s="1"/>
  <c r="AB415" i="1" a="1"/>
  <c r="AB415" i="1" s="1"/>
  <c r="AB418" i="1" a="1"/>
  <c r="AB418" i="1" s="1"/>
  <c r="AB424" i="1" a="1"/>
  <c r="AB424" i="1" s="1"/>
  <c r="AB409" i="1" a="1"/>
  <c r="AB409" i="1" s="1"/>
  <c r="AB412" i="1" a="1"/>
  <c r="AB412" i="1" s="1"/>
  <c r="AB417" i="1" a="1"/>
  <c r="AB417" i="1" s="1"/>
  <c r="AB420" i="1" a="1"/>
  <c r="AB420" i="1" s="1"/>
  <c r="AB405" i="1" a="1"/>
  <c r="AB405" i="1" s="1"/>
  <c r="AB408" i="1" a="1"/>
  <c r="AB408" i="1" s="1"/>
  <c r="AB414" i="1" a="1"/>
  <c r="AB414" i="1" s="1"/>
  <c r="AB394" i="1" a="1"/>
  <c r="AB394" i="1" s="1"/>
  <c r="AB416" i="1" a="1"/>
  <c r="AB416" i="1" s="1"/>
  <c r="AB419" i="1" a="1"/>
  <c r="AB419" i="1" s="1"/>
  <c r="AB422" i="1" a="1"/>
  <c r="AB422" i="1" s="1"/>
  <c r="AB427" i="1" a="1"/>
  <c r="AB427" i="1" s="1"/>
  <c r="AB428" i="1" a="1"/>
  <c r="AB428" i="1" s="1"/>
  <c r="AB407" i="1" a="1"/>
  <c r="AB407" i="1" s="1"/>
  <c r="AB413" i="1" a="1"/>
  <c r="AB413" i="1" s="1"/>
  <c r="AB435" i="1" a="1"/>
  <c r="AB435" i="1" s="1"/>
  <c r="AB411" i="1" a="1"/>
  <c r="AB411" i="1" s="1"/>
  <c r="AB421" i="1" a="1"/>
  <c r="AB421" i="1" s="1"/>
  <c r="AB438" i="1" a="1"/>
  <c r="AB438" i="1" s="1"/>
  <c r="AB439" i="1" a="1"/>
  <c r="AB439" i="1" s="1"/>
  <c r="AB410" i="1" a="1"/>
  <c r="AB410" i="1" s="1"/>
  <c r="AB432" i="1" a="1"/>
  <c r="AB432" i="1" s="1"/>
  <c r="AB437" i="1" a="1"/>
  <c r="AB437" i="1" s="1"/>
  <c r="AB429" i="1" a="1"/>
  <c r="AB429" i="1" s="1"/>
  <c r="AB430" i="1" a="1"/>
  <c r="AB430" i="1" s="1"/>
  <c r="AB436" i="1" a="1"/>
  <c r="AB436" i="1" s="1"/>
  <c r="AB404" i="1" a="1"/>
  <c r="AB404" i="1" s="1"/>
  <c r="AB425" i="1" a="1"/>
  <c r="AB425" i="1" s="1"/>
  <c r="AB426" i="1" a="1"/>
  <c r="AB426" i="1" s="1"/>
  <c r="AB433" i="1" a="1"/>
  <c r="AB433" i="1" s="1"/>
  <c r="AB431" i="1" a="1"/>
  <c r="AB431" i="1" s="1"/>
  <c r="AB423" i="1" a="1"/>
  <c r="AB423" i="1" s="1"/>
  <c r="AB434" i="1" a="1"/>
  <c r="AB434" i="1" s="1"/>
  <c r="AJ446" i="1"/>
  <c r="AJ456" i="1" s="1" a="1"/>
  <c r="AJ456" i="1" s="1"/>
  <c r="AF464" i="1" a="1"/>
  <c r="AF464" i="1" s="1"/>
  <c r="AF467" i="1" a="1"/>
  <c r="AF467" i="1" s="1"/>
  <c r="AF470" i="1" a="1"/>
  <c r="AF470" i="1" s="1"/>
  <c r="AF471" i="1" a="1"/>
  <c r="AF471" i="1" s="1"/>
  <c r="AF463" i="1" a="1"/>
  <c r="AF463" i="1" s="1"/>
  <c r="AF469" i="1" a="1"/>
  <c r="AF469" i="1" s="1"/>
  <c r="AF461" i="1" a="1"/>
  <c r="AF461" i="1" s="1"/>
  <c r="AF462" i="1" a="1"/>
  <c r="AF462" i="1" s="1"/>
  <c r="AF466" i="1" a="1"/>
  <c r="AF466" i="1" s="1"/>
  <c r="AF474" i="1" a="1"/>
  <c r="AF474" i="1" s="1"/>
  <c r="AF475" i="1" a="1"/>
  <c r="AF475" i="1" s="1"/>
  <c r="AF465" i="1" a="1"/>
  <c r="AF465" i="1" s="1"/>
  <c r="AF476" i="1" a="1"/>
  <c r="AF476" i="1" s="1"/>
  <c r="AF477" i="1" a="1"/>
  <c r="AF477" i="1" s="1"/>
  <c r="AF479" i="1" a="1"/>
  <c r="AF479" i="1" s="1"/>
  <c r="AF478" i="1" a="1"/>
  <c r="AF478" i="1" s="1"/>
  <c r="AF480" i="1" a="1"/>
  <c r="AF480" i="1" s="1"/>
  <c r="AF468" i="1" a="1"/>
  <c r="AF468" i="1" s="1"/>
  <c r="AF472" i="1" a="1"/>
  <c r="AF472" i="1" s="1"/>
  <c r="AF484" i="1" a="1"/>
  <c r="AF484" i="1" s="1"/>
  <c r="AF487" i="1" a="1"/>
  <c r="AF487" i="1" s="1"/>
  <c r="AF491" i="1" a="1"/>
  <c r="AF491" i="1" s="1"/>
  <c r="AF473" i="1" a="1"/>
  <c r="AF473" i="1" s="1"/>
  <c r="AF481" i="1" a="1"/>
  <c r="AF481" i="1" s="1"/>
  <c r="AF482" i="1" a="1"/>
  <c r="AF482" i="1" s="1"/>
  <c r="AF483" i="1" a="1"/>
  <c r="AF483" i="1" s="1"/>
  <c r="AF447" i="1" a="1"/>
  <c r="AF447" i="1" s="1"/>
  <c r="AF485" i="1" a="1"/>
  <c r="AF485" i="1" s="1"/>
  <c r="AF486" i="1" a="1"/>
  <c r="AF486" i="1" s="1"/>
  <c r="AF492" i="1" a="1"/>
  <c r="AF492" i="1" s="1"/>
  <c r="AF459" i="1" a="1"/>
  <c r="AF459" i="1" s="1"/>
  <c r="AF460" i="1" a="1"/>
  <c r="AF460" i="1" s="1"/>
  <c r="AF490" i="1" a="1"/>
  <c r="AF490" i="1" s="1"/>
  <c r="AF489" i="1" a="1"/>
  <c r="AF489" i="1" s="1"/>
  <c r="AF458" i="1" a="1"/>
  <c r="AF458" i="1" s="1"/>
  <c r="AF488" i="1" a="1"/>
  <c r="AF488" i="1" s="1"/>
  <c r="AF457" i="1" a="1"/>
  <c r="AF457" i="1" s="1"/>
  <c r="AH393" i="1"/>
  <c r="AH403" i="1" s="1" a="1"/>
  <c r="AH403" i="1" s="1"/>
  <c r="AD407" i="1" a="1"/>
  <c r="AD407" i="1" s="1"/>
  <c r="AD413" i="1" a="1"/>
  <c r="AD413" i="1" s="1"/>
  <c r="AD410" i="1" a="1"/>
  <c r="AD410" i="1" s="1"/>
  <c r="AD406" i="1" a="1"/>
  <c r="AD406" i="1" s="1"/>
  <c r="AD415" i="1" a="1"/>
  <c r="AD415" i="1" s="1"/>
  <c r="AD418" i="1" a="1"/>
  <c r="AD418" i="1" s="1"/>
  <c r="AD424" i="1" a="1"/>
  <c r="AD424" i="1" s="1"/>
  <c r="AD434" i="1" a="1"/>
  <c r="AD434" i="1" s="1"/>
  <c r="AD409" i="1" a="1"/>
  <c r="AD409" i="1" s="1"/>
  <c r="AD412" i="1" a="1"/>
  <c r="AD412" i="1" s="1"/>
  <c r="AD405" i="1" a="1"/>
  <c r="AD405" i="1" s="1"/>
  <c r="AD408" i="1" a="1"/>
  <c r="AD408" i="1" s="1"/>
  <c r="AD414" i="1" a="1"/>
  <c r="AD414" i="1" s="1"/>
  <c r="AD423" i="1" a="1"/>
  <c r="AD423" i="1" s="1"/>
  <c r="AD429" i="1" a="1"/>
  <c r="AD429" i="1" s="1"/>
  <c r="AD430" i="1" a="1"/>
  <c r="AD430" i="1" s="1"/>
  <c r="AD404" i="1" a="1"/>
  <c r="AD404" i="1" s="1"/>
  <c r="AD411" i="1" a="1"/>
  <c r="AD411" i="1" s="1"/>
  <c r="AD416" i="1" a="1"/>
  <c r="AD416" i="1" s="1"/>
  <c r="AD422" i="1" a="1"/>
  <c r="AD422" i="1" s="1"/>
  <c r="AD421" i="1" a="1"/>
  <c r="AD421" i="1" s="1"/>
  <c r="AD432" i="1" a="1"/>
  <c r="AD432" i="1" s="1"/>
  <c r="AD438" i="1" a="1"/>
  <c r="AD438" i="1" s="1"/>
  <c r="AD439" i="1" a="1"/>
  <c r="AD439" i="1" s="1"/>
  <c r="AD420" i="1" a="1"/>
  <c r="AD420" i="1" s="1"/>
  <c r="AD437" i="1" a="1"/>
  <c r="AD437" i="1" s="1"/>
  <c r="AD419" i="1" a="1"/>
  <c r="AD419" i="1" s="1"/>
  <c r="AD427" i="1" a="1"/>
  <c r="AD427" i="1" s="1"/>
  <c r="AD428" i="1" a="1"/>
  <c r="AD428" i="1" s="1"/>
  <c r="AD435" i="1" a="1"/>
  <c r="AD435" i="1" s="1"/>
  <c r="AD436" i="1" a="1"/>
  <c r="AD436" i="1" s="1"/>
  <c r="AD394" i="1" a="1"/>
  <c r="AD394" i="1" s="1"/>
  <c r="AD425" i="1" a="1"/>
  <c r="AD425" i="1" s="1"/>
  <c r="AD426" i="1" a="1"/>
  <c r="AD426" i="1" s="1"/>
  <c r="AD431" i="1" a="1"/>
  <c r="AD431" i="1" s="1"/>
  <c r="AD433" i="1" a="1"/>
  <c r="AD433" i="1" s="1"/>
  <c r="AD417" i="1" a="1"/>
  <c r="AD417" i="1" s="1"/>
  <c r="AL446" i="1"/>
  <c r="AL456" i="1" s="1" a="1"/>
  <c r="AL456" i="1" s="1"/>
  <c r="AH461" i="1" a="1"/>
  <c r="AH461" i="1" s="1"/>
  <c r="AH465" i="1" a="1"/>
  <c r="AH465" i="1" s="1"/>
  <c r="AH468" i="1" a="1"/>
  <c r="AH468" i="1" s="1"/>
  <c r="AH464" i="1" a="1"/>
  <c r="AH464" i="1" s="1"/>
  <c r="AH467" i="1" a="1"/>
  <c r="AH467" i="1" s="1"/>
  <c r="AH469" i="1" a="1"/>
  <c r="AH469" i="1" s="1"/>
  <c r="AH462" i="1" a="1"/>
  <c r="AH462" i="1" s="1"/>
  <c r="AH471" i="1" a="1"/>
  <c r="AH471" i="1" s="1"/>
  <c r="AH472" i="1" a="1"/>
  <c r="AH472" i="1" s="1"/>
  <c r="AH473" i="1" a="1"/>
  <c r="AH473" i="1" s="1"/>
  <c r="AH466" i="1" a="1"/>
  <c r="AH466" i="1" s="1"/>
  <c r="AH474" i="1" a="1"/>
  <c r="AH474" i="1" s="1"/>
  <c r="AH470" i="1" a="1"/>
  <c r="AH470" i="1" s="1"/>
  <c r="AH476" i="1" a="1"/>
  <c r="AH476" i="1" s="1"/>
  <c r="AH477" i="1" a="1"/>
  <c r="AH477" i="1" s="1"/>
  <c r="AH475" i="1" a="1"/>
  <c r="AH475" i="1" s="1"/>
  <c r="AH478" i="1" a="1"/>
  <c r="AH478" i="1" s="1"/>
  <c r="AH479" i="1" a="1"/>
  <c r="AH479" i="1" s="1"/>
  <c r="AH480" i="1" a="1"/>
  <c r="AH480" i="1" s="1"/>
  <c r="AH463" i="1" a="1"/>
  <c r="AH463" i="1" s="1"/>
  <c r="AH483" i="1" a="1"/>
  <c r="AH483" i="1" s="1"/>
  <c r="AH487" i="1" a="1"/>
  <c r="AH487" i="1" s="1"/>
  <c r="AH492" i="1" a="1"/>
  <c r="AH492" i="1" s="1"/>
  <c r="AH485" i="1" a="1"/>
  <c r="AH485" i="1" s="1"/>
  <c r="AH447" i="1" a="1"/>
  <c r="AH447" i="1" s="1"/>
  <c r="AH457" i="1" a="1"/>
  <c r="AH457" i="1" s="1"/>
  <c r="AH488" i="1" a="1"/>
  <c r="AH488" i="1" s="1"/>
  <c r="AH458" i="1" a="1"/>
  <c r="AH458" i="1" s="1"/>
  <c r="AH482" i="1" a="1"/>
  <c r="AH482" i="1" s="1"/>
  <c r="AH484" i="1" a="1"/>
  <c r="AH484" i="1" s="1"/>
  <c r="AH481" i="1" a="1"/>
  <c r="AH481" i="1" s="1"/>
  <c r="AH486" i="1" a="1"/>
  <c r="AH486" i="1" s="1"/>
  <c r="AH459" i="1" a="1"/>
  <c r="AH459" i="1" s="1"/>
  <c r="AH460" i="1" a="1"/>
  <c r="AH460" i="1" s="1"/>
  <c r="AH490" i="1" a="1"/>
  <c r="AH490" i="1" s="1"/>
  <c r="AH489" i="1" a="1"/>
  <c r="AH489" i="1" s="1"/>
  <c r="AH491" i="1" a="1"/>
  <c r="AH491"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46" i="1" l="1"/>
  <c r="AN456" i="1" s="1" a="1"/>
  <c r="AN456" i="1" s="1"/>
  <c r="AJ462" i="1" a="1"/>
  <c r="AJ462" i="1" s="1"/>
  <c r="AJ466" i="1" a="1"/>
  <c r="AJ466" i="1" s="1"/>
  <c r="AJ461" i="1" a="1"/>
  <c r="AJ461" i="1" s="1"/>
  <c r="AJ465" i="1" a="1"/>
  <c r="AJ465" i="1" s="1"/>
  <c r="AJ468" i="1" a="1"/>
  <c r="AJ468" i="1" s="1"/>
  <c r="AJ467" i="1" a="1"/>
  <c r="AJ467" i="1" s="1"/>
  <c r="AJ463" i="1" a="1"/>
  <c r="AJ463" i="1" s="1"/>
  <c r="AJ478" i="1" a="1"/>
  <c r="AJ478" i="1" s="1"/>
  <c r="AJ479" i="1" a="1"/>
  <c r="AJ479" i="1" s="1"/>
  <c r="AJ480" i="1" a="1"/>
  <c r="AJ480" i="1" s="1"/>
  <c r="AJ475" i="1" a="1"/>
  <c r="AJ475" i="1" s="1"/>
  <c r="AJ472" i="1" a="1"/>
  <c r="AJ472" i="1" s="1"/>
  <c r="AJ471" i="1" a="1"/>
  <c r="AJ471" i="1" s="1"/>
  <c r="AJ473" i="1" a="1"/>
  <c r="AJ473" i="1" s="1"/>
  <c r="AJ469" i="1" a="1"/>
  <c r="AJ469" i="1" s="1"/>
  <c r="AJ464" i="1" a="1"/>
  <c r="AJ464" i="1" s="1"/>
  <c r="AJ474" i="1" a="1"/>
  <c r="AJ474" i="1" s="1"/>
  <c r="AJ483" i="1" a="1"/>
  <c r="AJ483" i="1" s="1"/>
  <c r="AJ476" i="1" a="1"/>
  <c r="AJ476" i="1" s="1"/>
  <c r="AJ487" i="1" a="1"/>
  <c r="AJ487" i="1" s="1"/>
  <c r="AJ488" i="1" a="1"/>
  <c r="AJ488" i="1" s="1"/>
  <c r="AJ470" i="1" a="1"/>
  <c r="AJ470" i="1" s="1"/>
  <c r="AJ484" i="1" a="1"/>
  <c r="AJ484" i="1" s="1"/>
  <c r="AJ486" i="1" a="1"/>
  <c r="AJ486" i="1" s="1"/>
  <c r="AJ491" i="1" a="1"/>
  <c r="AJ491" i="1" s="1"/>
  <c r="AJ458" i="1" a="1"/>
  <c r="AJ458" i="1" s="1"/>
  <c r="AJ477" i="1" a="1"/>
  <c r="AJ477" i="1" s="1"/>
  <c r="AJ489" i="1" a="1"/>
  <c r="AJ489" i="1" s="1"/>
  <c r="AJ460" i="1" a="1"/>
  <c r="AJ460" i="1" s="1"/>
  <c r="AJ447" i="1" a="1"/>
  <c r="AJ447" i="1" s="1"/>
  <c r="AJ485" i="1" a="1"/>
  <c r="AJ485" i="1" s="1"/>
  <c r="AJ482" i="1" a="1"/>
  <c r="AJ482" i="1" s="1"/>
  <c r="AJ492" i="1" a="1"/>
  <c r="AJ492" i="1" s="1"/>
  <c r="AJ457" i="1" a="1"/>
  <c r="AJ457" i="1" s="1"/>
  <c r="AJ481" i="1" a="1"/>
  <c r="AJ481" i="1" s="1"/>
  <c r="AJ490" i="1" a="1"/>
  <c r="AJ490" i="1" s="1"/>
  <c r="AJ459" i="1" a="1"/>
  <c r="AJ459" i="1" s="1"/>
  <c r="AQ499" i="1"/>
  <c r="AQ509" i="1" s="1" a="1"/>
  <c r="AQ509" i="1" s="1"/>
  <c r="AM529" i="1" a="1"/>
  <c r="AM529" i="1" s="1"/>
  <c r="AM531" i="1" a="1"/>
  <c r="AM531" i="1" s="1"/>
  <c r="AM530" i="1" a="1"/>
  <c r="AM530" i="1" s="1"/>
  <c r="AM532" i="1" a="1"/>
  <c r="AM532" i="1" s="1"/>
  <c r="AO446" i="1"/>
  <c r="AO456" i="1" s="1" a="1"/>
  <c r="AO456" i="1" s="1"/>
  <c r="AK469" i="1" a="1"/>
  <c r="AK469" i="1" s="1"/>
  <c r="AK462" i="1" a="1"/>
  <c r="AK462" i="1" s="1"/>
  <c r="AK466" i="1" a="1"/>
  <c r="AK466" i="1" s="1"/>
  <c r="AK461" i="1" a="1"/>
  <c r="AK461" i="1" s="1"/>
  <c r="AK465" i="1" a="1"/>
  <c r="AK465" i="1" s="1"/>
  <c r="AK468" i="1" a="1"/>
  <c r="AK468" i="1" s="1"/>
  <c r="AK470" i="1" a="1"/>
  <c r="AK470" i="1" s="1"/>
  <c r="AK474" i="1" a="1"/>
  <c r="AK474" i="1" s="1"/>
  <c r="AK477" i="1" a="1"/>
  <c r="AK477" i="1" s="1"/>
  <c r="AK463" i="1" a="1"/>
  <c r="AK463" i="1" s="1"/>
  <c r="AK467" i="1" a="1"/>
  <c r="AK467" i="1" s="1"/>
  <c r="AK476" i="1" a="1"/>
  <c r="AK476" i="1" s="1"/>
  <c r="AK478" i="1" a="1"/>
  <c r="AK478" i="1" s="1"/>
  <c r="AK479" i="1" a="1"/>
  <c r="AK479" i="1" s="1"/>
  <c r="AK480" i="1" a="1"/>
  <c r="AK480" i="1" s="1"/>
  <c r="AK475" i="1" a="1"/>
  <c r="AK475" i="1" s="1"/>
  <c r="AK472" i="1" a="1"/>
  <c r="AK472" i="1" s="1"/>
  <c r="AK471" i="1" a="1"/>
  <c r="AK471" i="1" s="1"/>
  <c r="AK473" i="1" a="1"/>
  <c r="AK473" i="1" s="1"/>
  <c r="AK492" i="1" a="1"/>
  <c r="AK492" i="1" s="1"/>
  <c r="AK447" i="1" a="1"/>
  <c r="AK447" i="1" s="1"/>
  <c r="AK457" i="1" a="1"/>
  <c r="AK457" i="1" s="1"/>
  <c r="AK464" i="1" a="1"/>
  <c r="AK464" i="1" s="1"/>
  <c r="AK481" i="1" a="1"/>
  <c r="AK481" i="1" s="1"/>
  <c r="AK482" i="1" a="1"/>
  <c r="AK482" i="1" s="1"/>
  <c r="AK483" i="1" a="1"/>
  <c r="AK483" i="1" s="1"/>
  <c r="AK489" i="1" a="1"/>
  <c r="AK489" i="1" s="1"/>
  <c r="AK490" i="1" a="1"/>
  <c r="AK490" i="1" s="1"/>
  <c r="AK487" i="1" a="1"/>
  <c r="AK487" i="1" s="1"/>
  <c r="AK488" i="1" a="1"/>
  <c r="AK488" i="1" s="1"/>
  <c r="AK486" i="1" a="1"/>
  <c r="AK486" i="1" s="1"/>
  <c r="AK491" i="1" a="1"/>
  <c r="AK491" i="1" s="1"/>
  <c r="AK458" i="1" a="1"/>
  <c r="AK458" i="1" s="1"/>
  <c r="AK459" i="1" a="1"/>
  <c r="AK459" i="1" s="1"/>
  <c r="AK460" i="1" a="1"/>
  <c r="AK460" i="1" s="1"/>
  <c r="AK484" i="1" a="1"/>
  <c r="AK484" i="1" s="1"/>
  <c r="AK485" i="1" a="1"/>
  <c r="AK485" i="1" s="1"/>
  <c r="AL393" i="1"/>
  <c r="AL403" i="1" s="1" a="1"/>
  <c r="AL403" i="1" s="1"/>
  <c r="AH417" i="1" a="1"/>
  <c r="AH417" i="1" s="1"/>
  <c r="AH420" i="1" a="1"/>
  <c r="AH420" i="1" s="1"/>
  <c r="AH405" i="1" a="1"/>
  <c r="AH405" i="1" s="1"/>
  <c r="AH408" i="1" a="1"/>
  <c r="AH408" i="1" s="1"/>
  <c r="AH414" i="1" a="1"/>
  <c r="AH414" i="1" s="1"/>
  <c r="AH411" i="1" a="1"/>
  <c r="AH411" i="1" s="1"/>
  <c r="AH404" i="1" a="1"/>
  <c r="AH404" i="1" s="1"/>
  <c r="AH410" i="1" a="1"/>
  <c r="AH410" i="1" s="1"/>
  <c r="AH421" i="1" a="1"/>
  <c r="AH421" i="1" s="1"/>
  <c r="AH426" i="1" a="1"/>
  <c r="AH426" i="1" s="1"/>
  <c r="AH415" i="1" a="1"/>
  <c r="AH415" i="1" s="1"/>
  <c r="AH418" i="1" a="1"/>
  <c r="AH418" i="1" s="1"/>
  <c r="AH425" i="1" a="1"/>
  <c r="AH425" i="1" s="1"/>
  <c r="AH434" i="1" a="1"/>
  <c r="AH434" i="1" s="1"/>
  <c r="AH413" i="1" a="1"/>
  <c r="AH413" i="1" s="1"/>
  <c r="AH424" i="1" a="1"/>
  <c r="AH424" i="1" s="1"/>
  <c r="AH431" i="1" a="1"/>
  <c r="AH431" i="1" s="1"/>
  <c r="AH433" i="1" a="1"/>
  <c r="AH433" i="1" s="1"/>
  <c r="AH435" i="1" a="1"/>
  <c r="AH435" i="1" s="1"/>
  <c r="AH436" i="1" a="1"/>
  <c r="AH436" i="1" s="1"/>
  <c r="AH412" i="1" a="1"/>
  <c r="AH412" i="1" s="1"/>
  <c r="AH423" i="1" a="1"/>
  <c r="AH423" i="1" s="1"/>
  <c r="AH416" i="1" a="1"/>
  <c r="AH416" i="1" s="1"/>
  <c r="AH422" i="1" a="1"/>
  <c r="AH422" i="1" s="1"/>
  <c r="AH409" i="1" a="1"/>
  <c r="AH409" i="1" s="1"/>
  <c r="AH407" i="1" a="1"/>
  <c r="AH407" i="1" s="1"/>
  <c r="AH406" i="1" a="1"/>
  <c r="AH406" i="1" s="1"/>
  <c r="AH429" i="1" a="1"/>
  <c r="AH429" i="1" s="1"/>
  <c r="AH432" i="1" a="1"/>
  <c r="AH432" i="1" s="1"/>
  <c r="AH394" i="1" a="1"/>
  <c r="AH394" i="1" s="1"/>
  <c r="AH419" i="1" a="1"/>
  <c r="AH419" i="1" s="1"/>
  <c r="AH427" i="1" a="1"/>
  <c r="AH427" i="1" s="1"/>
  <c r="AH428" i="1" a="1"/>
  <c r="AH428" i="1" s="1"/>
  <c r="AH430" i="1" a="1"/>
  <c r="AH430" i="1" s="1"/>
  <c r="AH438" i="1" a="1"/>
  <c r="AH438" i="1" s="1"/>
  <c r="AH439" i="1" a="1"/>
  <c r="AH439" i="1" s="1"/>
  <c r="AH437" i="1" a="1"/>
  <c r="AH437" i="1" s="1"/>
  <c r="AN499" i="1"/>
  <c r="AN509" i="1" s="1" a="1"/>
  <c r="AN509" i="1" s="1"/>
  <c r="AJ531" i="1" a="1"/>
  <c r="AJ531" i="1" s="1"/>
  <c r="AJ532" i="1" a="1"/>
  <c r="AJ532" i="1" s="1"/>
  <c r="AJ530" i="1" a="1"/>
  <c r="AJ530" i="1" s="1"/>
  <c r="AJ529" i="1" a="1"/>
  <c r="AJ529" i="1" s="1"/>
  <c r="AQ393" i="1"/>
  <c r="AQ403" i="1" s="1" a="1"/>
  <c r="AQ403" i="1" s="1"/>
  <c r="AM404" i="1" a="1"/>
  <c r="AM404" i="1" s="1"/>
  <c r="AM416" i="1" a="1"/>
  <c r="AM416" i="1" s="1"/>
  <c r="AM419" i="1" a="1"/>
  <c r="AM419" i="1" s="1"/>
  <c r="AM422" i="1" a="1"/>
  <c r="AM422" i="1" s="1"/>
  <c r="AM428" i="1" a="1"/>
  <c r="AM428" i="1" s="1"/>
  <c r="AM394" i="1" a="1"/>
  <c r="AM394" i="1" s="1"/>
  <c r="AM407" i="1" a="1"/>
  <c r="AM407" i="1" s="1"/>
  <c r="AM413" i="1" a="1"/>
  <c r="AM413" i="1" s="1"/>
  <c r="AM410" i="1" a="1"/>
  <c r="AM410" i="1" s="1"/>
  <c r="AM421" i="1" a="1"/>
  <c r="AM421" i="1" s="1"/>
  <c r="AM409" i="1" a="1"/>
  <c r="AM409" i="1" s="1"/>
  <c r="AM417" i="1" a="1"/>
  <c r="AM417" i="1" s="1"/>
  <c r="AM420" i="1" a="1"/>
  <c r="AM420" i="1" s="1"/>
  <c r="AM424" i="1" a="1"/>
  <c r="AM424" i="1" s="1"/>
  <c r="AM425" i="1" a="1"/>
  <c r="AM425" i="1" s="1"/>
  <c r="AM432" i="1" a="1"/>
  <c r="AM432" i="1" s="1"/>
  <c r="AM405" i="1" a="1"/>
  <c r="AM405" i="1" s="1"/>
  <c r="AM408" i="1" a="1"/>
  <c r="AM408" i="1" s="1"/>
  <c r="AM414" i="1" a="1"/>
  <c r="AM414" i="1" s="1"/>
  <c r="AM423" i="1" a="1"/>
  <c r="AM423" i="1" s="1"/>
  <c r="AM429" i="1" a="1"/>
  <c r="AM429" i="1" s="1"/>
  <c r="AM430" i="1" a="1"/>
  <c r="AM430" i="1" s="1"/>
  <c r="AM427" i="1" a="1"/>
  <c r="AM427" i="1" s="1"/>
  <c r="AM412" i="1" a="1"/>
  <c r="AM412" i="1" s="1"/>
  <c r="AM418" i="1" a="1"/>
  <c r="AM418" i="1" s="1"/>
  <c r="AM426" i="1" a="1"/>
  <c r="AM426" i="1" s="1"/>
  <c r="AM411" i="1" a="1"/>
  <c r="AM411" i="1" s="1"/>
  <c r="AM435" i="1" a="1"/>
  <c r="AM435" i="1" s="1"/>
  <c r="AM438" i="1" a="1"/>
  <c r="AM438" i="1" s="1"/>
  <c r="AM439" i="1" a="1"/>
  <c r="AM439" i="1" s="1"/>
  <c r="AM431" i="1" a="1"/>
  <c r="AM431" i="1" s="1"/>
  <c r="AM433" i="1" a="1"/>
  <c r="AM433" i="1" s="1"/>
  <c r="AM437" i="1" a="1"/>
  <c r="AM437" i="1" s="1"/>
  <c r="AM436" i="1" a="1"/>
  <c r="AM436" i="1" s="1"/>
  <c r="AM406" i="1" a="1"/>
  <c r="AM406" i="1" s="1"/>
  <c r="AM415" i="1" a="1"/>
  <c r="AM415" i="1" s="1"/>
  <c r="AM434" i="1" a="1"/>
  <c r="AM434" i="1" s="1"/>
  <c r="AP446" i="1"/>
  <c r="AP456" i="1" s="1" a="1"/>
  <c r="AP456" i="1" s="1"/>
  <c r="AL463" i="1" a="1"/>
  <c r="AL463" i="1" s="1"/>
  <c r="AL471" i="1" a="1"/>
  <c r="AL471" i="1" s="1"/>
  <c r="AL469" i="1" a="1"/>
  <c r="AL469" i="1" s="1"/>
  <c r="AL462" i="1" a="1"/>
  <c r="AL462" i="1" s="1"/>
  <c r="AL466" i="1" a="1"/>
  <c r="AL466" i="1" s="1"/>
  <c r="AL461" i="1" a="1"/>
  <c r="AL461" i="1" s="1"/>
  <c r="AL464" i="1" a="1"/>
  <c r="AL464" i="1" s="1"/>
  <c r="AL470" i="1" a="1"/>
  <c r="AL470" i="1" s="1"/>
  <c r="AL474" i="1" a="1"/>
  <c r="AL474" i="1" s="1"/>
  <c r="AL477" i="1" a="1"/>
  <c r="AL477" i="1" s="1"/>
  <c r="AL467" i="1" a="1"/>
  <c r="AL467" i="1" s="1"/>
  <c r="AL476" i="1" a="1"/>
  <c r="AL476" i="1" s="1"/>
  <c r="AL478" i="1" a="1"/>
  <c r="AL478" i="1" s="1"/>
  <c r="AL479" i="1" a="1"/>
  <c r="AL479" i="1" s="1"/>
  <c r="AL480" i="1" a="1"/>
  <c r="AL480" i="1" s="1"/>
  <c r="AL475" i="1" a="1"/>
  <c r="AL475" i="1" s="1"/>
  <c r="AL465" i="1" a="1"/>
  <c r="AL465" i="1" s="1"/>
  <c r="AL472" i="1" a="1"/>
  <c r="AL472" i="1" s="1"/>
  <c r="AL473" i="1" a="1"/>
  <c r="AL473" i="1" s="1"/>
  <c r="AL484" i="1" a="1"/>
  <c r="AL484" i="1" s="1"/>
  <c r="AL458" i="1" a="1"/>
  <c r="AL458" i="1" s="1"/>
  <c r="AL485" i="1" a="1"/>
  <c r="AL485" i="1" s="1"/>
  <c r="AL483" i="1" a="1"/>
  <c r="AL483" i="1" s="1"/>
  <c r="AL489" i="1" a="1"/>
  <c r="AL489" i="1" s="1"/>
  <c r="AL490" i="1" a="1"/>
  <c r="AL490" i="1" s="1"/>
  <c r="AL487" i="1" a="1"/>
  <c r="AL487" i="1" s="1"/>
  <c r="AL488" i="1" a="1"/>
  <c r="AL488" i="1" s="1"/>
  <c r="AL468" i="1" a="1"/>
  <c r="AL468" i="1" s="1"/>
  <c r="AL491" i="1" a="1"/>
  <c r="AL491" i="1" s="1"/>
  <c r="AL459" i="1" a="1"/>
  <c r="AL459" i="1" s="1"/>
  <c r="AL447" i="1" a="1"/>
  <c r="AL447" i="1" s="1"/>
  <c r="AL460" i="1" a="1"/>
  <c r="AL460" i="1" s="1"/>
  <c r="AL481" i="1" a="1"/>
  <c r="AL481" i="1" s="1"/>
  <c r="AL492" i="1" a="1"/>
  <c r="AL492" i="1" s="1"/>
  <c r="AL457" i="1" a="1"/>
  <c r="AL457" i="1" s="1"/>
  <c r="AL482" i="1" a="1"/>
  <c r="AL482" i="1" s="1"/>
  <c r="AL486" i="1" a="1"/>
  <c r="AL486" i="1" s="1"/>
  <c r="AK393" i="1"/>
  <c r="AK403" i="1" s="1" a="1"/>
  <c r="AK403" i="1" s="1"/>
  <c r="AG405" i="1" a="1"/>
  <c r="AG405" i="1" s="1"/>
  <c r="AG408" i="1" a="1"/>
  <c r="AG408" i="1" s="1"/>
  <c r="AG414" i="1" a="1"/>
  <c r="AG414" i="1" s="1"/>
  <c r="AG423" i="1" a="1"/>
  <c r="AG423" i="1" s="1"/>
  <c r="AG429" i="1" a="1"/>
  <c r="AG429" i="1" s="1"/>
  <c r="AG404" i="1" a="1"/>
  <c r="AG404" i="1" s="1"/>
  <c r="AG411" i="1" a="1"/>
  <c r="AG411" i="1" s="1"/>
  <c r="AG416" i="1" a="1"/>
  <c r="AG416" i="1" s="1"/>
  <c r="AG419" i="1" a="1"/>
  <c r="AG419" i="1" s="1"/>
  <c r="AG422" i="1" a="1"/>
  <c r="AG422" i="1" s="1"/>
  <c r="AG427" i="1" a="1"/>
  <c r="AG427" i="1" s="1"/>
  <c r="AG428" i="1" a="1"/>
  <c r="AG428" i="1" s="1"/>
  <c r="AG394" i="1" a="1"/>
  <c r="AG394" i="1" s="1"/>
  <c r="AG407" i="1" a="1"/>
  <c r="AG407" i="1" s="1"/>
  <c r="AG413" i="1" a="1"/>
  <c r="AG413" i="1" s="1"/>
  <c r="AG415" i="1" a="1"/>
  <c r="AG415" i="1" s="1"/>
  <c r="AG418" i="1" a="1"/>
  <c r="AG418" i="1" s="1"/>
  <c r="AG425" i="1" a="1"/>
  <c r="AG425" i="1" s="1"/>
  <c r="AG434" i="1" a="1"/>
  <c r="AG434" i="1" s="1"/>
  <c r="AG406" i="1" a="1"/>
  <c r="AG406" i="1" s="1"/>
  <c r="AG409" i="1" a="1"/>
  <c r="AG409" i="1" s="1"/>
  <c r="AG412" i="1" a="1"/>
  <c r="AG412" i="1" s="1"/>
  <c r="AG424" i="1" a="1"/>
  <c r="AG424" i="1" s="1"/>
  <c r="AG431" i="1" a="1"/>
  <c r="AG431" i="1" s="1"/>
  <c r="AG433" i="1" a="1"/>
  <c r="AG433" i="1" s="1"/>
  <c r="AG417" i="1" a="1"/>
  <c r="AG417" i="1" s="1"/>
  <c r="AG410" i="1" a="1"/>
  <c r="AG410" i="1" s="1"/>
  <c r="AG421" i="1" a="1"/>
  <c r="AG421" i="1" s="1"/>
  <c r="AG420" i="1" a="1"/>
  <c r="AG420" i="1" s="1"/>
  <c r="AG432" i="1" a="1"/>
  <c r="AG432" i="1" s="1"/>
  <c r="AG430" i="1" a="1"/>
  <c r="AG430" i="1" s="1"/>
  <c r="AG438" i="1" a="1"/>
  <c r="AG438" i="1" s="1"/>
  <c r="AG439" i="1" a="1"/>
  <c r="AG439" i="1" s="1"/>
  <c r="AG437" i="1" a="1"/>
  <c r="AG437" i="1" s="1"/>
  <c r="AG426" i="1" a="1"/>
  <c r="AG426" i="1" s="1"/>
  <c r="AG435" i="1" a="1"/>
  <c r="AG435" i="1" s="1"/>
  <c r="AG436" i="1" a="1"/>
  <c r="AG436" i="1" s="1"/>
  <c r="AO499" i="1"/>
  <c r="AO509" i="1" s="1" a="1"/>
  <c r="AO509" i="1" s="1"/>
  <c r="AK532" i="1" a="1"/>
  <c r="AK532" i="1" s="1"/>
  <c r="AK530" i="1" a="1"/>
  <c r="AK530" i="1" s="1"/>
  <c r="AK531" i="1" a="1"/>
  <c r="AK531" i="1" s="1"/>
  <c r="AK529" i="1" a="1"/>
  <c r="AK529" i="1" s="1"/>
  <c r="AJ393" i="1"/>
  <c r="AJ403" i="1" s="1" a="1"/>
  <c r="AJ403" i="1" s="1"/>
  <c r="AF404" i="1" a="1"/>
  <c r="AF404" i="1" s="1"/>
  <c r="AF411" i="1" a="1"/>
  <c r="AF411" i="1" s="1"/>
  <c r="AF394" i="1" a="1"/>
  <c r="AF394" i="1" s="1"/>
  <c r="AF407" i="1" a="1"/>
  <c r="AF407" i="1" s="1"/>
  <c r="AF413" i="1" a="1"/>
  <c r="AF413" i="1" s="1"/>
  <c r="AF410" i="1" a="1"/>
  <c r="AF410" i="1" s="1"/>
  <c r="AF406" i="1" a="1"/>
  <c r="AF406" i="1" s="1"/>
  <c r="AF409" i="1" a="1"/>
  <c r="AF409" i="1" s="1"/>
  <c r="AF412" i="1" a="1"/>
  <c r="AF412" i="1" s="1"/>
  <c r="AF431" i="1" a="1"/>
  <c r="AF431" i="1" s="1"/>
  <c r="AF433" i="1" a="1"/>
  <c r="AF433" i="1" s="1"/>
  <c r="AF417" i="1" a="1"/>
  <c r="AF417" i="1" s="1"/>
  <c r="AF420" i="1" a="1"/>
  <c r="AF420" i="1" s="1"/>
  <c r="AF432" i="1" a="1"/>
  <c r="AF432" i="1" s="1"/>
  <c r="AF423" i="1" a="1"/>
  <c r="AF423" i="1" s="1"/>
  <c r="AF416" i="1" a="1"/>
  <c r="AF416" i="1" s="1"/>
  <c r="AF422" i="1" a="1"/>
  <c r="AF422" i="1" s="1"/>
  <c r="AF421" i="1" a="1"/>
  <c r="AF421" i="1" s="1"/>
  <c r="AF408" i="1" a="1"/>
  <c r="AF408" i="1" s="1"/>
  <c r="AF415" i="1" a="1"/>
  <c r="AF415" i="1" s="1"/>
  <c r="AF434" i="1" a="1"/>
  <c r="AF434" i="1" s="1"/>
  <c r="AF429" i="1" a="1"/>
  <c r="AF429" i="1" s="1"/>
  <c r="AF430" i="1" a="1"/>
  <c r="AF430" i="1" s="1"/>
  <c r="AF438" i="1" a="1"/>
  <c r="AF438" i="1" s="1"/>
  <c r="AF439" i="1" a="1"/>
  <c r="AF439" i="1" s="1"/>
  <c r="AF405" i="1" a="1"/>
  <c r="AF405" i="1" s="1"/>
  <c r="AF419" i="1" a="1"/>
  <c r="AF419" i="1" s="1"/>
  <c r="AF427" i="1" a="1"/>
  <c r="AF427" i="1" s="1"/>
  <c r="AF428" i="1" a="1"/>
  <c r="AF428" i="1" s="1"/>
  <c r="AF437" i="1" a="1"/>
  <c r="AF437" i="1" s="1"/>
  <c r="AF426" i="1" a="1"/>
  <c r="AF426" i="1" s="1"/>
  <c r="AF435" i="1" a="1"/>
  <c r="AF435" i="1" s="1"/>
  <c r="AF436" i="1" a="1"/>
  <c r="AF436" i="1" s="1"/>
  <c r="AF414" i="1" a="1"/>
  <c r="AF414" i="1" s="1"/>
  <c r="AF418" i="1" a="1"/>
  <c r="AF418" i="1" s="1"/>
  <c r="AF424" i="1" a="1"/>
  <c r="AF424" i="1" s="1"/>
  <c r="AF425" i="1" a="1"/>
  <c r="AF425" i="1" s="1"/>
  <c r="AP499" i="1"/>
  <c r="AP509" i="1" s="1" a="1"/>
  <c r="AP509" i="1" s="1"/>
  <c r="AL530" i="1" a="1"/>
  <c r="AL530" i="1" s="1"/>
  <c r="AL532" i="1" a="1"/>
  <c r="AL532" i="1" s="1"/>
  <c r="AL531" i="1" a="1"/>
  <c r="AL531" i="1" s="1"/>
  <c r="AL529" i="1" a="1"/>
  <c r="AL529" i="1" s="1"/>
  <c r="AU446" i="1"/>
  <c r="AU456" i="1" s="1" a="1"/>
  <c r="AU456" i="1" s="1"/>
  <c r="AQ461" i="1" a="1"/>
  <c r="AQ461" i="1" s="1"/>
  <c r="AQ465" i="1" a="1"/>
  <c r="AQ465" i="1" s="1"/>
  <c r="AQ468" i="1" a="1"/>
  <c r="AQ468" i="1" s="1"/>
  <c r="AQ474" i="1" a="1"/>
  <c r="AQ474" i="1" s="1"/>
  <c r="AQ477" i="1" a="1"/>
  <c r="AQ477" i="1" s="1"/>
  <c r="AQ479" i="1" a="1"/>
  <c r="AQ479" i="1" s="1"/>
  <c r="AQ480" i="1" a="1"/>
  <c r="AQ480" i="1" s="1"/>
  <c r="AQ464" i="1" a="1"/>
  <c r="AQ464" i="1" s="1"/>
  <c r="AQ471" i="1" a="1"/>
  <c r="AQ471" i="1" s="1"/>
  <c r="AQ463" i="1" a="1"/>
  <c r="AQ463" i="1" s="1"/>
  <c r="AQ467" i="1" a="1"/>
  <c r="AQ467" i="1" s="1"/>
  <c r="AQ470" i="1" a="1"/>
  <c r="AQ470" i="1" s="1"/>
  <c r="AQ472" i="1" a="1"/>
  <c r="AQ472" i="1" s="1"/>
  <c r="AQ473" i="1" a="1"/>
  <c r="AQ473" i="1" s="1"/>
  <c r="AQ475" i="1" a="1"/>
  <c r="AQ475" i="1" s="1"/>
  <c r="AQ462" i="1" a="1"/>
  <c r="AQ462" i="1" s="1"/>
  <c r="AQ466" i="1" a="1"/>
  <c r="AQ466" i="1" s="1"/>
  <c r="AQ481" i="1" a="1"/>
  <c r="AQ481" i="1" s="1"/>
  <c r="AQ482" i="1" a="1"/>
  <c r="AQ482" i="1" s="1"/>
  <c r="AQ483" i="1" a="1"/>
  <c r="AQ483" i="1" s="1"/>
  <c r="AQ487" i="1" a="1"/>
  <c r="AQ487" i="1" s="1"/>
  <c r="AQ490" i="1" a="1"/>
  <c r="AQ490" i="1" s="1"/>
  <c r="AQ476" i="1" a="1"/>
  <c r="AQ476" i="1" s="1"/>
  <c r="AQ486" i="1" a="1"/>
  <c r="AQ486" i="1" s="1"/>
  <c r="AQ491" i="1" a="1"/>
  <c r="AQ491" i="1" s="1"/>
  <c r="AQ492" i="1" a="1"/>
  <c r="AQ492" i="1" s="1"/>
  <c r="AQ447" i="1" a="1"/>
  <c r="AQ447" i="1" s="1"/>
  <c r="AQ457" i="1" a="1"/>
  <c r="AQ457" i="1" s="1"/>
  <c r="AQ458" i="1" a="1"/>
  <c r="AQ458" i="1" s="1"/>
  <c r="AQ469" i="1" a="1"/>
  <c r="AQ469" i="1" s="1"/>
  <c r="AQ478" i="1" a="1"/>
  <c r="AQ478" i="1" s="1"/>
  <c r="AQ489" i="1" a="1"/>
  <c r="AQ489" i="1" s="1"/>
  <c r="AQ484" i="1" a="1"/>
  <c r="AQ484" i="1" s="1"/>
  <c r="AQ485" i="1" a="1"/>
  <c r="AQ485" i="1" s="1"/>
  <c r="AQ488" i="1" a="1"/>
  <c r="AQ488" i="1" s="1"/>
  <c r="AQ459" i="1" a="1"/>
  <c r="AQ459" i="1" s="1"/>
  <c r="AQ460" i="1" a="1"/>
  <c r="AQ460" i="1" s="1"/>
  <c r="J658" i="9"/>
  <c r="J669" i="9" s="1"/>
  <c r="J667" i="9"/>
  <c r="K659" i="9"/>
  <c r="K658" i="9"/>
  <c r="K667" i="9"/>
  <c r="L658" i="9"/>
  <c r="L667" i="9"/>
  <c r="L659" i="9"/>
  <c r="K669" i="9" l="1"/>
  <c r="L669" i="9"/>
  <c r="AN393" i="1"/>
  <c r="AN403" i="1" s="1" a="1"/>
  <c r="AN403" i="1" s="1"/>
  <c r="AJ415" i="1" a="1"/>
  <c r="AJ415" i="1" s="1"/>
  <c r="AJ418" i="1" a="1"/>
  <c r="AJ418" i="1" s="1"/>
  <c r="AJ406" i="1" a="1"/>
  <c r="AJ406" i="1" s="1"/>
  <c r="AJ409" i="1" a="1"/>
  <c r="AJ409" i="1" s="1"/>
  <c r="AJ412" i="1" a="1"/>
  <c r="AJ412" i="1" s="1"/>
  <c r="AJ417" i="1" a="1"/>
  <c r="AJ417" i="1" s="1"/>
  <c r="AJ420" i="1" a="1"/>
  <c r="AJ420" i="1" s="1"/>
  <c r="AJ424" i="1" a="1"/>
  <c r="AJ424" i="1" s="1"/>
  <c r="AJ432" i="1" a="1"/>
  <c r="AJ432" i="1" s="1"/>
  <c r="AJ405" i="1" a="1"/>
  <c r="AJ405" i="1" s="1"/>
  <c r="AJ408" i="1" a="1"/>
  <c r="AJ408" i="1" s="1"/>
  <c r="AJ414" i="1" a="1"/>
  <c r="AJ414" i="1" s="1"/>
  <c r="AJ404" i="1" a="1"/>
  <c r="AJ404" i="1" s="1"/>
  <c r="AJ416" i="1" a="1"/>
  <c r="AJ416" i="1" s="1"/>
  <c r="AJ419" i="1" a="1"/>
  <c r="AJ419" i="1" s="1"/>
  <c r="AJ422" i="1" a="1"/>
  <c r="AJ422" i="1" s="1"/>
  <c r="AJ427" i="1" a="1"/>
  <c r="AJ427" i="1" s="1"/>
  <c r="AJ428" i="1" a="1"/>
  <c r="AJ428" i="1" s="1"/>
  <c r="AJ394" i="1" a="1"/>
  <c r="AJ394" i="1" s="1"/>
  <c r="AJ407" i="1" a="1"/>
  <c r="AJ407" i="1" s="1"/>
  <c r="AJ413" i="1" a="1"/>
  <c r="AJ413" i="1" s="1"/>
  <c r="AJ435" i="1" a="1"/>
  <c r="AJ435" i="1" s="1"/>
  <c r="AJ426" i="1" a="1"/>
  <c r="AJ426" i="1" s="1"/>
  <c r="AJ438" i="1" a="1"/>
  <c r="AJ438" i="1" s="1"/>
  <c r="AJ439" i="1" a="1"/>
  <c r="AJ439" i="1" s="1"/>
  <c r="AJ425" i="1" a="1"/>
  <c r="AJ425" i="1" s="1"/>
  <c r="AJ437" i="1" a="1"/>
  <c r="AJ437" i="1" s="1"/>
  <c r="AJ411" i="1" a="1"/>
  <c r="AJ411" i="1" s="1"/>
  <c r="AJ423" i="1" a="1"/>
  <c r="AJ423" i="1" s="1"/>
  <c r="AJ431" i="1" a="1"/>
  <c r="AJ431" i="1" s="1"/>
  <c r="AJ433" i="1" a="1"/>
  <c r="AJ433" i="1" s="1"/>
  <c r="AJ436" i="1" a="1"/>
  <c r="AJ436" i="1" s="1"/>
  <c r="AJ410" i="1" a="1"/>
  <c r="AJ410" i="1" s="1"/>
  <c r="AJ421" i="1" a="1"/>
  <c r="AJ421" i="1" s="1"/>
  <c r="AJ434" i="1" a="1"/>
  <c r="AJ434" i="1" s="1"/>
  <c r="AJ429" i="1" a="1"/>
  <c r="AJ429" i="1" s="1"/>
  <c r="AJ430" i="1" a="1"/>
  <c r="AJ430" i="1" s="1"/>
  <c r="AU393" i="1"/>
  <c r="AU403" i="1" s="1" a="1"/>
  <c r="AU403" i="1" s="1"/>
  <c r="AQ406" i="1" a="1"/>
  <c r="AQ406" i="1" s="1"/>
  <c r="AQ412" i="1" a="1"/>
  <c r="AQ412" i="1" s="1"/>
  <c r="AQ409" i="1" a="1"/>
  <c r="AQ409" i="1" s="1"/>
  <c r="AQ405" i="1" a="1"/>
  <c r="AQ405" i="1" s="1"/>
  <c r="AQ408" i="1" a="1"/>
  <c r="AQ408" i="1" s="1"/>
  <c r="AQ414" i="1" a="1"/>
  <c r="AQ414" i="1" s="1"/>
  <c r="AQ417" i="1" a="1"/>
  <c r="AQ417" i="1" s="1"/>
  <c r="AQ423" i="1" a="1"/>
  <c r="AQ423" i="1" s="1"/>
  <c r="AQ429" i="1" a="1"/>
  <c r="AQ429" i="1" s="1"/>
  <c r="AQ430" i="1" a="1"/>
  <c r="AQ430" i="1" s="1"/>
  <c r="AQ411" i="1" a="1"/>
  <c r="AQ411" i="1" s="1"/>
  <c r="AQ394" i="1" a="1"/>
  <c r="AQ394" i="1" s="1"/>
  <c r="AQ407" i="1" a="1"/>
  <c r="AQ407" i="1" s="1"/>
  <c r="AQ413" i="1" a="1"/>
  <c r="AQ413" i="1" s="1"/>
  <c r="AQ435" i="1" a="1"/>
  <c r="AQ435" i="1" s="1"/>
  <c r="AQ410" i="1" a="1"/>
  <c r="AQ410" i="1" s="1"/>
  <c r="AQ421" i="1" a="1"/>
  <c r="AQ421" i="1" s="1"/>
  <c r="AQ427" i="1" a="1"/>
  <c r="AQ427" i="1" s="1"/>
  <c r="AQ404" i="1" a="1"/>
  <c r="AQ404" i="1" s="1"/>
  <c r="AQ415" i="1" a="1"/>
  <c r="AQ415" i="1" s="1"/>
  <c r="AQ438" i="1" a="1"/>
  <c r="AQ438" i="1" s="1"/>
  <c r="AQ439" i="1" a="1"/>
  <c r="AQ439" i="1" s="1"/>
  <c r="AQ420" i="1" a="1"/>
  <c r="AQ420" i="1" s="1"/>
  <c r="AQ434" i="1" a="1"/>
  <c r="AQ434" i="1" s="1"/>
  <c r="AQ437" i="1" a="1"/>
  <c r="AQ437" i="1" s="1"/>
  <c r="AQ436" i="1" a="1"/>
  <c r="AQ436" i="1" s="1"/>
  <c r="AQ419" i="1" a="1"/>
  <c r="AQ419" i="1" s="1"/>
  <c r="AQ428" i="1" a="1"/>
  <c r="AQ428" i="1" s="1"/>
  <c r="AQ432" i="1" a="1"/>
  <c r="AQ432" i="1" s="1"/>
  <c r="AQ418" i="1" a="1"/>
  <c r="AQ418" i="1" s="1"/>
  <c r="AQ426" i="1" a="1"/>
  <c r="AQ426" i="1" s="1"/>
  <c r="AQ424" i="1" a="1"/>
  <c r="AQ424" i="1" s="1"/>
  <c r="AQ425" i="1" a="1"/>
  <c r="AQ425" i="1" s="1"/>
  <c r="AQ431" i="1" a="1"/>
  <c r="AQ431" i="1" s="1"/>
  <c r="AQ433" i="1" a="1"/>
  <c r="AQ433" i="1" s="1"/>
  <c r="AQ416" i="1" a="1"/>
  <c r="AQ416" i="1" s="1"/>
  <c r="AQ422" i="1" a="1"/>
  <c r="AQ422" i="1" s="1"/>
  <c r="AU499" i="1"/>
  <c r="AU509" i="1" s="1" a="1"/>
  <c r="AU509" i="1" s="1"/>
  <c r="AQ532" i="1" a="1"/>
  <c r="AQ532" i="1" s="1"/>
  <c r="AQ531" i="1" a="1"/>
  <c r="AQ531" i="1" s="1"/>
  <c r="AQ530" i="1" a="1"/>
  <c r="AQ530" i="1" s="1"/>
  <c r="AQ529" i="1" a="1"/>
  <c r="AQ529" i="1" s="1"/>
  <c r="AT499" i="1"/>
  <c r="AT509" i="1" s="1" a="1"/>
  <c r="AT509" i="1" s="1"/>
  <c r="AP531" i="1" a="1"/>
  <c r="AP531" i="1" s="1"/>
  <c r="AP530" i="1" a="1"/>
  <c r="AP530" i="1" s="1"/>
  <c r="AP532" i="1" a="1"/>
  <c r="AP532" i="1" s="1"/>
  <c r="AP529" i="1" a="1"/>
  <c r="AP529" i="1" s="1"/>
  <c r="AT446" i="1"/>
  <c r="AT456" i="1" s="1" a="1"/>
  <c r="AT456" i="1" s="1"/>
  <c r="AP461" i="1" a="1"/>
  <c r="AP461" i="1" s="1"/>
  <c r="AP465" i="1" a="1"/>
  <c r="AP465" i="1" s="1"/>
  <c r="AP468" i="1" a="1"/>
  <c r="AP468" i="1" s="1"/>
  <c r="AP464" i="1" a="1"/>
  <c r="AP464" i="1" s="1"/>
  <c r="AP467" i="1" a="1"/>
  <c r="AP467" i="1" s="1"/>
  <c r="AP463" i="1" a="1"/>
  <c r="AP463" i="1" s="1"/>
  <c r="AP469" i="1" a="1"/>
  <c r="AP469" i="1" s="1"/>
  <c r="AP471" i="1" a="1"/>
  <c r="AP471" i="1" s="1"/>
  <c r="AP470" i="1" a="1"/>
  <c r="AP470" i="1" s="1"/>
  <c r="AP472" i="1" a="1"/>
  <c r="AP472" i="1" s="1"/>
  <c r="AP473" i="1" a="1"/>
  <c r="AP473" i="1" s="1"/>
  <c r="AP475" i="1" a="1"/>
  <c r="AP475" i="1" s="1"/>
  <c r="AP462" i="1" a="1"/>
  <c r="AP462" i="1" s="1"/>
  <c r="AP466" i="1" a="1"/>
  <c r="AP466" i="1" s="1"/>
  <c r="AP476" i="1" a="1"/>
  <c r="AP476" i="1" s="1"/>
  <c r="AP478" i="1" a="1"/>
  <c r="AP478" i="1" s="1"/>
  <c r="AP480" i="1" a="1"/>
  <c r="AP480" i="1" s="1"/>
  <c r="AP477" i="1" a="1"/>
  <c r="AP477" i="1" s="1"/>
  <c r="AP483" i="1" a="1"/>
  <c r="AP483" i="1" s="1"/>
  <c r="AP488" i="1" a="1"/>
  <c r="AP488" i="1" s="1"/>
  <c r="AP490" i="1" a="1"/>
  <c r="AP490" i="1" s="1"/>
  <c r="AP479" i="1" a="1"/>
  <c r="AP479" i="1" s="1"/>
  <c r="AP491" i="1" a="1"/>
  <c r="AP491" i="1" s="1"/>
  <c r="AP492" i="1" a="1"/>
  <c r="AP492" i="1" s="1"/>
  <c r="AP447" i="1" a="1"/>
  <c r="AP447" i="1" s="1"/>
  <c r="AP457" i="1" a="1"/>
  <c r="AP457" i="1" s="1"/>
  <c r="AP458" i="1" a="1"/>
  <c r="AP458" i="1" s="1"/>
  <c r="AP484" i="1" a="1"/>
  <c r="AP484" i="1" s="1"/>
  <c r="AP474" i="1" a="1"/>
  <c r="AP474" i="1" s="1"/>
  <c r="AP489" i="1" a="1"/>
  <c r="AP489" i="1" s="1"/>
  <c r="AP482" i="1" a="1"/>
  <c r="AP482" i="1" s="1"/>
  <c r="AP485" i="1" a="1"/>
  <c r="AP485" i="1" s="1"/>
  <c r="AP487" i="1" a="1"/>
  <c r="AP487" i="1" s="1"/>
  <c r="AP481" i="1" a="1"/>
  <c r="AP481" i="1" s="1"/>
  <c r="AP486" i="1" a="1"/>
  <c r="AP486" i="1" s="1"/>
  <c r="AP459" i="1" a="1"/>
  <c r="AP459" i="1" s="1"/>
  <c r="AP460" i="1" a="1"/>
  <c r="AP460" i="1" s="1"/>
  <c r="AS446" i="1"/>
  <c r="AS456" i="1" s="1" a="1"/>
  <c r="AS456" i="1" s="1"/>
  <c r="AO464" i="1" a="1"/>
  <c r="AO464" i="1" s="1"/>
  <c r="AO467" i="1" a="1"/>
  <c r="AO467" i="1" s="1"/>
  <c r="AO470" i="1" a="1"/>
  <c r="AO470" i="1" s="1"/>
  <c r="AO462" i="1" a="1"/>
  <c r="AO462" i="1" s="1"/>
  <c r="AO466" i="1" a="1"/>
  <c r="AO466" i="1" s="1"/>
  <c r="AO471" i="1" a="1"/>
  <c r="AO471" i="1" s="1"/>
  <c r="AO475" i="1" a="1"/>
  <c r="AO475" i="1" s="1"/>
  <c r="AO468" i="1" a="1"/>
  <c r="AO468" i="1" s="1"/>
  <c r="AO472" i="1" a="1"/>
  <c r="AO472" i="1" s="1"/>
  <c r="AO473" i="1" a="1"/>
  <c r="AO473" i="1" s="1"/>
  <c r="AO463" i="1" a="1"/>
  <c r="AO463" i="1" s="1"/>
  <c r="AO476" i="1" a="1"/>
  <c r="AO476" i="1" s="1"/>
  <c r="AO478" i="1" a="1"/>
  <c r="AO478" i="1" s="1"/>
  <c r="AO480" i="1" a="1"/>
  <c r="AO480" i="1" s="1"/>
  <c r="AO461" i="1" a="1"/>
  <c r="AO461" i="1" s="1"/>
  <c r="AO469" i="1" a="1"/>
  <c r="AO469" i="1" s="1"/>
  <c r="AO474" i="1" a="1"/>
  <c r="AO474" i="1" s="1"/>
  <c r="AO477" i="1" a="1"/>
  <c r="AO477" i="1" s="1"/>
  <c r="AO479" i="1" a="1"/>
  <c r="AO479" i="1" s="1"/>
  <c r="AO489" i="1" a="1"/>
  <c r="AO489" i="1" s="1"/>
  <c r="AO486" i="1" a="1"/>
  <c r="AO486" i="1" s="1"/>
  <c r="AO487" i="1" a="1"/>
  <c r="AO487" i="1" s="1"/>
  <c r="AO465" i="1" a="1"/>
  <c r="AO465" i="1" s="1"/>
  <c r="AO484" i="1" a="1"/>
  <c r="AO484" i="1" s="1"/>
  <c r="AO492" i="1" a="1"/>
  <c r="AO492" i="1" s="1"/>
  <c r="AO447" i="1" a="1"/>
  <c r="AO447" i="1" s="1"/>
  <c r="AO457" i="1" a="1"/>
  <c r="AO457" i="1" s="1"/>
  <c r="AO481" i="1" a="1"/>
  <c r="AO481" i="1" s="1"/>
  <c r="AO482" i="1" a="1"/>
  <c r="AO482" i="1" s="1"/>
  <c r="AO485" i="1" a="1"/>
  <c r="AO485" i="1" s="1"/>
  <c r="AO490" i="1" a="1"/>
  <c r="AO490" i="1" s="1"/>
  <c r="AO488" i="1" a="1"/>
  <c r="AO488" i="1" s="1"/>
  <c r="AO483" i="1" a="1"/>
  <c r="AO483" i="1" s="1"/>
  <c r="AO459" i="1" a="1"/>
  <c r="AO459" i="1" s="1"/>
  <c r="AO460" i="1" a="1"/>
  <c r="AO460" i="1" s="1"/>
  <c r="AO491" i="1" a="1"/>
  <c r="AO491" i="1" s="1"/>
  <c r="AO458" i="1" a="1"/>
  <c r="AO458" i="1" s="1"/>
  <c r="AR499" i="1"/>
  <c r="AR509" i="1" s="1" a="1"/>
  <c r="AR509" i="1" s="1"/>
  <c r="AN529" i="1" a="1"/>
  <c r="AN529" i="1" s="1"/>
  <c r="AN530" i="1" a="1"/>
  <c r="AN530" i="1" s="1"/>
  <c r="AN531" i="1" a="1"/>
  <c r="AN531" i="1" s="1"/>
  <c r="AN532" i="1" a="1"/>
  <c r="AN532" i="1" s="1"/>
  <c r="AS499" i="1"/>
  <c r="AS509" i="1" s="1" a="1"/>
  <c r="AS509" i="1" s="1"/>
  <c r="AO531" i="1" a="1"/>
  <c r="AO531" i="1" s="1"/>
  <c r="AO532" i="1" a="1"/>
  <c r="AO532" i="1" s="1"/>
  <c r="AO529" i="1" a="1"/>
  <c r="AO529" i="1" s="1"/>
  <c r="AO530" i="1" a="1"/>
  <c r="AO530" i="1" s="1"/>
  <c r="AU464" i="1" a="1"/>
  <c r="AU464" i="1" s="1"/>
  <c r="AU467" i="1" a="1"/>
  <c r="AU467" i="1" s="1"/>
  <c r="AU470" i="1" a="1"/>
  <c r="AU470" i="1" s="1"/>
  <c r="AU463" i="1" a="1"/>
  <c r="AU463" i="1" s="1"/>
  <c r="AU469" i="1" a="1"/>
  <c r="AU469" i="1" s="1"/>
  <c r="AU466" i="1" a="1"/>
  <c r="AU466" i="1" s="1"/>
  <c r="AU468" i="1" a="1"/>
  <c r="AU468" i="1" s="1"/>
  <c r="AU473" i="1" a="1"/>
  <c r="AU473" i="1" s="1"/>
  <c r="AU475" i="1" a="1"/>
  <c r="AU475" i="1" s="1"/>
  <c r="AU465" i="1" a="1"/>
  <c r="AU465" i="1" s="1"/>
  <c r="AU478" i="1" a="1"/>
  <c r="AU478" i="1" s="1"/>
  <c r="AU476" i="1" a="1"/>
  <c r="AU476" i="1" s="1"/>
  <c r="AU477" i="1" a="1"/>
  <c r="AU477" i="1" s="1"/>
  <c r="AU471" i="1" a="1"/>
  <c r="AU471" i="1" s="1"/>
  <c r="AU479" i="1" a="1"/>
  <c r="AU479" i="1" s="1"/>
  <c r="AU480" i="1" a="1"/>
  <c r="AU480" i="1" s="1"/>
  <c r="AU462" i="1" a="1"/>
  <c r="AU462" i="1" s="1"/>
  <c r="AU474" i="1" a="1"/>
  <c r="AU474" i="1" s="1"/>
  <c r="AU483" i="1" a="1"/>
  <c r="AU483" i="1" s="1"/>
  <c r="AU487" i="1" a="1"/>
  <c r="AU487" i="1" s="1"/>
  <c r="AU488" i="1" a="1"/>
  <c r="AU488" i="1" s="1"/>
  <c r="AU489" i="1" a="1"/>
  <c r="AU489" i="1" s="1"/>
  <c r="AU490" i="1" a="1"/>
  <c r="AU490" i="1" s="1"/>
  <c r="AU461" i="1" a="1"/>
  <c r="AU461" i="1" s="1"/>
  <c r="AU481" i="1" a="1"/>
  <c r="AU481" i="1" s="1"/>
  <c r="AU482" i="1" a="1"/>
  <c r="AU482" i="1" s="1"/>
  <c r="AU484" i="1" a="1"/>
  <c r="AU484" i="1" s="1"/>
  <c r="AU485" i="1" a="1"/>
  <c r="AU485" i="1" s="1"/>
  <c r="AU486" i="1" a="1"/>
  <c r="AU486" i="1" s="1"/>
  <c r="AU447" i="1" a="1"/>
  <c r="AU447" i="1" s="1"/>
  <c r="AU459" i="1" a="1"/>
  <c r="AU459" i="1" s="1"/>
  <c r="AU460" i="1" a="1"/>
  <c r="AU460" i="1" s="1"/>
  <c r="AU472" i="1" a="1"/>
  <c r="AU472" i="1" s="1"/>
  <c r="AU491" i="1" a="1"/>
  <c r="AU491" i="1" s="1"/>
  <c r="AU457" i="1" a="1"/>
  <c r="AU457" i="1" s="1"/>
  <c r="AU458" i="1" a="1"/>
  <c r="AU458" i="1" s="1"/>
  <c r="AU492" i="1" a="1"/>
  <c r="AU492" i="1" s="1"/>
  <c r="AO393" i="1"/>
  <c r="AO403" i="1" s="1" a="1"/>
  <c r="AO403" i="1" s="1"/>
  <c r="AK410" i="1" a="1"/>
  <c r="AK410" i="1" s="1"/>
  <c r="AK421" i="1" a="1"/>
  <c r="AK421" i="1" s="1"/>
  <c r="AK426" i="1" a="1"/>
  <c r="AK426" i="1" s="1"/>
  <c r="AK406" i="1" a="1"/>
  <c r="AK406" i="1" s="1"/>
  <c r="AK412" i="1" a="1"/>
  <c r="AK412" i="1" s="1"/>
  <c r="AK425" i="1" a="1"/>
  <c r="AK425" i="1" s="1"/>
  <c r="AK431" i="1" a="1"/>
  <c r="AK431" i="1" s="1"/>
  <c r="AK433" i="1" a="1"/>
  <c r="AK433" i="1" s="1"/>
  <c r="AK409" i="1" a="1"/>
  <c r="AK409" i="1" s="1"/>
  <c r="AK411" i="1" a="1"/>
  <c r="AK411" i="1" s="1"/>
  <c r="AK404" i="1" a="1"/>
  <c r="AK404" i="1" s="1"/>
  <c r="AK416" i="1" a="1"/>
  <c r="AK416" i="1" s="1"/>
  <c r="AK419" i="1" a="1"/>
  <c r="AK419" i="1" s="1"/>
  <c r="AK422" i="1" a="1"/>
  <c r="AK422" i="1" s="1"/>
  <c r="AK427" i="1" a="1"/>
  <c r="AK427" i="1" s="1"/>
  <c r="AK428" i="1" a="1"/>
  <c r="AK428" i="1" s="1"/>
  <c r="AK414" i="1" a="1"/>
  <c r="AK414" i="1" s="1"/>
  <c r="AK430" i="1" a="1"/>
  <c r="AK430" i="1" s="1"/>
  <c r="AK413" i="1" a="1"/>
  <c r="AK413" i="1" s="1"/>
  <c r="AK418" i="1" a="1"/>
  <c r="AK418" i="1" s="1"/>
  <c r="AK435" i="1" a="1"/>
  <c r="AK435" i="1" s="1"/>
  <c r="AK438" i="1" a="1"/>
  <c r="AK438" i="1" s="1"/>
  <c r="AK439" i="1" a="1"/>
  <c r="AK439" i="1" s="1"/>
  <c r="AK417" i="1" a="1"/>
  <c r="AK417" i="1" s="1"/>
  <c r="AK424" i="1" a="1"/>
  <c r="AK424" i="1" s="1"/>
  <c r="AK437" i="1" a="1"/>
  <c r="AK437" i="1" s="1"/>
  <c r="AK423" i="1" a="1"/>
  <c r="AK423" i="1" s="1"/>
  <c r="AK436" i="1" a="1"/>
  <c r="AK436" i="1" s="1"/>
  <c r="AK408" i="1" a="1"/>
  <c r="AK408" i="1" s="1"/>
  <c r="AK407" i="1" a="1"/>
  <c r="AK407" i="1" s="1"/>
  <c r="AK415" i="1" a="1"/>
  <c r="AK415" i="1" s="1"/>
  <c r="AK405" i="1" a="1"/>
  <c r="AK405" i="1" s="1"/>
  <c r="AK420" i="1" a="1"/>
  <c r="AK420" i="1" s="1"/>
  <c r="AK434" i="1" a="1"/>
  <c r="AK434" i="1" s="1"/>
  <c r="AK394" i="1" a="1"/>
  <c r="AK394" i="1" s="1"/>
  <c r="AK429" i="1" a="1"/>
  <c r="AK429" i="1" s="1"/>
  <c r="AK432" i="1" a="1"/>
  <c r="AK432" i="1" s="1"/>
  <c r="AP393" i="1"/>
  <c r="AP403" i="1" s="1" a="1"/>
  <c r="AP403" i="1" s="1"/>
  <c r="AL394" i="1" a="1"/>
  <c r="AL394" i="1" s="1"/>
  <c r="AL407" i="1" a="1"/>
  <c r="AL407" i="1" s="1"/>
  <c r="AL413" i="1" a="1"/>
  <c r="AL413" i="1" s="1"/>
  <c r="AL427" i="1" a="1"/>
  <c r="AL427" i="1" s="1"/>
  <c r="AL410" i="1" a="1"/>
  <c r="AL410" i="1" s="1"/>
  <c r="AL415" i="1" a="1"/>
  <c r="AL415" i="1" s="1"/>
  <c r="AL418" i="1" a="1"/>
  <c r="AL418" i="1" s="1"/>
  <c r="AL434" i="1" a="1"/>
  <c r="AL434" i="1" s="1"/>
  <c r="AL406" i="1" a="1"/>
  <c r="AL406" i="1" s="1"/>
  <c r="AL412" i="1" a="1"/>
  <c r="AL412" i="1" s="1"/>
  <c r="AL405" i="1" a="1"/>
  <c r="AL405" i="1" s="1"/>
  <c r="AL408" i="1" a="1"/>
  <c r="AL408" i="1" s="1"/>
  <c r="AL414" i="1" a="1"/>
  <c r="AL414" i="1" s="1"/>
  <c r="AL423" i="1" a="1"/>
  <c r="AL423" i="1" s="1"/>
  <c r="AL429" i="1" a="1"/>
  <c r="AL429" i="1" s="1"/>
  <c r="AL430" i="1" a="1"/>
  <c r="AL430" i="1" s="1"/>
  <c r="AL411" i="1" a="1"/>
  <c r="AL411" i="1" s="1"/>
  <c r="AL419" i="1" a="1"/>
  <c r="AL419" i="1" s="1"/>
  <c r="AL428" i="1" a="1"/>
  <c r="AL428" i="1" s="1"/>
  <c r="AL432" i="1" a="1"/>
  <c r="AL432" i="1" s="1"/>
  <c r="AL426" i="1" a="1"/>
  <c r="AL426" i="1" s="1"/>
  <c r="AL435" i="1" a="1"/>
  <c r="AL435" i="1" s="1"/>
  <c r="AL438" i="1" a="1"/>
  <c r="AL438" i="1" s="1"/>
  <c r="AL439" i="1" a="1"/>
  <c r="AL439" i="1" s="1"/>
  <c r="AL417" i="1" a="1"/>
  <c r="AL417" i="1" s="1"/>
  <c r="AL424" i="1" a="1"/>
  <c r="AL424" i="1" s="1"/>
  <c r="AL425" i="1" a="1"/>
  <c r="AL425" i="1" s="1"/>
  <c r="AL431" i="1" a="1"/>
  <c r="AL431" i="1" s="1"/>
  <c r="AL433" i="1" a="1"/>
  <c r="AL433" i="1" s="1"/>
  <c r="AL437" i="1" a="1"/>
  <c r="AL437" i="1" s="1"/>
  <c r="AL409" i="1" a="1"/>
  <c r="AL409" i="1" s="1"/>
  <c r="AL416" i="1" a="1"/>
  <c r="AL416" i="1" s="1"/>
  <c r="AL422" i="1" a="1"/>
  <c r="AL422" i="1" s="1"/>
  <c r="AL436" i="1" a="1"/>
  <c r="AL436" i="1" s="1"/>
  <c r="AL421" i="1" a="1"/>
  <c r="AL421" i="1" s="1"/>
  <c r="AL404" i="1" a="1"/>
  <c r="AL404" i="1" s="1"/>
  <c r="AL420" i="1" a="1"/>
  <c r="AL420" i="1" s="1"/>
  <c r="AR446" i="1"/>
  <c r="AR456" i="1" s="1" a="1"/>
  <c r="AR456" i="1" s="1"/>
  <c r="AN464" i="1" a="1"/>
  <c r="AN464" i="1" s="1"/>
  <c r="AN467" i="1" a="1"/>
  <c r="AN467" i="1" s="1"/>
  <c r="AN470" i="1" a="1"/>
  <c r="AN470" i="1" s="1"/>
  <c r="AN463" i="1" a="1"/>
  <c r="AN463" i="1" s="1"/>
  <c r="AN469" i="1" a="1"/>
  <c r="AN469" i="1" s="1"/>
  <c r="AN461" i="1" a="1"/>
  <c r="AN461" i="1" s="1"/>
  <c r="AN468" i="1" a="1"/>
  <c r="AN468" i="1" s="1"/>
  <c r="AN472" i="1" a="1"/>
  <c r="AN472" i="1" s="1"/>
  <c r="AN473" i="1" a="1"/>
  <c r="AN473" i="1" s="1"/>
  <c r="AN462" i="1" a="1"/>
  <c r="AN462" i="1" s="1"/>
  <c r="AN466" i="1" a="1"/>
  <c r="AN466" i="1" s="1"/>
  <c r="AN474" i="1" a="1"/>
  <c r="AN474" i="1" s="1"/>
  <c r="AN476" i="1" a="1"/>
  <c r="AN476" i="1" s="1"/>
  <c r="AN477" i="1" a="1"/>
  <c r="AN477" i="1" s="1"/>
  <c r="AN478" i="1" a="1"/>
  <c r="AN478" i="1" s="1"/>
  <c r="AN479" i="1" a="1"/>
  <c r="AN479" i="1" s="1"/>
  <c r="AN480" i="1" a="1"/>
  <c r="AN480" i="1" s="1"/>
  <c r="AN465" i="1" a="1"/>
  <c r="AN465" i="1" s="1"/>
  <c r="AN488" i="1" a="1"/>
  <c r="AN488" i="1" s="1"/>
  <c r="AN490" i="1" a="1"/>
  <c r="AN490" i="1" s="1"/>
  <c r="AN481" i="1" a="1"/>
  <c r="AN481" i="1" s="1"/>
  <c r="AN482" i="1" a="1"/>
  <c r="AN482" i="1" s="1"/>
  <c r="AN485" i="1" a="1"/>
  <c r="AN485" i="1" s="1"/>
  <c r="AN492" i="1" a="1"/>
  <c r="AN492" i="1" s="1"/>
  <c r="AN457" i="1" a="1"/>
  <c r="AN457" i="1" s="1"/>
  <c r="AN489" i="1" a="1"/>
  <c r="AN489" i="1" s="1"/>
  <c r="AN491" i="1" a="1"/>
  <c r="AN491" i="1" s="1"/>
  <c r="AN458" i="1" a="1"/>
  <c r="AN458" i="1" s="1"/>
  <c r="AN484" i="1" a="1"/>
  <c r="AN484" i="1" s="1"/>
  <c r="AN486" i="1" a="1"/>
  <c r="AN486" i="1" s="1"/>
  <c r="AN483" i="1" a="1"/>
  <c r="AN483" i="1" s="1"/>
  <c r="AN487" i="1" a="1"/>
  <c r="AN487" i="1" s="1"/>
  <c r="AN471" i="1" a="1"/>
  <c r="AN471" i="1" s="1"/>
  <c r="AN447" i="1" a="1"/>
  <c r="AN447" i="1" s="1"/>
  <c r="AN475" i="1" a="1"/>
  <c r="AN475" i="1" s="1"/>
  <c r="AN459" i="1" a="1"/>
  <c r="AN459" i="1" s="1"/>
  <c r="AN460" i="1" a="1"/>
  <c r="AN460"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93" i="1"/>
  <c r="AS403" i="1" s="1" a="1"/>
  <c r="AS403" i="1" s="1"/>
  <c r="AO405" i="1" a="1"/>
  <c r="AO405" i="1" s="1"/>
  <c r="AO408" i="1" a="1"/>
  <c r="AO408" i="1" s="1"/>
  <c r="AO414" i="1" a="1"/>
  <c r="AO414" i="1" s="1"/>
  <c r="AO423" i="1" a="1"/>
  <c r="AO423" i="1" s="1"/>
  <c r="AO429" i="1" a="1"/>
  <c r="AO429" i="1" s="1"/>
  <c r="AO411" i="1" a="1"/>
  <c r="AO411" i="1" s="1"/>
  <c r="AO404" i="1" a="1"/>
  <c r="AO404" i="1" s="1"/>
  <c r="AO416" i="1" a="1"/>
  <c r="AO416" i="1" s="1"/>
  <c r="AO419" i="1" a="1"/>
  <c r="AO419" i="1" s="1"/>
  <c r="AO422" i="1" a="1"/>
  <c r="AO422" i="1" s="1"/>
  <c r="AO428" i="1" a="1"/>
  <c r="AO428" i="1" s="1"/>
  <c r="AO394" i="1" a="1"/>
  <c r="AO394" i="1" s="1"/>
  <c r="AO407" i="1" a="1"/>
  <c r="AO407" i="1" s="1"/>
  <c r="AO413" i="1" a="1"/>
  <c r="AO413" i="1" s="1"/>
  <c r="AO415" i="1" a="1"/>
  <c r="AO415" i="1" s="1"/>
  <c r="AO418" i="1" a="1"/>
  <c r="AO418" i="1" s="1"/>
  <c r="AO426" i="1" a="1"/>
  <c r="AO426" i="1" s="1"/>
  <c r="AO434" i="1" a="1"/>
  <c r="AO434" i="1" s="1"/>
  <c r="AO406" i="1" a="1"/>
  <c r="AO406" i="1" s="1"/>
  <c r="AO412" i="1" a="1"/>
  <c r="AO412" i="1" s="1"/>
  <c r="AO431" i="1" a="1"/>
  <c r="AO431" i="1" s="1"/>
  <c r="AO433" i="1" a="1"/>
  <c r="AO433" i="1" s="1"/>
  <c r="AO420" i="1" a="1"/>
  <c r="AO420" i="1" s="1"/>
  <c r="AO432" i="1" a="1"/>
  <c r="AO432" i="1" s="1"/>
  <c r="AO427" i="1" a="1"/>
  <c r="AO427" i="1" s="1"/>
  <c r="AO430" i="1" a="1"/>
  <c r="AO430" i="1" s="1"/>
  <c r="AO410" i="1" a="1"/>
  <c r="AO410" i="1" s="1"/>
  <c r="AO417" i="1" a="1"/>
  <c r="AO417" i="1" s="1"/>
  <c r="AO424" i="1" a="1"/>
  <c r="AO424" i="1" s="1"/>
  <c r="AO425" i="1" a="1"/>
  <c r="AO425" i="1" s="1"/>
  <c r="AO409" i="1" a="1"/>
  <c r="AO409" i="1" s="1"/>
  <c r="AO435" i="1" a="1"/>
  <c r="AO435" i="1" s="1"/>
  <c r="AO437" i="1" a="1"/>
  <c r="AO437" i="1" s="1"/>
  <c r="AO438" i="1" a="1"/>
  <c r="AO438" i="1" s="1"/>
  <c r="AO439" i="1" a="1"/>
  <c r="AO439" i="1" s="1"/>
  <c r="AO421" i="1" a="1"/>
  <c r="AO421" i="1" s="1"/>
  <c r="AO436" i="1" a="1"/>
  <c r="AO436" i="1" s="1"/>
  <c r="AR529" i="1" a="1"/>
  <c r="AR529" i="1" s="1"/>
  <c r="AR532" i="1" a="1"/>
  <c r="AR532" i="1" s="1"/>
  <c r="AR531" i="1" a="1"/>
  <c r="AR531" i="1" s="1"/>
  <c r="AR530" i="1" a="1"/>
  <c r="AR530" i="1" s="1"/>
  <c r="AU531" i="1" a="1"/>
  <c r="AU531" i="1" s="1"/>
  <c r="AU529" i="1" a="1"/>
  <c r="AU529" i="1" s="1"/>
  <c r="AU532" i="1" a="1"/>
  <c r="AU532" i="1" s="1"/>
  <c r="AU530" i="1" a="1"/>
  <c r="AU530" i="1" s="1"/>
  <c r="AT393" i="1"/>
  <c r="AT403" i="1" s="1" a="1"/>
  <c r="AT403" i="1" s="1"/>
  <c r="AP409" i="1" a="1"/>
  <c r="AP409" i="1" s="1"/>
  <c r="AP420" i="1" a="1"/>
  <c r="AP420" i="1" s="1"/>
  <c r="AP424" i="1" a="1"/>
  <c r="AP424" i="1" s="1"/>
  <c r="AP425" i="1" a="1"/>
  <c r="AP425" i="1" s="1"/>
  <c r="AP405" i="1" a="1"/>
  <c r="AP405" i="1" s="1"/>
  <c r="AP408" i="1" a="1"/>
  <c r="AP408" i="1" s="1"/>
  <c r="AP411" i="1" a="1"/>
  <c r="AP411" i="1" s="1"/>
  <c r="AP404" i="1" a="1"/>
  <c r="AP404" i="1" s="1"/>
  <c r="AP410" i="1" a="1"/>
  <c r="AP410" i="1" s="1"/>
  <c r="AP421" i="1" a="1"/>
  <c r="AP421" i="1" s="1"/>
  <c r="AP427" i="1" a="1"/>
  <c r="AP427" i="1" s="1"/>
  <c r="AP415" i="1" a="1"/>
  <c r="AP415" i="1" s="1"/>
  <c r="AP418" i="1" a="1"/>
  <c r="AP418" i="1" s="1"/>
  <c r="AP426" i="1" a="1"/>
  <c r="AP426" i="1" s="1"/>
  <c r="AP434" i="1" a="1"/>
  <c r="AP434" i="1" s="1"/>
  <c r="AP394" i="1" a="1"/>
  <c r="AP394" i="1" s="1"/>
  <c r="AP436" i="1" a="1"/>
  <c r="AP436" i="1" s="1"/>
  <c r="AP437" i="1" a="1"/>
  <c r="AP437" i="1" s="1"/>
  <c r="AP429" i="1" a="1"/>
  <c r="AP429" i="1" s="1"/>
  <c r="AP413" i="1" a="1"/>
  <c r="AP413" i="1" s="1"/>
  <c r="AP414" i="1" a="1"/>
  <c r="AP414" i="1" s="1"/>
  <c r="AP419" i="1" a="1"/>
  <c r="AP419" i="1" s="1"/>
  <c r="AP428" i="1" a="1"/>
  <c r="AP428" i="1" s="1"/>
  <c r="AP432" i="1" a="1"/>
  <c r="AP432" i="1" s="1"/>
  <c r="AP412" i="1" a="1"/>
  <c r="AP412" i="1" s="1"/>
  <c r="AP430" i="1" a="1"/>
  <c r="AP430" i="1" s="1"/>
  <c r="AP417" i="1" a="1"/>
  <c r="AP417" i="1" s="1"/>
  <c r="AP423" i="1" a="1"/>
  <c r="AP423" i="1" s="1"/>
  <c r="AP431" i="1" a="1"/>
  <c r="AP431" i="1" s="1"/>
  <c r="AP433" i="1" a="1"/>
  <c r="AP433" i="1" s="1"/>
  <c r="AP407" i="1" a="1"/>
  <c r="AP407" i="1" s="1"/>
  <c r="AP416" i="1" a="1"/>
  <c r="AP416" i="1" s="1"/>
  <c r="AP422" i="1" a="1"/>
  <c r="AP422" i="1" s="1"/>
  <c r="AP435" i="1" a="1"/>
  <c r="AP435" i="1" s="1"/>
  <c r="AP406" i="1" a="1"/>
  <c r="AP406" i="1" s="1"/>
  <c r="AP438" i="1" a="1"/>
  <c r="AP438" i="1" s="1"/>
  <c r="AP439" i="1" a="1"/>
  <c r="AP439" i="1" s="1"/>
  <c r="AS530" i="1" a="1"/>
  <c r="AS530" i="1" s="1"/>
  <c r="AS532" i="1" a="1"/>
  <c r="AS532" i="1" s="1"/>
  <c r="AS529" i="1" a="1"/>
  <c r="AS529" i="1" s="1"/>
  <c r="AS531" i="1" a="1"/>
  <c r="AS531" i="1" s="1"/>
  <c r="AT529" i="1" a="1"/>
  <c r="AT529" i="1" s="1"/>
  <c r="AT530" i="1" a="1"/>
  <c r="AT530" i="1" s="1"/>
  <c r="AT531" i="1" a="1"/>
  <c r="AT531" i="1" s="1"/>
  <c r="AT532" i="1" a="1"/>
  <c r="AT532" i="1" s="1"/>
  <c r="AS463" i="1" a="1"/>
  <c r="AS463" i="1" s="1"/>
  <c r="AS469" i="1" a="1"/>
  <c r="AS469" i="1" s="1"/>
  <c r="AS466" i="1" a="1"/>
  <c r="AS466" i="1" s="1"/>
  <c r="AS461" i="1" a="1"/>
  <c r="AS461" i="1" s="1"/>
  <c r="AS462" i="1" a="1"/>
  <c r="AS462" i="1" s="1"/>
  <c r="AS468" i="1" a="1"/>
  <c r="AS468" i="1" s="1"/>
  <c r="AS465" i="1" a="1"/>
  <c r="AS465" i="1" s="1"/>
  <c r="AS478" i="1" a="1"/>
  <c r="AS478" i="1" s="1"/>
  <c r="AS464" i="1" a="1"/>
  <c r="AS464" i="1" s="1"/>
  <c r="AS476" i="1" a="1"/>
  <c r="AS476" i="1" s="1"/>
  <c r="AS477" i="1" a="1"/>
  <c r="AS477" i="1" s="1"/>
  <c r="AS479" i="1" a="1"/>
  <c r="AS479" i="1" s="1"/>
  <c r="AS474" i="1" a="1"/>
  <c r="AS474" i="1" s="1"/>
  <c r="AS480" i="1" a="1"/>
  <c r="AS480" i="1" s="1"/>
  <c r="AS467" i="1" a="1"/>
  <c r="AS467" i="1" s="1"/>
  <c r="AS471" i="1" a="1"/>
  <c r="AS471" i="1" s="1"/>
  <c r="AS470" i="1" a="1"/>
  <c r="AS470" i="1" s="1"/>
  <c r="AS472" i="1" a="1"/>
  <c r="AS472" i="1" s="1"/>
  <c r="AS473" i="1" a="1"/>
  <c r="AS473" i="1" s="1"/>
  <c r="AS475" i="1" a="1"/>
  <c r="AS475" i="1" s="1"/>
  <c r="AS492" i="1" a="1"/>
  <c r="AS492" i="1" s="1"/>
  <c r="AS458" i="1" a="1"/>
  <c r="AS458" i="1" s="1"/>
  <c r="AS485" i="1" a="1"/>
  <c r="AS485" i="1" s="1"/>
  <c r="AS488" i="1" a="1"/>
  <c r="AS488" i="1" s="1"/>
  <c r="AS489" i="1" a="1"/>
  <c r="AS489" i="1" s="1"/>
  <c r="AS483" i="1" a="1"/>
  <c r="AS483" i="1" s="1"/>
  <c r="AS487" i="1" a="1"/>
  <c r="AS487" i="1" s="1"/>
  <c r="AS490" i="1" a="1"/>
  <c r="AS490" i="1" s="1"/>
  <c r="AS481" i="1" a="1"/>
  <c r="AS481" i="1" s="1"/>
  <c r="AS459" i="1" a="1"/>
  <c r="AS459" i="1" s="1"/>
  <c r="AS460" i="1" a="1"/>
  <c r="AS460" i="1" s="1"/>
  <c r="AS457" i="1" a="1"/>
  <c r="AS457" i="1" s="1"/>
  <c r="AS491" i="1" a="1"/>
  <c r="AS491" i="1" s="1"/>
  <c r="AS447" i="1" a="1"/>
  <c r="AS447" i="1" s="1"/>
  <c r="AS482" i="1" a="1"/>
  <c r="AS482" i="1" s="1"/>
  <c r="AS484" i="1" a="1"/>
  <c r="AS484" i="1" s="1"/>
  <c r="AS486" i="1" a="1"/>
  <c r="AS486" i="1" s="1"/>
  <c r="AR462" i="1" a="1"/>
  <c r="AR462" i="1" s="1"/>
  <c r="AR466" i="1" a="1"/>
  <c r="AR466" i="1" s="1"/>
  <c r="AR461" i="1" a="1"/>
  <c r="AR461" i="1" s="1"/>
  <c r="AR468" i="1" a="1"/>
  <c r="AR468" i="1" s="1"/>
  <c r="AR465" i="1" a="1"/>
  <c r="AR465" i="1" s="1"/>
  <c r="AR464" i="1" a="1"/>
  <c r="AR464" i="1" s="1"/>
  <c r="AR467" i="1" a="1"/>
  <c r="AR467" i="1" s="1"/>
  <c r="AR469" i="1" a="1"/>
  <c r="AR469" i="1" s="1"/>
  <c r="AR476" i="1" a="1"/>
  <c r="AR476" i="1" s="1"/>
  <c r="AR478" i="1" a="1"/>
  <c r="AR478" i="1" s="1"/>
  <c r="AR474" i="1" a="1"/>
  <c r="AR474" i="1" s="1"/>
  <c r="AR477" i="1" a="1"/>
  <c r="AR477" i="1" s="1"/>
  <c r="AR479" i="1" a="1"/>
  <c r="AR479" i="1" s="1"/>
  <c r="AR480" i="1" a="1"/>
  <c r="AR480" i="1" s="1"/>
  <c r="AR471" i="1" a="1"/>
  <c r="AR471" i="1" s="1"/>
  <c r="AR463" i="1" a="1"/>
  <c r="AR463" i="1" s="1"/>
  <c r="AR470" i="1" a="1"/>
  <c r="AR470" i="1" s="1"/>
  <c r="AR472" i="1" a="1"/>
  <c r="AR472" i="1" s="1"/>
  <c r="AR475" i="1" a="1"/>
  <c r="AR475" i="1" s="1"/>
  <c r="AR473" i="1" a="1"/>
  <c r="AR473" i="1" s="1"/>
  <c r="AR484" i="1" a="1"/>
  <c r="AR484" i="1" s="1"/>
  <c r="AR447" i="1" a="1"/>
  <c r="AR447" i="1" s="1"/>
  <c r="AR485" i="1" a="1"/>
  <c r="AR485" i="1" s="1"/>
  <c r="AR488" i="1" a="1"/>
  <c r="AR488" i="1" s="1"/>
  <c r="AR489" i="1" a="1"/>
  <c r="AR489" i="1" s="1"/>
  <c r="AR483" i="1" a="1"/>
  <c r="AR483" i="1" s="1"/>
  <c r="AR487" i="1" a="1"/>
  <c r="AR487" i="1" s="1"/>
  <c r="AR490" i="1" a="1"/>
  <c r="AR490" i="1" s="1"/>
  <c r="AR486" i="1" a="1"/>
  <c r="AR486" i="1" s="1"/>
  <c r="AR491" i="1" a="1"/>
  <c r="AR491" i="1" s="1"/>
  <c r="AR459" i="1" a="1"/>
  <c r="AR459" i="1" s="1"/>
  <c r="AR460" i="1" a="1"/>
  <c r="AR460" i="1" s="1"/>
  <c r="AR492" i="1" a="1"/>
  <c r="AR492" i="1" s="1"/>
  <c r="AR457" i="1" a="1"/>
  <c r="AR457" i="1" s="1"/>
  <c r="AR458" i="1" a="1"/>
  <c r="AR458" i="1" s="1"/>
  <c r="AR482" i="1" a="1"/>
  <c r="AR482" i="1" s="1"/>
  <c r="AR481" i="1" a="1"/>
  <c r="AR481" i="1" s="1"/>
  <c r="AU404" i="1" a="1"/>
  <c r="AU404" i="1" s="1"/>
  <c r="AU416" i="1" a="1"/>
  <c r="AU416" i="1" s="1"/>
  <c r="AU419" i="1" a="1"/>
  <c r="AU419" i="1" s="1"/>
  <c r="AU422" i="1" a="1"/>
  <c r="AU422" i="1" s="1"/>
  <c r="AU394" i="1" a="1"/>
  <c r="AU394" i="1" s="1"/>
  <c r="AU407" i="1" a="1"/>
  <c r="AU407" i="1" s="1"/>
  <c r="AU413" i="1" a="1"/>
  <c r="AU413" i="1" s="1"/>
  <c r="AU410" i="1" a="1"/>
  <c r="AU410" i="1" s="1"/>
  <c r="AU409" i="1" a="1"/>
  <c r="AU409" i="1" s="1"/>
  <c r="AU420" i="1" a="1"/>
  <c r="AU420" i="1" s="1"/>
  <c r="AU424" i="1" a="1"/>
  <c r="AU424" i="1" s="1"/>
  <c r="AU425" i="1" a="1"/>
  <c r="AU425" i="1" s="1"/>
  <c r="AU432" i="1" a="1"/>
  <c r="AU432" i="1" s="1"/>
  <c r="AU405" i="1" a="1"/>
  <c r="AU405" i="1" s="1"/>
  <c r="AU414" i="1" a="1"/>
  <c r="AU414" i="1" s="1"/>
  <c r="AU417" i="1" a="1"/>
  <c r="AU417" i="1" s="1"/>
  <c r="AU423" i="1" a="1"/>
  <c r="AU423" i="1" s="1"/>
  <c r="AU430" i="1" a="1"/>
  <c r="AU430" i="1" s="1"/>
  <c r="AU406" i="1" a="1"/>
  <c r="AU406" i="1" s="1"/>
  <c r="AU431" i="1" a="1"/>
  <c r="AU431" i="1" s="1"/>
  <c r="AU433" i="1" a="1"/>
  <c r="AU433" i="1" s="1"/>
  <c r="AU415" i="1" a="1"/>
  <c r="AU415" i="1" s="1"/>
  <c r="AU421" i="1" a="1"/>
  <c r="AU421" i="1" s="1"/>
  <c r="AU435" i="1" a="1"/>
  <c r="AU435" i="1" s="1"/>
  <c r="AU412" i="1" a="1"/>
  <c r="AU412" i="1" s="1"/>
  <c r="AU429" i="1" a="1"/>
  <c r="AU429" i="1" s="1"/>
  <c r="AU434" i="1" a="1"/>
  <c r="AU434" i="1" s="1"/>
  <c r="AU411" i="1" a="1"/>
  <c r="AU411" i="1" s="1"/>
  <c r="AU428" i="1" a="1"/>
  <c r="AU428" i="1" s="1"/>
  <c r="AU438" i="1" a="1"/>
  <c r="AU438" i="1" s="1"/>
  <c r="AU439" i="1" a="1"/>
  <c r="AU439" i="1" s="1"/>
  <c r="AU418" i="1" a="1"/>
  <c r="AU418" i="1" s="1"/>
  <c r="AU426" i="1" a="1"/>
  <c r="AU426" i="1" s="1"/>
  <c r="AU427" i="1" a="1"/>
  <c r="AU427" i="1" s="1"/>
  <c r="AU437" i="1" a="1"/>
  <c r="AU437" i="1" s="1"/>
  <c r="AU408" i="1" a="1"/>
  <c r="AU408" i="1" s="1"/>
  <c r="AU436" i="1" a="1"/>
  <c r="AU436" i="1" s="1"/>
  <c r="AT463" i="1" a="1"/>
  <c r="AT463" i="1" s="1"/>
  <c r="AT469" i="1" a="1"/>
  <c r="AT469" i="1" s="1"/>
  <c r="AT471" i="1" a="1"/>
  <c r="AT471" i="1" s="1"/>
  <c r="AT466" i="1" a="1"/>
  <c r="AT466" i="1" s="1"/>
  <c r="AT461" i="1" a="1"/>
  <c r="AT461" i="1" s="1"/>
  <c r="AT462" i="1" a="1"/>
  <c r="AT462" i="1" s="1"/>
  <c r="AT465" i="1" a="1"/>
  <c r="AT465" i="1" s="1"/>
  <c r="AT468" i="1" a="1"/>
  <c r="AT468" i="1" s="1"/>
  <c r="AT478" i="1" a="1"/>
  <c r="AT478" i="1" s="1"/>
  <c r="AT464" i="1" a="1"/>
  <c r="AT464" i="1" s="1"/>
  <c r="AT476" i="1" a="1"/>
  <c r="AT476" i="1" s="1"/>
  <c r="AT477" i="1" a="1"/>
  <c r="AT477" i="1" s="1"/>
  <c r="AT479" i="1" a="1"/>
  <c r="AT479" i="1" s="1"/>
  <c r="AT474" i="1" a="1"/>
  <c r="AT474" i="1" s="1"/>
  <c r="AT480" i="1" a="1"/>
  <c r="AT480" i="1" s="1"/>
  <c r="AT467" i="1" a="1"/>
  <c r="AT467" i="1" s="1"/>
  <c r="AT470" i="1" a="1"/>
  <c r="AT470" i="1" s="1"/>
  <c r="AT472" i="1" a="1"/>
  <c r="AT472" i="1" s="1"/>
  <c r="AT475" i="1" a="1"/>
  <c r="AT475" i="1" s="1"/>
  <c r="AT486" i="1" a="1"/>
  <c r="AT486" i="1" s="1"/>
  <c r="AT491" i="1" a="1"/>
  <c r="AT491" i="1" s="1"/>
  <c r="AT484" i="1" a="1"/>
  <c r="AT484" i="1" s="1"/>
  <c r="AT473" i="1" a="1"/>
  <c r="AT473" i="1" s="1"/>
  <c r="AT481" i="1" a="1"/>
  <c r="AT481" i="1" s="1"/>
  <c r="AT482" i="1" a="1"/>
  <c r="AT482" i="1" s="1"/>
  <c r="AT485" i="1" a="1"/>
  <c r="AT485" i="1" s="1"/>
  <c r="AT488" i="1" a="1"/>
  <c r="AT488" i="1" s="1"/>
  <c r="AT489" i="1" a="1"/>
  <c r="AT489" i="1" s="1"/>
  <c r="AT492" i="1" a="1"/>
  <c r="AT492" i="1" s="1"/>
  <c r="AT459" i="1" a="1"/>
  <c r="AT459" i="1" s="1"/>
  <c r="AT460" i="1" a="1"/>
  <c r="AT460" i="1" s="1"/>
  <c r="AT490" i="1" a="1"/>
  <c r="AT490" i="1" s="1"/>
  <c r="AT457" i="1" a="1"/>
  <c r="AT457" i="1" s="1"/>
  <c r="AT487" i="1" a="1"/>
  <c r="AT487" i="1" s="1"/>
  <c r="AT458" i="1" a="1"/>
  <c r="AT458" i="1" s="1"/>
  <c r="AT483" i="1" a="1"/>
  <c r="AT483" i="1" s="1"/>
  <c r="AT447" i="1" a="1"/>
  <c r="AT447" i="1" s="1"/>
  <c r="AR393" i="1"/>
  <c r="AR403" i="1" s="1" a="1"/>
  <c r="AR403" i="1" s="1"/>
  <c r="AN411" i="1" a="1"/>
  <c r="AN411" i="1" s="1"/>
  <c r="AN404" i="1" a="1"/>
  <c r="AN404" i="1" s="1"/>
  <c r="AN394" i="1" a="1"/>
  <c r="AN394" i="1" s="1"/>
  <c r="AN407" i="1" a="1"/>
  <c r="AN407" i="1" s="1"/>
  <c r="AN413" i="1" a="1"/>
  <c r="AN413" i="1" s="1"/>
  <c r="AN427" i="1" a="1"/>
  <c r="AN427" i="1" s="1"/>
  <c r="AN410" i="1" a="1"/>
  <c r="AN410" i="1" s="1"/>
  <c r="AN406" i="1" a="1"/>
  <c r="AN406" i="1" s="1"/>
  <c r="AN412" i="1" a="1"/>
  <c r="AN412" i="1" s="1"/>
  <c r="AN431" i="1" a="1"/>
  <c r="AN431" i="1" s="1"/>
  <c r="AN433" i="1" a="1"/>
  <c r="AN433" i="1" s="1"/>
  <c r="AN409" i="1" a="1"/>
  <c r="AN409" i="1" s="1"/>
  <c r="AN417" i="1" a="1"/>
  <c r="AN417" i="1" s="1"/>
  <c r="AN420" i="1" a="1"/>
  <c r="AN420" i="1" s="1"/>
  <c r="AN424" i="1" a="1"/>
  <c r="AN424" i="1" s="1"/>
  <c r="AN425" i="1" a="1"/>
  <c r="AN425" i="1" s="1"/>
  <c r="AN432" i="1" a="1"/>
  <c r="AN432" i="1" s="1"/>
  <c r="AN429" i="1" a="1"/>
  <c r="AN429" i="1" s="1"/>
  <c r="AN434" i="1" a="1"/>
  <c r="AN434" i="1" s="1"/>
  <c r="AN414" i="1" a="1"/>
  <c r="AN414" i="1" s="1"/>
  <c r="AN419" i="1" a="1"/>
  <c r="AN419" i="1" s="1"/>
  <c r="AN428" i="1" a="1"/>
  <c r="AN428" i="1" s="1"/>
  <c r="AN430" i="1" a="1"/>
  <c r="AN430" i="1" s="1"/>
  <c r="AN418" i="1" a="1"/>
  <c r="AN418" i="1" s="1"/>
  <c r="AN426" i="1" a="1"/>
  <c r="AN426" i="1" s="1"/>
  <c r="AN423" i="1" a="1"/>
  <c r="AN423" i="1" s="1"/>
  <c r="AN435" i="1" a="1"/>
  <c r="AN435" i="1" s="1"/>
  <c r="AN438" i="1" a="1"/>
  <c r="AN438" i="1" s="1"/>
  <c r="AN408" i="1" a="1"/>
  <c r="AN408" i="1" s="1"/>
  <c r="AN416" i="1" a="1"/>
  <c r="AN416" i="1" s="1"/>
  <c r="AN422" i="1" a="1"/>
  <c r="AN422" i="1" s="1"/>
  <c r="AN437" i="1" a="1"/>
  <c r="AN437" i="1" s="1"/>
  <c r="AN439" i="1" a="1"/>
  <c r="AN439" i="1" s="1"/>
  <c r="AN421" i="1" a="1"/>
  <c r="AN421" i="1" s="1"/>
  <c r="AN436" i="1" a="1"/>
  <c r="AN436" i="1" s="1"/>
  <c r="AN405" i="1" a="1"/>
  <c r="AN405" i="1" s="1"/>
  <c r="AN415" i="1" a="1"/>
  <c r="AN415" i="1" s="1"/>
  <c r="J678" i="9"/>
  <c r="J689" i="9" s="1"/>
  <c r="J687" i="9"/>
  <c r="L678" i="9"/>
  <c r="L689" i="9" s="1"/>
  <c r="L687" i="9"/>
  <c r="K678" i="9"/>
  <c r="K687" i="9"/>
  <c r="L76" i="9"/>
  <c r="M76" i="9"/>
  <c r="N76" i="9"/>
  <c r="O76" i="9"/>
  <c r="P76" i="9"/>
  <c r="Q76" i="9"/>
  <c r="R76" i="9"/>
  <c r="S76" i="9"/>
  <c r="K76" i="9"/>
  <c r="G529" i="1"/>
  <c r="G530" i="1"/>
  <c r="G531" i="1"/>
  <c r="G532" i="1"/>
  <c r="G476" i="1"/>
  <c r="G477" i="1"/>
  <c r="G478" i="1"/>
  <c r="G479" i="1"/>
  <c r="G423" i="1"/>
  <c r="G424" i="1"/>
  <c r="G425" i="1"/>
  <c r="G426" i="1"/>
  <c r="AA369" i="1"/>
  <c r="G368" i="1"/>
  <c r="K368" i="1"/>
  <c r="M368" i="1"/>
  <c r="O368" i="1"/>
  <c r="Q368" i="1"/>
  <c r="S368" i="1"/>
  <c r="U368" i="1"/>
  <c r="W368" i="1"/>
  <c r="Y368" i="1"/>
  <c r="AA368" i="1"/>
  <c r="G369" i="1"/>
  <c r="K369" i="1"/>
  <c r="M369" i="1"/>
  <c r="O369" i="1"/>
  <c r="Q369" i="1"/>
  <c r="S369" i="1"/>
  <c r="U369" i="1"/>
  <c r="W369" i="1"/>
  <c r="Y369" i="1"/>
  <c r="G370" i="1"/>
  <c r="K370" i="1"/>
  <c r="M370" i="1"/>
  <c r="O370" i="1"/>
  <c r="Q370" i="1"/>
  <c r="S370" i="1"/>
  <c r="U370" i="1"/>
  <c r="W370" i="1"/>
  <c r="Y370" i="1"/>
  <c r="AA370" i="1"/>
  <c r="G371" i="1"/>
  <c r="K371" i="1"/>
  <c r="M371" i="1"/>
  <c r="O371" i="1"/>
  <c r="Q371" i="1"/>
  <c r="S371" i="1"/>
  <c r="U371" i="1"/>
  <c r="W371" i="1"/>
  <c r="Y371" i="1"/>
  <c r="AA371" i="1"/>
  <c r="U311" i="1"/>
  <c r="V311" i="1"/>
  <c r="W311" i="1"/>
  <c r="X311" i="1"/>
  <c r="Y311" i="1"/>
  <c r="Z311" i="1"/>
  <c r="AA311" i="1"/>
  <c r="AB311" i="1"/>
  <c r="AC311" i="1"/>
  <c r="AD311" i="1"/>
  <c r="U312" i="1"/>
  <c r="V312" i="1"/>
  <c r="W312" i="1"/>
  <c r="X312" i="1"/>
  <c r="Y312" i="1"/>
  <c r="Z312" i="1"/>
  <c r="AA312" i="1"/>
  <c r="AB312" i="1"/>
  <c r="AC312" i="1"/>
  <c r="AD312" i="1"/>
  <c r="U313" i="1"/>
  <c r="V313" i="1"/>
  <c r="W313" i="1"/>
  <c r="X313" i="1"/>
  <c r="Y313" i="1"/>
  <c r="Z313" i="1"/>
  <c r="AA313" i="1"/>
  <c r="AB313" i="1"/>
  <c r="AC313" i="1"/>
  <c r="AD313" i="1"/>
  <c r="U314" i="1"/>
  <c r="V314" i="1"/>
  <c r="W314" i="1"/>
  <c r="X314" i="1"/>
  <c r="Y314" i="1"/>
  <c r="Z314" i="1"/>
  <c r="AA314" i="1"/>
  <c r="AB314" i="1"/>
  <c r="AC314" i="1"/>
  <c r="AD314" i="1"/>
  <c r="G311" i="1"/>
  <c r="T311" i="1" s="1"/>
  <c r="G312" i="1"/>
  <c r="T312" i="1" s="1"/>
  <c r="G313" i="1"/>
  <c r="T313" i="1" s="1"/>
  <c r="G314" i="1"/>
  <c r="T314" i="1" s="1"/>
  <c r="G250" i="1"/>
  <c r="G301" i="1"/>
  <c r="G302" i="1"/>
  <c r="G292" i="1"/>
  <c r="G293" i="1"/>
  <c r="G294" i="1"/>
  <c r="G295" i="1"/>
  <c r="G296" i="1"/>
  <c r="G297" i="1"/>
  <c r="G298" i="1"/>
  <c r="G299" i="1"/>
  <c r="G300" i="1"/>
  <c r="G303" i="1"/>
  <c r="G304" i="1"/>
  <c r="G305" i="1"/>
  <c r="G306" i="1"/>
  <c r="G307" i="1"/>
  <c r="G308" i="1"/>
  <c r="G309" i="1"/>
  <c r="G310" i="1"/>
  <c r="G315" i="1"/>
  <c r="G316" i="1"/>
  <c r="G317" i="1"/>
  <c r="G318" i="1"/>
  <c r="G319" i="1"/>
  <c r="G320" i="1"/>
  <c r="G321" i="1"/>
  <c r="G322" i="1"/>
  <c r="G323" i="1"/>
  <c r="G324" i="1"/>
  <c r="G325" i="1"/>
  <c r="G326" i="1"/>
  <c r="G327" i="1"/>
  <c r="G260" i="1"/>
  <c r="G261" i="1"/>
  <c r="G262" i="1"/>
  <c r="G263" i="1"/>
  <c r="M108" i="22"/>
  <c r="K689" i="9" l="1"/>
  <c r="AR415" i="1" a="1"/>
  <c r="AR415" i="1" s="1"/>
  <c r="AR418" i="1" a="1"/>
  <c r="AR418" i="1" s="1"/>
  <c r="AR426" i="1" a="1"/>
  <c r="AR426" i="1" s="1"/>
  <c r="AR427" i="1" a="1"/>
  <c r="AR427" i="1" s="1"/>
  <c r="AR406" i="1" a="1"/>
  <c r="AR406" i="1" s="1"/>
  <c r="AR412" i="1" a="1"/>
  <c r="AR412" i="1" s="1"/>
  <c r="AR409" i="1" a="1"/>
  <c r="AR409" i="1" s="1"/>
  <c r="AR420" i="1" a="1"/>
  <c r="AR420" i="1" s="1"/>
  <c r="AR424" i="1" a="1"/>
  <c r="AR424" i="1" s="1"/>
  <c r="AR425" i="1" a="1"/>
  <c r="AR425" i="1" s="1"/>
  <c r="AR432" i="1" a="1"/>
  <c r="AR432" i="1" s="1"/>
  <c r="AR405" i="1" a="1"/>
  <c r="AR405" i="1" s="1"/>
  <c r="AR408" i="1" a="1"/>
  <c r="AR408" i="1" s="1"/>
  <c r="AR414" i="1" a="1"/>
  <c r="AR414" i="1" s="1"/>
  <c r="AR404" i="1" a="1"/>
  <c r="AR404" i="1" s="1"/>
  <c r="AR416" i="1" a="1"/>
  <c r="AR416" i="1" s="1"/>
  <c r="AR419" i="1" a="1"/>
  <c r="AR419" i="1" s="1"/>
  <c r="AR422" i="1" a="1"/>
  <c r="AR422" i="1" s="1"/>
  <c r="AR428" i="1" a="1"/>
  <c r="AR428" i="1" s="1"/>
  <c r="AR394" i="1" a="1"/>
  <c r="AR394" i="1" s="1"/>
  <c r="AR407" i="1" a="1"/>
  <c r="AR407" i="1" s="1"/>
  <c r="AR413" i="1" a="1"/>
  <c r="AR413" i="1" s="1"/>
  <c r="AR421" i="1" a="1"/>
  <c r="AR421" i="1" s="1"/>
  <c r="AR438" i="1" a="1"/>
  <c r="AR438" i="1" s="1"/>
  <c r="AR434" i="1" a="1"/>
  <c r="AR434" i="1" s="1"/>
  <c r="AR437" i="1" a="1"/>
  <c r="AR437" i="1" s="1"/>
  <c r="AR439" i="1" a="1"/>
  <c r="AR439" i="1" s="1"/>
  <c r="AR429" i="1" a="1"/>
  <c r="AR429" i="1" s="1"/>
  <c r="AR436" i="1" a="1"/>
  <c r="AR436" i="1" s="1"/>
  <c r="AR411" i="1" a="1"/>
  <c r="AR411" i="1" s="1"/>
  <c r="AR430" i="1" a="1"/>
  <c r="AR430" i="1" s="1"/>
  <c r="AR410" i="1" a="1"/>
  <c r="AR410" i="1" s="1"/>
  <c r="AR417" i="1" a="1"/>
  <c r="AR417" i="1" s="1"/>
  <c r="AR423" i="1" a="1"/>
  <c r="AR423" i="1" s="1"/>
  <c r="AR431" i="1" a="1"/>
  <c r="AR431" i="1" s="1"/>
  <c r="AR433" i="1" a="1"/>
  <c r="AR433" i="1" s="1"/>
  <c r="AR435" i="1" a="1"/>
  <c r="AR435" i="1" s="1"/>
  <c r="AT394" i="1" a="1"/>
  <c r="AT394" i="1" s="1"/>
  <c r="AT407" i="1" a="1"/>
  <c r="AT407" i="1" s="1"/>
  <c r="AT413" i="1" a="1"/>
  <c r="AT413" i="1" s="1"/>
  <c r="AT428" i="1" a="1"/>
  <c r="AT428" i="1" s="1"/>
  <c r="AT410" i="1" a="1"/>
  <c r="AT410" i="1" s="1"/>
  <c r="AT415" i="1" a="1"/>
  <c r="AT415" i="1" s="1"/>
  <c r="AT418" i="1" a="1"/>
  <c r="AT418" i="1" s="1"/>
  <c r="AT421" i="1" a="1"/>
  <c r="AT421" i="1" s="1"/>
  <c r="AT426" i="1" a="1"/>
  <c r="AT426" i="1" s="1"/>
  <c r="AT427" i="1" a="1"/>
  <c r="AT427" i="1" s="1"/>
  <c r="AT434" i="1" a="1"/>
  <c r="AT434" i="1" s="1"/>
  <c r="AT406" i="1" a="1"/>
  <c r="AT406" i="1" s="1"/>
  <c r="AT412" i="1" a="1"/>
  <c r="AT412" i="1" s="1"/>
  <c r="AT405" i="1" a="1"/>
  <c r="AT405" i="1" s="1"/>
  <c r="AT414" i="1" a="1"/>
  <c r="AT414" i="1" s="1"/>
  <c r="AT417" i="1" a="1"/>
  <c r="AT417" i="1" s="1"/>
  <c r="AT423" i="1" a="1"/>
  <c r="AT423" i="1" s="1"/>
  <c r="AT430" i="1" a="1"/>
  <c r="AT430" i="1" s="1"/>
  <c r="AT408" i="1" a="1"/>
  <c r="AT408" i="1" s="1"/>
  <c r="AT411" i="1" a="1"/>
  <c r="AT411" i="1" s="1"/>
  <c r="AT429" i="1" a="1"/>
  <c r="AT429" i="1" s="1"/>
  <c r="AT416" i="1" a="1"/>
  <c r="AT416" i="1" s="1"/>
  <c r="AT422" i="1" a="1"/>
  <c r="AT422" i="1" s="1"/>
  <c r="AT431" i="1" a="1"/>
  <c r="AT431" i="1" s="1"/>
  <c r="AT433" i="1" a="1"/>
  <c r="AT433" i="1" s="1"/>
  <c r="AT404" i="1" a="1"/>
  <c r="AT404" i="1" s="1"/>
  <c r="AT435" i="1" a="1"/>
  <c r="AT435" i="1" s="1"/>
  <c r="AT420" i="1" a="1"/>
  <c r="AT420" i="1" s="1"/>
  <c r="AT419" i="1" a="1"/>
  <c r="AT419" i="1" s="1"/>
  <c r="AT438" i="1" a="1"/>
  <c r="AT438" i="1" s="1"/>
  <c r="AT439" i="1" a="1"/>
  <c r="AT439" i="1" s="1"/>
  <c r="AT432" i="1" a="1"/>
  <c r="AT432" i="1" s="1"/>
  <c r="AT436" i="1" a="1"/>
  <c r="AT436" i="1" s="1"/>
  <c r="AT437" i="1" a="1"/>
  <c r="AT437" i="1" s="1"/>
  <c r="AT409" i="1" a="1"/>
  <c r="AT409" i="1" s="1"/>
  <c r="AT424" i="1" a="1"/>
  <c r="AT424" i="1" s="1"/>
  <c r="AT425" i="1" a="1"/>
  <c r="AT425" i="1" s="1"/>
  <c r="AS410" i="1" a="1"/>
  <c r="AS410" i="1" s="1"/>
  <c r="AS421" i="1" a="1"/>
  <c r="AS421" i="1" s="1"/>
  <c r="AS406" i="1" a="1"/>
  <c r="AS406" i="1" s="1"/>
  <c r="AS412" i="1" a="1"/>
  <c r="AS412" i="1" s="1"/>
  <c r="AS431" i="1" a="1"/>
  <c r="AS431" i="1" s="1"/>
  <c r="AS433" i="1" a="1"/>
  <c r="AS433" i="1" s="1"/>
  <c r="AS409" i="1" a="1"/>
  <c r="AS409" i="1" s="1"/>
  <c r="AS411" i="1" a="1"/>
  <c r="AS411" i="1" s="1"/>
  <c r="AS429" i="1" a="1"/>
  <c r="AS429" i="1" s="1"/>
  <c r="AS404" i="1" a="1"/>
  <c r="AS404" i="1" s="1"/>
  <c r="AS416" i="1" a="1"/>
  <c r="AS416" i="1" s="1"/>
  <c r="AS419" i="1" a="1"/>
  <c r="AS419" i="1" s="1"/>
  <c r="AS422" i="1" a="1"/>
  <c r="AS422" i="1" s="1"/>
  <c r="AS405" i="1" a="1"/>
  <c r="AS405" i="1" s="1"/>
  <c r="AS435" i="1" a="1"/>
  <c r="AS435" i="1" s="1"/>
  <c r="AS394" i="1" a="1"/>
  <c r="AS394" i="1" s="1"/>
  <c r="AS415" i="1" a="1"/>
  <c r="AS415" i="1" s="1"/>
  <c r="AS420" i="1" a="1"/>
  <c r="AS420" i="1" s="1"/>
  <c r="AS413" i="1" a="1"/>
  <c r="AS413" i="1" s="1"/>
  <c r="AS414" i="1" a="1"/>
  <c r="AS414" i="1" s="1"/>
  <c r="AS434" i="1" a="1"/>
  <c r="AS434" i="1" s="1"/>
  <c r="AS437" i="1" a="1"/>
  <c r="AS437" i="1" s="1"/>
  <c r="AS438" i="1" a="1"/>
  <c r="AS438" i="1" s="1"/>
  <c r="AS439" i="1" a="1"/>
  <c r="AS439" i="1" s="1"/>
  <c r="AS428" i="1" a="1"/>
  <c r="AS428" i="1" s="1"/>
  <c r="AS432" i="1" a="1"/>
  <c r="AS432" i="1" s="1"/>
  <c r="AS436" i="1" a="1"/>
  <c r="AS436" i="1" s="1"/>
  <c r="AS418" i="1" a="1"/>
  <c r="AS418" i="1" s="1"/>
  <c r="AS426" i="1" a="1"/>
  <c r="AS426" i="1" s="1"/>
  <c r="AS427" i="1" a="1"/>
  <c r="AS427" i="1" s="1"/>
  <c r="AS430" i="1" a="1"/>
  <c r="AS430" i="1" s="1"/>
  <c r="AS408" i="1" a="1"/>
  <c r="AS408" i="1" s="1"/>
  <c r="AS424" i="1" a="1"/>
  <c r="AS424" i="1" s="1"/>
  <c r="AS425" i="1" a="1"/>
  <c r="AS425" i="1" s="1"/>
  <c r="AS407" i="1" a="1"/>
  <c r="AS407" i="1" s="1"/>
  <c r="AS417" i="1" a="1"/>
  <c r="AS417" i="1" s="1"/>
  <c r="AS423" i="1" a="1"/>
  <c r="AS423"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4" i="1"/>
  <c r="AA383" i="1"/>
  <c r="AA382" i="1"/>
  <c r="AA381" i="1"/>
  <c r="AA380" i="1"/>
  <c r="AA379" i="1"/>
  <c r="AA378" i="1"/>
  <c r="AA377" i="1"/>
  <c r="AA376" i="1"/>
  <c r="AA375" i="1"/>
  <c r="AA374" i="1"/>
  <c r="AA373" i="1"/>
  <c r="AA372" i="1"/>
  <c r="AA367" i="1"/>
  <c r="AA366" i="1"/>
  <c r="AA365" i="1"/>
  <c r="AA364" i="1"/>
  <c r="AA363" i="1"/>
  <c r="AA362" i="1"/>
  <c r="AA361" i="1"/>
  <c r="AA360" i="1"/>
  <c r="AA359" i="1"/>
  <c r="AA358" i="1"/>
  <c r="AA357" i="1"/>
  <c r="AA356" i="1"/>
  <c r="AA355" i="1"/>
  <c r="AA354" i="1"/>
  <c r="AA353" i="1"/>
  <c r="AA352" i="1"/>
  <c r="AA351" i="1"/>
  <c r="AA350" i="1"/>
  <c r="AA349" i="1"/>
  <c r="AA339" i="1"/>
  <c r="Y384" i="1"/>
  <c r="Y383" i="1"/>
  <c r="Y382" i="1"/>
  <c r="Y381" i="1"/>
  <c r="Y380" i="1"/>
  <c r="Y379" i="1"/>
  <c r="Y378" i="1"/>
  <c r="Y377" i="1"/>
  <c r="Y376" i="1"/>
  <c r="Y375" i="1"/>
  <c r="Y374" i="1"/>
  <c r="Y373" i="1"/>
  <c r="Y372" i="1"/>
  <c r="Y367" i="1"/>
  <c r="Y366" i="1"/>
  <c r="Y365" i="1"/>
  <c r="Y364" i="1"/>
  <c r="Y363" i="1"/>
  <c r="Y362" i="1"/>
  <c r="Y361" i="1"/>
  <c r="Y360" i="1"/>
  <c r="Y359" i="1"/>
  <c r="Y358" i="1"/>
  <c r="Y357" i="1"/>
  <c r="Y356" i="1"/>
  <c r="Y355" i="1"/>
  <c r="Y354" i="1"/>
  <c r="Y353" i="1"/>
  <c r="Y352" i="1"/>
  <c r="Y351" i="1"/>
  <c r="Y350" i="1"/>
  <c r="Y349" i="1"/>
  <c r="Y339" i="1"/>
  <c r="W384" i="1"/>
  <c r="W383" i="1"/>
  <c r="W382" i="1"/>
  <c r="W381" i="1"/>
  <c r="W380" i="1"/>
  <c r="W379" i="1"/>
  <c r="W378" i="1"/>
  <c r="W377" i="1"/>
  <c r="W376" i="1"/>
  <c r="W375" i="1"/>
  <c r="W374" i="1"/>
  <c r="W373" i="1"/>
  <c r="W372" i="1"/>
  <c r="W367" i="1"/>
  <c r="W366" i="1"/>
  <c r="W365" i="1"/>
  <c r="W364" i="1"/>
  <c r="W363" i="1"/>
  <c r="W362" i="1"/>
  <c r="W361" i="1"/>
  <c r="W360" i="1"/>
  <c r="W359" i="1"/>
  <c r="W358" i="1"/>
  <c r="W357" i="1"/>
  <c r="W356" i="1"/>
  <c r="W355" i="1"/>
  <c r="W354" i="1"/>
  <c r="W353" i="1"/>
  <c r="W352" i="1"/>
  <c r="W351" i="1"/>
  <c r="W350" i="1"/>
  <c r="W349" i="1"/>
  <c r="W339" i="1"/>
  <c r="U384" i="1"/>
  <c r="U383" i="1"/>
  <c r="U382" i="1"/>
  <c r="U381" i="1"/>
  <c r="U380" i="1"/>
  <c r="U379" i="1"/>
  <c r="U378" i="1"/>
  <c r="U377" i="1"/>
  <c r="U376" i="1"/>
  <c r="U375" i="1"/>
  <c r="U374" i="1"/>
  <c r="U373" i="1"/>
  <c r="U372" i="1"/>
  <c r="U367" i="1"/>
  <c r="U366" i="1"/>
  <c r="U365" i="1"/>
  <c r="U364" i="1"/>
  <c r="U363" i="1"/>
  <c r="U362" i="1"/>
  <c r="U361" i="1"/>
  <c r="U360" i="1"/>
  <c r="U359" i="1"/>
  <c r="U358" i="1"/>
  <c r="U357" i="1"/>
  <c r="U356" i="1"/>
  <c r="U355" i="1"/>
  <c r="U354" i="1"/>
  <c r="U353" i="1"/>
  <c r="U352" i="1"/>
  <c r="U351" i="1"/>
  <c r="U350" i="1"/>
  <c r="U349" i="1"/>
  <c r="U339" i="1"/>
  <c r="S384" i="1"/>
  <c r="S383" i="1"/>
  <c r="S382" i="1"/>
  <c r="S381" i="1"/>
  <c r="S380" i="1"/>
  <c r="S379" i="1"/>
  <c r="S378" i="1"/>
  <c r="S377" i="1"/>
  <c r="S376" i="1"/>
  <c r="S375" i="1"/>
  <c r="S374" i="1"/>
  <c r="S373" i="1"/>
  <c r="S372" i="1"/>
  <c r="S367" i="1"/>
  <c r="S366" i="1"/>
  <c r="S365" i="1"/>
  <c r="S364" i="1"/>
  <c r="S363" i="1"/>
  <c r="S362" i="1"/>
  <c r="S361" i="1"/>
  <c r="S360" i="1"/>
  <c r="S359" i="1"/>
  <c r="S358" i="1"/>
  <c r="S357" i="1"/>
  <c r="S356" i="1"/>
  <c r="S355" i="1"/>
  <c r="S354" i="1"/>
  <c r="S353" i="1"/>
  <c r="S352" i="1"/>
  <c r="S351" i="1"/>
  <c r="S350" i="1"/>
  <c r="S349" i="1"/>
  <c r="S339" i="1"/>
  <c r="Q384" i="1"/>
  <c r="Q383" i="1"/>
  <c r="Q382" i="1"/>
  <c r="Q381" i="1"/>
  <c r="Q380" i="1"/>
  <c r="Q379" i="1"/>
  <c r="Q378" i="1"/>
  <c r="Q377" i="1"/>
  <c r="Q376" i="1"/>
  <c r="Q375" i="1"/>
  <c r="Q374" i="1"/>
  <c r="Q373" i="1"/>
  <c r="Q372" i="1"/>
  <c r="Q367" i="1"/>
  <c r="Q366" i="1"/>
  <c r="Q365" i="1"/>
  <c r="Q364" i="1"/>
  <c r="Q363" i="1"/>
  <c r="Q362" i="1"/>
  <c r="Q361" i="1"/>
  <c r="Q360" i="1"/>
  <c r="Q359" i="1"/>
  <c r="Q358" i="1"/>
  <c r="Q357" i="1"/>
  <c r="Q356" i="1"/>
  <c r="Q355" i="1"/>
  <c r="Q354" i="1"/>
  <c r="Q353" i="1"/>
  <c r="Q352" i="1"/>
  <c r="Q351" i="1"/>
  <c r="Q350" i="1"/>
  <c r="Q349" i="1"/>
  <c r="Q339" i="1"/>
  <c r="O384" i="1"/>
  <c r="O383" i="1"/>
  <c r="O382" i="1"/>
  <c r="O381" i="1"/>
  <c r="O380" i="1"/>
  <c r="O379" i="1"/>
  <c r="O378" i="1"/>
  <c r="O377" i="1"/>
  <c r="O376" i="1"/>
  <c r="O375" i="1"/>
  <c r="O374" i="1"/>
  <c r="O373" i="1"/>
  <c r="O372" i="1"/>
  <c r="O367" i="1"/>
  <c r="O366" i="1"/>
  <c r="O365" i="1"/>
  <c r="O364" i="1"/>
  <c r="O363" i="1"/>
  <c r="O362" i="1"/>
  <c r="O361" i="1"/>
  <c r="O360" i="1"/>
  <c r="O359" i="1"/>
  <c r="O358" i="1"/>
  <c r="O357" i="1"/>
  <c r="O356" i="1"/>
  <c r="O355" i="1"/>
  <c r="O354" i="1"/>
  <c r="O353" i="1"/>
  <c r="O352" i="1"/>
  <c r="O351" i="1"/>
  <c r="O350" i="1"/>
  <c r="O349" i="1"/>
  <c r="O339" i="1"/>
  <c r="M384" i="1"/>
  <c r="M383" i="1"/>
  <c r="M382" i="1"/>
  <c r="M381" i="1"/>
  <c r="M380" i="1"/>
  <c r="M379" i="1"/>
  <c r="M378" i="1"/>
  <c r="M377" i="1"/>
  <c r="M376" i="1"/>
  <c r="M375" i="1"/>
  <c r="M374" i="1"/>
  <c r="M373" i="1"/>
  <c r="M372" i="1"/>
  <c r="M367" i="1"/>
  <c r="M366" i="1"/>
  <c r="M365" i="1"/>
  <c r="M364" i="1"/>
  <c r="M363" i="1"/>
  <c r="M362" i="1"/>
  <c r="M361" i="1"/>
  <c r="M360" i="1"/>
  <c r="M359" i="1"/>
  <c r="M358" i="1"/>
  <c r="M357" i="1"/>
  <c r="M356" i="1"/>
  <c r="M355" i="1"/>
  <c r="M354" i="1"/>
  <c r="M353" i="1"/>
  <c r="M352" i="1"/>
  <c r="M351" i="1"/>
  <c r="M350" i="1"/>
  <c r="M349" i="1"/>
  <c r="M339" i="1"/>
  <c r="K349" i="1"/>
  <c r="K350" i="1"/>
  <c r="K351" i="1"/>
  <c r="K352" i="1"/>
  <c r="K353" i="1"/>
  <c r="K354" i="1"/>
  <c r="K355" i="1"/>
  <c r="K356" i="1"/>
  <c r="K357" i="1"/>
  <c r="K358" i="1"/>
  <c r="K359" i="1"/>
  <c r="K360" i="1"/>
  <c r="K361" i="1"/>
  <c r="K362" i="1"/>
  <c r="K363" i="1"/>
  <c r="K364" i="1"/>
  <c r="K365" i="1"/>
  <c r="K366" i="1"/>
  <c r="K367" i="1"/>
  <c r="K372" i="1"/>
  <c r="K373" i="1"/>
  <c r="K374" i="1"/>
  <c r="K375" i="1"/>
  <c r="K376" i="1"/>
  <c r="K377" i="1"/>
  <c r="K378" i="1"/>
  <c r="K379" i="1"/>
  <c r="K380" i="1"/>
  <c r="K381" i="1"/>
  <c r="K382" i="1"/>
  <c r="K383" i="1"/>
  <c r="K384" i="1"/>
  <c r="K339" i="1"/>
  <c r="I691" i="1" a="1"/>
  <c r="I691" i="1" s="1"/>
  <c r="G349" i="1"/>
  <c r="G350" i="1"/>
  <c r="G351" i="1"/>
  <c r="G352" i="1"/>
  <c r="G353" i="1"/>
  <c r="G354" i="1"/>
  <c r="G355" i="1"/>
  <c r="G356" i="1"/>
  <c r="G357" i="1"/>
  <c r="G358" i="1"/>
  <c r="G359" i="1"/>
  <c r="G360" i="1"/>
  <c r="G361" i="1"/>
  <c r="G362" i="1"/>
  <c r="G363" i="1"/>
  <c r="G364" i="1"/>
  <c r="G365" i="1"/>
  <c r="G366" i="1"/>
  <c r="G367" i="1"/>
  <c r="G372" i="1"/>
  <c r="G373" i="1"/>
  <c r="G374" i="1"/>
  <c r="G375" i="1"/>
  <c r="G376" i="1"/>
  <c r="G377" i="1"/>
  <c r="G378" i="1"/>
  <c r="G379" i="1"/>
  <c r="G380" i="1"/>
  <c r="G381" i="1"/>
  <c r="G382" i="1"/>
  <c r="G383" i="1"/>
  <c r="G384" i="1"/>
  <c r="G339"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2" i="1"/>
  <c r="W282" i="1"/>
  <c r="X282" i="1"/>
  <c r="Y282" i="1"/>
  <c r="Z282" i="1"/>
  <c r="AA282" i="1"/>
  <c r="AB282" i="1"/>
  <c r="AC282" i="1"/>
  <c r="AD282" i="1"/>
  <c r="V292" i="1"/>
  <c r="W292" i="1"/>
  <c r="X292" i="1"/>
  <c r="Y292" i="1"/>
  <c r="Z292" i="1"/>
  <c r="AA292" i="1"/>
  <c r="AB292" i="1"/>
  <c r="AC292" i="1"/>
  <c r="AD292"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U292" i="1"/>
  <c r="U295" i="1"/>
  <c r="U296" i="1"/>
  <c r="U297" i="1"/>
  <c r="U298" i="1"/>
  <c r="U299" i="1"/>
  <c r="U300" i="1"/>
  <c r="U301" i="1"/>
  <c r="U302" i="1"/>
  <c r="U303" i="1"/>
  <c r="U304" i="1"/>
  <c r="U305" i="1"/>
  <c r="U306" i="1"/>
  <c r="U307" i="1"/>
  <c r="U308" i="1"/>
  <c r="U309" i="1"/>
  <c r="U310" i="1"/>
  <c r="U315" i="1"/>
  <c r="U316" i="1"/>
  <c r="U317" i="1"/>
  <c r="U318" i="1"/>
  <c r="U319" i="1"/>
  <c r="U320" i="1"/>
  <c r="U321" i="1"/>
  <c r="U322" i="1"/>
  <c r="U323" i="1"/>
  <c r="U324" i="1"/>
  <c r="U325" i="1"/>
  <c r="U326" i="1"/>
  <c r="U327" i="1"/>
  <c r="U28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1" i="1"/>
  <c r="W293" i="1" l="1"/>
  <c r="U293" i="1"/>
  <c r="AD293" i="1"/>
  <c r="V293" i="1"/>
  <c r="AC293" i="1"/>
  <c r="J166" i="6"/>
  <c r="J158" i="6"/>
  <c r="AB293" i="1"/>
  <c r="J165" i="6"/>
  <c r="J157" i="6"/>
  <c r="AA293" i="1"/>
  <c r="J164" i="6"/>
  <c r="Z293" i="1"/>
  <c r="Y293" i="1"/>
  <c r="X293"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3" i="1"/>
  <c r="J793" i="1"/>
  <c r="K793" i="1"/>
  <c r="L793" i="1"/>
  <c r="M793" i="1"/>
  <c r="N793" i="1"/>
  <c r="O793" i="1"/>
  <c r="P793" i="1"/>
  <c r="Q793" i="1"/>
  <c r="H793" i="1"/>
  <c r="I787" i="1"/>
  <c r="J787" i="1"/>
  <c r="K787" i="1"/>
  <c r="L787" i="1"/>
  <c r="M787" i="1"/>
  <c r="N787" i="1"/>
  <c r="O787" i="1"/>
  <c r="P787" i="1"/>
  <c r="Q787" i="1"/>
  <c r="H787" i="1"/>
  <c r="I784" i="1"/>
  <c r="J784" i="1"/>
  <c r="K784" i="1"/>
  <c r="L784" i="1"/>
  <c r="M784" i="1"/>
  <c r="N784" i="1"/>
  <c r="O784" i="1"/>
  <c r="P784" i="1"/>
  <c r="Q784" i="1"/>
  <c r="H784" i="1"/>
  <c r="I770" i="1"/>
  <c r="J770" i="1"/>
  <c r="K770" i="1"/>
  <c r="L770" i="1"/>
  <c r="M770" i="1"/>
  <c r="N770" i="1"/>
  <c r="O770" i="1"/>
  <c r="P770" i="1"/>
  <c r="Q770" i="1"/>
  <c r="H770" i="1"/>
  <c r="G762" i="1"/>
  <c r="G764" i="1"/>
  <c r="G765" i="1"/>
  <c r="G766" i="1"/>
  <c r="G767" i="1"/>
  <c r="G768" i="1"/>
  <c r="G769" i="1"/>
  <c r="G770" i="1"/>
  <c r="G771" i="1"/>
  <c r="G772" i="1"/>
  <c r="G773" i="1"/>
  <c r="G774" i="1"/>
  <c r="G775" i="1"/>
  <c r="G776" i="1"/>
  <c r="G777" i="1"/>
  <c r="G778" i="1"/>
  <c r="G779" i="1"/>
  <c r="G780" i="1"/>
  <c r="G782" i="1"/>
  <c r="G783" i="1"/>
  <c r="G784" i="1"/>
  <c r="G785" i="1"/>
  <c r="G786" i="1"/>
  <c r="G787" i="1"/>
  <c r="G788" i="1"/>
  <c r="G789" i="1"/>
  <c r="G790" i="1"/>
  <c r="G791" i="1"/>
  <c r="G792" i="1"/>
  <c r="G793" i="1"/>
  <c r="G794" i="1"/>
  <c r="G795" i="1"/>
  <c r="G796" i="1"/>
  <c r="K733" i="1"/>
  <c r="L733" i="1"/>
  <c r="M733" i="1"/>
  <c r="N733" i="1"/>
  <c r="O733" i="1"/>
  <c r="P733" i="1"/>
  <c r="R733" i="1"/>
  <c r="K736" i="1"/>
  <c r="L736" i="1"/>
  <c r="M736" i="1"/>
  <c r="N736" i="1"/>
  <c r="O736" i="1"/>
  <c r="P736" i="1"/>
  <c r="R736" i="1"/>
  <c r="K742" i="1"/>
  <c r="L742" i="1"/>
  <c r="M742" i="1"/>
  <c r="N742" i="1"/>
  <c r="O742" i="1"/>
  <c r="P742" i="1"/>
  <c r="R742" i="1"/>
  <c r="J742" i="1"/>
  <c r="J736" i="1"/>
  <c r="J733" i="1"/>
  <c r="K719" i="1"/>
  <c r="L719" i="1"/>
  <c r="M719" i="1"/>
  <c r="N719" i="1"/>
  <c r="O719" i="1"/>
  <c r="P719" i="1"/>
  <c r="R719" i="1"/>
  <c r="J719" i="1"/>
  <c r="I719" i="1"/>
  <c r="I720" i="1"/>
  <c r="I721" i="1"/>
  <c r="I722" i="1"/>
  <c r="I723" i="1"/>
  <c r="I724" i="1"/>
  <c r="I725" i="1"/>
  <c r="I726" i="1"/>
  <c r="I727" i="1"/>
  <c r="I728" i="1"/>
  <c r="I729" i="1"/>
  <c r="I731" i="1"/>
  <c r="I732" i="1"/>
  <c r="I733" i="1"/>
  <c r="I734" i="1"/>
  <c r="I735" i="1"/>
  <c r="I736" i="1"/>
  <c r="I737" i="1"/>
  <c r="I738" i="1"/>
  <c r="I739" i="1"/>
  <c r="I740" i="1"/>
  <c r="I741" i="1"/>
  <c r="I742" i="1"/>
  <c r="I743" i="1"/>
  <c r="I744" i="1"/>
  <c r="I745" i="1"/>
  <c r="I711" i="1"/>
  <c r="I713" i="1"/>
  <c r="I714" i="1"/>
  <c r="I715" i="1"/>
  <c r="I716" i="1"/>
  <c r="I717" i="1"/>
  <c r="I718" i="1"/>
  <c r="I192" i="1" l="1"/>
  <c r="I171" i="1"/>
  <c r="G761" i="1"/>
  <c r="I710" i="1"/>
  <c r="H595" i="1"/>
  <c r="H596" i="1"/>
  <c r="H597" i="1"/>
  <c r="H598" i="1"/>
  <c r="H599" i="1"/>
  <c r="H600" i="1"/>
  <c r="H601" i="1"/>
  <c r="H602" i="1"/>
  <c r="H603" i="1"/>
  <c r="H604" i="1"/>
  <c r="H605" i="1"/>
  <c r="H606" i="1"/>
  <c r="H607" i="1"/>
  <c r="H608" i="1"/>
  <c r="H609" i="1"/>
  <c r="H610" i="1"/>
  <c r="H594" i="1"/>
  <c r="I562" i="1"/>
  <c r="I563" i="1"/>
  <c r="I564" i="1"/>
  <c r="I565" i="1"/>
  <c r="I566" i="1"/>
  <c r="I567" i="1"/>
  <c r="I568" i="1"/>
  <c r="I569" i="1"/>
  <c r="I570" i="1"/>
  <c r="I571" i="1"/>
  <c r="I572" i="1"/>
  <c r="I573" i="1"/>
  <c r="I574" i="1"/>
  <c r="I575" i="1"/>
  <c r="I576" i="1"/>
  <c r="I577" i="1"/>
  <c r="I56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08" i="22"/>
  <c r="T115" i="22"/>
  <c r="T113" i="22"/>
  <c r="O37" i="6" s="1"/>
  <c r="T109" i="22"/>
  <c r="C252" i="18"/>
  <c r="C222" i="18"/>
  <c r="C221" i="18"/>
  <c r="C220" i="18"/>
  <c r="C219" i="18"/>
  <c r="Q109" i="22"/>
  <c r="W109"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9" i="22" l="1"/>
  <c r="K153" i="26" s="1"/>
  <c r="Z113" i="22"/>
  <c r="O153" i="26" s="1"/>
  <c r="Z115" i="22"/>
  <c r="Q153" i="26" s="1"/>
  <c r="Z108" i="22"/>
  <c r="J153" i="26" s="1"/>
  <c r="K37" i="6"/>
  <c r="Q110" i="22"/>
  <c r="W110" i="22" s="1"/>
  <c r="Q37" i="6"/>
  <c r="J37" i="6"/>
  <c r="K147" i="18"/>
  <c r="N100" i="17"/>
  <c r="K96" i="18"/>
  <c r="K85" i="18"/>
  <c r="H98" i="17"/>
  <c r="K105" i="18"/>
  <c r="J98" i="17"/>
  <c r="J99" i="17"/>
  <c r="T110" i="22"/>
  <c r="T114" i="22"/>
  <c r="T116" i="22"/>
  <c r="H510" i="1"/>
  <c r="I510" i="1"/>
  <c r="J510" i="1"/>
  <c r="K510" i="1"/>
  <c r="H511" i="1"/>
  <c r="I511" i="1"/>
  <c r="J511" i="1"/>
  <c r="K511" i="1"/>
  <c r="H512" i="1"/>
  <c r="I512" i="1"/>
  <c r="J512" i="1"/>
  <c r="K512" i="1"/>
  <c r="H513" i="1"/>
  <c r="I513" i="1"/>
  <c r="J513" i="1"/>
  <c r="K513" i="1"/>
  <c r="H514" i="1"/>
  <c r="I514" i="1"/>
  <c r="J514" i="1"/>
  <c r="K514" i="1"/>
  <c r="H515" i="1"/>
  <c r="I515" i="1"/>
  <c r="J515" i="1"/>
  <c r="K515" i="1"/>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33" i="1"/>
  <c r="I533" i="1"/>
  <c r="J533" i="1"/>
  <c r="K533" i="1"/>
  <c r="H534" i="1"/>
  <c r="I534" i="1"/>
  <c r="J534" i="1"/>
  <c r="K534" i="1"/>
  <c r="H535" i="1"/>
  <c r="I535" i="1"/>
  <c r="J535" i="1"/>
  <c r="K535" i="1"/>
  <c r="H536" i="1"/>
  <c r="I536" i="1"/>
  <c r="J536" i="1"/>
  <c r="K536" i="1"/>
  <c r="H537" i="1"/>
  <c r="I537" i="1"/>
  <c r="J537" i="1"/>
  <c r="K537" i="1"/>
  <c r="H538" i="1"/>
  <c r="I538" i="1"/>
  <c r="J538" i="1"/>
  <c r="K538"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L153" i="26" s="1"/>
  <c r="Z116" i="22"/>
  <c r="R153" i="26" s="1"/>
  <c r="Z114" i="22"/>
  <c r="P153" i="26" s="1"/>
  <c r="R37" i="6"/>
  <c r="P37" i="6"/>
  <c r="Q111" i="22"/>
  <c r="W111" i="22" s="1"/>
  <c r="T111" i="22"/>
  <c r="L37" i="6"/>
  <c r="M540" i="1" a="1"/>
  <c r="M540" i="1" s="1"/>
  <c r="Q540" i="1" a="1"/>
  <c r="Q540" i="1" s="1"/>
  <c r="U540" i="1" a="1"/>
  <c r="U540" i="1" s="1"/>
  <c r="Y540" i="1" a="1"/>
  <c r="Y540" i="1" s="1"/>
  <c r="AC540" i="1" a="1"/>
  <c r="AC540" i="1" s="1"/>
  <c r="AG540" i="1" a="1"/>
  <c r="AG540" i="1" s="1"/>
  <c r="AK540" i="1" a="1"/>
  <c r="AK540" i="1" s="1"/>
  <c r="AO540" i="1" a="1"/>
  <c r="AO540" i="1" s="1"/>
  <c r="AS540" i="1" a="1"/>
  <c r="AS540" i="1" s="1"/>
  <c r="M520" i="1" a="1"/>
  <c r="M520" i="1" s="1"/>
  <c r="Q520" i="1" a="1"/>
  <c r="Q520" i="1" s="1"/>
  <c r="U520" i="1" a="1"/>
  <c r="U520" i="1" s="1"/>
  <c r="Y520" i="1" a="1"/>
  <c r="Y520" i="1" s="1"/>
  <c r="AC520" i="1" a="1"/>
  <c r="AC520" i="1" s="1"/>
  <c r="AG520" i="1" a="1"/>
  <c r="AG520" i="1" s="1"/>
  <c r="AK520" i="1" a="1"/>
  <c r="AK520" i="1" s="1"/>
  <c r="AO520" i="1" a="1"/>
  <c r="AO520" i="1" s="1"/>
  <c r="AS520" i="1" a="1"/>
  <c r="AS520"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8" i="1" a="1"/>
  <c r="L538" i="1" s="1"/>
  <c r="P538" i="1" a="1"/>
  <c r="P538" i="1" s="1"/>
  <c r="T538" i="1" a="1"/>
  <c r="T538" i="1" s="1"/>
  <c r="X538" i="1" a="1"/>
  <c r="X538" i="1" s="1"/>
  <c r="AB538" i="1" a="1"/>
  <c r="AB538" i="1" s="1"/>
  <c r="AF538" i="1" a="1"/>
  <c r="AF538" i="1" s="1"/>
  <c r="AJ538" i="1" a="1"/>
  <c r="AJ538" i="1" s="1"/>
  <c r="AN538" i="1" a="1"/>
  <c r="AN538" i="1" s="1"/>
  <c r="AR538" i="1" a="1"/>
  <c r="AR538" i="1" s="1"/>
  <c r="L536" i="1" a="1"/>
  <c r="L536" i="1" s="1"/>
  <c r="P536" i="1" a="1"/>
  <c r="P536" i="1" s="1"/>
  <c r="T536" i="1" a="1"/>
  <c r="T536" i="1" s="1"/>
  <c r="X536" i="1" a="1"/>
  <c r="X536" i="1" s="1"/>
  <c r="AB536" i="1" a="1"/>
  <c r="AB536" i="1" s="1"/>
  <c r="AF536" i="1" a="1"/>
  <c r="AF536" i="1" s="1"/>
  <c r="AJ536" i="1" a="1"/>
  <c r="AJ536" i="1" s="1"/>
  <c r="AN536" i="1" a="1"/>
  <c r="AN536" i="1" s="1"/>
  <c r="AR536" i="1" a="1"/>
  <c r="AR536" i="1" s="1"/>
  <c r="L534" i="1" a="1"/>
  <c r="L534" i="1" s="1"/>
  <c r="P534" i="1" a="1"/>
  <c r="P534" i="1" s="1"/>
  <c r="T534" i="1" a="1"/>
  <c r="T534" i="1" s="1"/>
  <c r="X534" i="1" a="1"/>
  <c r="X534" i="1" s="1"/>
  <c r="AB534" i="1" a="1"/>
  <c r="AB534" i="1" s="1"/>
  <c r="AF534" i="1" a="1"/>
  <c r="AF534" i="1" s="1"/>
  <c r="AJ534" i="1" a="1"/>
  <c r="AJ534" i="1" s="1"/>
  <c r="AN534" i="1" a="1"/>
  <c r="AN534" i="1" s="1"/>
  <c r="AR534" i="1" a="1"/>
  <c r="AR534"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L514" i="1" a="1"/>
  <c r="L514" i="1" s="1"/>
  <c r="P514" i="1" a="1"/>
  <c r="P514" i="1" s="1"/>
  <c r="T514" i="1" a="1"/>
  <c r="T514" i="1" s="1"/>
  <c r="X514" i="1" a="1"/>
  <c r="X514" i="1" s="1"/>
  <c r="AB514" i="1" a="1"/>
  <c r="AB514" i="1" s="1"/>
  <c r="AF514" i="1" a="1"/>
  <c r="AF514" i="1" s="1"/>
  <c r="AJ514" i="1" a="1"/>
  <c r="AJ514" i="1" s="1"/>
  <c r="AN514" i="1" a="1"/>
  <c r="AN514" i="1" s="1"/>
  <c r="AR514" i="1" a="1"/>
  <c r="AR514" i="1" s="1"/>
  <c r="L512" i="1" a="1"/>
  <c r="L512" i="1" s="1"/>
  <c r="P512" i="1" a="1"/>
  <c r="P512" i="1" s="1"/>
  <c r="T512" i="1" a="1"/>
  <c r="T512" i="1" s="1"/>
  <c r="X512" i="1" a="1"/>
  <c r="X512" i="1" s="1"/>
  <c r="AB512" i="1" a="1"/>
  <c r="AB512" i="1" s="1"/>
  <c r="AF512" i="1" a="1"/>
  <c r="AF512" i="1" s="1"/>
  <c r="AJ512" i="1" a="1"/>
  <c r="AJ512" i="1" s="1"/>
  <c r="AN512" i="1" a="1"/>
  <c r="AN512" i="1" s="1"/>
  <c r="AR512" i="1" a="1"/>
  <c r="AR512" i="1" s="1"/>
  <c r="L510" i="1" a="1"/>
  <c r="L510" i="1" s="1"/>
  <c r="P510" i="1" a="1"/>
  <c r="P510" i="1" s="1"/>
  <c r="T510" i="1" a="1"/>
  <c r="T510" i="1" s="1"/>
  <c r="X510" i="1" a="1"/>
  <c r="X510" i="1" s="1"/>
  <c r="AB510" i="1" a="1"/>
  <c r="AB510" i="1" s="1"/>
  <c r="AF510" i="1" a="1"/>
  <c r="AF510" i="1" s="1"/>
  <c r="AJ510" i="1" a="1"/>
  <c r="AJ510" i="1" s="1"/>
  <c r="AN510" i="1" a="1"/>
  <c r="AN510" i="1" s="1"/>
  <c r="AR510" i="1" a="1"/>
  <c r="AR510" i="1" s="1"/>
  <c r="M538" i="1" a="1"/>
  <c r="M538" i="1" s="1"/>
  <c r="Q538" i="1" a="1"/>
  <c r="Q538" i="1" s="1"/>
  <c r="U538" i="1" a="1"/>
  <c r="U538" i="1" s="1"/>
  <c r="Y538" i="1" a="1"/>
  <c r="Y538" i="1" s="1"/>
  <c r="AC538" i="1" a="1"/>
  <c r="AC538" i="1" s="1"/>
  <c r="AG538" i="1" a="1"/>
  <c r="AG538" i="1" s="1"/>
  <c r="AK538" i="1" a="1"/>
  <c r="AK538" i="1" s="1"/>
  <c r="AO538" i="1" a="1"/>
  <c r="AO538" i="1" s="1"/>
  <c r="AS538" i="1" a="1"/>
  <c r="AS538" i="1" s="1"/>
  <c r="M524" i="1" a="1"/>
  <c r="M524" i="1" s="1"/>
  <c r="Q524" i="1" a="1"/>
  <c r="Q524" i="1" s="1"/>
  <c r="U524" i="1" a="1"/>
  <c r="U524" i="1" s="1"/>
  <c r="Y524" i="1" a="1"/>
  <c r="Y524" i="1" s="1"/>
  <c r="AC524" i="1" a="1"/>
  <c r="AC524" i="1" s="1"/>
  <c r="AG524" i="1" a="1"/>
  <c r="AG524" i="1" s="1"/>
  <c r="AK524" i="1" a="1"/>
  <c r="AK524" i="1" s="1"/>
  <c r="AO524" i="1" a="1"/>
  <c r="AO524" i="1" s="1"/>
  <c r="AS524" i="1" a="1"/>
  <c r="AS524" i="1" s="1"/>
  <c r="M510" i="1" a="1"/>
  <c r="M510" i="1" s="1"/>
  <c r="Q510" i="1" a="1"/>
  <c r="Q510" i="1" s="1"/>
  <c r="U510" i="1" a="1"/>
  <c r="U510" i="1" s="1"/>
  <c r="Y510" i="1" a="1"/>
  <c r="Y510" i="1" s="1"/>
  <c r="AC510" i="1" a="1"/>
  <c r="AC510" i="1" s="1"/>
  <c r="AG510" i="1" a="1"/>
  <c r="AG510" i="1" s="1"/>
  <c r="AK510" i="1" a="1"/>
  <c r="AK510" i="1" s="1"/>
  <c r="AO510" i="1" a="1"/>
  <c r="AO510" i="1" s="1"/>
  <c r="AS510" i="1" a="1"/>
  <c r="AS510" i="1" s="1"/>
  <c r="O541" i="1" a="1"/>
  <c r="O541" i="1" s="1"/>
  <c r="S541" i="1" a="1"/>
  <c r="S541" i="1" s="1"/>
  <c r="W541" i="1" a="1"/>
  <c r="W541" i="1" s="1"/>
  <c r="AA541" i="1" a="1"/>
  <c r="AA541" i="1" s="1"/>
  <c r="AE541" i="1" a="1"/>
  <c r="AE541" i="1" s="1"/>
  <c r="AI541" i="1" a="1"/>
  <c r="AI541" i="1" s="1"/>
  <c r="AM541" i="1" a="1"/>
  <c r="AM541" i="1" s="1"/>
  <c r="AQ541" i="1" a="1"/>
  <c r="AQ541" i="1" s="1"/>
  <c r="AU541" i="1" a="1"/>
  <c r="AU541" i="1" s="1"/>
  <c r="O527" i="1" a="1"/>
  <c r="O527" i="1" s="1"/>
  <c r="S527" i="1" a="1"/>
  <c r="S527" i="1" s="1"/>
  <c r="W527" i="1" a="1"/>
  <c r="W527" i="1" s="1"/>
  <c r="AA527" i="1" a="1"/>
  <c r="AA527" i="1" s="1"/>
  <c r="AE527" i="1" a="1"/>
  <c r="AE527" i="1" s="1"/>
  <c r="AI527" i="1" a="1"/>
  <c r="AI527" i="1" s="1"/>
  <c r="AM527" i="1" a="1"/>
  <c r="AM527" i="1" s="1"/>
  <c r="AQ527" i="1" a="1"/>
  <c r="AQ527" i="1" s="1"/>
  <c r="AU527" i="1" a="1"/>
  <c r="AU527" i="1" s="1"/>
  <c r="O513" i="1" a="1"/>
  <c r="O513" i="1" s="1"/>
  <c r="S513" i="1" a="1"/>
  <c r="S513" i="1" s="1"/>
  <c r="W513" i="1" a="1"/>
  <c r="W513" i="1" s="1"/>
  <c r="AA513" i="1" a="1"/>
  <c r="AA513" i="1" s="1"/>
  <c r="AE513" i="1" a="1"/>
  <c r="AE513" i="1" s="1"/>
  <c r="AI513" i="1" a="1"/>
  <c r="AI513" i="1" s="1"/>
  <c r="AM513" i="1" a="1"/>
  <c r="AM513" i="1" s="1"/>
  <c r="AQ513" i="1" a="1"/>
  <c r="AQ513" i="1" s="1"/>
  <c r="AU513" i="1" a="1"/>
  <c r="AU513" i="1" s="1"/>
  <c r="N539" i="1" a="1"/>
  <c r="N539" i="1" s="1"/>
  <c r="R539" i="1" a="1"/>
  <c r="R539" i="1" s="1"/>
  <c r="V539" i="1" a="1"/>
  <c r="V539" i="1" s="1"/>
  <c r="Z539" i="1" a="1"/>
  <c r="Z539" i="1" s="1"/>
  <c r="AD539" i="1" a="1"/>
  <c r="AD539" i="1" s="1"/>
  <c r="AH539" i="1" a="1"/>
  <c r="AH539" i="1" s="1"/>
  <c r="AL539" i="1" a="1"/>
  <c r="AL539" i="1" s="1"/>
  <c r="AP539" i="1" a="1"/>
  <c r="AP539" i="1" s="1"/>
  <c r="AT539" i="1" a="1"/>
  <c r="AT539" i="1" s="1"/>
  <c r="N537" i="1" a="1"/>
  <c r="N537" i="1" s="1"/>
  <c r="R537" i="1" a="1"/>
  <c r="R537" i="1" s="1"/>
  <c r="V537" i="1" a="1"/>
  <c r="V537" i="1" s="1"/>
  <c r="Z537" i="1" a="1"/>
  <c r="Z537" i="1" s="1"/>
  <c r="AD537" i="1" a="1"/>
  <c r="AD537" i="1" s="1"/>
  <c r="AH537" i="1" a="1"/>
  <c r="AH537" i="1" s="1"/>
  <c r="AL537" i="1" a="1"/>
  <c r="AL537" i="1" s="1"/>
  <c r="AP537" i="1" a="1"/>
  <c r="AP537" i="1" s="1"/>
  <c r="AT537" i="1" a="1"/>
  <c r="AT537"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N515" i="1" a="1"/>
  <c r="N515" i="1" s="1"/>
  <c r="R515" i="1" a="1"/>
  <c r="R515" i="1" s="1"/>
  <c r="V515" i="1" a="1"/>
  <c r="V515" i="1" s="1"/>
  <c r="Z515" i="1" a="1"/>
  <c r="Z515" i="1" s="1"/>
  <c r="AD515" i="1" a="1"/>
  <c r="AD515" i="1" s="1"/>
  <c r="AH515" i="1" a="1"/>
  <c r="AH515" i="1" s="1"/>
  <c r="AL515" i="1" a="1"/>
  <c r="AL515" i="1" s="1"/>
  <c r="AP515" i="1" a="1"/>
  <c r="AP515" i="1" s="1"/>
  <c r="AT515" i="1" a="1"/>
  <c r="AT515" i="1" s="1"/>
  <c r="N513" i="1" a="1"/>
  <c r="N513" i="1" s="1"/>
  <c r="R513" i="1" a="1"/>
  <c r="R513" i="1" s="1"/>
  <c r="V513" i="1" a="1"/>
  <c r="V513" i="1" s="1"/>
  <c r="Z513" i="1" a="1"/>
  <c r="Z513" i="1" s="1"/>
  <c r="AD513" i="1" a="1"/>
  <c r="AD513" i="1" s="1"/>
  <c r="AH513" i="1" a="1"/>
  <c r="AH513" i="1" s="1"/>
  <c r="AL513" i="1" a="1"/>
  <c r="AL513" i="1" s="1"/>
  <c r="AP513" i="1" a="1"/>
  <c r="AP513" i="1" s="1"/>
  <c r="AT513" i="1" a="1"/>
  <c r="AT513" i="1" s="1"/>
  <c r="N511" i="1" a="1"/>
  <c r="N511" i="1" s="1"/>
  <c r="R511" i="1" a="1"/>
  <c r="R511" i="1" s="1"/>
  <c r="V511" i="1" a="1"/>
  <c r="V511" i="1" s="1"/>
  <c r="Z511" i="1" a="1"/>
  <c r="Z511" i="1" s="1"/>
  <c r="AD511" i="1" a="1"/>
  <c r="AD511" i="1" s="1"/>
  <c r="AH511" i="1" a="1"/>
  <c r="AH511" i="1" s="1"/>
  <c r="AL511" i="1" a="1"/>
  <c r="AL511" i="1" s="1"/>
  <c r="AP511" i="1" a="1"/>
  <c r="AP511" i="1" s="1"/>
  <c r="AT511" i="1" a="1"/>
  <c r="AT511" i="1" s="1"/>
  <c r="M536" i="1" a="1"/>
  <c r="M536" i="1" s="1"/>
  <c r="Q536" i="1" a="1"/>
  <c r="Q536" i="1" s="1"/>
  <c r="U536" i="1" a="1"/>
  <c r="U536" i="1" s="1"/>
  <c r="Y536" i="1" a="1"/>
  <c r="Y536" i="1" s="1"/>
  <c r="AC536" i="1" a="1"/>
  <c r="AC536" i="1" s="1"/>
  <c r="AG536" i="1" a="1"/>
  <c r="AG536" i="1" s="1"/>
  <c r="AK536" i="1" a="1"/>
  <c r="AK536" i="1" s="1"/>
  <c r="AO536" i="1" a="1"/>
  <c r="AO536" i="1" s="1"/>
  <c r="AS536" i="1" a="1"/>
  <c r="AS536" i="1" s="1"/>
  <c r="M522" i="1" a="1"/>
  <c r="M522" i="1" s="1"/>
  <c r="Q522" i="1" a="1"/>
  <c r="Q522" i="1" s="1"/>
  <c r="U522" i="1" a="1"/>
  <c r="U522" i="1" s="1"/>
  <c r="Y522" i="1" a="1"/>
  <c r="Y522" i="1" s="1"/>
  <c r="AC522" i="1" a="1"/>
  <c r="AC522" i="1" s="1"/>
  <c r="AG522" i="1" a="1"/>
  <c r="AG522" i="1" s="1"/>
  <c r="AK522" i="1" a="1"/>
  <c r="AK522" i="1" s="1"/>
  <c r="AO522" i="1" a="1"/>
  <c r="AO522" i="1" s="1"/>
  <c r="AS522" i="1" a="1"/>
  <c r="AS522" i="1" s="1"/>
  <c r="M514" i="1" a="1"/>
  <c r="M514" i="1" s="1"/>
  <c r="Q514" i="1" a="1"/>
  <c r="Q514" i="1" s="1"/>
  <c r="U514" i="1" a="1"/>
  <c r="U514" i="1" s="1"/>
  <c r="Y514" i="1" a="1"/>
  <c r="Y514" i="1" s="1"/>
  <c r="AC514" i="1" a="1"/>
  <c r="AC514" i="1" s="1"/>
  <c r="AG514" i="1" a="1"/>
  <c r="AG514" i="1" s="1"/>
  <c r="AK514" i="1" a="1"/>
  <c r="AK514" i="1" s="1"/>
  <c r="AO514" i="1" a="1"/>
  <c r="AO514" i="1" s="1"/>
  <c r="AS514" i="1" a="1"/>
  <c r="AS514" i="1" s="1"/>
  <c r="O543" i="1" a="1"/>
  <c r="O543" i="1" s="1"/>
  <c r="S543" i="1" a="1"/>
  <c r="S543" i="1" s="1"/>
  <c r="W543" i="1" a="1"/>
  <c r="W543" i="1" s="1"/>
  <c r="AA543" i="1" a="1"/>
  <c r="AA543" i="1" s="1"/>
  <c r="AE543" i="1" a="1"/>
  <c r="AE543" i="1" s="1"/>
  <c r="AI543" i="1" a="1"/>
  <c r="AI543" i="1" s="1"/>
  <c r="AM543" i="1" a="1"/>
  <c r="AM543" i="1" s="1"/>
  <c r="AQ543" i="1" a="1"/>
  <c r="AQ543" i="1" s="1"/>
  <c r="AU543" i="1" a="1"/>
  <c r="AU543" i="1" s="1"/>
  <c r="O533" i="1" a="1"/>
  <c r="O533" i="1" s="1"/>
  <c r="S533" i="1" a="1"/>
  <c r="S533" i="1" s="1"/>
  <c r="W533" i="1" a="1"/>
  <c r="W533" i="1" s="1"/>
  <c r="AA533" i="1" a="1"/>
  <c r="AA533" i="1" s="1"/>
  <c r="AE533" i="1" a="1"/>
  <c r="AE533" i="1" s="1"/>
  <c r="AI533" i="1" a="1"/>
  <c r="AI533" i="1" s="1"/>
  <c r="AM533" i="1" a="1"/>
  <c r="AM533" i="1" s="1"/>
  <c r="AQ533" i="1" a="1"/>
  <c r="AQ533" i="1" s="1"/>
  <c r="AU533" i="1" a="1"/>
  <c r="AU53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N543" i="1" a="1"/>
  <c r="N543" i="1" s="1"/>
  <c r="R543" i="1" a="1"/>
  <c r="R543" i="1" s="1"/>
  <c r="V543" i="1" a="1"/>
  <c r="V543" i="1" s="1"/>
  <c r="Z543" i="1" a="1"/>
  <c r="Z543" i="1" s="1"/>
  <c r="AD543" i="1" a="1"/>
  <c r="AD543" i="1" s="1"/>
  <c r="AH543" i="1" a="1"/>
  <c r="AH543" i="1" s="1"/>
  <c r="AL543" i="1" a="1"/>
  <c r="AL543" i="1" s="1"/>
  <c r="AP543" i="1" a="1"/>
  <c r="AP543" i="1" s="1"/>
  <c r="AT543" i="1" a="1"/>
  <c r="AT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7" i="1" a="1"/>
  <c r="M537" i="1" s="1"/>
  <c r="Q537" i="1" a="1"/>
  <c r="Q537" i="1" s="1"/>
  <c r="U537" i="1" a="1"/>
  <c r="U537" i="1" s="1"/>
  <c r="Y537" i="1" a="1"/>
  <c r="Y537" i="1" s="1"/>
  <c r="AC537" i="1" a="1"/>
  <c r="AC537" i="1" s="1"/>
  <c r="AG537" i="1" a="1"/>
  <c r="AG537" i="1" s="1"/>
  <c r="AK537" i="1" a="1"/>
  <c r="AK537" i="1" s="1"/>
  <c r="AO537" i="1" a="1"/>
  <c r="AO537" i="1" s="1"/>
  <c r="AS537" i="1" a="1"/>
  <c r="AS537" i="1" s="1"/>
  <c r="M535" i="1" a="1"/>
  <c r="M535" i="1" s="1"/>
  <c r="Q535" i="1" a="1"/>
  <c r="Q535" i="1" s="1"/>
  <c r="U535" i="1" a="1"/>
  <c r="U535" i="1" s="1"/>
  <c r="Y535" i="1" a="1"/>
  <c r="Y535" i="1" s="1"/>
  <c r="AC535" i="1" a="1"/>
  <c r="AC535" i="1" s="1"/>
  <c r="AG535" i="1" a="1"/>
  <c r="AG535" i="1" s="1"/>
  <c r="AK535" i="1" a="1"/>
  <c r="AK535" i="1" s="1"/>
  <c r="AO535" i="1" a="1"/>
  <c r="AO535" i="1" s="1"/>
  <c r="AS535" i="1" a="1"/>
  <c r="AS535" i="1" s="1"/>
  <c r="M533" i="1" a="1"/>
  <c r="M533" i="1" s="1"/>
  <c r="Q533" i="1" a="1"/>
  <c r="Q533" i="1" s="1"/>
  <c r="U533" i="1" a="1"/>
  <c r="U533" i="1" s="1"/>
  <c r="Y533" i="1" a="1"/>
  <c r="Y533" i="1" s="1"/>
  <c r="AC533" i="1" a="1"/>
  <c r="AC533" i="1" s="1"/>
  <c r="AG533" i="1" a="1"/>
  <c r="AG533" i="1" s="1"/>
  <c r="AK533" i="1" a="1"/>
  <c r="AK533" i="1" s="1"/>
  <c r="AO533" i="1" a="1"/>
  <c r="AO533" i="1" s="1"/>
  <c r="AS533" i="1" a="1"/>
  <c r="AS533"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15" i="1" a="1"/>
  <c r="M515" i="1" s="1"/>
  <c r="Q515" i="1" a="1"/>
  <c r="Q515" i="1" s="1"/>
  <c r="U515" i="1" a="1"/>
  <c r="U515" i="1" s="1"/>
  <c r="Y515" i="1" a="1"/>
  <c r="Y515" i="1" s="1"/>
  <c r="AC515" i="1" a="1"/>
  <c r="AC515" i="1" s="1"/>
  <c r="AG515" i="1" a="1"/>
  <c r="AG515" i="1" s="1"/>
  <c r="AK515" i="1" a="1"/>
  <c r="AK515" i="1" s="1"/>
  <c r="AO515" i="1" a="1"/>
  <c r="AO515" i="1" s="1"/>
  <c r="AS515" i="1" a="1"/>
  <c r="AS515" i="1" s="1"/>
  <c r="M513" i="1" a="1"/>
  <c r="M513" i="1" s="1"/>
  <c r="Q513" i="1" a="1"/>
  <c r="Q513" i="1" s="1"/>
  <c r="U513" i="1" a="1"/>
  <c r="U513" i="1" s="1"/>
  <c r="Y513" i="1" a="1"/>
  <c r="Y513" i="1" s="1"/>
  <c r="AC513" i="1" a="1"/>
  <c r="AC513" i="1" s="1"/>
  <c r="AG513" i="1" a="1"/>
  <c r="AG513" i="1" s="1"/>
  <c r="AK513" i="1" a="1"/>
  <c r="AK513" i="1" s="1"/>
  <c r="AO513" i="1" a="1"/>
  <c r="AO513" i="1" s="1"/>
  <c r="AS513" i="1" a="1"/>
  <c r="AS513" i="1" s="1"/>
  <c r="M511" i="1" a="1"/>
  <c r="M511" i="1" s="1"/>
  <c r="Q511" i="1" a="1"/>
  <c r="Q511" i="1" s="1"/>
  <c r="U511" i="1" a="1"/>
  <c r="U511" i="1" s="1"/>
  <c r="Y511" i="1" a="1"/>
  <c r="Y511" i="1" s="1"/>
  <c r="AC511" i="1" a="1"/>
  <c r="AC511" i="1" s="1"/>
  <c r="AG511" i="1" a="1"/>
  <c r="AG511" i="1" s="1"/>
  <c r="AK511" i="1" a="1"/>
  <c r="AK511" i="1" s="1"/>
  <c r="AO511" i="1" a="1"/>
  <c r="AO511" i="1" s="1"/>
  <c r="AS511" i="1" a="1"/>
  <c r="AS511" i="1" s="1"/>
  <c r="M528" i="1" a="1"/>
  <c r="M528" i="1" s="1"/>
  <c r="Q528" i="1" a="1"/>
  <c r="Q528" i="1" s="1"/>
  <c r="U528" i="1" a="1"/>
  <c r="U528" i="1" s="1"/>
  <c r="Y528" i="1" a="1"/>
  <c r="Y528" i="1" s="1"/>
  <c r="AC528" i="1" a="1"/>
  <c r="AC528" i="1" s="1"/>
  <c r="AG528" i="1" a="1"/>
  <c r="AG528" i="1" s="1"/>
  <c r="AK528" i="1" a="1"/>
  <c r="AK528" i="1" s="1"/>
  <c r="AO528" i="1" a="1"/>
  <c r="AO528" i="1" s="1"/>
  <c r="AS528" i="1" a="1"/>
  <c r="AS528" i="1" s="1"/>
  <c r="M512" i="1" a="1"/>
  <c r="M512" i="1" s="1"/>
  <c r="Q512" i="1" a="1"/>
  <c r="Q512" i="1" s="1"/>
  <c r="U512" i="1" a="1"/>
  <c r="U512" i="1" s="1"/>
  <c r="Y512" i="1" a="1"/>
  <c r="Y512" i="1" s="1"/>
  <c r="AC512" i="1" a="1"/>
  <c r="AC512" i="1" s="1"/>
  <c r="AG512" i="1" a="1"/>
  <c r="AG512" i="1" s="1"/>
  <c r="AK512" i="1" a="1"/>
  <c r="AK512" i="1" s="1"/>
  <c r="AO512" i="1" a="1"/>
  <c r="AO512" i="1" s="1"/>
  <c r="AS512" i="1" a="1"/>
  <c r="AS512" i="1" s="1"/>
  <c r="O545" i="1" a="1"/>
  <c r="O545" i="1" s="1"/>
  <c r="S545" i="1" a="1"/>
  <c r="S545" i="1" s="1"/>
  <c r="W545" i="1" a="1"/>
  <c r="W545" i="1" s="1"/>
  <c r="AA545" i="1" a="1"/>
  <c r="AA545" i="1" s="1"/>
  <c r="AE545" i="1" a="1"/>
  <c r="AE545" i="1" s="1"/>
  <c r="AI545" i="1" a="1"/>
  <c r="AI545" i="1" s="1"/>
  <c r="AM545" i="1" a="1"/>
  <c r="AM545" i="1" s="1"/>
  <c r="AQ545" i="1" a="1"/>
  <c r="AQ545" i="1" s="1"/>
  <c r="AU545" i="1" a="1"/>
  <c r="AU545" i="1" s="1"/>
  <c r="O537" i="1" a="1"/>
  <c r="O537" i="1" s="1"/>
  <c r="S537" i="1" a="1"/>
  <c r="S537" i="1" s="1"/>
  <c r="W537" i="1" a="1"/>
  <c r="W537" i="1" s="1"/>
  <c r="AA537" i="1" a="1"/>
  <c r="AA537" i="1" s="1"/>
  <c r="AE537" i="1" a="1"/>
  <c r="AE537" i="1" s="1"/>
  <c r="AI537" i="1" a="1"/>
  <c r="AI537" i="1" s="1"/>
  <c r="AM537" i="1" a="1"/>
  <c r="AM537" i="1" s="1"/>
  <c r="AQ537" i="1" a="1"/>
  <c r="AQ537" i="1" s="1"/>
  <c r="AU537" i="1" a="1"/>
  <c r="AU537" i="1" s="1"/>
  <c r="O525" i="1" a="1"/>
  <c r="O525" i="1" s="1"/>
  <c r="S525" i="1" a="1"/>
  <c r="S525" i="1" s="1"/>
  <c r="W525" i="1" a="1"/>
  <c r="W525" i="1" s="1"/>
  <c r="AA525" i="1" a="1"/>
  <c r="AA525" i="1" s="1"/>
  <c r="AE525" i="1" a="1"/>
  <c r="AE525" i="1" s="1"/>
  <c r="AI525" i="1" a="1"/>
  <c r="AI525" i="1" s="1"/>
  <c r="AM525" i="1" a="1"/>
  <c r="AM525" i="1" s="1"/>
  <c r="AQ525" i="1" a="1"/>
  <c r="AQ525" i="1" s="1"/>
  <c r="AU525" i="1" a="1"/>
  <c r="AU525" i="1" s="1"/>
  <c r="O517" i="1" a="1"/>
  <c r="O517" i="1" s="1"/>
  <c r="S517" i="1" a="1"/>
  <c r="S517" i="1" s="1"/>
  <c r="W517" i="1" a="1"/>
  <c r="W517" i="1" s="1"/>
  <c r="AA517" i="1" a="1"/>
  <c r="AA517" i="1" s="1"/>
  <c r="AE517" i="1" a="1"/>
  <c r="AE517" i="1" s="1"/>
  <c r="AI517" i="1" a="1"/>
  <c r="AI517" i="1" s="1"/>
  <c r="AM517" i="1" a="1"/>
  <c r="AM517" i="1" s="1"/>
  <c r="AQ517" i="1" a="1"/>
  <c r="AQ517" i="1" s="1"/>
  <c r="AU517" i="1" a="1"/>
  <c r="AU517" i="1" s="1"/>
  <c r="N541" i="1" a="1"/>
  <c r="N541" i="1" s="1"/>
  <c r="R541" i="1" a="1"/>
  <c r="R541" i="1" s="1"/>
  <c r="V541" i="1" a="1"/>
  <c r="V541" i="1" s="1"/>
  <c r="Z541" i="1" a="1"/>
  <c r="Z541" i="1" s="1"/>
  <c r="AD541" i="1" a="1"/>
  <c r="AD541" i="1" s="1"/>
  <c r="AH541" i="1" a="1"/>
  <c r="AH541" i="1" s="1"/>
  <c r="AL541" i="1" a="1"/>
  <c r="AL541" i="1" s="1"/>
  <c r="AP541" i="1" a="1"/>
  <c r="AP541" i="1" s="1"/>
  <c r="AT541" i="1" a="1"/>
  <c r="AT541" i="1" s="1"/>
  <c r="L539" i="1" a="1"/>
  <c r="L539" i="1" s="1"/>
  <c r="P539" i="1" a="1"/>
  <c r="P539" i="1" s="1"/>
  <c r="T539" i="1" a="1"/>
  <c r="T539" i="1" s="1"/>
  <c r="X539" i="1" a="1"/>
  <c r="X539" i="1" s="1"/>
  <c r="AB539" i="1" a="1"/>
  <c r="AB539" i="1" s="1"/>
  <c r="AF539" i="1" a="1"/>
  <c r="AF539" i="1" s="1"/>
  <c r="AJ539" i="1" a="1"/>
  <c r="AJ539" i="1" s="1"/>
  <c r="AN539" i="1" a="1"/>
  <c r="AN539" i="1" s="1"/>
  <c r="AR539" i="1" a="1"/>
  <c r="AR539"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L515" i="1" a="1"/>
  <c r="L515" i="1" s="1"/>
  <c r="P515" i="1" a="1"/>
  <c r="P515" i="1" s="1"/>
  <c r="T515" i="1" a="1"/>
  <c r="T515" i="1" s="1"/>
  <c r="X515" i="1" a="1"/>
  <c r="X515" i="1" s="1"/>
  <c r="AB515" i="1" a="1"/>
  <c r="AB515" i="1" s="1"/>
  <c r="AF515" i="1" a="1"/>
  <c r="AF515" i="1" s="1"/>
  <c r="AJ515" i="1" a="1"/>
  <c r="AJ515" i="1" s="1"/>
  <c r="AN515" i="1" a="1"/>
  <c r="AN515" i="1" s="1"/>
  <c r="AR515" i="1" a="1"/>
  <c r="AR515" i="1" s="1"/>
  <c r="L513" i="1" a="1"/>
  <c r="L513" i="1" s="1"/>
  <c r="P513" i="1" a="1"/>
  <c r="P513" i="1" s="1"/>
  <c r="T513" i="1" a="1"/>
  <c r="T513" i="1" s="1"/>
  <c r="X513" i="1" a="1"/>
  <c r="X513" i="1" s="1"/>
  <c r="AB513" i="1" a="1"/>
  <c r="AB513" i="1" s="1"/>
  <c r="AF513" i="1" a="1"/>
  <c r="AF513" i="1" s="1"/>
  <c r="AJ513" i="1" a="1"/>
  <c r="AJ513" i="1" s="1"/>
  <c r="AN513" i="1" a="1"/>
  <c r="AN513" i="1" s="1"/>
  <c r="AR513" i="1" a="1"/>
  <c r="AR513" i="1" s="1"/>
  <c r="L511" i="1" a="1"/>
  <c r="L511" i="1" s="1"/>
  <c r="P511" i="1" a="1"/>
  <c r="P511" i="1" s="1"/>
  <c r="T511" i="1" a="1"/>
  <c r="T511" i="1" s="1"/>
  <c r="X511" i="1" a="1"/>
  <c r="X511" i="1" s="1"/>
  <c r="AB511" i="1" a="1"/>
  <c r="AB511" i="1" s="1"/>
  <c r="AF511" i="1" a="1"/>
  <c r="AF511" i="1" s="1"/>
  <c r="AJ511" i="1" a="1"/>
  <c r="AJ511" i="1" s="1"/>
  <c r="AN511" i="1" a="1"/>
  <c r="AN511" i="1" s="1"/>
  <c r="AR511" i="1" a="1"/>
  <c r="AR511" i="1" s="1"/>
  <c r="M542" i="1" a="1"/>
  <c r="M542" i="1" s="1"/>
  <c r="Q542" i="1" a="1"/>
  <c r="Q542" i="1" s="1"/>
  <c r="U542" i="1" a="1"/>
  <c r="U542" i="1" s="1"/>
  <c r="Y542" i="1" a="1"/>
  <c r="Y542" i="1" s="1"/>
  <c r="AC542" i="1" a="1"/>
  <c r="AC542" i="1" s="1"/>
  <c r="AG542" i="1" a="1"/>
  <c r="AG542" i="1" s="1"/>
  <c r="AK542" i="1" a="1"/>
  <c r="AK542" i="1" s="1"/>
  <c r="AO542" i="1" a="1"/>
  <c r="AO542" i="1" s="1"/>
  <c r="AS542" i="1" a="1"/>
  <c r="AS542" i="1" s="1"/>
  <c r="M526" i="1" a="1"/>
  <c r="M526" i="1" s="1"/>
  <c r="Q526" i="1" a="1"/>
  <c r="Q526" i="1" s="1"/>
  <c r="U526" i="1" a="1"/>
  <c r="U526" i="1" s="1"/>
  <c r="Y526" i="1" a="1"/>
  <c r="Y526" i="1" s="1"/>
  <c r="AC526" i="1" a="1"/>
  <c r="AC526" i="1" s="1"/>
  <c r="AG526" i="1" a="1"/>
  <c r="AG526" i="1" s="1"/>
  <c r="AK526" i="1" a="1"/>
  <c r="AK526" i="1" s="1"/>
  <c r="AO526" i="1" a="1"/>
  <c r="AO526" i="1" s="1"/>
  <c r="AS526" i="1" a="1"/>
  <c r="AS526" i="1" s="1"/>
  <c r="M516" i="1" a="1"/>
  <c r="M516" i="1" s="1"/>
  <c r="Q516" i="1" a="1"/>
  <c r="Q516" i="1" s="1"/>
  <c r="U516" i="1" a="1"/>
  <c r="U516" i="1" s="1"/>
  <c r="Y516" i="1" a="1"/>
  <c r="Y516" i="1" s="1"/>
  <c r="AC516" i="1" a="1"/>
  <c r="AC516" i="1" s="1"/>
  <c r="AG516" i="1" a="1"/>
  <c r="AG516" i="1" s="1"/>
  <c r="AK516" i="1" a="1"/>
  <c r="AK516" i="1" s="1"/>
  <c r="AO516" i="1" a="1"/>
  <c r="AO516" i="1" s="1"/>
  <c r="AS516" i="1" a="1"/>
  <c r="AS516" i="1" s="1"/>
  <c r="O535" i="1" a="1"/>
  <c r="O535" i="1" s="1"/>
  <c r="S535" i="1" a="1"/>
  <c r="S535" i="1" s="1"/>
  <c r="W535" i="1" a="1"/>
  <c r="W535" i="1" s="1"/>
  <c r="AA535" i="1" a="1"/>
  <c r="AA535" i="1" s="1"/>
  <c r="AE535" i="1" a="1"/>
  <c r="AE535" i="1" s="1"/>
  <c r="AI535" i="1" a="1"/>
  <c r="AI535" i="1" s="1"/>
  <c r="AM535" i="1" a="1"/>
  <c r="AM535" i="1" s="1"/>
  <c r="AQ535" i="1" a="1"/>
  <c r="AQ535" i="1" s="1"/>
  <c r="AU535" i="1" a="1"/>
  <c r="AU535" i="1" s="1"/>
  <c r="O511" i="1" a="1"/>
  <c r="O511" i="1" s="1"/>
  <c r="S511" i="1" a="1"/>
  <c r="S511" i="1" s="1"/>
  <c r="W511" i="1" a="1"/>
  <c r="W511" i="1" s="1"/>
  <c r="AA511" i="1" a="1"/>
  <c r="AA511" i="1" s="1"/>
  <c r="AE511" i="1" a="1"/>
  <c r="AE511" i="1" s="1"/>
  <c r="AI511" i="1" a="1"/>
  <c r="AI511" i="1" s="1"/>
  <c r="AM511" i="1" a="1"/>
  <c r="AM511" i="1" s="1"/>
  <c r="AQ511" i="1" a="1"/>
  <c r="AQ511" i="1" s="1"/>
  <c r="AU511" i="1" a="1"/>
  <c r="AU511" i="1" s="1"/>
  <c r="M545" i="1" a="1"/>
  <c r="M545" i="1" s="1"/>
  <c r="Q545" i="1" a="1"/>
  <c r="Q545" i="1" s="1"/>
  <c r="U545" i="1" a="1"/>
  <c r="U545" i="1" s="1"/>
  <c r="Y545" i="1" a="1"/>
  <c r="Y545" i="1" s="1"/>
  <c r="AC545" i="1" a="1"/>
  <c r="AC545" i="1" s="1"/>
  <c r="AG545" i="1" a="1"/>
  <c r="AG545" i="1" s="1"/>
  <c r="AK545" i="1" a="1"/>
  <c r="AK545" i="1" s="1"/>
  <c r="AO545" i="1" a="1"/>
  <c r="AO545" i="1" s="1"/>
  <c r="AS545" i="1" a="1"/>
  <c r="AS545"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O544" i="1" a="1"/>
  <c r="O544" i="1" s="1"/>
  <c r="S544" i="1" a="1"/>
  <c r="S544" i="1" s="1"/>
  <c r="W544" i="1" a="1"/>
  <c r="W544" i="1" s="1"/>
  <c r="AA544" i="1" a="1"/>
  <c r="AA544" i="1" s="1"/>
  <c r="AE544" i="1" a="1"/>
  <c r="AE544" i="1" s="1"/>
  <c r="AI544" i="1" a="1"/>
  <c r="AI544" i="1" s="1"/>
  <c r="AM544" i="1" a="1"/>
  <c r="AM544" i="1" s="1"/>
  <c r="AQ544" i="1" a="1"/>
  <c r="AQ544" i="1" s="1"/>
  <c r="AU544" i="1" a="1"/>
  <c r="AU544" i="1" s="1"/>
  <c r="O538" i="1" a="1"/>
  <c r="O538" i="1" s="1"/>
  <c r="S538" i="1" a="1"/>
  <c r="S538" i="1" s="1"/>
  <c r="W538" i="1" a="1"/>
  <c r="W538" i="1" s="1"/>
  <c r="AA538" i="1" a="1"/>
  <c r="AA538" i="1" s="1"/>
  <c r="AE538" i="1" a="1"/>
  <c r="AE538" i="1" s="1"/>
  <c r="AI538" i="1" a="1"/>
  <c r="AI538" i="1" s="1"/>
  <c r="AM538" i="1" a="1"/>
  <c r="AM538" i="1" s="1"/>
  <c r="AQ538" i="1" a="1"/>
  <c r="AQ538" i="1" s="1"/>
  <c r="AU538" i="1" a="1"/>
  <c r="AU538" i="1" s="1"/>
  <c r="O536" i="1" a="1"/>
  <c r="O536" i="1" s="1"/>
  <c r="S536" i="1" a="1"/>
  <c r="S536" i="1" s="1"/>
  <c r="W536" i="1" a="1"/>
  <c r="W536" i="1" s="1"/>
  <c r="AA536" i="1" a="1"/>
  <c r="AA536" i="1" s="1"/>
  <c r="AE536" i="1" a="1"/>
  <c r="AE536" i="1" s="1"/>
  <c r="AI536" i="1" a="1"/>
  <c r="AI536" i="1" s="1"/>
  <c r="AM536" i="1" a="1"/>
  <c r="AM536" i="1" s="1"/>
  <c r="AQ536" i="1" a="1"/>
  <c r="AQ536" i="1" s="1"/>
  <c r="AU536" i="1" a="1"/>
  <c r="AU536" i="1" s="1"/>
  <c r="O534" i="1" a="1"/>
  <c r="O534" i="1" s="1"/>
  <c r="S534" i="1" a="1"/>
  <c r="S534" i="1" s="1"/>
  <c r="W534" i="1" a="1"/>
  <c r="W534" i="1" s="1"/>
  <c r="AA534" i="1" a="1"/>
  <c r="AA534" i="1" s="1"/>
  <c r="AE534" i="1" a="1"/>
  <c r="AE534" i="1" s="1"/>
  <c r="AI534" i="1" a="1"/>
  <c r="AI534" i="1" s="1"/>
  <c r="AM534" i="1" a="1"/>
  <c r="AM534" i="1" s="1"/>
  <c r="AQ534" i="1" a="1"/>
  <c r="AQ534" i="1" s="1"/>
  <c r="AU534" i="1" a="1"/>
  <c r="AU534"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O514" i="1" a="1"/>
  <c r="O514" i="1" s="1"/>
  <c r="S514" i="1" a="1"/>
  <c r="S514" i="1" s="1"/>
  <c r="W514" i="1" a="1"/>
  <c r="W514" i="1" s="1"/>
  <c r="AA514" i="1" a="1"/>
  <c r="AA514" i="1" s="1"/>
  <c r="AE514" i="1" a="1"/>
  <c r="AE514" i="1" s="1"/>
  <c r="AI514" i="1" a="1"/>
  <c r="AI514" i="1" s="1"/>
  <c r="AM514" i="1" a="1"/>
  <c r="AM514" i="1" s="1"/>
  <c r="AQ514" i="1" a="1"/>
  <c r="AQ514" i="1" s="1"/>
  <c r="AU514" i="1" a="1"/>
  <c r="AU514" i="1" s="1"/>
  <c r="O512" i="1" a="1"/>
  <c r="O512" i="1" s="1"/>
  <c r="S512" i="1" a="1"/>
  <c r="S512" i="1" s="1"/>
  <c r="W512" i="1" a="1"/>
  <c r="W512" i="1" s="1"/>
  <c r="AA512" i="1" a="1"/>
  <c r="AA512" i="1" s="1"/>
  <c r="AE512" i="1" a="1"/>
  <c r="AE512" i="1" s="1"/>
  <c r="AI512" i="1" a="1"/>
  <c r="AI512" i="1" s="1"/>
  <c r="AM512" i="1" a="1"/>
  <c r="AM512" i="1" s="1"/>
  <c r="AQ512" i="1" a="1"/>
  <c r="AQ512" i="1" s="1"/>
  <c r="AU512" i="1" a="1"/>
  <c r="AU512" i="1" s="1"/>
  <c r="O510" i="1" a="1"/>
  <c r="O510" i="1" s="1"/>
  <c r="S510" i="1" a="1"/>
  <c r="S510" i="1" s="1"/>
  <c r="W510" i="1" a="1"/>
  <c r="W510" i="1" s="1"/>
  <c r="AA510" i="1" a="1"/>
  <c r="AA510" i="1" s="1"/>
  <c r="AE510" i="1" a="1"/>
  <c r="AE510" i="1" s="1"/>
  <c r="AI510" i="1" a="1"/>
  <c r="AI510" i="1" s="1"/>
  <c r="AM510" i="1" a="1"/>
  <c r="AM510" i="1" s="1"/>
  <c r="AQ510" i="1" a="1"/>
  <c r="AQ510" i="1" s="1"/>
  <c r="AU510" i="1" a="1"/>
  <c r="AU510" i="1" s="1"/>
  <c r="M544" i="1" a="1"/>
  <c r="M544" i="1" s="1"/>
  <c r="Q544" i="1" a="1"/>
  <c r="Q544" i="1" s="1"/>
  <c r="U544" i="1" a="1"/>
  <c r="U544" i="1" s="1"/>
  <c r="Y544" i="1" a="1"/>
  <c r="Y544" i="1" s="1"/>
  <c r="AC544" i="1" a="1"/>
  <c r="AC544" i="1" s="1"/>
  <c r="AG544" i="1" a="1"/>
  <c r="AG544" i="1" s="1"/>
  <c r="AK544" i="1" a="1"/>
  <c r="AK544" i="1" s="1"/>
  <c r="AO544" i="1" a="1"/>
  <c r="AO544" i="1" s="1"/>
  <c r="AS544" i="1" a="1"/>
  <c r="AS544"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39" i="1" a="1"/>
  <c r="O539" i="1" s="1"/>
  <c r="S539" i="1" a="1"/>
  <c r="S539" i="1" s="1"/>
  <c r="W539" i="1" a="1"/>
  <c r="W539" i="1" s="1"/>
  <c r="AA539" i="1" a="1"/>
  <c r="AA539" i="1" s="1"/>
  <c r="AE539" i="1" a="1"/>
  <c r="AE539" i="1" s="1"/>
  <c r="AI539" i="1" a="1"/>
  <c r="AI539" i="1" s="1"/>
  <c r="AM539" i="1" a="1"/>
  <c r="AM539" i="1" s="1"/>
  <c r="AQ539" i="1" a="1"/>
  <c r="AQ539" i="1" s="1"/>
  <c r="AU539" i="1" a="1"/>
  <c r="AU539" i="1" s="1"/>
  <c r="O523" i="1" a="1"/>
  <c r="O523" i="1" s="1"/>
  <c r="S523" i="1" a="1"/>
  <c r="S523" i="1" s="1"/>
  <c r="W523" i="1" a="1"/>
  <c r="W523" i="1" s="1"/>
  <c r="AA523" i="1" a="1"/>
  <c r="AA523" i="1" s="1"/>
  <c r="AE523" i="1" a="1"/>
  <c r="AE523" i="1" s="1"/>
  <c r="AI523" i="1" a="1"/>
  <c r="AI523" i="1" s="1"/>
  <c r="AM523" i="1" a="1"/>
  <c r="AM523" i="1" s="1"/>
  <c r="AQ523" i="1" a="1"/>
  <c r="AQ523" i="1" s="1"/>
  <c r="AU523" i="1" a="1"/>
  <c r="AU523" i="1" s="1"/>
  <c r="O515" i="1" a="1"/>
  <c r="O515" i="1" s="1"/>
  <c r="S515" i="1" a="1"/>
  <c r="S515" i="1" s="1"/>
  <c r="W515" i="1" a="1"/>
  <c r="W515" i="1" s="1"/>
  <c r="AA515" i="1" a="1"/>
  <c r="AA515" i="1" s="1"/>
  <c r="AE515" i="1" a="1"/>
  <c r="AE515" i="1" s="1"/>
  <c r="AI515" i="1" a="1"/>
  <c r="AI515" i="1" s="1"/>
  <c r="AM515" i="1" a="1"/>
  <c r="AM515" i="1" s="1"/>
  <c r="AQ515" i="1" a="1"/>
  <c r="AQ515" i="1" s="1"/>
  <c r="AU515" i="1" a="1"/>
  <c r="AU515" i="1" s="1"/>
  <c r="N545" i="1" a="1"/>
  <c r="N545" i="1" s="1"/>
  <c r="R545" i="1" a="1"/>
  <c r="R545" i="1" s="1"/>
  <c r="V545" i="1" a="1"/>
  <c r="V545" i="1" s="1"/>
  <c r="Z545" i="1" a="1"/>
  <c r="Z545" i="1" s="1"/>
  <c r="AD545" i="1" a="1"/>
  <c r="AD545" i="1" s="1"/>
  <c r="AH545" i="1" a="1"/>
  <c r="AH545" i="1" s="1"/>
  <c r="AL545" i="1" a="1"/>
  <c r="AL545" i="1" s="1"/>
  <c r="AP545" i="1" a="1"/>
  <c r="AP545" i="1" s="1"/>
  <c r="AT545" i="1" a="1"/>
  <c r="AT545" i="1" s="1"/>
  <c r="M543" i="1" a="1"/>
  <c r="M543" i="1" s="1"/>
  <c r="Q543" i="1" a="1"/>
  <c r="Q543" i="1" s="1"/>
  <c r="U543" i="1" a="1"/>
  <c r="U543" i="1" s="1"/>
  <c r="Y543" i="1" a="1"/>
  <c r="Y543" i="1" s="1"/>
  <c r="AC543" i="1" a="1"/>
  <c r="AC543" i="1" s="1"/>
  <c r="AG543" i="1" a="1"/>
  <c r="AG543" i="1" s="1"/>
  <c r="AK543" i="1" a="1"/>
  <c r="AK543" i="1" s="1"/>
  <c r="AO543" i="1" a="1"/>
  <c r="AO543" i="1" s="1"/>
  <c r="AS543" i="1" a="1"/>
  <c r="AS543" i="1" s="1"/>
  <c r="L543" i="1" a="1"/>
  <c r="L543" i="1" s="1"/>
  <c r="P543" i="1" a="1"/>
  <c r="P543" i="1" s="1"/>
  <c r="T543" i="1" a="1"/>
  <c r="T543" i="1" s="1"/>
  <c r="X543" i="1" a="1"/>
  <c r="X543" i="1" s="1"/>
  <c r="AB543" i="1" a="1"/>
  <c r="AB543" i="1" s="1"/>
  <c r="AF543" i="1" a="1"/>
  <c r="AF543" i="1" s="1"/>
  <c r="AJ543" i="1" a="1"/>
  <c r="AJ543" i="1" s="1"/>
  <c r="AN543" i="1" a="1"/>
  <c r="AN543" i="1" s="1"/>
  <c r="AR543" i="1" a="1"/>
  <c r="AR543" i="1" s="1"/>
  <c r="L537" i="1" a="1"/>
  <c r="L537" i="1" s="1"/>
  <c r="P537" i="1" a="1"/>
  <c r="P537" i="1" s="1"/>
  <c r="T537" i="1" a="1"/>
  <c r="T537" i="1" s="1"/>
  <c r="X537" i="1" a="1"/>
  <c r="X537" i="1" s="1"/>
  <c r="AB537" i="1" a="1"/>
  <c r="AB537" i="1" s="1"/>
  <c r="AF537" i="1" a="1"/>
  <c r="AF537" i="1" s="1"/>
  <c r="AJ537" i="1" a="1"/>
  <c r="AJ537" i="1" s="1"/>
  <c r="AN537" i="1" a="1"/>
  <c r="AN537" i="1" s="1"/>
  <c r="AR537" i="1" a="1"/>
  <c r="AR537"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8" i="1" a="1"/>
  <c r="N538" i="1" s="1"/>
  <c r="R538" i="1" a="1"/>
  <c r="R538" i="1" s="1"/>
  <c r="V538" i="1" a="1"/>
  <c r="V538" i="1" s="1"/>
  <c r="Z538" i="1" a="1"/>
  <c r="Z538" i="1" s="1"/>
  <c r="AD538" i="1" a="1"/>
  <c r="AD538" i="1" s="1"/>
  <c r="AH538" i="1" a="1"/>
  <c r="AH538" i="1" s="1"/>
  <c r="AL538" i="1" a="1"/>
  <c r="AL538" i="1" s="1"/>
  <c r="AP538" i="1" a="1"/>
  <c r="AP538" i="1" s="1"/>
  <c r="AT538" i="1" a="1"/>
  <c r="AT538" i="1" s="1"/>
  <c r="N536" i="1" a="1"/>
  <c r="N536" i="1" s="1"/>
  <c r="R536" i="1" a="1"/>
  <c r="R536" i="1" s="1"/>
  <c r="V536" i="1" a="1"/>
  <c r="V536" i="1" s="1"/>
  <c r="Z536" i="1" a="1"/>
  <c r="Z536" i="1" s="1"/>
  <c r="AD536" i="1" a="1"/>
  <c r="AD536" i="1" s="1"/>
  <c r="AH536" i="1" a="1"/>
  <c r="AH536" i="1" s="1"/>
  <c r="AL536" i="1" a="1"/>
  <c r="AL536" i="1" s="1"/>
  <c r="AP536" i="1" a="1"/>
  <c r="AP536" i="1" s="1"/>
  <c r="AT536" i="1" a="1"/>
  <c r="AT536" i="1" s="1"/>
  <c r="N534" i="1" a="1"/>
  <c r="N534" i="1" s="1"/>
  <c r="R534" i="1" a="1"/>
  <c r="R534" i="1" s="1"/>
  <c r="V534" i="1" a="1"/>
  <c r="V534" i="1" s="1"/>
  <c r="Z534" i="1" a="1"/>
  <c r="Z534" i="1" s="1"/>
  <c r="AD534" i="1" a="1"/>
  <c r="AD534" i="1" s="1"/>
  <c r="AH534" i="1" a="1"/>
  <c r="AH534" i="1" s="1"/>
  <c r="AL534" i="1" a="1"/>
  <c r="AL534" i="1" s="1"/>
  <c r="AP534" i="1" a="1"/>
  <c r="AP534" i="1" s="1"/>
  <c r="AT534" i="1" a="1"/>
  <c r="AT534"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N514" i="1" a="1"/>
  <c r="N514" i="1" s="1"/>
  <c r="R514" i="1" a="1"/>
  <c r="R514" i="1" s="1"/>
  <c r="V514" i="1" a="1"/>
  <c r="V514" i="1" s="1"/>
  <c r="Z514" i="1" a="1"/>
  <c r="Z514" i="1" s="1"/>
  <c r="AD514" i="1" a="1"/>
  <c r="AD514" i="1" s="1"/>
  <c r="AH514" i="1" a="1"/>
  <c r="AH514" i="1" s="1"/>
  <c r="AL514" i="1" a="1"/>
  <c r="AL514" i="1" s="1"/>
  <c r="AP514" i="1" a="1"/>
  <c r="AP514" i="1" s="1"/>
  <c r="AT514" i="1" a="1"/>
  <c r="AT514" i="1" s="1"/>
  <c r="N512" i="1" a="1"/>
  <c r="N512" i="1" s="1"/>
  <c r="R512" i="1" a="1"/>
  <c r="R512" i="1" s="1"/>
  <c r="V512" i="1" a="1"/>
  <c r="V512" i="1" s="1"/>
  <c r="Z512" i="1" a="1"/>
  <c r="Z512" i="1" s="1"/>
  <c r="AD512" i="1" a="1"/>
  <c r="AD512" i="1" s="1"/>
  <c r="AH512" i="1" a="1"/>
  <c r="AH512" i="1" s="1"/>
  <c r="AL512" i="1" a="1"/>
  <c r="AL512" i="1" s="1"/>
  <c r="AP512" i="1" a="1"/>
  <c r="AP512" i="1" s="1"/>
  <c r="AT512" i="1" a="1"/>
  <c r="AT512" i="1" s="1"/>
  <c r="N510" i="1" a="1"/>
  <c r="N510" i="1" s="1"/>
  <c r="R510" i="1" a="1"/>
  <c r="R510" i="1" s="1"/>
  <c r="V510" i="1" a="1"/>
  <c r="V510" i="1" s="1"/>
  <c r="Z510" i="1" a="1"/>
  <c r="Z510" i="1" s="1"/>
  <c r="AD510" i="1" a="1"/>
  <c r="AD510" i="1" s="1"/>
  <c r="AH510" i="1" a="1"/>
  <c r="AH510" i="1" s="1"/>
  <c r="AL510" i="1" a="1"/>
  <c r="AL510" i="1" s="1"/>
  <c r="AP510" i="1" a="1"/>
  <c r="AP510" i="1" s="1"/>
  <c r="AT510" i="1" a="1"/>
  <c r="AT510" i="1" s="1"/>
  <c r="K95" i="18"/>
  <c r="I98" i="17"/>
  <c r="I99" i="17"/>
  <c r="K135" i="18"/>
  <c r="M98" i="17"/>
  <c r="K115" i="18"/>
  <c r="K98" i="17"/>
  <c r="K86" i="18"/>
  <c r="H100" i="17"/>
  <c r="W100" i="17" s="1"/>
  <c r="K157" i="18"/>
  <c r="T117"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S153" i="26" s="1"/>
  <c r="Z111" i="22"/>
  <c r="M153" i="26" s="1"/>
  <c r="T112" i="22"/>
  <c r="P109" i="22" s="1"/>
  <c r="V109" i="22" s="1"/>
  <c r="M37" i="6"/>
  <c r="S37" i="6"/>
  <c r="N111" i="22"/>
  <c r="Q112" i="22"/>
  <c r="W112" i="22" s="1"/>
  <c r="K145" i="18"/>
  <c r="O98" i="17"/>
  <c r="N98" i="17"/>
  <c r="K76" i="18"/>
  <c r="G100" i="17"/>
  <c r="V100" i="17" s="1"/>
  <c r="K125" i="18"/>
  <c r="L98" i="17"/>
  <c r="L119"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6" s="1"/>
  <c r="P111" i="22"/>
  <c r="V111" i="22" s="1"/>
  <c r="P114" i="22"/>
  <c r="V114" i="22" s="1"/>
  <c r="L76" i="18"/>
  <c r="Q113" i="22"/>
  <c r="W113" i="22" s="1"/>
  <c r="N109" i="22"/>
  <c r="H219" i="18"/>
  <c r="H220" i="18"/>
  <c r="H218" i="18"/>
  <c r="C218" i="18"/>
  <c r="C217" i="18"/>
  <c r="C216" i="18"/>
  <c r="C215" i="18"/>
  <c r="I103" i="17" l="1"/>
  <c r="X103" i="17" s="1"/>
  <c r="X102" i="17"/>
  <c r="Q114" i="22"/>
  <c r="W114" i="22" s="1"/>
  <c r="H294" i="1"/>
  <c r="G510" i="1"/>
  <c r="G511" i="1"/>
  <c r="G512" i="1"/>
  <c r="G513" i="1"/>
  <c r="G514" i="1"/>
  <c r="G515" i="1"/>
  <c r="G516" i="1"/>
  <c r="G517" i="1"/>
  <c r="G518" i="1"/>
  <c r="G519" i="1"/>
  <c r="G520" i="1"/>
  <c r="G521" i="1"/>
  <c r="G522" i="1"/>
  <c r="G523" i="1"/>
  <c r="G524" i="1"/>
  <c r="G525" i="1"/>
  <c r="G526" i="1"/>
  <c r="G527" i="1"/>
  <c r="G528" i="1"/>
  <c r="G533" i="1"/>
  <c r="G534" i="1"/>
  <c r="G535" i="1"/>
  <c r="G536" i="1"/>
  <c r="G537" i="1"/>
  <c r="G538" i="1"/>
  <c r="G539" i="1"/>
  <c r="G540" i="1"/>
  <c r="G541" i="1"/>
  <c r="G542" i="1"/>
  <c r="G543" i="1"/>
  <c r="G544" i="1"/>
  <c r="G545" i="1"/>
  <c r="G457" i="1"/>
  <c r="G458" i="1"/>
  <c r="G459" i="1"/>
  <c r="G460" i="1"/>
  <c r="G461" i="1"/>
  <c r="G462" i="1"/>
  <c r="G463" i="1"/>
  <c r="G464" i="1"/>
  <c r="G465" i="1"/>
  <c r="G466" i="1"/>
  <c r="G467" i="1"/>
  <c r="G468" i="1"/>
  <c r="G469" i="1"/>
  <c r="G470" i="1"/>
  <c r="G471" i="1"/>
  <c r="G472" i="1"/>
  <c r="G473" i="1"/>
  <c r="G474" i="1"/>
  <c r="G475" i="1"/>
  <c r="G480" i="1"/>
  <c r="G481" i="1"/>
  <c r="G482" i="1"/>
  <c r="G483" i="1"/>
  <c r="G484" i="1"/>
  <c r="G485" i="1"/>
  <c r="G486" i="1"/>
  <c r="G487" i="1"/>
  <c r="G488" i="1"/>
  <c r="G489" i="1"/>
  <c r="G490" i="1"/>
  <c r="G491" i="1"/>
  <c r="G492" i="1"/>
  <c r="G406" i="1"/>
  <c r="T292" i="1"/>
  <c r="T293" i="1"/>
  <c r="T294" i="1"/>
  <c r="T295" i="1"/>
  <c r="T296" i="1"/>
  <c r="T297" i="1"/>
  <c r="T298" i="1"/>
  <c r="T299" i="1"/>
  <c r="T300" i="1"/>
  <c r="T301" i="1"/>
  <c r="T302" i="1"/>
  <c r="T303" i="1"/>
  <c r="T304" i="1"/>
  <c r="T305" i="1"/>
  <c r="T306" i="1"/>
  <c r="T307" i="1"/>
  <c r="T308" i="1"/>
  <c r="T309" i="1"/>
  <c r="T310" i="1"/>
  <c r="T315" i="1"/>
  <c r="T316" i="1"/>
  <c r="T317" i="1"/>
  <c r="T318" i="1"/>
  <c r="T319" i="1"/>
  <c r="T320" i="1"/>
  <c r="T321" i="1"/>
  <c r="T322" i="1"/>
  <c r="T323" i="1"/>
  <c r="T324" i="1"/>
  <c r="T325" i="1"/>
  <c r="T326" i="1"/>
  <c r="T327" i="1"/>
  <c r="G243" i="1"/>
  <c r="Q115" i="22" l="1"/>
  <c r="W115" i="22" s="1"/>
  <c r="U294" i="1"/>
  <c r="P294" i="1"/>
  <c r="AC294" i="1" s="1"/>
  <c r="I294" i="1"/>
  <c r="V294" i="1" s="1"/>
  <c r="Q294" i="1"/>
  <c r="AD294" i="1" s="1"/>
  <c r="J294" i="1"/>
  <c r="W294" i="1" s="1"/>
  <c r="K294" i="1"/>
  <c r="X294" i="1" s="1"/>
  <c r="O294" i="1"/>
  <c r="AB294" i="1" s="1"/>
  <c r="L294" i="1"/>
  <c r="Y294" i="1" s="1"/>
  <c r="M294" i="1"/>
  <c r="Z294" i="1" s="1"/>
  <c r="N294" i="1"/>
  <c r="AA294"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8" i="1"/>
  <c r="G407" i="1"/>
  <c r="G245" i="1"/>
  <c r="G244" i="1"/>
  <c r="Q117" i="22" l="1"/>
  <c r="J325" i="23"/>
  <c r="W117"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G95"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404" i="1" l="1"/>
  <c r="G405" i="1"/>
  <c r="G409" i="1"/>
  <c r="G410" i="1"/>
  <c r="G411" i="1"/>
  <c r="G412" i="1"/>
  <c r="G413" i="1"/>
  <c r="G414" i="1"/>
  <c r="G415" i="1"/>
  <c r="G416" i="1"/>
  <c r="G417" i="1"/>
  <c r="G418" i="1"/>
  <c r="G419" i="1"/>
  <c r="G420" i="1"/>
  <c r="G421" i="1"/>
  <c r="G422" i="1"/>
  <c r="G427" i="1"/>
  <c r="G428" i="1"/>
  <c r="G429" i="1"/>
  <c r="G430" i="1"/>
  <c r="G431" i="1"/>
  <c r="G432" i="1"/>
  <c r="G433" i="1"/>
  <c r="G434" i="1"/>
  <c r="G435" i="1"/>
  <c r="G436" i="1"/>
  <c r="G437" i="1"/>
  <c r="G438" i="1"/>
  <c r="G439" i="1"/>
  <c r="G267" i="1"/>
  <c r="G275" i="1"/>
  <c r="G274" i="1"/>
  <c r="N274" i="1" s="1"/>
  <c r="G273" i="1"/>
  <c r="G272" i="1"/>
  <c r="G271" i="1"/>
  <c r="G268" i="1"/>
  <c r="G269" i="1"/>
  <c r="G270" i="1"/>
  <c r="G276" i="1"/>
  <c r="G265" i="1"/>
  <c r="G266" i="1"/>
  <c r="G264" i="1"/>
  <c r="N265" i="1" l="1"/>
  <c r="N275" i="1"/>
  <c r="N267" i="1"/>
  <c r="N270" i="1"/>
  <c r="N269" i="1"/>
  <c r="N268" i="1"/>
  <c r="N271" i="1"/>
  <c r="N262" i="1"/>
  <c r="N264" i="1"/>
  <c r="N261" i="1"/>
  <c r="N260" i="1"/>
  <c r="N263" i="1"/>
  <c r="N272" i="1"/>
  <c r="N266" i="1"/>
  <c r="N273" i="1"/>
  <c r="G259" i="1"/>
  <c r="N259"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8" i="1" l="1"/>
  <c r="N258" i="1" s="1"/>
  <c r="G257" i="1"/>
  <c r="G251" i="1"/>
  <c r="G252" i="1"/>
  <c r="G253" i="1"/>
  <c r="G254" i="1"/>
  <c r="G255" i="1"/>
  <c r="G256" i="1"/>
  <c r="G241" i="1"/>
  <c r="G242" i="1"/>
  <c r="N232" i="1" s="1"/>
  <c r="G246" i="1"/>
  <c r="G247" i="1"/>
  <c r="N237" i="1" s="1"/>
  <c r="G248" i="1"/>
  <c r="N238" i="1" s="1"/>
  <c r="G249" i="1"/>
  <c r="N239" i="1" s="1"/>
  <c r="G231" i="1"/>
  <c r="N236" i="1" l="1"/>
  <c r="N234" i="1"/>
  <c r="N233" i="1"/>
  <c r="N235" i="1"/>
  <c r="N240" i="1"/>
  <c r="N257" i="1"/>
  <c r="N252" i="1"/>
  <c r="N247" i="1"/>
  <c r="N256" i="1"/>
  <c r="N246" i="1"/>
  <c r="N245" i="1"/>
  <c r="N244" i="1"/>
  <c r="N243" i="1"/>
  <c r="N241" i="1"/>
  <c r="N255" i="1"/>
  <c r="N251" i="1"/>
  <c r="N250" i="1"/>
  <c r="N249" i="1"/>
  <c r="N254" i="1"/>
  <c r="N242" i="1"/>
  <c r="N248" i="1"/>
  <c r="N253"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V164" i="18" a="1"/>
  <c r="V164" i="18" s="1"/>
  <c r="T91" i="18" a="1"/>
  <c r="T91" i="18" s="1"/>
  <c r="P91" i="18" a="1"/>
  <c r="P91" i="18" s="1"/>
  <c r="V91" i="18" a="1"/>
  <c r="V91" i="18" s="1"/>
  <c r="O91" i="18" a="1"/>
  <c r="O91" i="18" s="1"/>
  <c r="R91" i="18" a="1"/>
  <c r="R91" i="18" s="1"/>
  <c r="U91" i="18" a="1"/>
  <c r="U91" i="18" s="1"/>
  <c r="Q91" i="18" a="1"/>
  <c r="Q91" i="18" s="1"/>
  <c r="T81" i="18" a="1"/>
  <c r="T81" i="18" s="1"/>
  <c r="P81" i="18" a="1"/>
  <c r="P8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U83" i="18" a="1"/>
  <c r="U83" i="18" s="1"/>
  <c r="T83" i="18" a="1"/>
  <c r="T83" i="18" s="1"/>
  <c r="V83" i="18" a="1"/>
  <c r="V83"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P112" i="18" a="1"/>
  <c r="P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T101" i="18" l="1" a="1"/>
  <c r="T101" i="18" s="1"/>
  <c r="R83" i="18" a="1"/>
  <c r="R83" i="18" s="1"/>
  <c r="R81" i="18" a="1"/>
  <c r="R81" i="18" s="1"/>
  <c r="Q112" i="18" a="1"/>
  <c r="Q112" i="18" s="1"/>
  <c r="P154" i="18" a="1"/>
  <c r="P154" i="18" s="1"/>
  <c r="Q81" i="18" a="1"/>
  <c r="Q81" i="18" s="1"/>
  <c r="R112" i="18" a="1"/>
  <c r="R112" i="18" s="1"/>
  <c r="Q76" i="18" a="1"/>
  <c r="Q76" i="18" s="1"/>
  <c r="V154" i="18" a="1"/>
  <c r="V154" i="18" s="1"/>
  <c r="U81" i="18" a="1"/>
  <c r="U81" i="18" s="1"/>
  <c r="T112" i="18" a="1"/>
  <c r="T112" i="18" s="1"/>
  <c r="O76" i="18" a="1"/>
  <c r="O76" i="18" s="1"/>
  <c r="U112" i="18" a="1"/>
  <c r="U112" i="18" s="1"/>
  <c r="O83" i="18" a="1"/>
  <c r="O83" i="18" s="1"/>
  <c r="V90" i="18"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94" i="1" l="1"/>
  <c r="G447" i="1"/>
  <c r="G500" i="1"/>
  <c r="G282" i="1"/>
  <c r="N277" i="1" s="1"/>
  <c r="T282"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7" i="1" l="1"/>
  <c r="N137" i="1"/>
  <c r="M137" i="1"/>
  <c r="H500" i="1" l="1"/>
  <c r="I500" i="1"/>
  <c r="J500" i="1"/>
  <c r="K500" i="1"/>
  <c r="O500" i="1" l="1" a="1"/>
  <c r="O500" i="1" s="1"/>
  <c r="S500" i="1" a="1"/>
  <c r="S500" i="1" s="1"/>
  <c r="W500" i="1" a="1"/>
  <c r="W500" i="1" s="1"/>
  <c r="AA500" i="1" a="1"/>
  <c r="AA500" i="1" s="1"/>
  <c r="AE500" i="1" a="1"/>
  <c r="AE500" i="1" s="1"/>
  <c r="AI500" i="1" a="1"/>
  <c r="AI500" i="1" s="1"/>
  <c r="AM500" i="1" a="1"/>
  <c r="AM500" i="1" s="1"/>
  <c r="AQ500" i="1" a="1"/>
  <c r="AQ500" i="1" s="1"/>
  <c r="AU500" i="1" a="1"/>
  <c r="AU500" i="1" s="1"/>
  <c r="M500" i="1" a="1"/>
  <c r="M500" i="1" s="1"/>
  <c r="Q500" i="1" a="1"/>
  <c r="Q500" i="1" s="1"/>
  <c r="U500" i="1" a="1"/>
  <c r="U500" i="1" s="1"/>
  <c r="Y500" i="1" a="1"/>
  <c r="Y500" i="1" s="1"/>
  <c r="AC500" i="1" a="1"/>
  <c r="AC500" i="1" s="1"/>
  <c r="AG500" i="1" a="1"/>
  <c r="AG500" i="1" s="1"/>
  <c r="AK500" i="1" a="1"/>
  <c r="AK500" i="1" s="1"/>
  <c r="AO500" i="1" a="1"/>
  <c r="AO500" i="1" s="1"/>
  <c r="AS500" i="1" a="1"/>
  <c r="AS500" i="1" s="1"/>
  <c r="N500" i="1" a="1"/>
  <c r="N500" i="1" s="1"/>
  <c r="R500" i="1" a="1"/>
  <c r="R500" i="1" s="1"/>
  <c r="V500" i="1" a="1"/>
  <c r="V500" i="1" s="1"/>
  <c r="Z500" i="1" a="1"/>
  <c r="Z500" i="1" s="1"/>
  <c r="AD500" i="1" a="1"/>
  <c r="AD500" i="1" s="1"/>
  <c r="AH500" i="1" a="1"/>
  <c r="AH500" i="1" s="1"/>
  <c r="AL500" i="1" a="1"/>
  <c r="AL500" i="1" s="1"/>
  <c r="AP500" i="1" a="1"/>
  <c r="AP500" i="1" s="1"/>
  <c r="AT500" i="1" a="1"/>
  <c r="AT500" i="1" s="1"/>
  <c r="L500" i="1" a="1"/>
  <c r="L500" i="1" s="1"/>
  <c r="P500" i="1" a="1"/>
  <c r="P500" i="1" s="1"/>
  <c r="T500" i="1" a="1"/>
  <c r="T500" i="1" s="1"/>
  <c r="X500" i="1" a="1"/>
  <c r="X500" i="1" s="1"/>
  <c r="AB500" i="1" a="1"/>
  <c r="AB500" i="1" s="1"/>
  <c r="AF500" i="1" a="1"/>
  <c r="AF500" i="1" s="1"/>
  <c r="AJ500" i="1" a="1"/>
  <c r="AJ500" i="1" s="1"/>
  <c r="AN500" i="1" a="1"/>
  <c r="AN500" i="1" s="1"/>
  <c r="AR500" i="1" a="1"/>
  <c r="AR500"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48" i="1"/>
  <c r="G88" i="1" l="1"/>
  <c r="G635"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799" i="1" l="1"/>
  <c r="G697" i="1" l="1"/>
  <c r="G78" i="6" l="1"/>
  <c r="G105" i="1" l="1"/>
  <c r="G826" i="1"/>
  <c r="G613" i="1"/>
  <c r="G748" i="1"/>
  <c r="G678" i="1"/>
  <c r="G660" i="1"/>
  <c r="G581"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79"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79"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4"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1"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87"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3" authorId="0" shapeId="0" xr:uid="{D3F3B3C9-466A-4594-A382-33020F4688C2}">
      <text>
        <r>
          <rPr>
            <b/>
            <sz val="9"/>
            <color indexed="81"/>
            <rFont val="Tahoma"/>
            <family val="2"/>
          </rPr>
          <t>Michael Young:</t>
        </r>
        <r>
          <rPr>
            <sz val="9"/>
            <color indexed="81"/>
            <rFont val="Tahoma"/>
            <family val="2"/>
          </rPr>
          <t xml:space="preserve">
fert density t/m3</t>
        </r>
      </text>
    </comment>
    <comment ref="K623" authorId="1" shapeId="0" xr:uid="{9A7F1B3F-94DC-42D9-8A9D-872033935F16}">
      <text>
        <r>
          <rPr>
            <b/>
            <sz val="9"/>
            <color indexed="81"/>
            <rFont val="Tahoma"/>
            <family val="2"/>
          </rPr>
          <t>Michael Young (21512438):</t>
        </r>
        <r>
          <rPr>
            <sz val="9"/>
            <color indexed="81"/>
            <rFont val="Tahoma"/>
            <family val="2"/>
          </rPr>
          <t xml:space="preserve">
day of yr</t>
        </r>
      </text>
    </comment>
    <comment ref="L62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625" authorId="0" shapeId="0" xr:uid="{563F76C8-0871-4013-AE00-4C4F4F9154C5}">
      <text>
        <r>
          <rPr>
            <b/>
            <sz val="9"/>
            <color indexed="81"/>
            <rFont val="Tahoma"/>
            <family val="2"/>
          </rPr>
          <t>Michael Young:</t>
        </r>
        <r>
          <rPr>
            <sz val="9"/>
            <color indexed="81"/>
            <rFont val="Tahoma"/>
            <family val="2"/>
          </rPr>
          <t xml:space="preserve">
60% urea, 40% mop</t>
        </r>
      </text>
    </comment>
    <comment ref="H62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0" authorId="1" shapeId="0" xr:uid="{1C4ECD8C-347F-4792-9A1A-C7DB8838AF03}">
      <text>
        <r>
          <rPr>
            <b/>
            <sz val="9"/>
            <color indexed="81"/>
            <rFont val="Tahoma"/>
            <family val="2"/>
          </rPr>
          <t>Michael Young (21512438):</t>
        </r>
        <r>
          <rPr>
            <sz val="9"/>
            <color indexed="81"/>
            <rFont val="Tahoma"/>
            <family val="2"/>
          </rPr>
          <t xml:space="preserve">
day of yr</t>
        </r>
      </text>
    </comment>
    <comment ref="L69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7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7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0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<sst xmlns="http://schemas.openxmlformats.org/spreadsheetml/2006/main" count="7491" uniqueCount="1249">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</sst>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328</xdr:row>
      <xdr:rowOff>59532</xdr:rowOff>
    </xdr:from>
    <xdr:to>
      <xdr:col>15</xdr:col>
      <xdr:colOff>431799</xdr:colOff>
      <xdr:row>332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4"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7"/>
  <sheetViews>
    <sheetView topLeftCell="A15" workbookViewId="0">
      <selection activeCell="L29" sqref="L29"/>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258"/>
      <c r="O15" s="258"/>
      <c r="P15" s="258"/>
      <c r="Q15" s="258"/>
      <c r="R15" s="258"/>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c r="O16" s="258"/>
      <c r="P16" s="258"/>
      <c r="Q16" s="258"/>
      <c r="R16" s="258"/>
      <c r="S16" s="258"/>
      <c r="T16" s="258"/>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258"/>
      <c r="O17" s="2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258"/>
      <c r="O18" s="2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848</v>
      </c>
      <c r="K19" s="258"/>
      <c r="L19" s="794" t="s">
        <v>848</v>
      </c>
      <c r="M19" s="258"/>
      <c r="N19" s="258"/>
      <c r="O19" s="258"/>
      <c r="P19" s="258"/>
      <c r="Q19" s="258"/>
      <c r="R19" s="258"/>
      <c r="S19" s="258"/>
      <c r="T19" s="258"/>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933" t="s">
        <v>359</v>
      </c>
      <c r="K20" s="258"/>
      <c r="L20" s="794" t="s">
        <v>71</v>
      </c>
      <c r="M20" s="258"/>
      <c r="N20" s="258"/>
      <c r="O20" s="258"/>
      <c r="P20" s="258"/>
      <c r="Q20" s="258"/>
      <c r="R20" s="258"/>
      <c r="S20" s="258"/>
      <c r="T20" s="258"/>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360</v>
      </c>
      <c r="K21" s="258"/>
      <c r="L21" s="794" t="s">
        <v>977</v>
      </c>
      <c r="M21" s="258"/>
      <c r="N21" s="258"/>
      <c r="O21" s="258"/>
      <c r="P21" s="258"/>
      <c r="Q21" s="258"/>
      <c r="R21" s="258"/>
      <c r="S21" s="258"/>
      <c r="T21" s="258"/>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1055</v>
      </c>
      <c r="K22" s="258"/>
      <c r="L22" s="794" t="s">
        <v>69</v>
      </c>
      <c r="M22" s="258"/>
      <c r="N22" s="258"/>
      <c r="O22" s="258"/>
      <c r="P22" s="258"/>
      <c r="Q22" s="258"/>
      <c r="R22" s="258"/>
      <c r="S22" s="258"/>
      <c r="T22" s="258"/>
      <c r="U22" s="258"/>
      <c r="V22" s="703"/>
      <c r="W22" s="702"/>
      <c r="X22" s="697"/>
      <c r="Y22" s="697"/>
      <c r="Z22" s="697"/>
    </row>
    <row r="23" spans="1:26" s="694" customFormat="1" ht="12" customHeight="1" outlineLevel="1" x14ac:dyDescent="0.25">
      <c r="A23" s="698"/>
      <c r="B23" s="695"/>
      <c r="C23" s="707"/>
      <c r="D23" s="707"/>
      <c r="E23" s="707"/>
      <c r="F23" s="711"/>
      <c r="G23" s="258"/>
      <c r="H23" s="794" t="s">
        <v>72</v>
      </c>
      <c r="J23" s="794" t="s">
        <v>241</v>
      </c>
      <c r="K23" s="258"/>
      <c r="L23" s="794" t="s">
        <v>73</v>
      </c>
      <c r="M23" s="258"/>
      <c r="N23" s="258"/>
      <c r="O23" s="258"/>
      <c r="P23" s="258"/>
      <c r="Q23" s="258"/>
      <c r="R23" s="258"/>
      <c r="S23" s="258"/>
      <c r="T23" s="258"/>
      <c r="U23" s="258"/>
      <c r="V23" s="703"/>
      <c r="W23" s="702"/>
      <c r="X23" s="697"/>
      <c r="Y23" s="697"/>
      <c r="Z23" s="697"/>
    </row>
    <row r="24" spans="1:26" s="694" customFormat="1" ht="12" customHeight="1" outlineLevel="1" x14ac:dyDescent="0.25">
      <c r="A24" s="698"/>
      <c r="B24" s="695"/>
      <c r="C24" s="707"/>
      <c r="D24" s="707"/>
      <c r="E24" s="707"/>
      <c r="F24" s="711"/>
      <c r="H24" s="794" t="s">
        <v>70</v>
      </c>
      <c r="J24" s="933" t="s">
        <v>361</v>
      </c>
      <c r="K24" s="258"/>
      <c r="L24" s="794" t="s">
        <v>77</v>
      </c>
      <c r="M24" s="258"/>
      <c r="N24" s="258"/>
      <c r="O24" s="258"/>
      <c r="P24" s="258"/>
      <c r="Q24" s="258"/>
      <c r="R24" s="258"/>
      <c r="S24" s="258"/>
      <c r="T24" s="258"/>
      <c r="U24" s="258"/>
      <c r="V24" s="703"/>
      <c r="W24" s="702"/>
      <c r="X24" s="697"/>
      <c r="Y24" s="697"/>
      <c r="Z24" s="697"/>
    </row>
    <row r="25" spans="1:26" s="694" customFormat="1" ht="12" customHeight="1" outlineLevel="1" x14ac:dyDescent="0.25">
      <c r="A25" s="698"/>
      <c r="B25" s="695"/>
      <c r="C25" s="707"/>
      <c r="D25" s="707"/>
      <c r="E25" s="707"/>
      <c r="F25" s="711"/>
      <c r="H25" s="794" t="s">
        <v>978</v>
      </c>
      <c r="J25" s="933" t="s">
        <v>1179</v>
      </c>
      <c r="K25" s="258"/>
      <c r="L25" s="794" t="s">
        <v>360</v>
      </c>
      <c r="M25" s="258"/>
      <c r="N25" s="258"/>
      <c r="O25" s="258"/>
      <c r="P25" s="258"/>
      <c r="Q25" s="258"/>
      <c r="R25" s="258"/>
      <c r="S25" s="258"/>
      <c r="T25" s="258"/>
      <c r="U25" s="258"/>
      <c r="V25" s="703"/>
      <c r="W25" s="702"/>
      <c r="X25" s="697"/>
      <c r="Y25" s="697"/>
      <c r="Z25" s="697"/>
    </row>
    <row r="26" spans="1:26" s="694" customFormat="1" ht="12" customHeight="1" outlineLevel="1" x14ac:dyDescent="0.25">
      <c r="A26" s="698"/>
      <c r="B26" s="695"/>
      <c r="C26" s="707"/>
      <c r="D26" s="707"/>
      <c r="E26" s="707"/>
      <c r="F26" s="711"/>
      <c r="H26" s="794" t="s">
        <v>233</v>
      </c>
      <c r="J26" s="933" t="s">
        <v>80</v>
      </c>
      <c r="K26" s="258"/>
      <c r="L26" s="794" t="s">
        <v>1055</v>
      </c>
      <c r="M26" s="258"/>
      <c r="N26" s="258"/>
      <c r="O26" s="258"/>
      <c r="P26" s="258"/>
      <c r="Q26" s="258"/>
      <c r="R26" s="258"/>
      <c r="S26" s="258"/>
      <c r="T26" s="258"/>
      <c r="U26" s="258"/>
      <c r="V26" s="703"/>
      <c r="W26" s="702"/>
      <c r="X26" s="697"/>
      <c r="Y26" s="697"/>
      <c r="Z26" s="697"/>
    </row>
    <row r="27" spans="1:26" s="694" customFormat="1" ht="12" customHeight="1" outlineLevel="1" x14ac:dyDescent="0.25">
      <c r="A27" s="698"/>
      <c r="B27" s="695"/>
      <c r="C27" s="707"/>
      <c r="D27" s="707"/>
      <c r="E27" s="707"/>
      <c r="F27" s="711"/>
      <c r="H27" s="794" t="s">
        <v>67</v>
      </c>
      <c r="J27" s="933" t="s">
        <v>362</v>
      </c>
      <c r="K27" s="258"/>
      <c r="L27" s="794" t="s">
        <v>241</v>
      </c>
      <c r="M27" s="258"/>
      <c r="N27" s="258"/>
      <c r="O27" s="258"/>
      <c r="P27" s="258"/>
      <c r="Q27" s="258"/>
      <c r="R27" s="258"/>
      <c r="S27" s="258"/>
      <c r="T27" s="258"/>
      <c r="U27" s="258"/>
      <c r="V27" s="703"/>
      <c r="W27" s="702"/>
      <c r="X27" s="697"/>
      <c r="Y27" s="697"/>
      <c r="Z27" s="697"/>
    </row>
    <row r="28" spans="1:26" s="694" customFormat="1" ht="12" customHeight="1" outlineLevel="1" x14ac:dyDescent="0.25">
      <c r="A28" s="698"/>
      <c r="B28" s="695"/>
      <c r="C28" s="707"/>
      <c r="D28" s="707"/>
      <c r="E28" s="707"/>
      <c r="F28" s="711"/>
      <c r="H28" s="794" t="s">
        <v>980</v>
      </c>
      <c r="J28" s="933" t="s">
        <v>1056</v>
      </c>
      <c r="K28" s="258"/>
      <c r="L28" s="794" t="s">
        <v>78</v>
      </c>
      <c r="M28" s="258"/>
      <c r="N28" s="258"/>
      <c r="O28" s="258"/>
      <c r="P28" s="258"/>
      <c r="Q28" s="258"/>
      <c r="R28" s="258"/>
      <c r="S28" s="258"/>
      <c r="T28" s="258"/>
      <c r="U28" s="258"/>
      <c r="V28" s="703"/>
      <c r="W28" s="702"/>
      <c r="X28" s="697"/>
      <c r="Y28" s="697"/>
      <c r="Z28" s="697"/>
    </row>
    <row r="29" spans="1:26" s="694" customFormat="1" ht="12" customHeight="1" outlineLevel="1" x14ac:dyDescent="0.25">
      <c r="A29" s="698"/>
      <c r="B29" s="695"/>
      <c r="C29" s="707"/>
      <c r="D29" s="707"/>
      <c r="E29" s="707"/>
      <c r="F29" s="711"/>
      <c r="H29" s="794" t="s">
        <v>79</v>
      </c>
      <c r="J29" s="933" t="s">
        <v>240</v>
      </c>
      <c r="K29" s="258"/>
      <c r="L29" s="794" t="s">
        <v>72</v>
      </c>
      <c r="M29" s="258"/>
      <c r="N29" s="258"/>
      <c r="O29" s="258"/>
      <c r="P29" s="258"/>
      <c r="Q29" s="258"/>
      <c r="R29" s="258"/>
      <c r="S29" s="258"/>
      <c r="T29" s="258"/>
      <c r="U29" s="258"/>
      <c r="V29" s="703"/>
      <c r="W29" s="702"/>
      <c r="X29" s="697"/>
      <c r="Y29" s="697"/>
      <c r="Z29" s="697"/>
    </row>
    <row r="30" spans="1:26" s="694" customFormat="1" ht="12" customHeight="1" outlineLevel="1" x14ac:dyDescent="0.25">
      <c r="A30" s="698"/>
      <c r="B30" s="695"/>
      <c r="C30" s="707"/>
      <c r="D30" s="707"/>
      <c r="E30" s="707"/>
      <c r="F30" s="711"/>
      <c r="H30" s="794" t="s">
        <v>68</v>
      </c>
      <c r="J30" s="933" t="s">
        <v>363</v>
      </c>
      <c r="K30" s="258"/>
      <c r="L30" s="794" t="s">
        <v>359</v>
      </c>
      <c r="M30" s="258"/>
      <c r="N30" s="258"/>
      <c r="O30" s="258"/>
      <c r="P30" s="258"/>
      <c r="Q30" s="258"/>
      <c r="R30" s="258"/>
      <c r="S30" s="258"/>
      <c r="T30" s="258"/>
      <c r="U30" s="258"/>
      <c r="V30" s="703"/>
      <c r="W30" s="702"/>
      <c r="X30" s="697"/>
      <c r="Y30" s="697"/>
      <c r="Z30" s="697"/>
    </row>
    <row r="31" spans="1:26" s="694" customFormat="1" ht="12" customHeight="1" outlineLevel="1" x14ac:dyDescent="0.25">
      <c r="A31" s="698"/>
      <c r="B31" s="695"/>
      <c r="C31" s="707"/>
      <c r="D31" s="707"/>
      <c r="E31" s="707"/>
      <c r="F31" s="711"/>
      <c r="H31" s="794" t="s">
        <v>976</v>
      </c>
      <c r="J31" s="934" t="s">
        <v>1057</v>
      </c>
      <c r="K31" s="258"/>
      <c r="L31" s="794" t="s">
        <v>70</v>
      </c>
      <c r="M31" s="258"/>
      <c r="N31" s="258"/>
      <c r="O31" s="258"/>
      <c r="P31" s="258"/>
      <c r="Q31" s="258"/>
      <c r="R31" s="258"/>
      <c r="S31" s="258"/>
      <c r="T31" s="258"/>
      <c r="U31" s="258"/>
      <c r="V31" s="703"/>
      <c r="W31" s="702"/>
      <c r="X31" s="697"/>
      <c r="Y31" s="697"/>
      <c r="Z31" s="697"/>
    </row>
    <row r="32" spans="1:26" s="694" customFormat="1" ht="12" customHeight="1" outlineLevel="1" x14ac:dyDescent="0.25">
      <c r="A32" s="698"/>
      <c r="B32" s="695"/>
      <c r="C32" s="707"/>
      <c r="D32" s="707"/>
      <c r="E32" s="707"/>
      <c r="F32" s="711"/>
      <c r="H32" s="794" t="s">
        <v>76</v>
      </c>
      <c r="J32" s="934" t="s">
        <v>238</v>
      </c>
      <c r="K32" s="258"/>
      <c r="L32" s="794" t="s">
        <v>978</v>
      </c>
      <c r="M32" s="258"/>
      <c r="N32" s="258"/>
      <c r="O32" s="258"/>
      <c r="P32" s="258"/>
      <c r="Q32" s="258"/>
      <c r="R32" s="258"/>
      <c r="S32" s="258"/>
      <c r="T32" s="258"/>
      <c r="U32" s="258"/>
      <c r="V32" s="703"/>
      <c r="W32" s="702"/>
      <c r="X32" s="697"/>
      <c r="Y32" s="697"/>
      <c r="Z32" s="697"/>
    </row>
    <row r="33" spans="1:26" s="694" customFormat="1" ht="12" customHeight="1" outlineLevel="1" x14ac:dyDescent="0.25">
      <c r="A33" s="698"/>
      <c r="B33" s="695"/>
      <c r="C33" s="707"/>
      <c r="D33" s="707"/>
      <c r="E33" s="707"/>
      <c r="F33" s="711"/>
      <c r="H33" s="793" t="s">
        <v>979</v>
      </c>
      <c r="J33" s="934" t="s">
        <v>364</v>
      </c>
      <c r="K33" s="258"/>
      <c r="L33" s="794" t="s">
        <v>233</v>
      </c>
      <c r="M33" s="258"/>
      <c r="N33" s="258"/>
      <c r="O33" s="258"/>
      <c r="P33" s="258"/>
      <c r="Q33" s="258"/>
      <c r="R33" s="258"/>
      <c r="S33" s="258"/>
      <c r="T33" s="258"/>
      <c r="U33" s="258"/>
      <c r="V33" s="703"/>
      <c r="W33" s="702"/>
      <c r="X33" s="697"/>
      <c r="Y33" s="697"/>
      <c r="Z33" s="697"/>
    </row>
    <row r="34" spans="1:26" s="694" customFormat="1" ht="12" customHeight="1" outlineLevel="1" x14ac:dyDescent="0.25">
      <c r="A34" s="698"/>
      <c r="B34" s="695"/>
      <c r="C34" s="707"/>
      <c r="D34" s="707"/>
      <c r="E34" s="707"/>
      <c r="F34" s="711"/>
      <c r="J34" s="934" t="s">
        <v>1058</v>
      </c>
      <c r="K34" s="258"/>
      <c r="L34" s="794" t="s">
        <v>67</v>
      </c>
      <c r="M34" s="258"/>
      <c r="N34" s="258"/>
      <c r="O34" s="258"/>
      <c r="P34" s="258"/>
      <c r="Q34" s="258"/>
      <c r="R34" s="258"/>
      <c r="S34" s="258"/>
      <c r="T34" s="258"/>
      <c r="U34" s="258"/>
      <c r="V34" s="703"/>
      <c r="W34" s="702"/>
      <c r="X34" s="697"/>
      <c r="Y34" s="697"/>
      <c r="Z34" s="697"/>
    </row>
    <row r="35" spans="1:26" s="694" customFormat="1" ht="12" customHeight="1" outlineLevel="1" x14ac:dyDescent="0.25">
      <c r="A35" s="698"/>
      <c r="B35" s="695"/>
      <c r="C35" s="707"/>
      <c r="D35" s="707"/>
      <c r="E35" s="707"/>
      <c r="F35" s="711"/>
      <c r="J35" s="793" t="s">
        <v>239</v>
      </c>
      <c r="K35" s="258"/>
      <c r="L35" s="794" t="s">
        <v>980</v>
      </c>
      <c r="M35" s="258"/>
      <c r="N35" s="258"/>
      <c r="O35" s="258"/>
      <c r="P35" s="258"/>
      <c r="Q35" s="258"/>
      <c r="R35" s="258"/>
      <c r="S35" s="258"/>
      <c r="T35" s="258"/>
      <c r="U35" s="258"/>
      <c r="V35" s="703"/>
      <c r="W35" s="702"/>
      <c r="X35" s="697"/>
      <c r="Y35" s="697"/>
      <c r="Z35" s="697"/>
    </row>
    <row r="36" spans="1:26" s="694" customFormat="1" ht="12" customHeight="1" outlineLevel="1" x14ac:dyDescent="0.25">
      <c r="A36" s="698"/>
      <c r="B36" s="695"/>
      <c r="C36" s="707"/>
      <c r="D36" s="707"/>
      <c r="E36" s="707"/>
      <c r="F36" s="711"/>
      <c r="K36" s="258"/>
      <c r="L36" s="794" t="s">
        <v>361</v>
      </c>
      <c r="M36" s="258"/>
      <c r="N36" s="258"/>
      <c r="O36" s="258"/>
      <c r="P36" s="258"/>
      <c r="Q36" s="258"/>
      <c r="R36" s="258"/>
      <c r="S36" s="258"/>
      <c r="T36" s="258"/>
      <c r="U36" s="258"/>
      <c r="V36" s="703"/>
      <c r="W36" s="702"/>
      <c r="X36" s="697"/>
      <c r="Y36" s="697"/>
      <c r="Z36" s="697"/>
    </row>
    <row r="37" spans="1:26" s="694" customFormat="1" ht="12" customHeight="1" outlineLevel="1" x14ac:dyDescent="0.25">
      <c r="A37" s="698"/>
      <c r="B37" s="695"/>
      <c r="C37" s="707"/>
      <c r="D37" s="707"/>
      <c r="E37" s="707"/>
      <c r="F37" s="711"/>
      <c r="K37" s="258"/>
      <c r="L37" s="794" t="s">
        <v>1179</v>
      </c>
      <c r="M37" s="258"/>
      <c r="N37" s="258"/>
      <c r="O37" s="258"/>
      <c r="P37" s="258"/>
      <c r="Q37" s="258"/>
      <c r="R37" s="258"/>
      <c r="S37" s="258"/>
      <c r="T37" s="258"/>
      <c r="U37" s="258"/>
      <c r="V37" s="703"/>
      <c r="W37" s="702"/>
      <c r="X37" s="697"/>
      <c r="Y37" s="697"/>
      <c r="Z37" s="697"/>
    </row>
    <row r="38" spans="1:26" s="694" customFormat="1" ht="12" customHeight="1" outlineLevel="1" x14ac:dyDescent="0.25">
      <c r="A38" s="698"/>
      <c r="B38" s="695"/>
      <c r="C38" s="707"/>
      <c r="D38" s="707"/>
      <c r="E38" s="707"/>
      <c r="F38" s="711"/>
      <c r="K38" s="258"/>
      <c r="L38" s="794" t="s">
        <v>80</v>
      </c>
      <c r="M38" s="258"/>
      <c r="N38" s="258"/>
      <c r="O38" s="258"/>
      <c r="P38" s="258"/>
      <c r="Q38" s="258"/>
      <c r="R38" s="258"/>
      <c r="S38" s="258"/>
      <c r="T38" s="258"/>
      <c r="U38" s="258"/>
      <c r="V38" s="703"/>
      <c r="W38" s="702"/>
      <c r="X38" s="697"/>
      <c r="Y38" s="697"/>
      <c r="Z38" s="697"/>
    </row>
    <row r="39" spans="1:26" s="694" customFormat="1" ht="12" customHeight="1" outlineLevel="1" x14ac:dyDescent="0.25">
      <c r="A39" s="698"/>
      <c r="B39" s="695"/>
      <c r="C39" s="707"/>
      <c r="D39" s="707"/>
      <c r="E39" s="707"/>
      <c r="F39" s="711"/>
      <c r="K39" s="258"/>
      <c r="L39" s="794" t="s">
        <v>362</v>
      </c>
      <c r="M39" s="258"/>
      <c r="N39" s="258"/>
      <c r="O39" s="258"/>
      <c r="P39" s="258"/>
      <c r="Q39" s="258"/>
      <c r="R39" s="258"/>
      <c r="S39" s="258"/>
      <c r="T39" s="258"/>
      <c r="U39" s="258"/>
      <c r="V39" s="703"/>
      <c r="W39" s="702"/>
      <c r="X39" s="697"/>
      <c r="Y39" s="697"/>
      <c r="Z39" s="697"/>
    </row>
    <row r="40" spans="1:26" s="694" customFormat="1" ht="12" customHeight="1" outlineLevel="1" x14ac:dyDescent="0.25">
      <c r="A40" s="698"/>
      <c r="B40" s="695"/>
      <c r="C40" s="707"/>
      <c r="D40" s="707"/>
      <c r="E40" s="707"/>
      <c r="F40" s="711"/>
      <c r="K40" s="258"/>
      <c r="L40" s="794" t="s">
        <v>1056</v>
      </c>
      <c r="M40" s="258"/>
      <c r="N40" s="258"/>
      <c r="O40" s="258"/>
      <c r="P40" s="258"/>
      <c r="Q40" s="258"/>
      <c r="R40" s="258"/>
      <c r="S40" s="258"/>
      <c r="T40" s="258"/>
      <c r="U40" s="258"/>
      <c r="V40" s="703"/>
      <c r="W40" s="702"/>
      <c r="X40" s="697"/>
      <c r="Y40" s="697"/>
      <c r="Z40" s="697"/>
    </row>
    <row r="41" spans="1:26" s="694" customFormat="1" ht="12" customHeight="1" outlineLevel="1" x14ac:dyDescent="0.25">
      <c r="A41" s="698"/>
      <c r="B41" s="695"/>
      <c r="C41" s="707"/>
      <c r="D41" s="707"/>
      <c r="E41" s="707"/>
      <c r="F41" s="711"/>
      <c r="K41" s="258"/>
      <c r="L41" s="794" t="s">
        <v>240</v>
      </c>
      <c r="M41" s="258"/>
      <c r="N41" s="258"/>
      <c r="O41" s="258"/>
      <c r="P41" s="258"/>
      <c r="Q41" s="258"/>
      <c r="R41" s="258"/>
      <c r="S41" s="258"/>
      <c r="T41" s="258"/>
      <c r="U41" s="258"/>
      <c r="V41" s="703"/>
      <c r="W41" s="702"/>
      <c r="X41" s="697"/>
      <c r="Y41" s="697"/>
      <c r="Z41" s="697"/>
    </row>
    <row r="42" spans="1:26" s="694" customFormat="1" ht="12" customHeight="1" outlineLevel="1" x14ac:dyDescent="0.25">
      <c r="A42" s="698"/>
      <c r="B42" s="695"/>
      <c r="C42" s="707"/>
      <c r="D42" s="707"/>
      <c r="E42" s="707"/>
      <c r="F42" s="711"/>
      <c r="K42" s="258"/>
      <c r="L42" s="794" t="s">
        <v>363</v>
      </c>
      <c r="M42" s="258"/>
      <c r="N42" s="258"/>
      <c r="O42" s="258"/>
      <c r="P42" s="258"/>
      <c r="Q42" s="258"/>
      <c r="R42" s="258"/>
      <c r="S42" s="258"/>
      <c r="T42" s="258"/>
      <c r="U42" s="258"/>
      <c r="V42" s="703"/>
      <c r="W42" s="702"/>
      <c r="X42" s="697"/>
      <c r="Y42" s="697"/>
      <c r="Z42" s="697"/>
    </row>
    <row r="43" spans="1:26" s="694" customFormat="1" ht="12" customHeight="1" outlineLevel="1" x14ac:dyDescent="0.25">
      <c r="A43" s="698"/>
      <c r="B43" s="695"/>
      <c r="C43" s="707"/>
      <c r="D43" s="707"/>
      <c r="E43" s="707"/>
      <c r="F43" s="711"/>
      <c r="K43" s="258"/>
      <c r="L43" s="794" t="s">
        <v>1057</v>
      </c>
      <c r="M43" s="258"/>
      <c r="N43" s="258"/>
      <c r="O43" s="258"/>
      <c r="P43" s="258"/>
      <c r="Q43" s="258"/>
      <c r="R43" s="258"/>
      <c r="S43" s="258"/>
      <c r="T43" s="258"/>
      <c r="U43" s="258"/>
      <c r="V43" s="703"/>
      <c r="W43" s="702"/>
      <c r="X43" s="697"/>
      <c r="Y43" s="697"/>
      <c r="Z43" s="697"/>
    </row>
    <row r="44" spans="1:26" s="694" customFormat="1" ht="12" customHeight="1" outlineLevel="1" x14ac:dyDescent="0.25">
      <c r="A44" s="698"/>
      <c r="B44" s="695"/>
      <c r="C44" s="707"/>
      <c r="D44" s="707"/>
      <c r="E44" s="707"/>
      <c r="F44" s="711"/>
      <c r="K44" s="258"/>
      <c r="L44" s="794" t="s">
        <v>238</v>
      </c>
      <c r="M44" s="258"/>
      <c r="N44" s="258"/>
      <c r="O44" s="258"/>
      <c r="P44" s="258"/>
      <c r="Q44" s="258"/>
      <c r="R44" s="258"/>
      <c r="S44" s="258"/>
      <c r="T44" s="258"/>
      <c r="U44" s="258"/>
      <c r="V44" s="703"/>
      <c r="W44" s="702"/>
      <c r="X44" s="697"/>
      <c r="Y44" s="697"/>
      <c r="Z44" s="697"/>
    </row>
    <row r="45" spans="1:26" s="694" customFormat="1" ht="12" customHeight="1" outlineLevel="1" x14ac:dyDescent="0.25">
      <c r="A45" s="698"/>
      <c r="B45" s="695"/>
      <c r="C45" s="707"/>
      <c r="D45" s="707"/>
      <c r="E45" s="707"/>
      <c r="F45" s="711"/>
      <c r="K45" s="258"/>
      <c r="L45" s="794" t="s">
        <v>79</v>
      </c>
      <c r="M45" s="258"/>
      <c r="N45" s="258"/>
      <c r="O45" s="258"/>
      <c r="P45" s="258"/>
      <c r="Q45" s="258"/>
      <c r="R45" s="258"/>
      <c r="S45" s="258"/>
      <c r="T45" s="258"/>
      <c r="U45" s="258"/>
      <c r="V45" s="703"/>
      <c r="W45" s="702"/>
      <c r="X45" s="697"/>
      <c r="Y45" s="697"/>
      <c r="Z45" s="697"/>
    </row>
    <row r="46" spans="1:26" s="694" customFormat="1" ht="12" customHeight="1" outlineLevel="1" x14ac:dyDescent="0.25">
      <c r="A46" s="698"/>
      <c r="B46" s="695"/>
      <c r="C46" s="707"/>
      <c r="D46" s="707"/>
      <c r="E46" s="707"/>
      <c r="F46" s="711"/>
      <c r="K46" s="258"/>
      <c r="L46" s="794" t="s">
        <v>68</v>
      </c>
      <c r="M46" s="258"/>
      <c r="N46" s="258"/>
      <c r="O46" s="258"/>
      <c r="P46" s="258"/>
      <c r="Q46" s="258"/>
      <c r="R46" s="258"/>
      <c r="S46" s="258"/>
      <c r="T46" s="258"/>
      <c r="U46" s="258"/>
      <c r="V46" s="703"/>
      <c r="W46" s="702"/>
      <c r="X46" s="697"/>
      <c r="Y46" s="697"/>
      <c r="Z46" s="697"/>
    </row>
    <row r="47" spans="1:26" s="694" customFormat="1" ht="12" customHeight="1" outlineLevel="1" x14ac:dyDescent="0.25">
      <c r="A47" s="698"/>
      <c r="B47" s="695"/>
      <c r="C47" s="707"/>
      <c r="D47" s="707"/>
      <c r="E47" s="707"/>
      <c r="F47" s="711"/>
      <c r="K47" s="258"/>
      <c r="L47" s="794" t="s">
        <v>976</v>
      </c>
      <c r="M47" s="258"/>
      <c r="N47" s="258"/>
      <c r="O47" s="258"/>
      <c r="P47" s="258"/>
      <c r="Q47" s="258"/>
      <c r="R47" s="258"/>
      <c r="S47" s="258"/>
      <c r="T47" s="258"/>
      <c r="U47" s="258"/>
      <c r="V47" s="703"/>
      <c r="W47" s="702"/>
      <c r="X47" s="697"/>
      <c r="Y47" s="697"/>
      <c r="Z47" s="697"/>
    </row>
    <row r="48" spans="1:26" s="694" customFormat="1" ht="12" customHeight="1" outlineLevel="1" x14ac:dyDescent="0.25">
      <c r="A48" s="698"/>
      <c r="B48" s="695"/>
      <c r="C48" s="707"/>
      <c r="D48" s="707"/>
      <c r="E48" s="707"/>
      <c r="F48" s="711"/>
      <c r="K48" s="258"/>
      <c r="L48" s="794" t="s">
        <v>364</v>
      </c>
      <c r="M48" s="704"/>
      <c r="N48" s="704"/>
      <c r="O48" s="704"/>
      <c r="P48" s="704"/>
      <c r="Q48" s="704"/>
      <c r="R48" s="704"/>
      <c r="S48" s="704"/>
      <c r="T48" s="704"/>
      <c r="U48" s="704"/>
      <c r="V48" s="703"/>
      <c r="W48" s="702"/>
      <c r="X48" s="697"/>
      <c r="Y48" s="697"/>
      <c r="Z48" s="697"/>
    </row>
    <row r="49" spans="1:26" s="694" customFormat="1" ht="12" customHeight="1" outlineLevel="1" x14ac:dyDescent="0.25">
      <c r="A49" s="698"/>
      <c r="B49" s="695"/>
      <c r="C49" s="707"/>
      <c r="D49" s="707"/>
      <c r="E49" s="707"/>
      <c r="F49" s="711"/>
      <c r="K49" s="704"/>
      <c r="L49" s="794" t="s">
        <v>1058</v>
      </c>
      <c r="M49" s="704"/>
      <c r="N49" s="704"/>
      <c r="O49" s="704"/>
      <c r="P49" s="704"/>
      <c r="Q49" s="704"/>
      <c r="R49" s="704"/>
      <c r="S49" s="704"/>
      <c r="T49" s="704"/>
      <c r="U49" s="704"/>
      <c r="V49" s="703"/>
      <c r="W49" s="702"/>
      <c r="X49" s="697"/>
      <c r="Y49" s="697"/>
      <c r="Z49" s="697"/>
    </row>
    <row r="50" spans="1:26" s="694" customFormat="1" ht="12" customHeight="1" outlineLevel="1" x14ac:dyDescent="0.25">
      <c r="A50" s="698"/>
      <c r="B50" s="695"/>
      <c r="C50" s="707"/>
      <c r="D50" s="707"/>
      <c r="E50" s="707"/>
      <c r="F50" s="711"/>
      <c r="K50" s="704"/>
      <c r="L50" s="794" t="s">
        <v>239</v>
      </c>
      <c r="M50" s="704"/>
      <c r="N50" s="704"/>
      <c r="O50" s="704"/>
      <c r="P50" s="704"/>
      <c r="Q50" s="704"/>
      <c r="R50" s="704"/>
      <c r="S50" s="704"/>
      <c r="T50" s="704"/>
      <c r="U50" s="704"/>
      <c r="V50" s="703"/>
      <c r="W50" s="702"/>
      <c r="X50" s="697"/>
      <c r="Y50" s="697"/>
      <c r="Z50" s="697"/>
    </row>
    <row r="51" spans="1:26" s="694" customFormat="1" ht="12" customHeight="1" outlineLevel="1" x14ac:dyDescent="0.25">
      <c r="A51" s="698"/>
      <c r="B51" s="695"/>
      <c r="C51" s="707"/>
      <c r="D51" s="707"/>
      <c r="E51" s="707"/>
      <c r="F51" s="711"/>
      <c r="K51" s="704"/>
      <c r="L51" s="794" t="s">
        <v>76</v>
      </c>
      <c r="M51" s="704"/>
      <c r="N51" s="704"/>
      <c r="O51" s="704"/>
      <c r="P51" s="704"/>
      <c r="Q51" s="704"/>
      <c r="R51" s="704"/>
      <c r="S51" s="704"/>
      <c r="T51" s="704"/>
      <c r="U51" s="704"/>
      <c r="V51" s="703"/>
      <c r="W51" s="702"/>
      <c r="X51" s="697"/>
      <c r="Y51" s="697"/>
      <c r="Z51" s="697"/>
    </row>
    <row r="52" spans="1:26" s="694" customFormat="1" outlineLevel="1" x14ac:dyDescent="0.25">
      <c r="A52" s="698"/>
      <c r="B52" s="695"/>
      <c r="C52" s="707"/>
      <c r="D52" s="707"/>
      <c r="E52" s="707"/>
      <c r="F52" s="706"/>
      <c r="G52" s="705"/>
      <c r="H52" s="705"/>
      <c r="I52" s="705"/>
      <c r="K52" s="704"/>
      <c r="L52" s="793" t="s">
        <v>979</v>
      </c>
      <c r="M52" s="704"/>
      <c r="N52" s="704"/>
      <c r="O52" s="704"/>
      <c r="P52" s="704"/>
      <c r="Q52" s="704"/>
      <c r="R52" s="704"/>
      <c r="S52" s="704"/>
      <c r="T52" s="704"/>
      <c r="U52" s="704"/>
      <c r="V52" s="703"/>
      <c r="W52" s="702"/>
      <c r="X52" s="697"/>
      <c r="Y52" s="697"/>
      <c r="Z52" s="697"/>
    </row>
    <row r="53" spans="1:26" s="694" customFormat="1" ht="5.0999999999999996" customHeight="1" outlineLevel="1" x14ac:dyDescent="0.25">
      <c r="A53" s="698"/>
      <c r="B53" s="695"/>
      <c r="C53" s="707"/>
      <c r="D53" s="707"/>
      <c r="E53" s="707"/>
      <c r="F53" s="706"/>
      <c r="G53" s="272"/>
      <c r="H53" s="272"/>
      <c r="I53" s="272"/>
      <c r="K53" s="704"/>
      <c r="L53" s="935"/>
      <c r="M53" s="273"/>
      <c r="N53" s="273"/>
      <c r="O53" s="273"/>
      <c r="P53" s="273"/>
      <c r="Q53" s="273"/>
      <c r="R53" s="273"/>
      <c r="S53" s="273"/>
      <c r="T53" s="273"/>
      <c r="U53" s="273"/>
      <c r="V53" s="703"/>
      <c r="W53" s="702"/>
      <c r="X53" s="697"/>
      <c r="Y53" s="697"/>
      <c r="Z53" s="697"/>
    </row>
    <row r="54" spans="1:26" s="694" customFormat="1" ht="25.15" customHeight="1" outlineLevel="1" x14ac:dyDescent="0.25">
      <c r="A54" s="698"/>
      <c r="B54" s="695"/>
      <c r="C54" s="700"/>
      <c r="D54" s="700"/>
      <c r="E54" s="700"/>
      <c r="F54" s="700"/>
      <c r="G54" s="912" t="str">
        <f>G14</f>
        <v>Landuses</v>
      </c>
      <c r="H54" s="700"/>
      <c r="I54" s="700"/>
      <c r="J54" s="700"/>
      <c r="K54" s="700"/>
      <c r="L54" s="700"/>
      <c r="M54" s="700"/>
      <c r="N54" s="700"/>
      <c r="O54" s="700"/>
      <c r="P54" s="700"/>
      <c r="Q54" s="700"/>
      <c r="R54" s="700"/>
      <c r="S54" s="700"/>
      <c r="T54" s="700"/>
      <c r="U54" s="700"/>
      <c r="V54" s="700"/>
      <c r="W54" s="699" t="s">
        <v>24</v>
      </c>
      <c r="X54" s="697"/>
      <c r="Y54" s="697"/>
      <c r="Z54" s="697"/>
    </row>
    <row r="55" spans="1:26" s="694" customFormat="1" ht="12" customHeight="1" outlineLevel="1" x14ac:dyDescent="0.25">
      <c r="A55" s="698"/>
      <c r="B55" s="695"/>
      <c r="C55" s="695"/>
      <c r="D55" s="695"/>
      <c r="E55" s="695"/>
      <c r="F55" s="697"/>
      <c r="G55" s="697"/>
      <c r="H55" s="697"/>
      <c r="I55" s="697"/>
      <c r="J55" s="697"/>
      <c r="K55" s="697"/>
      <c r="L55" s="697"/>
      <c r="M55" s="697"/>
      <c r="N55" s="697"/>
      <c r="O55" s="697"/>
      <c r="P55" s="697"/>
      <c r="Q55" s="697"/>
      <c r="R55" s="697"/>
      <c r="S55" s="697"/>
      <c r="T55" s="697"/>
      <c r="U55" s="697"/>
      <c r="V55" s="697"/>
      <c r="W55" s="697"/>
      <c r="X55" s="697"/>
      <c r="Y55" s="697"/>
      <c r="Z55" s="697"/>
    </row>
    <row r="56" spans="1:26" s="694" customFormat="1" ht="12" customHeight="1" outlineLevel="1" x14ac:dyDescent="0.25">
      <c r="A56" s="698"/>
      <c r="B56" s="695"/>
      <c r="C56" s="695"/>
      <c r="D56" s="695"/>
      <c r="E56" s="695"/>
      <c r="F56" s="695"/>
      <c r="G56" s="695"/>
      <c r="H56" s="697"/>
      <c r="I56" s="697"/>
      <c r="J56" s="697"/>
      <c r="K56" s="697"/>
      <c r="L56" s="697"/>
      <c r="M56" s="697"/>
      <c r="N56" s="697"/>
      <c r="O56" s="697"/>
      <c r="P56" s="697"/>
      <c r="Q56" s="697"/>
      <c r="R56" s="697"/>
      <c r="S56" s="697"/>
      <c r="T56" s="697"/>
      <c r="U56" s="697"/>
      <c r="V56" s="697"/>
      <c r="W56" s="697"/>
      <c r="X56" s="695"/>
      <c r="Y56" s="695"/>
      <c r="Z56" s="695"/>
    </row>
    <row r="57" spans="1:26" s="76" customFormat="1" ht="12" customHeight="1" outlineLevel="1" x14ac:dyDescent="0.25">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thickBot="1" x14ac:dyDescent="0.3">
      <c r="A58" s="234"/>
      <c r="B58" s="235"/>
      <c r="C58" s="235"/>
      <c r="D58" s="235"/>
      <c r="E58" s="235"/>
      <c r="F58" s="235"/>
      <c r="G58" s="235"/>
      <c r="H58" s="236"/>
      <c r="I58" s="236"/>
      <c r="J58" s="236"/>
      <c r="K58" s="236"/>
      <c r="L58" s="236"/>
      <c r="M58" s="236"/>
      <c r="N58" s="236"/>
      <c r="O58" s="236"/>
      <c r="P58" s="236"/>
      <c r="Q58" s="236"/>
      <c r="R58" s="236"/>
      <c r="S58" s="236"/>
      <c r="T58" s="236"/>
      <c r="U58" s="236"/>
      <c r="V58" s="236"/>
      <c r="W58" s="236"/>
      <c r="X58" s="235"/>
      <c r="Y58" s="235"/>
      <c r="Z58" s="235"/>
    </row>
    <row r="59" spans="1:26" s="76" customFormat="1" ht="5.0999999999999996" customHeight="1" x14ac:dyDescent="0.25">
      <c r="A59" s="234"/>
      <c r="B59" s="235"/>
      <c r="C59" s="237" t="s">
        <v>0</v>
      </c>
      <c r="D59" s="237"/>
      <c r="E59" s="237"/>
      <c r="F59" s="237"/>
      <c r="G59" s="237"/>
      <c r="H59" s="237"/>
      <c r="I59" s="237"/>
      <c r="J59" s="237"/>
      <c r="K59" s="238"/>
      <c r="L59" s="238"/>
      <c r="M59" s="238"/>
      <c r="N59" s="238"/>
      <c r="O59" s="238"/>
      <c r="P59" s="238"/>
      <c r="Q59" s="238"/>
      <c r="R59" s="238"/>
      <c r="S59" s="238"/>
      <c r="T59" s="238"/>
      <c r="U59" s="238"/>
      <c r="V59" s="238"/>
      <c r="W59" s="239"/>
      <c r="X59" s="236"/>
      <c r="Y59" s="236"/>
      <c r="Z59" s="236"/>
    </row>
    <row r="60" spans="1:26" s="76" customFormat="1" ht="12" customHeight="1" x14ac:dyDescent="0.25">
      <c r="A60" s="234"/>
      <c r="B60" s="235"/>
      <c r="C60" s="240"/>
      <c r="D60" s="240"/>
      <c r="E60" s="240" t="s">
        <v>1</v>
      </c>
      <c r="F60" s="241"/>
      <c r="G60" s="242" t="s">
        <v>421</v>
      </c>
      <c r="H60" s="241"/>
      <c r="I60" s="241"/>
      <c r="J60" s="241"/>
      <c r="K60" s="241"/>
      <c r="L60" s="241"/>
      <c r="M60" s="241"/>
      <c r="N60" s="241"/>
      <c r="O60" s="241"/>
      <c r="P60" s="241"/>
      <c r="Q60" s="241"/>
      <c r="R60" s="241"/>
      <c r="S60" s="243"/>
      <c r="T60" s="241"/>
      <c r="U60" s="243"/>
      <c r="V60" s="243"/>
      <c r="W60" s="244"/>
      <c r="X60" s="236"/>
      <c r="Y60" s="236"/>
      <c r="Z60" s="236"/>
    </row>
    <row r="61" spans="1:26" s="76" customFormat="1" ht="12" customHeight="1" outlineLevel="1" x14ac:dyDescent="0.25">
      <c r="A61" s="234"/>
      <c r="B61" s="235"/>
      <c r="C61" s="240"/>
      <c r="D61" s="240"/>
      <c r="E61" s="245"/>
      <c r="F61" s="241"/>
      <c r="G61" s="241"/>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0"/>
      <c r="E62" s="245"/>
      <c r="F62" s="241"/>
      <c r="G62" s="247"/>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8">
        <v>0</v>
      </c>
      <c r="D63" s="240"/>
      <c r="E63" s="245"/>
      <c r="F63" s="241"/>
      <c r="G63" s="249"/>
      <c r="H63" s="241"/>
      <c r="I63" s="241"/>
      <c r="J63" s="241"/>
      <c r="K63" s="241"/>
      <c r="L63" s="241"/>
      <c r="M63" s="241"/>
      <c r="N63" s="241"/>
      <c r="O63" s="241"/>
      <c r="P63" s="241"/>
      <c r="Q63" s="241"/>
      <c r="R63" s="241"/>
      <c r="S63" s="243"/>
      <c r="T63" s="246"/>
      <c r="U63" s="243"/>
      <c r="V63" s="243"/>
      <c r="W63" s="244"/>
      <c r="X63" s="236"/>
      <c r="Y63" s="236"/>
      <c r="Z63" s="236"/>
    </row>
    <row r="64" spans="1:26" s="76" customFormat="1" ht="12" customHeight="1" outlineLevel="1" x14ac:dyDescent="0.25">
      <c r="A64" s="234"/>
      <c r="B64" s="235"/>
      <c r="C64" s="245"/>
      <c r="D64" s="245"/>
      <c r="E64" s="245"/>
      <c r="F64" s="245"/>
      <c r="G64" s="245"/>
      <c r="H64" s="245"/>
      <c r="I64" s="245"/>
      <c r="J64" s="790"/>
      <c r="K64" s="790"/>
      <c r="L64" s="790"/>
      <c r="M64" s="790"/>
      <c r="N64" s="790"/>
      <c r="O64" s="790"/>
      <c r="P64" s="790"/>
      <c r="Q64" s="790"/>
      <c r="R64" s="790"/>
      <c r="S64" s="790"/>
      <c r="T64" s="790"/>
      <c r="U64" s="790"/>
      <c r="V64" s="790"/>
      <c r="W64" s="244"/>
      <c r="X64" s="236"/>
      <c r="Y64" s="236"/>
      <c r="Z64" s="236"/>
    </row>
    <row r="65" spans="1:26" s="76" customFormat="1" ht="12" customHeight="1" outlineLevel="1" x14ac:dyDescent="0.25">
      <c r="A65" s="234"/>
      <c r="B65" s="235"/>
      <c r="C65" s="245"/>
      <c r="D65" s="245"/>
      <c r="E65" s="245"/>
      <c r="F65" s="245"/>
      <c r="G65" s="245"/>
      <c r="H65" s="245"/>
      <c r="I65" s="245"/>
      <c r="J65" s="245"/>
      <c r="K65" s="245"/>
      <c r="L65" s="790"/>
      <c r="M65" s="790"/>
      <c r="N65" s="790"/>
      <c r="O65" s="790"/>
      <c r="P65" s="790"/>
      <c r="Q65" s="790"/>
      <c r="R65" s="790"/>
      <c r="S65" s="790"/>
      <c r="T65" s="790"/>
      <c r="U65" s="790"/>
      <c r="V65" s="790"/>
      <c r="W65" s="244"/>
      <c r="X65" s="236"/>
      <c r="Y65" s="236"/>
      <c r="Z65" s="236"/>
    </row>
    <row r="66" spans="1:26" s="76" customFormat="1" ht="12" customHeight="1" outlineLevel="1" x14ac:dyDescent="0.25">
      <c r="A66" s="234"/>
      <c r="B66" s="235"/>
      <c r="C66" s="245"/>
      <c r="D66" s="245"/>
      <c r="E66" s="245"/>
      <c r="F66" s="245"/>
      <c r="G66" s="245"/>
      <c r="H66" s="245"/>
      <c r="I66" s="245"/>
      <c r="J66" s="245"/>
      <c r="K66" s="251"/>
      <c r="L66" s="252"/>
      <c r="M66" s="252"/>
      <c r="N66" s="252"/>
      <c r="O66" s="252"/>
      <c r="P66" s="252"/>
      <c r="Q66" s="252"/>
      <c r="R66" s="252"/>
      <c r="S66" s="790"/>
      <c r="T66" s="790"/>
      <c r="U66" s="790"/>
      <c r="V66" s="790"/>
      <c r="W66" s="244"/>
      <c r="X66" s="236"/>
      <c r="Y66" s="236"/>
      <c r="Z66" s="236"/>
    </row>
    <row r="67" spans="1:26" s="76" customFormat="1" ht="12" customHeight="1" outlineLevel="1" x14ac:dyDescent="0.25">
      <c r="A67" s="234"/>
      <c r="B67" s="235"/>
      <c r="C67" s="245"/>
      <c r="D67" s="245"/>
      <c r="E67" s="245"/>
      <c r="F67" s="245"/>
      <c r="G67" s="190" t="s">
        <v>99</v>
      </c>
      <c r="H67" s="245"/>
      <c r="I67" s="245"/>
      <c r="J67" s="189" t="s">
        <v>114</v>
      </c>
      <c r="K67" s="189"/>
      <c r="L67" s="245"/>
      <c r="M67" s="245"/>
      <c r="N67" s="245" t="s">
        <v>422</v>
      </c>
      <c r="O67" s="245"/>
      <c r="P67" s="252"/>
      <c r="Q67" s="252"/>
      <c r="R67" s="252"/>
      <c r="S67" s="790"/>
      <c r="T67" s="790"/>
      <c r="U67" s="790"/>
      <c r="V67" s="790"/>
      <c r="W67" s="244"/>
      <c r="X67" s="236"/>
      <c r="Y67" s="236"/>
      <c r="Z67" s="236"/>
    </row>
    <row r="68" spans="1:26" s="76" customFormat="1" ht="12" customHeight="1" outlineLevel="1" x14ac:dyDescent="0.25">
      <c r="A68" s="234"/>
      <c r="B68" s="235"/>
      <c r="C68" s="245"/>
      <c r="D68" s="245"/>
      <c r="E68" s="245"/>
      <c r="F68" s="253"/>
      <c r="G68" s="76" t="s">
        <v>228</v>
      </c>
      <c r="H68" s="694" t="s">
        <v>229</v>
      </c>
      <c r="I68" s="257"/>
      <c r="J68" s="76" t="s">
        <v>112</v>
      </c>
      <c r="K68" s="330">
        <v>13.59</v>
      </c>
      <c r="L68" s="257"/>
      <c r="M68" s="257"/>
      <c r="N68" s="382">
        <v>40</v>
      </c>
      <c r="O68" s="257" t="s">
        <v>423</v>
      </c>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5" t="s">
        <v>404</v>
      </c>
      <c r="H69" s="330">
        <v>0</v>
      </c>
      <c r="I69" s="258"/>
      <c r="J69" s="258"/>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4" t="s">
        <v>59</v>
      </c>
      <c r="H70" s="330">
        <v>0</v>
      </c>
      <c r="I70" s="258"/>
      <c r="J70" s="76" t="s">
        <v>113</v>
      </c>
      <c r="K70" s="330">
        <v>25</v>
      </c>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4" t="s">
        <v>60</v>
      </c>
      <c r="H71" s="330">
        <v>150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4" t="s">
        <v>61</v>
      </c>
      <c r="H72" s="330">
        <v>1230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4" t="s">
        <v>62</v>
      </c>
      <c r="H73" s="330">
        <v>750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4" t="s">
        <v>908</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G75" s="794" t="s">
        <v>909</v>
      </c>
      <c r="H75" s="330">
        <v>0</v>
      </c>
      <c r="I75" s="258"/>
      <c r="J75" s="327"/>
      <c r="K75" s="258"/>
      <c r="L75" s="258"/>
      <c r="M75" s="258"/>
      <c r="N75" s="258"/>
      <c r="O75" s="258"/>
      <c r="P75" s="258"/>
      <c r="Q75" s="258"/>
      <c r="R75" s="258"/>
      <c r="S75" s="258"/>
      <c r="T75" s="258"/>
      <c r="U75" s="258"/>
      <c r="V75" s="256"/>
      <c r="W75" s="244"/>
      <c r="X75" s="236"/>
      <c r="Y75" s="236"/>
      <c r="Z75" s="236"/>
    </row>
    <row r="76" spans="1:26" s="694" customFormat="1" ht="12" customHeight="1" outlineLevel="1" x14ac:dyDescent="0.25">
      <c r="A76" s="698"/>
      <c r="B76" s="695"/>
      <c r="C76" s="707"/>
      <c r="D76" s="707"/>
      <c r="E76" s="707"/>
      <c r="F76" s="711"/>
      <c r="G76" s="794" t="s">
        <v>910</v>
      </c>
      <c r="H76" s="330">
        <v>0</v>
      </c>
      <c r="I76" s="258"/>
      <c r="J76" s="327"/>
      <c r="K76" s="258"/>
      <c r="L76" s="258"/>
      <c r="M76" s="258"/>
      <c r="N76" s="258"/>
      <c r="O76" s="258"/>
      <c r="P76" s="258"/>
      <c r="Q76" s="258"/>
      <c r="R76" s="258"/>
      <c r="S76" s="258"/>
      <c r="T76" s="258"/>
      <c r="U76" s="258"/>
      <c r="V76" s="703"/>
      <c r="W76" s="702"/>
      <c r="X76" s="697"/>
      <c r="Y76" s="697"/>
      <c r="Z76" s="697"/>
    </row>
    <row r="77" spans="1:26" s="76" customFormat="1" ht="12" customHeight="1" outlineLevel="1" x14ac:dyDescent="0.25">
      <c r="A77" s="234"/>
      <c r="B77" s="235"/>
      <c r="C77" s="245"/>
      <c r="D77" s="245"/>
      <c r="E77" s="245"/>
      <c r="F77" s="253"/>
      <c r="G77" s="793" t="s">
        <v>1237</v>
      </c>
      <c r="H77" s="330">
        <v>0</v>
      </c>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53"/>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I79" s="258"/>
      <c r="J79" s="327"/>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0"/>
      <c r="K80" s="258"/>
      <c r="L80" s="258"/>
      <c r="M80" s="258"/>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8"/>
      <c r="L81" s="258"/>
      <c r="M81" s="262"/>
      <c r="N81" s="258"/>
      <c r="O81" s="258"/>
      <c r="P81" s="258"/>
      <c r="Q81" s="258"/>
      <c r="R81" s="258"/>
      <c r="S81" s="258"/>
      <c r="T81" s="258"/>
      <c r="U81" s="258"/>
      <c r="V81" s="256"/>
      <c r="W81" s="244"/>
      <c r="X81" s="236"/>
      <c r="Y81" s="236"/>
      <c r="Z81" s="236"/>
    </row>
    <row r="82" spans="1:32" s="76" customFormat="1" ht="12" customHeight="1" outlineLevel="1" x14ac:dyDescent="0.25">
      <c r="A82" s="234"/>
      <c r="B82" s="235"/>
      <c r="C82" s="245"/>
      <c r="D82" s="245"/>
      <c r="E82" s="245"/>
      <c r="F82" s="261"/>
      <c r="K82" s="257"/>
      <c r="L82" s="257"/>
      <c r="M82" s="257"/>
      <c r="N82" s="258"/>
      <c r="O82" s="258"/>
      <c r="P82" s="258"/>
      <c r="Q82" s="258"/>
      <c r="R82" s="258"/>
      <c r="S82" s="258"/>
      <c r="T82" s="258"/>
      <c r="U82" s="258"/>
      <c r="V82" s="256"/>
      <c r="W82" s="244"/>
      <c r="X82" s="236"/>
      <c r="Y82" s="236"/>
      <c r="Z82" s="236"/>
    </row>
    <row r="83" spans="1:32" s="76" customFormat="1" ht="5.0999999999999996" customHeight="1" outlineLevel="1" x14ac:dyDescent="0.25">
      <c r="A83" s="234"/>
      <c r="B83" s="235"/>
      <c r="C83" s="245"/>
      <c r="D83" s="245"/>
      <c r="E83" s="245"/>
      <c r="F83" s="260"/>
      <c r="G83" s="263"/>
      <c r="H83" s="263"/>
      <c r="I83" s="263"/>
      <c r="J83" s="264"/>
      <c r="K83" s="264"/>
      <c r="L83" s="264"/>
      <c r="M83" s="264"/>
      <c r="N83" s="264"/>
      <c r="O83" s="264"/>
      <c r="P83" s="264"/>
      <c r="Q83" s="264"/>
      <c r="R83" s="264"/>
      <c r="S83" s="264"/>
      <c r="T83" s="264"/>
      <c r="U83" s="264"/>
      <c r="V83" s="256"/>
      <c r="W83" s="244"/>
      <c r="X83" s="236"/>
      <c r="Y83" s="236"/>
      <c r="Z83" s="236"/>
    </row>
    <row r="84" spans="1:32" s="76" customFormat="1" ht="25.15" customHeight="1" outlineLevel="1" x14ac:dyDescent="0.25">
      <c r="A84" s="234"/>
      <c r="B84" s="235"/>
      <c r="C84" s="265"/>
      <c r="D84" s="265"/>
      <c r="E84" s="265"/>
      <c r="F84" s="265"/>
      <c r="G84" s="266" t="str">
        <f>G60</f>
        <v>Areas</v>
      </c>
      <c r="H84" s="265"/>
      <c r="I84" s="265"/>
      <c r="J84" s="265"/>
      <c r="K84" s="265"/>
      <c r="L84" s="265"/>
      <c r="M84" s="265"/>
      <c r="N84" s="265"/>
      <c r="O84" s="265"/>
      <c r="P84" s="265"/>
      <c r="Q84" s="265"/>
      <c r="R84" s="265"/>
      <c r="S84" s="265"/>
      <c r="T84" s="265"/>
      <c r="U84" s="265"/>
      <c r="V84" s="265"/>
      <c r="W84" s="267" t="s">
        <v>24</v>
      </c>
      <c r="X84" s="236"/>
      <c r="Y84" s="236"/>
      <c r="Z84" s="236"/>
    </row>
    <row r="85" spans="1:32" s="76" customFormat="1" ht="12" customHeight="1" outlineLevel="1" x14ac:dyDescent="0.25">
      <c r="A85" s="234"/>
      <c r="B85" s="235"/>
      <c r="C85" s="235"/>
      <c r="D85" s="235"/>
      <c r="E85" s="235"/>
      <c r="F85" s="236"/>
      <c r="G85" s="236"/>
      <c r="H85" s="236"/>
      <c r="I85" s="236"/>
      <c r="J85" s="236"/>
      <c r="K85" s="236"/>
      <c r="L85" s="236"/>
      <c r="M85" s="236"/>
      <c r="N85" s="236"/>
      <c r="O85" s="236"/>
      <c r="P85" s="236"/>
      <c r="Q85" s="236"/>
      <c r="R85" s="236"/>
      <c r="S85" s="236"/>
      <c r="T85" s="236"/>
      <c r="U85" s="236"/>
      <c r="V85" s="236"/>
      <c r="W85" s="236"/>
      <c r="X85" s="236"/>
      <c r="Y85" s="236"/>
      <c r="Z85" s="236"/>
    </row>
    <row r="86" spans="1:32" s="76" customFormat="1" ht="12" customHeight="1" outlineLevel="1" x14ac:dyDescent="0.25">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thickBot="1" x14ac:dyDescent="0.3">
      <c r="A87" s="234"/>
      <c r="B87" s="235"/>
      <c r="C87" s="235"/>
      <c r="D87" s="235"/>
      <c r="E87" s="235"/>
      <c r="F87" s="235"/>
      <c r="G87" s="235"/>
      <c r="H87" s="236"/>
      <c r="I87" s="236"/>
      <c r="J87" s="236"/>
      <c r="K87" s="236"/>
      <c r="L87" s="236"/>
      <c r="M87" s="236"/>
      <c r="N87" s="236"/>
      <c r="O87" s="236"/>
      <c r="P87" s="236"/>
      <c r="Q87" s="236"/>
      <c r="R87" s="236"/>
      <c r="S87" s="236"/>
      <c r="T87" s="236"/>
      <c r="U87" s="236"/>
      <c r="V87" s="236"/>
      <c r="W87" s="236"/>
      <c r="X87" s="235"/>
      <c r="Y87" s="235"/>
      <c r="Z87" s="235"/>
    </row>
    <row r="88" spans="1:32" s="76" customFormat="1" ht="5.0999999999999996" customHeight="1" x14ac:dyDescent="0.25">
      <c r="A88" s="234"/>
      <c r="B88" s="235"/>
      <c r="C88" s="237" t="s">
        <v>0</v>
      </c>
      <c r="D88" s="237"/>
      <c r="E88" s="237"/>
      <c r="F88" s="237"/>
      <c r="G88" s="237"/>
      <c r="H88" s="237"/>
      <c r="I88" s="237"/>
      <c r="J88" s="237"/>
      <c r="K88" s="238"/>
      <c r="L88" s="238"/>
      <c r="M88" s="238"/>
      <c r="N88" s="238"/>
      <c r="O88" s="238"/>
      <c r="P88" s="238"/>
      <c r="Q88" s="238"/>
      <c r="R88" s="238"/>
      <c r="S88" s="238"/>
      <c r="T88" s="238"/>
      <c r="U88" s="238"/>
      <c r="V88" s="238"/>
      <c r="W88" s="239"/>
      <c r="X88" s="236"/>
      <c r="Y88" s="236"/>
      <c r="Z88" s="236"/>
    </row>
    <row r="89" spans="1:32" s="694" customFormat="1" ht="12" customHeight="1" x14ac:dyDescent="0.25">
      <c r="A89" s="698"/>
      <c r="B89" s="695"/>
      <c r="C89" s="716"/>
      <c r="D89" s="716"/>
      <c r="E89" s="716" t="s">
        <v>1</v>
      </c>
      <c r="F89" s="715"/>
      <c r="G89" s="717" t="s">
        <v>812</v>
      </c>
      <c r="H89" s="715"/>
      <c r="I89" s="715"/>
      <c r="J89" s="715" t="s">
        <v>274</v>
      </c>
      <c r="K89" s="715"/>
      <c r="L89" s="715"/>
      <c r="M89" s="715"/>
      <c r="N89" s="715"/>
      <c r="O89" s="715"/>
      <c r="P89" s="715"/>
      <c r="Q89" s="715"/>
      <c r="R89" s="715"/>
      <c r="S89" s="714"/>
      <c r="T89" s="715"/>
      <c r="U89" s="714"/>
      <c r="V89" s="714"/>
      <c r="W89" s="702"/>
      <c r="X89" s="697"/>
      <c r="Y89" s="697"/>
      <c r="Z89" s="697"/>
    </row>
    <row r="90" spans="1:32" s="694" customFormat="1" ht="12" customHeight="1" x14ac:dyDescent="0.25">
      <c r="A90" s="698"/>
      <c r="B90" s="695"/>
      <c r="C90" s="716"/>
      <c r="D90" s="716"/>
      <c r="E90" s="707"/>
      <c r="F90" s="715"/>
      <c r="G90" s="715"/>
      <c r="H90" s="715"/>
      <c r="I90" s="715" t="s">
        <v>813</v>
      </c>
      <c r="J90" s="715" t="s">
        <v>823</v>
      </c>
      <c r="K90" s="715" t="s">
        <v>824</v>
      </c>
      <c r="L90" s="715" t="s">
        <v>1182</v>
      </c>
      <c r="M90" s="715"/>
      <c r="N90" s="715"/>
      <c r="O90" s="715"/>
      <c r="P90" s="715"/>
      <c r="Q90" s="715"/>
      <c r="R90" s="715"/>
      <c r="S90" s="714"/>
      <c r="T90" s="246"/>
      <c r="U90" s="714"/>
      <c r="V90" s="714"/>
      <c r="W90" s="702"/>
      <c r="X90" s="697"/>
      <c r="Y90" s="697"/>
      <c r="Z90" s="697"/>
    </row>
    <row r="91" spans="1:32" s="694" customFormat="1" ht="12" customHeight="1" x14ac:dyDescent="0.25">
      <c r="A91" s="698"/>
      <c r="B91" s="695"/>
      <c r="C91" s="707"/>
      <c r="D91" s="716"/>
      <c r="E91" s="707"/>
      <c r="F91" s="715"/>
      <c r="G91" s="247"/>
      <c r="H91" s="715" t="s">
        <v>1234</v>
      </c>
      <c r="I91" s="381" t="b">
        <v>1</v>
      </c>
      <c r="J91" s="381" t="b">
        <v>0</v>
      </c>
      <c r="K91" s="381" t="b">
        <v>0</v>
      </c>
      <c r="L91" s="381" t="b">
        <v>1</v>
      </c>
      <c r="M91" s="715"/>
      <c r="N91" s="715"/>
      <c r="O91" s="715"/>
      <c r="P91" s="715"/>
      <c r="Q91" s="715"/>
      <c r="R91" s="715"/>
      <c r="S91" s="714"/>
      <c r="T91" s="246"/>
      <c r="U91" s="714"/>
      <c r="V91" s="714"/>
      <c r="W91" s="702"/>
      <c r="X91" s="697"/>
      <c r="Y91" s="697"/>
      <c r="Z91" s="697"/>
    </row>
    <row r="92" spans="1:32" s="76" customFormat="1" ht="12" customHeight="1" outlineLevel="1" x14ac:dyDescent="0.25">
      <c r="A92" s="234"/>
      <c r="B92" s="235"/>
      <c r="C92" s="245"/>
      <c r="D92" s="240"/>
      <c r="E92" s="245"/>
      <c r="F92" s="241"/>
      <c r="G92" s="247"/>
      <c r="H92" s="715" t="s">
        <v>814</v>
      </c>
      <c r="I92" s="381" t="b">
        <v>1</v>
      </c>
      <c r="J92" s="381" t="b">
        <v>0</v>
      </c>
      <c r="K92" s="381" t="b">
        <v>0</v>
      </c>
      <c r="L92" s="381" t="b">
        <v>0</v>
      </c>
      <c r="M92" s="241"/>
      <c r="N92" s="241"/>
      <c r="O92" s="241"/>
      <c r="P92" s="241"/>
      <c r="Q92" s="241"/>
      <c r="R92" s="241"/>
      <c r="S92" s="243"/>
      <c r="T92" s="246"/>
      <c r="U92" s="243"/>
      <c r="V92" s="243"/>
      <c r="W92" s="244"/>
      <c r="X92" s="236"/>
      <c r="Y92" s="236"/>
      <c r="Z92" s="236"/>
    </row>
    <row r="93" spans="1:32" s="76" customFormat="1" ht="12" customHeight="1" outlineLevel="1" x14ac:dyDescent="0.25">
      <c r="A93" s="234"/>
      <c r="B93" s="235"/>
      <c r="C93" s="248">
        <v>0</v>
      </c>
      <c r="D93" s="240"/>
      <c r="E93" s="245"/>
      <c r="F93" s="241"/>
      <c r="G93" s="249"/>
      <c r="H93" s="241"/>
      <c r="I93" s="241"/>
      <c r="J93" s="241"/>
      <c r="K93" s="241"/>
      <c r="L93" s="241"/>
      <c r="M93" s="241"/>
      <c r="N93" s="241"/>
      <c r="O93" s="241"/>
      <c r="P93" s="241"/>
      <c r="Q93" s="241"/>
      <c r="R93" s="241"/>
      <c r="S93" s="243"/>
      <c r="T93" s="246"/>
      <c r="U93" s="243"/>
      <c r="V93" s="243"/>
      <c r="W93" s="244"/>
      <c r="X93" s="236"/>
      <c r="Y93" s="236"/>
      <c r="Z93" s="236"/>
    </row>
    <row r="94" spans="1:32" s="76" customFormat="1" ht="5.0999999999999996" customHeight="1" outlineLevel="1" x14ac:dyDescent="0.25">
      <c r="A94" s="234"/>
      <c r="B94" s="235"/>
      <c r="C94" s="245"/>
      <c r="D94" s="245"/>
      <c r="E94" s="245"/>
      <c r="F94" s="260"/>
      <c r="G94" s="263"/>
      <c r="H94" s="263"/>
      <c r="I94" s="263"/>
      <c r="J94" s="264"/>
      <c r="K94" s="264"/>
      <c r="L94" s="264"/>
      <c r="M94" s="264"/>
      <c r="N94" s="264"/>
      <c r="O94" s="264"/>
      <c r="P94" s="264"/>
      <c r="Q94" s="264"/>
      <c r="R94" s="264"/>
      <c r="S94" s="264"/>
      <c r="T94" s="264"/>
      <c r="U94" s="264"/>
      <c r="V94" s="256"/>
      <c r="W94" s="244"/>
      <c r="X94" s="236"/>
      <c r="Y94" s="236"/>
      <c r="Z94" s="236"/>
    </row>
    <row r="95" spans="1:32" s="76" customFormat="1" ht="25.15" customHeight="1" outlineLevel="1" x14ac:dyDescent="0.25">
      <c r="A95" s="234"/>
      <c r="B95" s="235"/>
      <c r="C95" s="265"/>
      <c r="D95" s="265"/>
      <c r="E95" s="265"/>
      <c r="F95" s="265"/>
      <c r="G95" s="266" t="e">
        <f>#REF!</f>
        <v>#REF!</v>
      </c>
      <c r="H95" s="265"/>
      <c r="I95" s="265"/>
      <c r="J95" s="265"/>
      <c r="K95" s="265"/>
      <c r="L95" s="265"/>
      <c r="M95" s="265"/>
      <c r="N95" s="265"/>
      <c r="O95" s="265"/>
      <c r="P95" s="265"/>
      <c r="Q95" s="265"/>
      <c r="R95" s="265"/>
      <c r="S95" s="265"/>
      <c r="T95" s="265"/>
      <c r="U95" s="265"/>
      <c r="V95" s="265"/>
      <c r="W95" s="267" t="s">
        <v>24</v>
      </c>
      <c r="X95" s="236"/>
      <c r="Y95" s="236"/>
      <c r="Z95" s="236"/>
    </row>
    <row r="96" spans="1:32" s="76" customFormat="1" ht="12" customHeight="1" outlineLevel="1" x14ac:dyDescent="0.25">
      <c r="A96" s="234"/>
      <c r="B96" s="235"/>
      <c r="C96" s="235"/>
      <c r="D96" s="235"/>
      <c r="E96" s="235"/>
      <c r="F96" s="236"/>
      <c r="G96" s="236"/>
      <c r="H96" s="236"/>
      <c r="I96" s="236"/>
      <c r="J96" s="236"/>
      <c r="K96" s="236"/>
      <c r="L96" s="236"/>
      <c r="M96" s="236"/>
      <c r="N96" s="236"/>
      <c r="O96" s="236"/>
      <c r="P96" s="236"/>
      <c r="Q96" s="236"/>
      <c r="R96" s="236"/>
      <c r="S96" s="236"/>
      <c r="T96" s="236"/>
      <c r="U96" s="697"/>
      <c r="V96" s="697"/>
      <c r="W96" s="697"/>
      <c r="X96" s="697"/>
      <c r="Y96" s="236"/>
      <c r="Z96" s="236"/>
      <c r="AA96" s="236"/>
      <c r="AB96" s="236"/>
      <c r="AC96" s="236"/>
      <c r="AD96" s="236"/>
      <c r="AE96" s="697"/>
      <c r="AF96" s="697"/>
    </row>
    <row r="97" spans="1:32" s="76" customFormat="1" ht="12" customHeight="1" outlineLevel="1" x14ac:dyDescent="0.25">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236"/>
      <c r="AC97" s="236"/>
      <c r="AD97" s="235"/>
      <c r="AE97" s="235"/>
      <c r="AF97" s="235"/>
    </row>
    <row r="98" spans="1:32" s="76" customFormat="1" ht="5.0999999999999996" customHeight="1" thickBot="1" x14ac:dyDescent="0.3">
      <c r="A98" s="234"/>
      <c r="B98" s="235"/>
      <c r="C98" s="235"/>
      <c r="D98" s="235"/>
      <c r="E98" s="235"/>
      <c r="F98" s="235"/>
      <c r="G98" s="235"/>
      <c r="H98" s="695"/>
      <c r="I98" s="695"/>
      <c r="J98" s="236"/>
      <c r="K98" s="236"/>
      <c r="L98" s="236"/>
      <c r="M98" s="236"/>
      <c r="N98" s="236"/>
      <c r="O98" s="236"/>
      <c r="P98" s="236"/>
      <c r="Q98" s="236"/>
      <c r="R98" s="236"/>
      <c r="S98" s="236"/>
      <c r="T98" s="236"/>
      <c r="U98" s="697"/>
      <c r="V98" s="697"/>
      <c r="W98" s="697"/>
      <c r="X98" s="697"/>
      <c r="Y98" s="236"/>
      <c r="Z98" s="236"/>
      <c r="AA98" s="236"/>
      <c r="AB98" s="236"/>
      <c r="AC98" s="236"/>
      <c r="AD98" s="235"/>
      <c r="AE98" s="235"/>
      <c r="AF98" s="235"/>
    </row>
    <row r="99" spans="1:32" s="76" customFormat="1" ht="5.0999999999999996" customHeight="1" x14ac:dyDescent="0.25">
      <c r="A99" s="234"/>
      <c r="B99" s="235"/>
      <c r="C99" s="237" t="s">
        <v>0</v>
      </c>
      <c r="D99" s="237"/>
      <c r="E99" s="237"/>
      <c r="F99" s="237"/>
      <c r="G99" s="237"/>
      <c r="H99" s="720"/>
      <c r="I99" s="720"/>
      <c r="J99" s="237"/>
      <c r="K99" s="237"/>
      <c r="L99" s="237"/>
      <c r="M99" s="238"/>
      <c r="N99" s="238"/>
      <c r="O99" s="238"/>
      <c r="P99" s="238"/>
      <c r="Q99" s="238"/>
      <c r="R99" s="238"/>
      <c r="S99" s="238"/>
      <c r="T99" s="238"/>
      <c r="U99" s="719"/>
      <c r="V99" s="719"/>
      <c r="W99" s="719"/>
      <c r="X99" s="719"/>
      <c r="Y99" s="238"/>
      <c r="Z99" s="238"/>
      <c r="AA99" s="238"/>
      <c r="AB99" s="238"/>
      <c r="AC99" s="239"/>
      <c r="AD99" s="236"/>
      <c r="AE99" s="236"/>
      <c r="AF99" s="236"/>
    </row>
    <row r="100" spans="1:32" s="76" customFormat="1" ht="12" customHeight="1" x14ac:dyDescent="0.25">
      <c r="A100" s="234"/>
      <c r="B100" s="235"/>
      <c r="C100" s="240"/>
      <c r="D100" s="240"/>
      <c r="E100" s="240" t="s">
        <v>1</v>
      </c>
      <c r="F100" s="241"/>
      <c r="G100" s="242" t="s">
        <v>370</v>
      </c>
      <c r="H100" s="717"/>
      <c r="I100" s="717"/>
      <c r="J100" s="241"/>
      <c r="K100" s="241"/>
      <c r="L100" s="241"/>
      <c r="M100" s="241"/>
      <c r="N100" s="241"/>
      <c r="O100" s="241"/>
      <c r="P100" s="241"/>
      <c r="Q100" s="241"/>
      <c r="R100" s="241"/>
      <c r="S100" s="241"/>
      <c r="T100" s="241"/>
      <c r="U100" s="715"/>
      <c r="V100" s="715"/>
      <c r="W100" s="715"/>
      <c r="X100" s="715"/>
      <c r="Y100" s="243"/>
      <c r="Z100" s="241"/>
      <c r="AA100" s="243"/>
      <c r="AB100" s="243"/>
      <c r="AC100" s="244"/>
      <c r="AD100" s="236"/>
      <c r="AE100" s="236"/>
      <c r="AF100" s="236"/>
    </row>
    <row r="101" spans="1:32" s="76" customFormat="1" ht="12" customHeight="1" outlineLevel="1" x14ac:dyDescent="0.25">
      <c r="A101" s="234"/>
      <c r="B101" s="235"/>
      <c r="C101" s="240"/>
      <c r="D101" s="240"/>
      <c r="E101" s="245"/>
      <c r="F101" s="241"/>
      <c r="G101" s="241"/>
      <c r="H101" s="715"/>
      <c r="I101" s="715"/>
      <c r="J101" s="241"/>
      <c r="K101" s="241"/>
      <c r="L101" s="241"/>
      <c r="M101" s="241"/>
      <c r="N101" s="241"/>
      <c r="O101" s="241"/>
      <c r="P101" s="241"/>
      <c r="Q101" s="241"/>
      <c r="R101" s="241"/>
      <c r="S101" s="241"/>
      <c r="T101" s="241"/>
      <c r="U101" s="715"/>
      <c r="V101" s="715"/>
      <c r="W101" s="715"/>
      <c r="X101" s="715"/>
      <c r="Y101" s="243"/>
      <c r="Z101" s="246"/>
      <c r="AA101" s="243"/>
      <c r="AB101" s="243"/>
      <c r="AC101" s="244"/>
      <c r="AD101" s="236"/>
      <c r="AE101" s="236"/>
      <c r="AF101" s="236"/>
    </row>
    <row r="102" spans="1:32" s="76" customFormat="1" ht="12" customHeight="1" outlineLevel="1" x14ac:dyDescent="0.25">
      <c r="A102" s="234"/>
      <c r="B102" s="235"/>
      <c r="C102" s="245"/>
      <c r="D102" s="240"/>
      <c r="E102" s="245"/>
      <c r="F102" s="241"/>
      <c r="G102" s="247"/>
      <c r="H102" s="247"/>
      <c r="I102" s="247"/>
      <c r="J102" s="241"/>
      <c r="K102" s="241"/>
      <c r="L102" s="241" t="s">
        <v>372</v>
      </c>
      <c r="M102" s="241"/>
      <c r="N102" s="241"/>
      <c r="O102" s="241"/>
      <c r="P102" s="241"/>
      <c r="Q102" s="241"/>
      <c r="R102" s="241"/>
      <c r="S102" s="241"/>
      <c r="T102" s="241"/>
      <c r="U102" s="715"/>
      <c r="V102" s="715"/>
      <c r="W102" s="715"/>
      <c r="X102" s="715"/>
      <c r="Y102" s="243"/>
      <c r="Z102" s="246"/>
      <c r="AA102" s="243"/>
      <c r="AB102" s="243"/>
      <c r="AC102" s="244"/>
      <c r="AD102" s="236"/>
      <c r="AE102" s="236"/>
      <c r="AF102" s="236"/>
    </row>
    <row r="103" spans="1:32" s="76" customFormat="1" ht="12" customHeight="1" outlineLevel="1" x14ac:dyDescent="0.25">
      <c r="A103" s="234"/>
      <c r="B103" s="235"/>
      <c r="C103" s="248">
        <v>0</v>
      </c>
      <c r="D103" s="240"/>
      <c r="E103" s="245"/>
      <c r="F103" s="241"/>
      <c r="G103" s="249"/>
      <c r="H103" s="738"/>
      <c r="I103" s="738"/>
      <c r="J103" s="241"/>
      <c r="K103" s="241"/>
      <c r="L103" s="241"/>
      <c r="M103" s="241"/>
      <c r="N103" s="241"/>
      <c r="O103" s="241"/>
      <c r="P103" s="241"/>
      <c r="Q103" s="241"/>
      <c r="R103" s="241"/>
      <c r="S103" s="241"/>
      <c r="T103" s="241"/>
      <c r="U103" s="715"/>
      <c r="V103" s="715"/>
      <c r="W103" s="715"/>
      <c r="X103" s="715"/>
      <c r="Y103" s="243"/>
      <c r="Z103" s="246"/>
      <c r="AA103" s="243"/>
      <c r="AB103" s="243"/>
      <c r="AC103" s="244"/>
      <c r="AD103" s="236"/>
      <c r="AE103" s="236"/>
      <c r="AF103" s="236"/>
    </row>
    <row r="104" spans="1:32" s="76" customFormat="1" ht="12" customHeight="1" outlineLevel="1" x14ac:dyDescent="0.25">
      <c r="A104" s="234"/>
      <c r="B104" s="235"/>
      <c r="C104" s="245"/>
      <c r="D104" s="245"/>
      <c r="E104" s="245"/>
      <c r="F104" s="245"/>
      <c r="G104" s="245"/>
      <c r="H104" s="707"/>
      <c r="I104" s="707"/>
      <c r="J104" s="245"/>
      <c r="K104" s="245"/>
      <c r="L104" s="790"/>
      <c r="M104" s="790"/>
      <c r="N104" s="790"/>
      <c r="O104" s="790"/>
      <c r="P104" s="790"/>
      <c r="Q104" s="790"/>
      <c r="R104" s="790"/>
      <c r="S104" s="790"/>
      <c r="T104" s="790"/>
      <c r="U104" s="1006"/>
      <c r="V104" s="1006"/>
      <c r="W104" s="1006"/>
      <c r="X104" s="1006"/>
      <c r="Y104" s="790"/>
      <c r="Z104" s="790"/>
      <c r="AA104" s="790"/>
      <c r="AB104" s="790"/>
      <c r="AC104" s="244"/>
      <c r="AD104" s="236"/>
      <c r="AE104" s="236"/>
      <c r="AF104" s="236"/>
    </row>
    <row r="105" spans="1:32" s="76" customFormat="1" ht="12" customHeight="1" outlineLevel="1" x14ac:dyDescent="0.25">
      <c r="A105" s="234"/>
      <c r="B105" s="235"/>
      <c r="C105" s="245"/>
      <c r="D105" s="245"/>
      <c r="E105" s="245"/>
      <c r="F105" s="245"/>
      <c r="G105" s="245"/>
      <c r="H105" s="707"/>
      <c r="I105" s="707"/>
      <c r="J105" s="245"/>
      <c r="K105" s="245"/>
      <c r="L105" s="245"/>
      <c r="M105" s="245"/>
      <c r="N105" s="790"/>
      <c r="O105" s="790"/>
      <c r="P105" s="790"/>
      <c r="Q105" s="790"/>
      <c r="R105" s="790"/>
      <c r="S105" s="790"/>
      <c r="T105" s="790"/>
      <c r="U105" s="1006"/>
      <c r="V105" s="1006"/>
      <c r="W105" s="1006"/>
      <c r="X105" s="1006"/>
      <c r="Y105" s="790"/>
      <c r="Z105" s="790"/>
      <c r="AA105" s="790"/>
      <c r="AB105" s="790"/>
      <c r="AC105" s="244"/>
      <c r="AD105" s="236"/>
      <c r="AE105" s="236"/>
      <c r="AF105" s="236"/>
    </row>
    <row r="106" spans="1:32" s="76" customFormat="1" ht="12" customHeight="1" outlineLevel="1" x14ac:dyDescent="0.25">
      <c r="A106" s="234"/>
      <c r="B106" s="235"/>
      <c r="C106" s="245"/>
      <c r="D106" s="245"/>
      <c r="E106" s="245"/>
      <c r="F106" s="245"/>
      <c r="G106" s="245"/>
      <c r="H106" s="707"/>
      <c r="I106" s="707"/>
      <c r="J106" s="1006" t="s">
        <v>1123</v>
      </c>
      <c r="K106" s="245"/>
      <c r="L106" s="245"/>
      <c r="M106" s="251"/>
      <c r="N106" s="1170" t="s">
        <v>948</v>
      </c>
      <c r="O106" s="252"/>
      <c r="P106" s="978" t="s">
        <v>947</v>
      </c>
      <c r="Q106" s="978"/>
      <c r="R106" s="978"/>
      <c r="S106" s="252"/>
      <c r="T106" s="790" t="s">
        <v>1007</v>
      </c>
      <c r="U106" s="1006"/>
      <c r="V106" s="978" t="s">
        <v>947</v>
      </c>
      <c r="W106" s="978"/>
      <c r="X106" s="978"/>
      <c r="Y106" s="941"/>
      <c r="Z106" s="1006" t="s">
        <v>1007</v>
      </c>
      <c r="AA106" s="790"/>
      <c r="AB106" s="790"/>
      <c r="AC106" s="244"/>
      <c r="AD106" s="236"/>
      <c r="AE106" s="236"/>
      <c r="AF106" s="236"/>
    </row>
    <row r="107" spans="1:32" s="76" customFormat="1" ht="12" customHeight="1" outlineLevel="1" x14ac:dyDescent="0.25">
      <c r="A107" s="234"/>
      <c r="B107" s="235"/>
      <c r="C107" s="245"/>
      <c r="D107" s="245"/>
      <c r="E107" s="245"/>
      <c r="F107" s="245"/>
      <c r="G107" s="326" t="s">
        <v>946</v>
      </c>
      <c r="H107" s="326"/>
      <c r="I107" s="326"/>
      <c r="J107" s="1006" t="s">
        <v>1134</v>
      </c>
      <c r="K107" s="245"/>
      <c r="L107" s="251" t="s">
        <v>371</v>
      </c>
      <c r="M107" s="251" t="s">
        <v>373</v>
      </c>
      <c r="N107" s="1171"/>
      <c r="O107" s="252"/>
      <c r="P107" s="856" t="s">
        <v>989</v>
      </c>
      <c r="Q107" s="856" t="s">
        <v>990</v>
      </c>
      <c r="R107" s="856" t="s">
        <v>945</v>
      </c>
      <c r="S107" s="252"/>
      <c r="T107" s="790"/>
      <c r="U107" s="1006"/>
      <c r="V107" s="941" t="s">
        <v>989</v>
      </c>
      <c r="W107" s="941" t="s">
        <v>990</v>
      </c>
      <c r="X107" s="941" t="s">
        <v>945</v>
      </c>
      <c r="Y107" s="941"/>
      <c r="Z107" s="1006"/>
      <c r="AA107" s="790"/>
      <c r="AB107" s="790"/>
      <c r="AC107" s="244"/>
      <c r="AD107" s="236"/>
      <c r="AE107" s="236"/>
      <c r="AF107" s="236"/>
    </row>
    <row r="108" spans="1:32" s="76" customFormat="1" ht="12" customHeight="1" outlineLevel="1" x14ac:dyDescent="0.25">
      <c r="A108" s="234"/>
      <c r="B108" s="235"/>
      <c r="C108" s="245"/>
      <c r="D108" s="245"/>
      <c r="E108" s="245"/>
      <c r="F108" s="253"/>
      <c r="G108" s="332" t="b">
        <v>1</v>
      </c>
      <c r="H108" s="694"/>
      <c r="I108" s="694"/>
      <c r="J108" s="270" t="s">
        <v>1124</v>
      </c>
      <c r="K108" s="649" t="s">
        <v>846</v>
      </c>
      <c r="L108" s="331">
        <v>1</v>
      </c>
      <c r="M108" s="1029" t="b">
        <f>NOT(OR(M109:M117))</f>
        <v>1</v>
      </c>
      <c r="N108" s="1023">
        <f>V108</f>
        <v>105</v>
      </c>
      <c r="O108" s="1024"/>
      <c r="P108" s="1027">
        <f>MIN($T$108:$T$117)</f>
        <v>43572</v>
      </c>
      <c r="Q108" s="1027">
        <f>Periods!$K$22</f>
        <v>43593</v>
      </c>
      <c r="R108" s="792">
        <v>43753</v>
      </c>
      <c r="S108" s="258"/>
      <c r="T108" s="1025">
        <f>Periods!$F$21</f>
        <v>43585</v>
      </c>
      <c r="U108" s="258"/>
      <c r="V108" s="1019">
        <f>MIN(51,INT((P108 - DATE(YEAR(P108),1,1))/7))*7</f>
        <v>105</v>
      </c>
      <c r="W108" s="1019">
        <f t="shared" ref="W108:Z117" si="0">MIN(51,INT((Q108 - DATE(YEAR(Q108),1,1))/7))*7</f>
        <v>126</v>
      </c>
      <c r="X108" s="1019">
        <f t="shared" si="0"/>
        <v>287</v>
      </c>
      <c r="Y108" s="258"/>
      <c r="Z108" s="1019">
        <f t="shared" si="0"/>
        <v>119</v>
      </c>
      <c r="AA108" s="258"/>
      <c r="AB108" s="256"/>
      <c r="AC108" s="244"/>
      <c r="AD108" s="236"/>
      <c r="AE108" s="236"/>
      <c r="AF108" s="236"/>
    </row>
    <row r="109" spans="1:32" s="76" customFormat="1" ht="12" customHeight="1" outlineLevel="1" x14ac:dyDescent="0.25">
      <c r="A109" s="234"/>
      <c r="B109" s="235"/>
      <c r="C109" s="245"/>
      <c r="D109" s="245"/>
      <c r="E109" s="245"/>
      <c r="F109" s="253"/>
      <c r="H109" s="694"/>
      <c r="I109" s="694"/>
      <c r="J109" s="270" t="s">
        <v>1125</v>
      </c>
      <c r="K109" s="650" t="s">
        <v>418</v>
      </c>
      <c r="L109" s="331">
        <v>0.24</v>
      </c>
      <c r="M109" s="332" t="b">
        <v>0</v>
      </c>
      <c r="N109" s="1023">
        <f>V109</f>
        <v>105</v>
      </c>
      <c r="O109" s="1024"/>
      <c r="P109" s="1027">
        <f t="shared" ref="P109:P117" si="1">MIN($T$108:$T$117)</f>
        <v>43572</v>
      </c>
      <c r="Q109" s="1027">
        <f t="shared" ref="Q109:Q117" si="2">Q108</f>
        <v>43593</v>
      </c>
      <c r="R109" s="792">
        <v>43753</v>
      </c>
      <c r="S109" s="258"/>
      <c r="T109" s="1025">
        <f>Periods!$G$21</f>
        <v>43572</v>
      </c>
      <c r="U109" s="258"/>
      <c r="V109" s="1019">
        <f t="shared" ref="V109:V117" si="3">MIN(51,INT((P109 - DATE(YEAR(P109),1,1))/7))*7</f>
        <v>105</v>
      </c>
      <c r="W109" s="1019">
        <f t="shared" ref="W109:W117" si="4">MIN(51,INT((Q109 - DATE(YEAR(Q109),1,1))/7))*7</f>
        <v>126</v>
      </c>
      <c r="X109" s="1019">
        <f t="shared" ref="X109:X117" si="5">MIN(51,INT((R109 - DATE(YEAR(R109),1,1))/7))*7</f>
        <v>287</v>
      </c>
      <c r="Y109" s="258"/>
      <c r="Z109" s="1019">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76" t="s">
        <v>944</v>
      </c>
      <c r="H110" s="694"/>
      <c r="I110" s="694"/>
      <c r="J110" s="270" t="s">
        <v>1126</v>
      </c>
      <c r="K110" s="650" t="s">
        <v>815</v>
      </c>
      <c r="L110" s="331">
        <v>0.2</v>
      </c>
      <c r="M110" s="332" t="b">
        <v>0</v>
      </c>
      <c r="N110" s="1023">
        <f>X110</f>
        <v>287</v>
      </c>
      <c r="O110" s="1024"/>
      <c r="P110" s="1027">
        <f t="shared" si="1"/>
        <v>43572</v>
      </c>
      <c r="Q110" s="1027">
        <f t="shared" si="2"/>
        <v>43593</v>
      </c>
      <c r="R110" s="792">
        <v>43753</v>
      </c>
      <c r="S110" s="258"/>
      <c r="T110" s="1026">
        <f t="shared" ref="T110:T117" si="6">T109</f>
        <v>43572</v>
      </c>
      <c r="U110" s="258"/>
      <c r="V110" s="1019">
        <f t="shared" si="3"/>
        <v>105</v>
      </c>
      <c r="W110" s="1019">
        <f t="shared" si="4"/>
        <v>126</v>
      </c>
      <c r="X110" s="1019">
        <f t="shared" si="5"/>
        <v>287</v>
      </c>
      <c r="Y110" s="258"/>
      <c r="Z110" s="1019">
        <f t="shared" si="0"/>
        <v>105</v>
      </c>
      <c r="AA110" s="258"/>
      <c r="AB110" s="256"/>
      <c r="AC110" s="244"/>
      <c r="AD110" s="236"/>
      <c r="AE110" s="236"/>
      <c r="AF110" s="236"/>
    </row>
    <row r="111" spans="1:32" s="76" customFormat="1" ht="12" customHeight="1" outlineLevel="1" x14ac:dyDescent="0.25">
      <c r="A111" s="234"/>
      <c r="B111" s="235"/>
      <c r="C111" s="245"/>
      <c r="D111" s="245"/>
      <c r="E111" s="245"/>
      <c r="F111" s="253"/>
      <c r="G111" s="332" t="b">
        <v>0</v>
      </c>
      <c r="H111" s="694"/>
      <c r="I111" s="694"/>
      <c r="J111" s="270" t="s">
        <v>1127</v>
      </c>
      <c r="K111" s="650" t="s">
        <v>816</v>
      </c>
      <c r="L111" s="331">
        <v>0.08</v>
      </c>
      <c r="M111" s="332" t="b">
        <v>0</v>
      </c>
      <c r="N111" s="1023">
        <f>W111</f>
        <v>126</v>
      </c>
      <c r="O111" s="1024"/>
      <c r="P111" s="1027">
        <f t="shared" si="1"/>
        <v>43572</v>
      </c>
      <c r="Q111" s="1027">
        <f t="shared" si="2"/>
        <v>43593</v>
      </c>
      <c r="R111" s="792">
        <v>43753</v>
      </c>
      <c r="S111" s="258"/>
      <c r="T111" s="1026">
        <f t="shared" si="6"/>
        <v>43572</v>
      </c>
      <c r="U111" s="258"/>
      <c r="V111" s="1019">
        <f t="shared" si="3"/>
        <v>105</v>
      </c>
      <c r="W111" s="1019">
        <f t="shared" si="4"/>
        <v>126</v>
      </c>
      <c r="X111" s="1019">
        <f t="shared" si="5"/>
        <v>287</v>
      </c>
      <c r="Y111" s="258"/>
      <c r="Z111" s="1019">
        <f t="shared" si="0"/>
        <v>105</v>
      </c>
      <c r="AA111" s="258"/>
      <c r="AB111" s="256"/>
      <c r="AC111" s="244"/>
      <c r="AD111" s="236"/>
      <c r="AE111" s="236"/>
      <c r="AF111" s="236"/>
    </row>
    <row r="112" spans="1:32" s="76" customFormat="1" ht="12" customHeight="1" outlineLevel="1" x14ac:dyDescent="0.25">
      <c r="A112" s="234"/>
      <c r="B112" s="235"/>
      <c r="C112" s="245"/>
      <c r="D112" s="245"/>
      <c r="E112" s="245"/>
      <c r="F112" s="253"/>
      <c r="H112" s="694"/>
      <c r="I112" s="694"/>
      <c r="J112" s="270" t="s">
        <v>1128</v>
      </c>
      <c r="K112" s="650" t="s">
        <v>817</v>
      </c>
      <c r="L112" s="331">
        <v>0.04</v>
      </c>
      <c r="M112" s="332" t="b">
        <v>0</v>
      </c>
      <c r="N112" s="1023">
        <f>X112</f>
        <v>287</v>
      </c>
      <c r="O112" s="1024"/>
      <c r="P112" s="1027">
        <f t="shared" si="1"/>
        <v>43572</v>
      </c>
      <c r="Q112" s="1027">
        <f t="shared" si="2"/>
        <v>43593</v>
      </c>
      <c r="R112" s="792">
        <v>43753</v>
      </c>
      <c r="S112" s="258"/>
      <c r="T112" s="1026">
        <f t="shared" si="6"/>
        <v>43572</v>
      </c>
      <c r="U112" s="258"/>
      <c r="V112" s="1019">
        <f t="shared" si="3"/>
        <v>105</v>
      </c>
      <c r="W112" s="1019">
        <f t="shared" si="4"/>
        <v>126</v>
      </c>
      <c r="X112" s="1019">
        <f t="shared" si="5"/>
        <v>287</v>
      </c>
      <c r="Y112" s="258"/>
      <c r="Z112" s="1019">
        <f t="shared" si="0"/>
        <v>105</v>
      </c>
      <c r="AA112" s="258"/>
      <c r="AB112" s="256"/>
      <c r="AC112" s="244"/>
      <c r="AD112" s="236"/>
      <c r="AE112" s="236"/>
      <c r="AF112" s="236"/>
    </row>
    <row r="113" spans="1:32" s="76" customFormat="1" ht="12" customHeight="1" outlineLevel="1" x14ac:dyDescent="0.25">
      <c r="A113" s="234"/>
      <c r="B113" s="235"/>
      <c r="C113" s="245"/>
      <c r="D113" s="245"/>
      <c r="E113" s="245"/>
      <c r="F113" s="253"/>
      <c r="G113" s="223" t="s">
        <v>986</v>
      </c>
      <c r="H113" s="694"/>
      <c r="I113" s="694"/>
      <c r="J113" s="270" t="s">
        <v>1129</v>
      </c>
      <c r="K113" s="650" t="s">
        <v>818</v>
      </c>
      <c r="L113" s="331">
        <v>0.14000000000000001</v>
      </c>
      <c r="M113" s="332" t="b">
        <v>0</v>
      </c>
      <c r="N113" s="1023">
        <f>V113</f>
        <v>105</v>
      </c>
      <c r="O113" s="1024"/>
      <c r="P113" s="1027">
        <f t="shared" si="1"/>
        <v>43572</v>
      </c>
      <c r="Q113" s="1027">
        <f t="shared" si="2"/>
        <v>43593</v>
      </c>
      <c r="R113" s="792">
        <v>43753</v>
      </c>
      <c r="S113" s="258"/>
      <c r="T113" s="1025">
        <f>Periods!$K$22</f>
        <v>43593</v>
      </c>
      <c r="U113" s="258"/>
      <c r="V113" s="1019">
        <f t="shared" si="3"/>
        <v>105</v>
      </c>
      <c r="W113" s="1019">
        <f t="shared" si="4"/>
        <v>126</v>
      </c>
      <c r="X113" s="1019">
        <f t="shared" si="5"/>
        <v>287</v>
      </c>
      <c r="Y113" s="258"/>
      <c r="Z113" s="1019">
        <f t="shared" si="0"/>
        <v>126</v>
      </c>
      <c r="AA113" s="258"/>
      <c r="AB113" s="256"/>
      <c r="AC113" s="244"/>
      <c r="AD113" s="236"/>
      <c r="AE113" s="236"/>
      <c r="AF113" s="236"/>
    </row>
    <row r="114" spans="1:32" s="76" customFormat="1" ht="12" customHeight="1" outlineLevel="1" x14ac:dyDescent="0.25">
      <c r="A114" s="234"/>
      <c r="B114" s="235"/>
      <c r="C114" s="245"/>
      <c r="D114" s="245"/>
      <c r="E114" s="245"/>
      <c r="F114" s="253"/>
      <c r="G114" s="381">
        <v>1</v>
      </c>
      <c r="H114" s="694"/>
      <c r="I114" s="694"/>
      <c r="J114" s="270" t="s">
        <v>1130</v>
      </c>
      <c r="K114" s="650" t="s">
        <v>819</v>
      </c>
      <c r="L114" s="331">
        <v>0.16</v>
      </c>
      <c r="M114" s="332" t="b">
        <v>0</v>
      </c>
      <c r="N114" s="1023">
        <f>X114</f>
        <v>287</v>
      </c>
      <c r="O114" s="1024"/>
      <c r="P114" s="1027">
        <f t="shared" si="1"/>
        <v>43572</v>
      </c>
      <c r="Q114" s="1027">
        <f t="shared" si="2"/>
        <v>43593</v>
      </c>
      <c r="R114" s="792">
        <v>43753</v>
      </c>
      <c r="S114" s="258"/>
      <c r="T114" s="1026">
        <f>T113</f>
        <v>43593</v>
      </c>
      <c r="U114" s="258"/>
      <c r="V114" s="1019">
        <f t="shared" si="3"/>
        <v>105</v>
      </c>
      <c r="W114" s="1019">
        <f t="shared" si="4"/>
        <v>126</v>
      </c>
      <c r="X114" s="1019">
        <f t="shared" si="5"/>
        <v>287</v>
      </c>
      <c r="Y114" s="258"/>
      <c r="Z114" s="1019">
        <f t="shared" si="0"/>
        <v>126</v>
      </c>
      <c r="AA114" s="258"/>
      <c r="AB114" s="256"/>
      <c r="AC114" s="244"/>
      <c r="AD114" s="236"/>
      <c r="AE114" s="236"/>
      <c r="AF114" s="236"/>
    </row>
    <row r="115" spans="1:32" s="76" customFormat="1" ht="12" customHeight="1" outlineLevel="1" x14ac:dyDescent="0.25">
      <c r="A115" s="234"/>
      <c r="B115" s="235"/>
      <c r="C115" s="245"/>
      <c r="D115" s="245"/>
      <c r="E115" s="245"/>
      <c r="F115" s="253"/>
      <c r="H115" s="694"/>
      <c r="I115" s="694"/>
      <c r="J115" s="270" t="s">
        <v>1131</v>
      </c>
      <c r="K115" s="650" t="s">
        <v>820</v>
      </c>
      <c r="L115" s="331">
        <v>0.04</v>
      </c>
      <c r="M115" s="332" t="b">
        <v>0</v>
      </c>
      <c r="N115" s="1023">
        <f>W115</f>
        <v>126</v>
      </c>
      <c r="O115" s="1024"/>
      <c r="P115" s="1027">
        <f t="shared" si="1"/>
        <v>43572</v>
      </c>
      <c r="Q115" s="1027">
        <f t="shared" si="2"/>
        <v>43593</v>
      </c>
      <c r="R115" s="792">
        <v>43753</v>
      </c>
      <c r="S115" s="258"/>
      <c r="T115" s="1025">
        <f>Periods!$M$23</f>
        <v>43614</v>
      </c>
      <c r="U115" s="258"/>
      <c r="V115" s="1019">
        <f t="shared" si="3"/>
        <v>105</v>
      </c>
      <c r="W115" s="1019">
        <f t="shared" si="4"/>
        <v>126</v>
      </c>
      <c r="X115" s="1019">
        <f t="shared" si="5"/>
        <v>287</v>
      </c>
      <c r="Y115" s="258"/>
      <c r="Z115" s="1019">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4"/>
      <c r="I116" s="694"/>
      <c r="J116" s="270" t="s">
        <v>1132</v>
      </c>
      <c r="K116" s="650" t="s">
        <v>821</v>
      </c>
      <c r="L116" s="331">
        <v>0.1</v>
      </c>
      <c r="M116" s="332" t="b">
        <v>0</v>
      </c>
      <c r="N116" s="1023">
        <f>X116</f>
        <v>287</v>
      </c>
      <c r="O116" s="1024"/>
      <c r="P116" s="1027">
        <f t="shared" si="1"/>
        <v>43572</v>
      </c>
      <c r="Q116" s="1027">
        <f t="shared" si="2"/>
        <v>43593</v>
      </c>
      <c r="R116" s="792">
        <v>43753</v>
      </c>
      <c r="S116" s="258"/>
      <c r="T116" s="1026">
        <f t="shared" si="6"/>
        <v>43614</v>
      </c>
      <c r="U116" s="258"/>
      <c r="V116" s="1019">
        <f t="shared" si="3"/>
        <v>105</v>
      </c>
      <c r="W116" s="1019">
        <f t="shared" si="4"/>
        <v>126</v>
      </c>
      <c r="X116" s="1019">
        <f t="shared" si="5"/>
        <v>287</v>
      </c>
      <c r="Y116" s="258"/>
      <c r="Z116" s="1019">
        <f t="shared" si="0"/>
        <v>147</v>
      </c>
      <c r="AA116" s="258"/>
      <c r="AB116" s="256"/>
      <c r="AC116" s="244"/>
      <c r="AD116" s="236"/>
      <c r="AE116" s="236"/>
      <c r="AF116" s="236"/>
    </row>
    <row r="117" spans="1:32" s="76" customFormat="1" ht="12" customHeight="1" outlineLevel="1" x14ac:dyDescent="0.25">
      <c r="A117" s="234"/>
      <c r="B117" s="235"/>
      <c r="C117" s="245"/>
      <c r="D117" s="245"/>
      <c r="E117" s="245"/>
      <c r="F117" s="260"/>
      <c r="H117" s="694"/>
      <c r="I117" s="694"/>
      <c r="J117" s="1028" t="s">
        <v>1133</v>
      </c>
      <c r="K117" s="651" t="s">
        <v>822</v>
      </c>
      <c r="L117" s="331">
        <v>0</v>
      </c>
      <c r="M117" s="332" t="b">
        <v>0</v>
      </c>
      <c r="N117" s="1023">
        <f>X117</f>
        <v>287</v>
      </c>
      <c r="O117" s="1024"/>
      <c r="P117" s="1027">
        <f t="shared" si="1"/>
        <v>43572</v>
      </c>
      <c r="Q117" s="1027">
        <f t="shared" si="2"/>
        <v>43593</v>
      </c>
      <c r="R117" s="792">
        <v>43753</v>
      </c>
      <c r="S117" s="258"/>
      <c r="T117" s="1026">
        <f t="shared" si="6"/>
        <v>43614</v>
      </c>
      <c r="U117" s="258"/>
      <c r="V117" s="1019">
        <f t="shared" si="3"/>
        <v>105</v>
      </c>
      <c r="W117" s="1019">
        <f t="shared" si="4"/>
        <v>126</v>
      </c>
      <c r="X117" s="1019">
        <f t="shared" si="5"/>
        <v>287</v>
      </c>
      <c r="Y117" s="258"/>
      <c r="Z117" s="1019">
        <f t="shared" si="0"/>
        <v>147</v>
      </c>
      <c r="AA117" s="258"/>
      <c r="AB117" s="256"/>
      <c r="AC117" s="244"/>
      <c r="AD117" s="236"/>
      <c r="AE117" s="236"/>
      <c r="AF117" s="236"/>
    </row>
    <row r="118" spans="1:32" s="76" customFormat="1" ht="12" customHeight="1" outlineLevel="1" x14ac:dyDescent="0.25">
      <c r="A118" s="234"/>
      <c r="B118" s="235"/>
      <c r="C118" s="245"/>
      <c r="D118" s="245"/>
      <c r="E118" s="245"/>
      <c r="F118" s="261"/>
      <c r="G118" s="257"/>
      <c r="H118" s="708"/>
      <c r="I118" s="708"/>
      <c r="J118" s="257"/>
      <c r="K118" s="254"/>
      <c r="L118" s="328"/>
      <c r="M118" s="258"/>
      <c r="N118" s="258"/>
      <c r="O118" s="262" t="s">
        <v>943</v>
      </c>
      <c r="P118" s="332" t="b">
        <v>0</v>
      </c>
      <c r="Q118" s="332" t="b">
        <v>0</v>
      </c>
      <c r="R118" s="332" t="b">
        <v>0</v>
      </c>
      <c r="S118" s="258"/>
      <c r="T118" s="258"/>
      <c r="U118" s="258"/>
      <c r="V118" s="258"/>
      <c r="W118" s="258"/>
      <c r="X118" s="258"/>
      <c r="Y118" s="258"/>
      <c r="Z118" s="258"/>
      <c r="AA118" s="258"/>
      <c r="AB118" s="256"/>
      <c r="AC118" s="244"/>
      <c r="AD118" s="236"/>
      <c r="AE118" s="236"/>
      <c r="AF118" s="236"/>
    </row>
    <row r="119" spans="1:32" s="76" customFormat="1" ht="12" customHeight="1" outlineLevel="1" x14ac:dyDescent="0.25">
      <c r="A119" s="234"/>
      <c r="B119" s="235"/>
      <c r="C119" s="245"/>
      <c r="D119" s="245"/>
      <c r="E119" s="245"/>
      <c r="F119" s="261"/>
      <c r="H119" s="708"/>
      <c r="I119" s="708"/>
      <c r="J119" s="257"/>
      <c r="K119" s="257" t="s">
        <v>298</v>
      </c>
      <c r="L119" s="796">
        <f>SUM(L109:L118)</f>
        <v>1.0000000000000002</v>
      </c>
      <c r="M119" s="633" t="str">
        <f>IF(L119&lt;&gt;1,"Error","")</f>
        <v/>
      </c>
      <c r="N119" s="257"/>
      <c r="O119" s="257"/>
      <c r="P119" s="258"/>
      <c r="Q119" s="258"/>
      <c r="R119" s="258"/>
      <c r="S119" s="258"/>
      <c r="T119" s="258"/>
      <c r="U119" s="258"/>
      <c r="V119" s="258"/>
      <c r="W119" s="258"/>
      <c r="X119" s="258"/>
      <c r="Y119" s="258"/>
      <c r="Z119" s="258"/>
      <c r="AA119" s="258"/>
      <c r="AB119" s="256"/>
      <c r="AC119" s="244"/>
      <c r="AD119" s="236"/>
      <c r="AE119" s="236"/>
      <c r="AF119" s="236"/>
    </row>
    <row r="120" spans="1:32" s="76" customFormat="1" ht="5.0999999999999996" customHeight="1" outlineLevel="1" x14ac:dyDescent="0.25">
      <c r="A120" s="234"/>
      <c r="B120" s="235"/>
      <c r="C120" s="245"/>
      <c r="D120" s="245"/>
      <c r="E120" s="245"/>
      <c r="F120" s="260"/>
      <c r="G120" s="263"/>
      <c r="H120" s="705"/>
      <c r="I120" s="705"/>
      <c r="J120" s="263"/>
      <c r="K120" s="263"/>
      <c r="L120" s="264"/>
      <c r="M120" s="264"/>
      <c r="N120" s="264"/>
      <c r="O120" s="264"/>
      <c r="P120" s="264"/>
      <c r="Q120" s="264"/>
      <c r="R120" s="264"/>
      <c r="S120" s="264"/>
      <c r="T120" s="264"/>
      <c r="U120" s="704"/>
      <c r="V120" s="704"/>
      <c r="W120" s="704"/>
      <c r="X120" s="704"/>
      <c r="Y120" s="264"/>
      <c r="Z120" s="264"/>
      <c r="AA120" s="264"/>
      <c r="AB120" s="256"/>
      <c r="AC120" s="244"/>
      <c r="AD120" s="236"/>
      <c r="AE120" s="236"/>
      <c r="AF120" s="236"/>
    </row>
    <row r="121" spans="1:32" s="76" customFormat="1" ht="25.15" customHeight="1" outlineLevel="1" x14ac:dyDescent="0.25">
      <c r="A121" s="234"/>
      <c r="B121" s="235"/>
      <c r="C121" s="265"/>
      <c r="D121" s="265"/>
      <c r="E121" s="265"/>
      <c r="F121" s="265"/>
      <c r="G121" s="266" t="str">
        <f>G100</f>
        <v>Season Types</v>
      </c>
      <c r="H121" s="701"/>
      <c r="I121" s="701"/>
      <c r="J121" s="265"/>
      <c r="K121" s="265"/>
      <c r="L121" s="265"/>
      <c r="M121" s="265"/>
      <c r="N121" s="265"/>
      <c r="O121" s="265"/>
      <c r="P121" s="265"/>
      <c r="Q121" s="265"/>
      <c r="R121" s="265"/>
      <c r="S121" s="265"/>
      <c r="T121" s="265"/>
      <c r="U121" s="700"/>
      <c r="V121" s="700"/>
      <c r="W121" s="700"/>
      <c r="X121" s="700"/>
      <c r="Y121" s="265"/>
      <c r="Z121" s="265"/>
      <c r="AA121" s="265"/>
      <c r="AB121" s="265"/>
      <c r="AC121" s="267" t="s">
        <v>24</v>
      </c>
      <c r="AD121" s="236"/>
      <c r="AE121" s="236"/>
      <c r="AF121" s="236"/>
    </row>
    <row r="122" spans="1:32" s="76" customFormat="1" ht="12" customHeight="1" outlineLevel="1" x14ac:dyDescent="0.25">
      <c r="A122" s="234"/>
      <c r="B122" s="235"/>
      <c r="C122" s="235"/>
      <c r="D122" s="235"/>
      <c r="E122" s="235"/>
      <c r="F122" s="236"/>
      <c r="G122" s="236"/>
      <c r="H122" s="697"/>
      <c r="I122" s="697"/>
      <c r="J122" s="236"/>
      <c r="K122" s="236"/>
      <c r="L122" s="236"/>
      <c r="M122" s="236"/>
      <c r="N122" s="236"/>
      <c r="O122" s="236"/>
      <c r="P122" s="236"/>
      <c r="Q122" s="236"/>
      <c r="R122" s="236"/>
      <c r="S122" s="236"/>
      <c r="T122" s="236"/>
      <c r="U122" s="697"/>
      <c r="V122" s="697"/>
      <c r="W122" s="697"/>
      <c r="X122" s="697"/>
      <c r="Y122" s="236"/>
      <c r="Z122" s="236"/>
      <c r="AA122" s="236"/>
      <c r="AB122" s="236"/>
      <c r="AC122" s="236"/>
      <c r="AD122" s="236"/>
      <c r="AE122" s="236"/>
      <c r="AF122" s="236"/>
    </row>
    <row r="123" spans="1:32" s="76" customFormat="1" ht="12" customHeight="1" outlineLevel="1" x14ac:dyDescent="0.25">
      <c r="A123" s="234"/>
      <c r="B123" s="235"/>
      <c r="C123" s="235"/>
      <c r="D123" s="235"/>
      <c r="E123" s="235"/>
      <c r="F123" s="235"/>
      <c r="G123" s="235"/>
      <c r="H123" s="236"/>
      <c r="I123" s="236"/>
      <c r="J123" s="236"/>
      <c r="K123" s="236"/>
      <c r="L123" s="236"/>
      <c r="M123" s="236"/>
      <c r="N123" s="236"/>
      <c r="O123" s="236"/>
      <c r="P123" s="236"/>
      <c r="Q123" s="236"/>
      <c r="R123" s="236"/>
      <c r="S123" s="236"/>
      <c r="T123" s="236"/>
      <c r="U123" s="697"/>
      <c r="V123" s="697"/>
      <c r="W123" s="697"/>
      <c r="X123" s="697"/>
      <c r="Y123" s="236"/>
      <c r="Z123" s="236"/>
      <c r="AA123" s="236"/>
      <c r="AB123" s="235"/>
      <c r="AC123" s="235"/>
      <c r="AD123" s="235"/>
      <c r="AE123" s="695"/>
      <c r="AF123" s="695"/>
    </row>
    <row r="124" spans="1:32" s="76" customFormat="1" ht="5.0999999999999996" customHeight="1" thickBot="1" x14ac:dyDescent="0.3">
      <c r="A124" s="234"/>
      <c r="B124" s="235"/>
      <c r="C124" s="235"/>
      <c r="D124" s="235"/>
      <c r="E124" s="235"/>
      <c r="F124" s="235"/>
      <c r="G124" s="235"/>
      <c r="H124" s="236"/>
      <c r="I124" s="236"/>
      <c r="J124" s="236"/>
      <c r="K124" s="236"/>
      <c r="L124" s="236"/>
      <c r="M124" s="236"/>
      <c r="N124" s="236"/>
      <c r="O124" s="236"/>
      <c r="P124" s="236"/>
      <c r="Q124" s="236"/>
      <c r="R124" s="236"/>
      <c r="S124" s="236"/>
      <c r="T124" s="236"/>
      <c r="U124" s="236"/>
      <c r="V124" s="236"/>
      <c r="W124" s="236"/>
      <c r="X124" s="235"/>
      <c r="Y124" s="235"/>
      <c r="Z124" s="235"/>
    </row>
    <row r="125" spans="1:32" s="76" customFormat="1" ht="5.0999999999999996" customHeight="1" x14ac:dyDescent="0.25">
      <c r="A125" s="234"/>
      <c r="B125" s="235"/>
      <c r="C125" s="237" t="s">
        <v>0</v>
      </c>
      <c r="D125" s="237"/>
      <c r="E125" s="237"/>
      <c r="F125" s="237"/>
      <c r="G125" s="237"/>
      <c r="H125" s="237"/>
      <c r="I125" s="237"/>
      <c r="J125" s="237"/>
      <c r="K125" s="238"/>
      <c r="L125" s="238"/>
      <c r="M125" s="238"/>
      <c r="N125" s="238"/>
      <c r="O125" s="238"/>
      <c r="P125" s="238"/>
      <c r="Q125" s="238"/>
      <c r="R125" s="238"/>
      <c r="S125" s="238"/>
      <c r="T125" s="238"/>
      <c r="U125" s="238"/>
      <c r="V125" s="238"/>
      <c r="W125" s="239"/>
      <c r="X125" s="236"/>
      <c r="Y125" s="236"/>
      <c r="Z125" s="236"/>
    </row>
    <row r="126" spans="1:32" s="76" customFormat="1" ht="12" customHeight="1" x14ac:dyDescent="0.25">
      <c r="A126" s="234"/>
      <c r="B126" s="235"/>
      <c r="C126" s="240"/>
      <c r="D126" s="240"/>
      <c r="E126" s="240" t="s">
        <v>1</v>
      </c>
      <c r="F126" s="241"/>
      <c r="G126" s="242" t="s">
        <v>284</v>
      </c>
      <c r="H126" s="241"/>
      <c r="I126" s="241"/>
      <c r="J126" s="241"/>
      <c r="K126" s="241"/>
      <c r="L126" s="241"/>
      <c r="M126" s="241"/>
      <c r="N126" s="241"/>
      <c r="O126" s="241"/>
      <c r="P126" s="241"/>
      <c r="Q126" s="241"/>
      <c r="R126" s="241"/>
      <c r="S126" s="243"/>
      <c r="T126" s="241"/>
      <c r="U126" s="243"/>
      <c r="V126" s="243"/>
      <c r="W126" s="244"/>
      <c r="X126" s="236"/>
      <c r="Y126" s="236"/>
      <c r="Z126" s="236"/>
    </row>
    <row r="127" spans="1:32" s="76" customFormat="1" ht="12" customHeight="1" outlineLevel="1" x14ac:dyDescent="0.25">
      <c r="A127" s="234"/>
      <c r="B127" s="235"/>
      <c r="C127" s="240"/>
      <c r="D127" s="240"/>
      <c r="E127" s="245"/>
      <c r="F127" s="241"/>
      <c r="G127" s="241" t="s">
        <v>285</v>
      </c>
      <c r="H127" s="241"/>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5"/>
      <c r="D128" s="240"/>
      <c r="E128" s="245"/>
      <c r="F128" s="241"/>
      <c r="G128" s="247">
        <v>38576.728726851848</v>
      </c>
      <c r="H128" s="241" t="s">
        <v>286</v>
      </c>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8">
        <v>0</v>
      </c>
      <c r="D129" s="240"/>
      <c r="E129" s="245"/>
      <c r="F129" s="241"/>
      <c r="G129" s="249"/>
      <c r="H129" s="241"/>
      <c r="I129" s="241"/>
      <c r="J129" s="241"/>
      <c r="K129" s="241"/>
      <c r="L129" s="241"/>
      <c r="M129" s="241"/>
      <c r="N129" s="241"/>
      <c r="O129" s="241"/>
      <c r="P129" s="241"/>
      <c r="Q129" s="241"/>
      <c r="R129" s="241"/>
      <c r="S129" s="243"/>
      <c r="T129" s="246"/>
      <c r="U129" s="243"/>
      <c r="V129" s="243"/>
      <c r="W129" s="244"/>
      <c r="X129" s="236"/>
      <c r="Y129" s="236"/>
      <c r="Z129" s="236"/>
    </row>
    <row r="130" spans="1:26" s="76" customFormat="1" ht="12" customHeight="1" outlineLevel="1" x14ac:dyDescent="0.25">
      <c r="A130" s="234"/>
      <c r="B130" s="235"/>
      <c r="C130" s="245"/>
      <c r="D130" s="245"/>
      <c r="E130" s="245"/>
      <c r="F130" s="245"/>
      <c r="G130" s="245"/>
      <c r="H130" s="245"/>
      <c r="I130" s="245"/>
      <c r="J130" s="790"/>
      <c r="K130" s="790"/>
      <c r="L130" s="790"/>
      <c r="M130" s="790"/>
      <c r="N130" s="790"/>
      <c r="O130" s="790"/>
      <c r="P130" s="790"/>
      <c r="Q130" s="790"/>
      <c r="R130" s="790"/>
      <c r="S130" s="790"/>
      <c r="T130" s="790"/>
      <c r="U130" s="790"/>
      <c r="V130" s="790"/>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45"/>
      <c r="L131" s="790"/>
      <c r="M131" s="790"/>
      <c r="N131" s="790"/>
      <c r="O131" s="790"/>
      <c r="P131" s="790"/>
      <c r="Q131" s="790"/>
      <c r="R131" s="790"/>
      <c r="S131" s="790"/>
      <c r="T131" s="790"/>
      <c r="U131" s="790"/>
      <c r="V131" s="790"/>
      <c r="W131" s="244"/>
      <c r="X131" s="236"/>
      <c r="Y131" s="236"/>
      <c r="Z131" s="236"/>
    </row>
    <row r="132" spans="1:26" s="76" customFormat="1" ht="12" customHeight="1" outlineLevel="1" x14ac:dyDescent="0.25">
      <c r="A132" s="234"/>
      <c r="B132" s="235"/>
      <c r="C132" s="245"/>
      <c r="D132" s="245"/>
      <c r="E132" s="245"/>
      <c r="F132" s="245"/>
      <c r="G132" s="245"/>
      <c r="H132" s="245"/>
      <c r="I132" s="245"/>
      <c r="J132" s="245"/>
      <c r="K132" s="251"/>
      <c r="L132" s="252"/>
      <c r="M132" s="252" t="s">
        <v>288</v>
      </c>
      <c r="N132" s="252"/>
      <c r="O132" s="252"/>
      <c r="P132" s="252"/>
      <c r="Q132" s="252"/>
      <c r="R132" s="252"/>
      <c r="S132" s="790"/>
      <c r="T132" s="790"/>
      <c r="U132" s="790"/>
      <c r="V132" s="790"/>
      <c r="W132" s="244"/>
      <c r="X132" s="236"/>
      <c r="Y132" s="236"/>
      <c r="Z132" s="236"/>
    </row>
    <row r="133" spans="1:26" s="76" customFormat="1" ht="12" customHeight="1" outlineLevel="1" x14ac:dyDescent="0.25">
      <c r="A133" s="234"/>
      <c r="B133" s="235"/>
      <c r="C133" s="245"/>
      <c r="D133" s="245"/>
      <c r="E133" s="245"/>
      <c r="F133" s="245"/>
      <c r="G133" s="245"/>
      <c r="H133" s="245"/>
      <c r="I133" s="245"/>
      <c r="J133" s="251" t="s">
        <v>287</v>
      </c>
      <c r="K133" s="251"/>
      <c r="L133" s="252"/>
      <c r="M133" s="252"/>
      <c r="N133" s="252"/>
      <c r="O133" s="252"/>
      <c r="P133" s="252"/>
      <c r="Q133" s="252"/>
      <c r="R133" s="252"/>
      <c r="S133" s="790"/>
      <c r="T133" s="790"/>
      <c r="U133" s="790"/>
      <c r="V133" s="790"/>
      <c r="W133" s="244"/>
      <c r="X133" s="236"/>
      <c r="Y133" s="236"/>
      <c r="Z133" s="236"/>
    </row>
    <row r="134" spans="1:26" s="76" customFormat="1" ht="12" customHeight="1" outlineLevel="1" x14ac:dyDescent="0.25">
      <c r="A134" s="234"/>
      <c r="B134" s="235"/>
      <c r="C134" s="245"/>
      <c r="D134" s="245"/>
      <c r="E134" s="245"/>
      <c r="F134" s="253"/>
      <c r="H134" s="257"/>
      <c r="I134" s="268" t="s">
        <v>290</v>
      </c>
      <c r="J134" s="334">
        <v>1500</v>
      </c>
      <c r="K134" s="258"/>
      <c r="L134" s="258"/>
      <c r="M134" s="259">
        <v>1500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291</v>
      </c>
      <c r="J135" s="334">
        <v>15000</v>
      </c>
      <c r="K135" s="258"/>
      <c r="L135" s="258"/>
      <c r="M135" s="259">
        <v>5000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292</v>
      </c>
      <c r="J136" s="334">
        <v>2000</v>
      </c>
      <c r="K136" s="258"/>
      <c r="L136" s="258"/>
      <c r="M136" s="259">
        <v>2000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293</v>
      </c>
      <c r="J137" s="334">
        <v>5000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294</v>
      </c>
      <c r="J138" s="334">
        <v>50000</v>
      </c>
      <c r="K138" s="258"/>
      <c r="L138" s="258"/>
      <c r="M138" s="259">
        <v>20000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295</v>
      </c>
      <c r="J139" s="334">
        <v>1500</v>
      </c>
      <c r="K139" s="258"/>
      <c r="L139" s="258"/>
      <c r="M139" s="259">
        <v>1500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53"/>
      <c r="H140" s="257"/>
      <c r="I140" s="268" t="s">
        <v>296</v>
      </c>
      <c r="J140" s="334">
        <v>10000</v>
      </c>
      <c r="K140" s="258"/>
      <c r="L140" s="258"/>
      <c r="M140" s="259">
        <v>5000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297</v>
      </c>
      <c r="J141" s="334">
        <v>7500</v>
      </c>
      <c r="K141" s="258"/>
      <c r="L141" s="258"/>
      <c r="M141" s="259">
        <v>3000</v>
      </c>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0"/>
      <c r="H142" s="257"/>
      <c r="I142" s="268" t="s">
        <v>242</v>
      </c>
      <c r="J142" s="334">
        <v>6000</v>
      </c>
      <c r="K142" s="258"/>
      <c r="L142" s="258"/>
      <c r="M142" s="259"/>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c r="H143" s="257"/>
      <c r="I143" s="257"/>
      <c r="J143" s="262"/>
      <c r="K143" s="258"/>
      <c r="L143" s="258"/>
      <c r="M143" s="262"/>
      <c r="N143" s="258"/>
      <c r="O143" s="258"/>
      <c r="P143" s="258"/>
      <c r="Q143" s="258"/>
      <c r="R143" s="258"/>
      <c r="S143" s="258"/>
      <c r="T143" s="258"/>
      <c r="U143" s="258"/>
      <c r="V143" s="256"/>
      <c r="W143" s="244"/>
      <c r="X143" s="236"/>
      <c r="Y143" s="236"/>
      <c r="Z143" s="236"/>
    </row>
    <row r="144" spans="1:26" s="76" customFormat="1" ht="12" customHeight="1" outlineLevel="1" x14ac:dyDescent="0.25">
      <c r="A144" s="234"/>
      <c r="B144" s="235"/>
      <c r="C144" s="245"/>
      <c r="D144" s="245"/>
      <c r="E144" s="245"/>
      <c r="F144" s="261"/>
      <c r="G144" s="257" t="s">
        <v>298</v>
      </c>
      <c r="H144" s="257"/>
      <c r="I144" s="257"/>
      <c r="J144" s="839">
        <f>SUM(J134:J142)</f>
        <v>98500</v>
      </c>
      <c r="K144" s="258"/>
      <c r="L144" s="258"/>
      <c r="M144" s="333">
        <f>SUM(M134:M141)</f>
        <v>41000</v>
      </c>
      <c r="N144" s="258"/>
      <c r="O144" s="258"/>
      <c r="P144" s="258"/>
      <c r="Q144" s="258"/>
      <c r="R144" s="258"/>
      <c r="S144" s="258"/>
      <c r="T144" s="258"/>
      <c r="U144" s="258"/>
      <c r="V144" s="256"/>
      <c r="W144" s="244"/>
      <c r="X144" s="236"/>
      <c r="Y144" s="236"/>
      <c r="Z144" s="236"/>
    </row>
    <row r="145" spans="1:26" s="76" customFormat="1" ht="5.0999999999999996" customHeight="1" outlineLevel="1" x14ac:dyDescent="0.25">
      <c r="A145" s="234"/>
      <c r="B145" s="235"/>
      <c r="C145" s="245"/>
      <c r="D145" s="245"/>
      <c r="E145" s="245"/>
      <c r="F145" s="260"/>
      <c r="G145" s="263"/>
      <c r="H145" s="263"/>
      <c r="I145" s="263"/>
      <c r="J145" s="264"/>
      <c r="K145" s="264"/>
      <c r="L145" s="264"/>
      <c r="M145" s="264"/>
      <c r="N145" s="264"/>
      <c r="O145" s="264"/>
      <c r="P145" s="264"/>
      <c r="Q145" s="264"/>
      <c r="R145" s="264"/>
      <c r="S145" s="264"/>
      <c r="T145" s="264"/>
      <c r="U145" s="264"/>
      <c r="V145" s="256"/>
      <c r="W145" s="244"/>
      <c r="X145" s="236"/>
      <c r="Y145" s="236"/>
      <c r="Z145" s="236"/>
    </row>
    <row r="146" spans="1:26" s="76" customFormat="1" ht="25.15" customHeight="1" outlineLevel="1" x14ac:dyDescent="0.25">
      <c r="A146" s="234"/>
      <c r="B146" s="235"/>
      <c r="C146" s="265"/>
      <c r="D146" s="265"/>
      <c r="E146" s="265"/>
      <c r="F146" s="265"/>
      <c r="G146" s="266" t="str">
        <f>G126</f>
        <v>FINANCE - ANNUAL OVERHEADS</v>
      </c>
      <c r="H146" s="265"/>
      <c r="I146" s="265"/>
      <c r="J146" s="265"/>
      <c r="K146" s="265"/>
      <c r="L146" s="265"/>
      <c r="M146" s="265"/>
      <c r="N146" s="265"/>
      <c r="O146" s="265"/>
      <c r="P146" s="265"/>
      <c r="Q146" s="265"/>
      <c r="R146" s="265"/>
      <c r="S146" s="265"/>
      <c r="T146" s="265"/>
      <c r="U146" s="265"/>
      <c r="V146" s="265"/>
      <c r="W146" s="267" t="s">
        <v>24</v>
      </c>
      <c r="X146" s="236"/>
      <c r="Y146" s="236"/>
      <c r="Z146" s="236"/>
    </row>
    <row r="147" spans="1:26" s="76" customFormat="1" ht="12" customHeight="1" outlineLevel="1" x14ac:dyDescent="0.25">
      <c r="A147" s="234"/>
      <c r="B147" s="235"/>
      <c r="C147" s="235"/>
      <c r="D147" s="235"/>
      <c r="E147" s="235"/>
      <c r="F147" s="236"/>
      <c r="G147" s="236"/>
      <c r="H147" s="236"/>
      <c r="I147" s="236"/>
      <c r="J147" s="236"/>
      <c r="K147" s="236"/>
      <c r="L147" s="236"/>
      <c r="M147" s="236"/>
      <c r="N147" s="236"/>
      <c r="O147" s="236"/>
      <c r="P147" s="236"/>
      <c r="Q147" s="236"/>
      <c r="R147" s="236"/>
      <c r="S147" s="236"/>
      <c r="T147" s="236"/>
      <c r="U147" s="236"/>
      <c r="V147" s="236"/>
      <c r="W147" s="236"/>
      <c r="X147" s="236"/>
      <c r="Y147" s="236"/>
      <c r="Z147" s="236"/>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2"/>
  <sheetViews>
    <sheetView tabSelected="1" topLeftCell="A220" zoomScale="80" zoomScaleNormal="80" workbookViewId="0">
      <selection activeCell="A232" sqref="A232:XFD23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4" t="s">
        <v>369</v>
      </c>
      <c r="I115" s="1174"/>
      <c r="J115" s="1174"/>
      <c r="K115" s="305"/>
      <c r="L115" s="317"/>
      <c r="M115" s="1173" t="s">
        <v>281</v>
      </c>
      <c r="N115" s="1173"/>
      <c r="O115" s="1173"/>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3" si="12">G118</f>
        <v>a</v>
      </c>
      <c r="M118" s="358">
        <f t="shared" ref="M118:M153" si="13">1/4</f>
        <v>0.25</v>
      </c>
      <c r="N118" s="357">
        <f t="shared" ref="N118:O126"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s="694" customFormat="1" ht="15" outlineLevel="1" x14ac:dyDescent="0.25">
      <c r="A120" s="698"/>
      <c r="B120" s="695"/>
      <c r="C120" s="707"/>
      <c r="D120" s="707"/>
      <c r="E120" s="707"/>
      <c r="F120" s="711"/>
      <c r="G120" s="915" t="str">
        <f>General!L19</f>
        <v>a2</v>
      </c>
      <c r="H120" s="357">
        <v>0</v>
      </c>
      <c r="I120" s="357">
        <v>0</v>
      </c>
      <c r="J120" s="357">
        <v>0</v>
      </c>
      <c r="L120" s="694" t="str">
        <f t="shared" ref="L120" si="15">G120</f>
        <v>a2</v>
      </c>
      <c r="M120" s="358">
        <v>0</v>
      </c>
      <c r="N120" s="357">
        <f t="shared" ref="N120" si="16">IF(I120&gt;0,1,0)</f>
        <v>0</v>
      </c>
      <c r="O120" s="357">
        <f t="shared" ref="O120" si="17">IF(J120&gt;0,1,0)</f>
        <v>0</v>
      </c>
      <c r="S120" s="315"/>
      <c r="T120" s="315"/>
      <c r="U120" s="315"/>
      <c r="V120" s="315"/>
      <c r="W120" s="702"/>
      <c r="X120" s="697"/>
      <c r="Y120" s="697"/>
      <c r="Z120" s="697"/>
      <c r="AA120" s="697"/>
      <c r="AB120" s="697"/>
      <c r="AC120" s="697"/>
      <c r="AD120" s="697"/>
      <c r="AE120" s="697"/>
      <c r="AF120" s="697"/>
      <c r="AG120" s="697"/>
      <c r="AH120" s="697"/>
      <c r="AI120" s="697"/>
      <c r="AJ120" s="697"/>
      <c r="AK120" s="697"/>
      <c r="AL120" s="697"/>
      <c r="AM120" s="697"/>
      <c r="AN120" s="697"/>
      <c r="AO120" s="697"/>
      <c r="AP120" s="697"/>
      <c r="AQ120" s="697"/>
      <c r="AR120" s="697"/>
      <c r="AS120" s="697"/>
      <c r="AT120" s="697"/>
      <c r="AU120" s="697"/>
      <c r="AV120" s="697"/>
      <c r="AW120" s="697"/>
      <c r="AX120" s="697"/>
      <c r="AY120" s="697"/>
      <c r="AZ120" s="697"/>
      <c r="BA120" s="697"/>
      <c r="BB120" s="697"/>
      <c r="BC120" s="697"/>
      <c r="BD120" s="697"/>
      <c r="BE120" s="697"/>
      <c r="BF120" s="697"/>
      <c r="BG120" s="697"/>
      <c r="BH120" s="697"/>
      <c r="BI120" s="697"/>
      <c r="BJ120" s="697"/>
      <c r="BK120" s="697"/>
      <c r="BL120" s="697"/>
      <c r="BM120" s="697"/>
      <c r="BN120" s="697"/>
      <c r="BO120" s="697"/>
      <c r="BP120" s="697"/>
    </row>
    <row r="121" spans="1:68" ht="15" outlineLevel="1" x14ac:dyDescent="0.25">
      <c r="A121" s="6"/>
      <c r="B121" s="7"/>
      <c r="C121" s="18"/>
      <c r="D121" s="18"/>
      <c r="E121" s="18"/>
      <c r="F121" s="27"/>
      <c r="G121" s="915" t="str">
        <f>General!L20</f>
        <v>b</v>
      </c>
      <c r="H121" s="357">
        <v>250</v>
      </c>
      <c r="I121" s="357">
        <v>0</v>
      </c>
      <c r="J121" s="357">
        <v>0</v>
      </c>
      <c r="L121" s="694" t="str">
        <f t="shared" si="12"/>
        <v>b</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bd</v>
      </c>
      <c r="H122" s="357">
        <v>250</v>
      </c>
      <c r="I122" s="357">
        <v>0</v>
      </c>
      <c r="J122" s="357">
        <v>0</v>
      </c>
      <c r="L122" s="694" t="str">
        <f t="shared" si="12"/>
        <v>bd</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f</v>
      </c>
      <c r="H123" s="357">
        <v>250</v>
      </c>
      <c r="I123" s="357">
        <v>0</v>
      </c>
      <c r="J123" s="357">
        <v>0</v>
      </c>
      <c r="L123" s="694" t="str">
        <f t="shared" si="12"/>
        <v>f</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h</v>
      </c>
      <c r="H124" s="357">
        <v>250</v>
      </c>
      <c r="I124" s="357">
        <v>0</v>
      </c>
      <c r="J124" s="357">
        <v>0</v>
      </c>
      <c r="L124" s="694" t="str">
        <f t="shared" si="12"/>
        <v>h</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i</v>
      </c>
      <c r="H125" s="357">
        <v>250</v>
      </c>
      <c r="I125" s="357">
        <v>0</v>
      </c>
      <c r="J125" s="357">
        <v>0</v>
      </c>
      <c r="L125" s="694" t="str">
        <f t="shared" si="12"/>
        <v>i</v>
      </c>
      <c r="M125" s="358">
        <f t="shared" si="13"/>
        <v>0.25</v>
      </c>
      <c r="N125" s="357">
        <f t="shared" si="14"/>
        <v>0</v>
      </c>
      <c r="O125" s="357">
        <f t="shared" si="14"/>
        <v>0</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ht="15" outlineLevel="1" x14ac:dyDescent="0.25">
      <c r="A126" s="6"/>
      <c r="B126" s="7"/>
      <c r="C126" s="18"/>
      <c r="D126" s="18"/>
      <c r="E126" s="18"/>
      <c r="F126" s="27"/>
      <c r="G126" s="915" t="str">
        <f>General!L25</f>
        <v>j</v>
      </c>
      <c r="H126" s="357">
        <v>250</v>
      </c>
      <c r="I126" s="357">
        <v>60</v>
      </c>
      <c r="J126" s="357">
        <v>120</v>
      </c>
      <c r="L126" s="694" t="str">
        <f t="shared" si="12"/>
        <v>j</v>
      </c>
      <c r="M126" s="358">
        <f t="shared" si="13"/>
        <v>0.25</v>
      </c>
      <c r="N126" s="357">
        <f t="shared" si="14"/>
        <v>1</v>
      </c>
      <c r="O126" s="357">
        <f t="shared" si="14"/>
        <v>1</v>
      </c>
      <c r="Q126" s="694"/>
      <c r="S126" s="36"/>
      <c r="T126" s="36"/>
      <c r="U126" s="36"/>
      <c r="V126" s="36"/>
      <c r="W126" s="17"/>
      <c r="X126" s="8"/>
      <c r="Y126" s="8"/>
      <c r="Z126" s="8"/>
      <c r="AA126" s="236"/>
      <c r="AB126" s="236"/>
      <c r="AC126" s="236"/>
      <c r="AD126" s="236"/>
      <c r="AE126" s="236"/>
      <c r="AF126" s="236"/>
      <c r="AG126" s="236"/>
      <c r="AH126" s="236"/>
      <c r="AI126" s="236"/>
      <c r="AJ126" s="236"/>
      <c r="AK126" s="236"/>
      <c r="AL126" s="236"/>
      <c r="AM126" s="236"/>
      <c r="AN126" s="236"/>
      <c r="AO126" s="236"/>
      <c r="AP126" s="236"/>
      <c r="AQ126" s="236"/>
      <c r="AR126" s="236"/>
      <c r="AS126" s="236"/>
      <c r="AT126" s="236"/>
      <c r="AU126" s="236"/>
      <c r="AV126" s="236"/>
      <c r="AW126" s="236"/>
      <c r="AX126" s="236"/>
      <c r="AY126" s="236"/>
      <c r="AZ126" s="236"/>
      <c r="BA126" s="236"/>
      <c r="BB126" s="236"/>
      <c r="BC126" s="236"/>
      <c r="BD126" s="236"/>
      <c r="BE126" s="236"/>
      <c r="BF126" s="236"/>
      <c r="BG126" s="236"/>
      <c r="BH126" s="236"/>
      <c r="BI126" s="236"/>
      <c r="BJ126" s="236"/>
      <c r="BK126" s="236"/>
      <c r="BL126" s="236"/>
      <c r="BM126" s="236"/>
      <c r="BN126" s="236"/>
      <c r="BO126" s="236"/>
      <c r="BP126" s="236"/>
    </row>
    <row r="127" spans="1:68" s="694" customFormat="1" ht="15" outlineLevel="1" x14ac:dyDescent="0.25">
      <c r="A127" s="698"/>
      <c r="B127" s="695"/>
      <c r="C127" s="707"/>
      <c r="D127" s="707"/>
      <c r="E127" s="707"/>
      <c r="F127" s="711"/>
      <c r="G127" s="915" t="str">
        <f>General!L26</f>
        <v>jc</v>
      </c>
      <c r="H127" s="939">
        <f>H128*$T$719+H126*(1-$T$719)</f>
        <v>250</v>
      </c>
      <c r="I127" s="939">
        <f>I128*$T$719+I126*(1-$T$719)</f>
        <v>60</v>
      </c>
      <c r="J127" s="939">
        <f>J128*$T$719+J126*(1-$T$719)</f>
        <v>125</v>
      </c>
      <c r="L127" s="694" t="str">
        <f t="shared" si="12"/>
        <v>jc</v>
      </c>
      <c r="M127" s="939">
        <f>M128*$T$719+M126*(1-$T$719)</f>
        <v>0.25</v>
      </c>
      <c r="N127" s="939">
        <f>N128*$T$719+N126*(1-$T$719)</f>
        <v>1</v>
      </c>
      <c r="O127" s="939">
        <f>O128*$T$719+O126*(1-$T$719)</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s="694" customFormat="1" ht="15" outlineLevel="1" x14ac:dyDescent="0.25">
      <c r="A128" s="698"/>
      <c r="B128" s="695"/>
      <c r="C128" s="707"/>
      <c r="D128" s="707"/>
      <c r="E128" s="707"/>
      <c r="F128" s="711"/>
      <c r="G128" s="915" t="str">
        <f>General!L27</f>
        <v>jr</v>
      </c>
      <c r="H128" s="357">
        <v>250</v>
      </c>
      <c r="I128" s="357">
        <v>60</v>
      </c>
      <c r="J128" s="357">
        <v>170</v>
      </c>
      <c r="L128" s="694" t="str">
        <f t="shared" si="12"/>
        <v>jr</v>
      </c>
      <c r="M128" s="358">
        <f t="shared" si="13"/>
        <v>0.25</v>
      </c>
      <c r="N128" s="357">
        <f t="shared" ref="N128:N140" si="18">IF(I128&gt;0,1,0)</f>
        <v>1</v>
      </c>
      <c r="O128" s="357">
        <f t="shared" ref="O128:O140" si="19">IF(J128&gt;0,1,0)</f>
        <v>1</v>
      </c>
      <c r="S128" s="315"/>
      <c r="T128" s="315"/>
      <c r="U128" s="315"/>
      <c r="V128" s="315"/>
      <c r="W128" s="702"/>
      <c r="X128" s="697"/>
      <c r="Y128" s="697"/>
      <c r="Z128" s="697"/>
      <c r="AA128" s="697"/>
      <c r="AB128" s="697"/>
      <c r="AC128" s="697"/>
      <c r="AD128" s="697"/>
      <c r="AE128" s="697"/>
      <c r="AF128" s="697"/>
      <c r="AG128" s="697"/>
      <c r="AH128" s="697"/>
      <c r="AI128" s="697"/>
      <c r="AJ128" s="697"/>
      <c r="AK128" s="697"/>
      <c r="AL128" s="697"/>
      <c r="AM128" s="697"/>
      <c r="AN128" s="697"/>
      <c r="AO128" s="697"/>
      <c r="AP128" s="697"/>
      <c r="AQ128" s="697"/>
      <c r="AR128" s="697"/>
      <c r="AS128" s="697"/>
      <c r="AT128" s="697"/>
      <c r="AU128" s="697"/>
      <c r="AV128" s="697"/>
      <c r="AW128" s="697"/>
      <c r="AX128" s="697"/>
      <c r="AY128" s="697"/>
      <c r="AZ128" s="697"/>
      <c r="BA128" s="697"/>
      <c r="BB128" s="697"/>
      <c r="BC128" s="697"/>
      <c r="BD128" s="697"/>
      <c r="BE128" s="697"/>
      <c r="BF128" s="697"/>
      <c r="BG128" s="697"/>
      <c r="BH128" s="697"/>
      <c r="BI128" s="697"/>
      <c r="BJ128" s="697"/>
      <c r="BK128" s="697"/>
      <c r="BL128" s="697"/>
      <c r="BM128" s="697"/>
      <c r="BN128" s="697"/>
      <c r="BO128" s="697"/>
      <c r="BP128" s="697"/>
    </row>
    <row r="129" spans="1:68" ht="15" outlineLevel="1" x14ac:dyDescent="0.25">
      <c r="A129" s="6"/>
      <c r="B129" s="7"/>
      <c r="C129" s="18"/>
      <c r="D129" s="18"/>
      <c r="E129" s="18"/>
      <c r="F129" s="27"/>
      <c r="G129" s="915" t="str">
        <f>General!L28</f>
        <v>k</v>
      </c>
      <c r="H129" s="357">
        <v>250</v>
      </c>
      <c r="I129" s="357">
        <v>0</v>
      </c>
      <c r="J129" s="357">
        <v>0</v>
      </c>
      <c r="L129" s="694" t="str">
        <f t="shared" si="12"/>
        <v>k</v>
      </c>
      <c r="M129" s="358">
        <f t="shared" si="13"/>
        <v>0.25</v>
      </c>
      <c r="N129" s="357">
        <f t="shared" si="18"/>
        <v>0</v>
      </c>
      <c r="O129" s="357">
        <f t="shared" si="19"/>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ht="15" outlineLevel="1" x14ac:dyDescent="0.25">
      <c r="A130" s="6"/>
      <c r="B130" s="7"/>
      <c r="C130" s="18"/>
      <c r="D130" s="18"/>
      <c r="E130" s="18"/>
      <c r="F130" s="27"/>
      <c r="G130" s="915" t="str">
        <f>General!L29</f>
        <v>l</v>
      </c>
      <c r="H130" s="357">
        <v>250</v>
      </c>
      <c r="I130" s="357">
        <v>0</v>
      </c>
      <c r="J130" s="357">
        <v>0</v>
      </c>
      <c r="L130" s="694" t="str">
        <f t="shared" si="12"/>
        <v>l</v>
      </c>
      <c r="M130" s="358">
        <f t="shared" si="13"/>
        <v>0.25</v>
      </c>
      <c r="N130" s="357">
        <f t="shared" si="18"/>
        <v>0</v>
      </c>
      <c r="O130" s="357">
        <f t="shared" si="19"/>
        <v>0</v>
      </c>
      <c r="Q130" s="694"/>
      <c r="S130" s="36"/>
      <c r="T130" s="36"/>
      <c r="U130" s="36"/>
      <c r="V130" s="36"/>
      <c r="W130" s="17"/>
      <c r="X130" s="8"/>
      <c r="Y130" s="8"/>
      <c r="Z130" s="8"/>
      <c r="AA130" s="236"/>
      <c r="AB130" s="236"/>
      <c r="AC130" s="236"/>
      <c r="AD130" s="236"/>
      <c r="AE130" s="236"/>
      <c r="AF130" s="236"/>
      <c r="AG130" s="236"/>
      <c r="AH130" s="236"/>
      <c r="AI130" s="236"/>
      <c r="AJ130" s="236"/>
      <c r="AK130" s="236"/>
      <c r="AL130" s="236"/>
      <c r="AM130" s="236"/>
      <c r="AN130" s="236"/>
      <c r="AO130" s="236"/>
      <c r="AP130" s="236"/>
      <c r="AQ130" s="236"/>
      <c r="AR130" s="236"/>
      <c r="AS130" s="236"/>
      <c r="AT130" s="236"/>
      <c r="AU130" s="236"/>
      <c r="AV130" s="236"/>
      <c r="AW130" s="236"/>
      <c r="AX130" s="236"/>
      <c r="AY130" s="236"/>
      <c r="AZ130" s="236"/>
      <c r="BA130" s="236"/>
      <c r="BB130" s="236"/>
      <c r="BC130" s="236"/>
      <c r="BD130" s="236"/>
      <c r="BE130" s="236"/>
      <c r="BF130" s="236"/>
      <c r="BG130" s="236"/>
      <c r="BH130" s="236"/>
      <c r="BI130" s="236"/>
      <c r="BJ130" s="236"/>
      <c r="BK130" s="236"/>
      <c r="BL130" s="236"/>
      <c r="BM130" s="236"/>
      <c r="BN130" s="236"/>
      <c r="BO130" s="236"/>
      <c r="BP130" s="236"/>
    </row>
    <row r="131" spans="1:68" s="694" customFormat="1" ht="15" outlineLevel="1" x14ac:dyDescent="0.25">
      <c r="A131" s="698"/>
      <c r="B131" s="695"/>
      <c r="C131" s="707"/>
      <c r="D131" s="707"/>
      <c r="E131" s="707"/>
      <c r="F131" s="711"/>
      <c r="G131" s="915" t="str">
        <f>General!L30</f>
        <v>m</v>
      </c>
      <c r="H131" s="357">
        <v>250</v>
      </c>
      <c r="I131" s="357">
        <v>60</v>
      </c>
      <c r="J131" s="357">
        <v>120</v>
      </c>
      <c r="L131" s="694" t="str">
        <f t="shared" si="12"/>
        <v>m</v>
      </c>
      <c r="M131" s="358">
        <f t="shared" si="13"/>
        <v>0.25</v>
      </c>
      <c r="N131" s="357">
        <f t="shared" si="18"/>
        <v>1</v>
      </c>
      <c r="O131" s="357">
        <f t="shared" si="19"/>
        <v>1</v>
      </c>
      <c r="S131" s="315"/>
      <c r="T131" s="315"/>
      <c r="U131" s="315"/>
      <c r="V131" s="315"/>
      <c r="W131" s="702"/>
      <c r="X131" s="697"/>
      <c r="Y131" s="697"/>
      <c r="Z131" s="697"/>
      <c r="AA131" s="697"/>
      <c r="AB131" s="697"/>
      <c r="AC131" s="697"/>
      <c r="AD131" s="697"/>
      <c r="AE131" s="697"/>
      <c r="AF131" s="697"/>
      <c r="AG131" s="697"/>
      <c r="AH131" s="697"/>
      <c r="AI131" s="697"/>
      <c r="AJ131" s="697"/>
      <c r="AK131" s="697"/>
      <c r="AL131" s="697"/>
      <c r="AM131" s="697"/>
      <c r="AN131" s="697"/>
      <c r="AO131" s="697"/>
      <c r="AP131" s="697"/>
      <c r="AQ131" s="697"/>
      <c r="AR131" s="697"/>
      <c r="AS131" s="697"/>
      <c r="AT131" s="697"/>
      <c r="AU131" s="697"/>
      <c r="AV131" s="697"/>
      <c r="AW131" s="697"/>
      <c r="AX131" s="697"/>
      <c r="AY131" s="697"/>
      <c r="AZ131" s="697"/>
      <c r="BA131" s="697"/>
      <c r="BB131" s="697"/>
      <c r="BC131" s="697"/>
      <c r="BD131" s="697"/>
      <c r="BE131" s="697"/>
      <c r="BF131" s="697"/>
      <c r="BG131" s="697"/>
      <c r="BH131" s="697"/>
      <c r="BI131" s="697"/>
      <c r="BJ131" s="697"/>
      <c r="BK131" s="697"/>
      <c r="BL131" s="697"/>
      <c r="BM131" s="697"/>
      <c r="BN131" s="697"/>
      <c r="BO131" s="697"/>
      <c r="BP131" s="697"/>
    </row>
    <row r="132" spans="1:68" ht="15" outlineLevel="1" x14ac:dyDescent="0.25">
      <c r="A132" s="6"/>
      <c r="B132" s="7"/>
      <c r="C132" s="18"/>
      <c r="D132" s="18"/>
      <c r="E132" s="18"/>
      <c r="F132" s="27"/>
      <c r="G132" s="915" t="str">
        <f>General!L31</f>
        <v>o</v>
      </c>
      <c r="H132" s="357">
        <v>250</v>
      </c>
      <c r="I132" s="357">
        <v>0</v>
      </c>
      <c r="J132" s="357">
        <v>0</v>
      </c>
      <c r="L132" s="694" t="str">
        <f t="shared" si="12"/>
        <v>o</v>
      </c>
      <c r="M132" s="358">
        <f t="shared" si="13"/>
        <v>0.25</v>
      </c>
      <c r="N132" s="357">
        <f t="shared" si="18"/>
        <v>0</v>
      </c>
      <c r="O132" s="357">
        <f t="shared" si="19"/>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ht="15" outlineLevel="1" x14ac:dyDescent="0.25">
      <c r="A133" s="6"/>
      <c r="B133" s="7"/>
      <c r="C133" s="18"/>
      <c r="D133" s="18"/>
      <c r="E133" s="18"/>
      <c r="F133" s="27"/>
      <c r="G133" s="915" t="str">
        <f>General!L32</f>
        <v>od</v>
      </c>
      <c r="H133" s="357">
        <v>250</v>
      </c>
      <c r="I133" s="357">
        <v>0</v>
      </c>
      <c r="J133" s="357">
        <v>0</v>
      </c>
      <c r="L133" s="694" t="str">
        <f t="shared" si="12"/>
        <v>od</v>
      </c>
      <c r="M133" s="358">
        <f t="shared" si="13"/>
        <v>0.25</v>
      </c>
      <c r="N133" s="357">
        <f t="shared" si="18"/>
        <v>0</v>
      </c>
      <c r="O133" s="357">
        <f t="shared" si="19"/>
        <v>0</v>
      </c>
      <c r="Q133" s="694"/>
      <c r="S133" s="36"/>
      <c r="T133" s="36"/>
      <c r="U133" s="36"/>
      <c r="V133" s="36"/>
      <c r="W133" s="17"/>
      <c r="X133" s="8"/>
      <c r="Y133" s="8"/>
      <c r="Z133" s="8"/>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row>
    <row r="134" spans="1:68" s="694" customFormat="1" ht="15" outlineLevel="1" x14ac:dyDescent="0.25">
      <c r="A134" s="698"/>
      <c r="B134" s="695"/>
      <c r="C134" s="707"/>
      <c r="D134" s="707"/>
      <c r="E134" s="707"/>
      <c r="F134" s="711"/>
      <c r="G134" s="915" t="str">
        <f>General!L33</f>
        <v>of</v>
      </c>
      <c r="H134" s="357">
        <v>250</v>
      </c>
      <c r="I134" s="357">
        <v>0</v>
      </c>
      <c r="J134" s="357">
        <v>0</v>
      </c>
      <c r="L134" s="694" t="str">
        <f t="shared" si="12"/>
        <v>of</v>
      </c>
      <c r="M134" s="358">
        <f t="shared" si="13"/>
        <v>0.25</v>
      </c>
      <c r="N134" s="357">
        <f t="shared" si="18"/>
        <v>0</v>
      </c>
      <c r="O134" s="357">
        <f t="shared" si="19"/>
        <v>0</v>
      </c>
      <c r="S134" s="315"/>
      <c r="T134" s="315"/>
      <c r="U134" s="315"/>
      <c r="V134" s="315"/>
      <c r="W134" s="702"/>
      <c r="X134" s="697"/>
      <c r="Y134" s="697"/>
      <c r="Z134" s="697"/>
      <c r="AA134" s="697"/>
      <c r="AB134" s="697"/>
      <c r="AC134" s="697"/>
      <c r="AD134" s="697"/>
      <c r="AE134" s="697"/>
      <c r="AF134" s="697"/>
      <c r="AG134" s="697"/>
      <c r="AH134" s="697"/>
      <c r="AI134" s="697"/>
      <c r="AJ134" s="697"/>
      <c r="AK134" s="697"/>
      <c r="AL134" s="697"/>
      <c r="AM134" s="697"/>
      <c r="AN134" s="697"/>
      <c r="AO134" s="697"/>
      <c r="AP134" s="697"/>
      <c r="AQ134" s="697"/>
      <c r="AR134" s="697"/>
      <c r="AS134" s="697"/>
      <c r="AT134" s="697"/>
      <c r="AU134" s="697"/>
      <c r="AV134" s="697"/>
      <c r="AW134" s="697"/>
      <c r="AX134" s="697"/>
      <c r="AY134" s="697"/>
      <c r="AZ134" s="697"/>
      <c r="BA134" s="697"/>
      <c r="BB134" s="697"/>
      <c r="BC134" s="697"/>
      <c r="BD134" s="697"/>
      <c r="BE134" s="697"/>
      <c r="BF134" s="697"/>
      <c r="BG134" s="697"/>
      <c r="BH134" s="697"/>
      <c r="BI134" s="697"/>
      <c r="BJ134" s="697"/>
      <c r="BK134" s="697"/>
      <c r="BL134" s="697"/>
      <c r="BM134" s="697"/>
      <c r="BN134" s="697"/>
      <c r="BO134" s="697"/>
      <c r="BP134" s="697"/>
    </row>
    <row r="135" spans="1:68" ht="15" outlineLevel="1" x14ac:dyDescent="0.25">
      <c r="A135" s="6"/>
      <c r="B135" s="7"/>
      <c r="C135" s="18"/>
      <c r="D135" s="18"/>
      <c r="E135" s="18"/>
      <c r="F135" s="27"/>
      <c r="G135" s="915" t="str">
        <f>General!L34</f>
        <v>r</v>
      </c>
      <c r="H135" s="357">
        <v>250</v>
      </c>
      <c r="I135" s="357">
        <v>0</v>
      </c>
      <c r="J135" s="357">
        <v>0</v>
      </c>
      <c r="L135" s="694" t="str">
        <f t="shared" si="12"/>
        <v>r</v>
      </c>
      <c r="M135" s="358">
        <f t="shared" si="13"/>
        <v>0.25</v>
      </c>
      <c r="N135" s="357">
        <f t="shared" si="18"/>
        <v>0</v>
      </c>
      <c r="O135" s="357">
        <f t="shared" si="19"/>
        <v>0</v>
      </c>
      <c r="Q135" s="694"/>
      <c r="S135" s="36"/>
      <c r="T135" s="36"/>
      <c r="U135" s="36"/>
      <c r="V135" s="36"/>
      <c r="W135" s="17"/>
      <c r="X135" s="8"/>
      <c r="Y135" s="8"/>
      <c r="Z135" s="8"/>
      <c r="AA135" s="236"/>
      <c r="AB135" s="236"/>
      <c r="AC135" s="236"/>
      <c r="AD135" s="236"/>
      <c r="AE135" s="236"/>
      <c r="AF135" s="236"/>
      <c r="AG135" s="236"/>
      <c r="AH135" s="236"/>
      <c r="AI135" s="236"/>
      <c r="AJ135" s="236"/>
      <c r="AK135" s="236"/>
      <c r="AL135" s="236"/>
      <c r="AM135" s="236"/>
      <c r="AN135" s="236"/>
      <c r="AO135" s="236"/>
      <c r="AP135" s="236"/>
      <c r="AQ135" s="236"/>
      <c r="AR135" s="236"/>
      <c r="AS135" s="236"/>
      <c r="AT135" s="236"/>
      <c r="AU135" s="236"/>
      <c r="AV135" s="236"/>
      <c r="AW135" s="236"/>
      <c r="AX135" s="236"/>
      <c r="AY135" s="236"/>
      <c r="AZ135" s="236"/>
      <c r="BA135" s="236"/>
      <c r="BB135" s="236"/>
      <c r="BC135" s="236"/>
      <c r="BD135" s="236"/>
      <c r="BE135" s="236"/>
      <c r="BF135" s="236"/>
      <c r="BG135" s="236"/>
      <c r="BH135" s="236"/>
      <c r="BI135" s="236"/>
      <c r="BJ135" s="236"/>
      <c r="BK135" s="236"/>
      <c r="BL135" s="236"/>
      <c r="BM135" s="236"/>
      <c r="BN135" s="236"/>
      <c r="BO135" s="236"/>
      <c r="BP135" s="236"/>
    </row>
    <row r="136" spans="1:68" s="694" customFormat="1" ht="15" outlineLevel="1" x14ac:dyDescent="0.25">
      <c r="A136" s="698"/>
      <c r="B136" s="695"/>
      <c r="C136" s="707"/>
      <c r="D136" s="707"/>
      <c r="E136" s="707"/>
      <c r="F136" s="711"/>
      <c r="G136" s="915" t="str">
        <f>General!L35</f>
        <v>rd</v>
      </c>
      <c r="H136" s="357">
        <v>250</v>
      </c>
      <c r="I136" s="357">
        <v>0</v>
      </c>
      <c r="J136" s="357">
        <v>0</v>
      </c>
      <c r="L136" s="694" t="str">
        <f t="shared" si="12"/>
        <v>rd</v>
      </c>
      <c r="M136" s="358">
        <f t="shared" si="13"/>
        <v>0.25</v>
      </c>
      <c r="N136" s="357">
        <f t="shared" si="18"/>
        <v>0</v>
      </c>
      <c r="O136" s="357">
        <f t="shared" si="19"/>
        <v>0</v>
      </c>
      <c r="S136" s="315"/>
      <c r="T136" s="315"/>
      <c r="U136" s="315"/>
      <c r="V136" s="315"/>
      <c r="W136" s="702"/>
      <c r="X136" s="697"/>
      <c r="Y136" s="697"/>
      <c r="Z136" s="697"/>
      <c r="AA136" s="697"/>
      <c r="AB136" s="697"/>
      <c r="AC136" s="697"/>
      <c r="AD136" s="697"/>
      <c r="AE136" s="697"/>
      <c r="AF136" s="697"/>
      <c r="AG136" s="697"/>
      <c r="AH136" s="697"/>
      <c r="AI136" s="697"/>
      <c r="AJ136" s="697"/>
      <c r="AK136" s="697"/>
      <c r="AL136" s="697"/>
      <c r="AM136" s="697"/>
      <c r="AN136" s="697"/>
      <c r="AO136" s="697"/>
      <c r="AP136" s="697"/>
      <c r="AQ136" s="697"/>
      <c r="AR136" s="697"/>
      <c r="AS136" s="697"/>
      <c r="AT136" s="697"/>
      <c r="AU136" s="697"/>
      <c r="AV136" s="697"/>
      <c r="AW136" s="697"/>
      <c r="AX136" s="697"/>
      <c r="AY136" s="697"/>
      <c r="AZ136" s="697"/>
      <c r="BA136" s="697"/>
      <c r="BB136" s="697"/>
      <c r="BC136" s="697"/>
      <c r="BD136" s="697"/>
      <c r="BE136" s="697"/>
      <c r="BF136" s="697"/>
      <c r="BG136" s="697"/>
      <c r="BH136" s="697"/>
      <c r="BI136" s="697"/>
      <c r="BJ136" s="697"/>
      <c r="BK136" s="697"/>
      <c r="BL136" s="697"/>
      <c r="BM136" s="697"/>
      <c r="BN136" s="697"/>
      <c r="BO136" s="697"/>
      <c r="BP136" s="697"/>
    </row>
    <row r="137" spans="1:68" ht="15" outlineLevel="1" x14ac:dyDescent="0.25">
      <c r="A137" s="6"/>
      <c r="B137" s="7"/>
      <c r="C137" s="18"/>
      <c r="D137" s="18"/>
      <c r="E137" s="18"/>
      <c r="F137" s="27"/>
      <c r="G137" s="915" t="str">
        <f>General!L36</f>
        <v>s</v>
      </c>
      <c r="H137" s="357">
        <v>250</v>
      </c>
      <c r="I137" s="357">
        <v>60</v>
      </c>
      <c r="J137" s="357">
        <v>120</v>
      </c>
      <c r="K137" s="28"/>
      <c r="L137" s="694" t="str">
        <f t="shared" si="12"/>
        <v>s</v>
      </c>
      <c r="M137" s="358">
        <f t="shared" si="13"/>
        <v>0.25</v>
      </c>
      <c r="N137" s="357">
        <f t="shared" si="18"/>
        <v>1</v>
      </c>
      <c r="O137" s="357">
        <f t="shared" si="19"/>
        <v>1</v>
      </c>
      <c r="Q137" s="694"/>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s="694" customFormat="1" ht="15" outlineLevel="1" x14ac:dyDescent="0.25">
      <c r="A138" s="698"/>
      <c r="B138" s="695"/>
      <c r="C138" s="707"/>
      <c r="D138" s="707"/>
      <c r="E138" s="707"/>
      <c r="F138" s="711"/>
      <c r="G138" s="915" t="str">
        <f>General!L37</f>
        <v>sp</v>
      </c>
      <c r="H138" s="357">
        <v>250</v>
      </c>
      <c r="I138" s="357">
        <v>60</v>
      </c>
      <c r="J138" s="357">
        <v>120</v>
      </c>
      <c r="K138" s="712"/>
      <c r="L138" s="694" t="str">
        <f t="shared" ref="L138" si="20">G138</f>
        <v>sp</v>
      </c>
      <c r="M138" s="358">
        <f t="shared" si="13"/>
        <v>0.25</v>
      </c>
      <c r="N138" s="357">
        <f t="shared" ref="N138" si="21">IF(I138&gt;0,1,0)</f>
        <v>1</v>
      </c>
      <c r="O138" s="357">
        <f t="shared" ref="O138" si="22">IF(J138&gt;0,1,0)</f>
        <v>1</v>
      </c>
      <c r="S138" s="315"/>
      <c r="T138" s="315"/>
      <c r="U138" s="315"/>
      <c r="V138" s="315"/>
      <c r="W138" s="702"/>
      <c r="X138" s="697"/>
      <c r="Y138" s="697"/>
      <c r="Z138" s="697"/>
      <c r="AA138" s="697"/>
      <c r="AB138" s="697"/>
      <c r="AC138" s="697"/>
      <c r="AD138" s="697"/>
      <c r="AE138" s="697"/>
      <c r="AF138" s="697"/>
      <c r="AG138" s="697"/>
      <c r="AH138" s="697"/>
      <c r="AI138" s="697"/>
      <c r="AJ138" s="697"/>
      <c r="AK138" s="697"/>
      <c r="AL138" s="697"/>
      <c r="AM138" s="697"/>
      <c r="AN138" s="697"/>
      <c r="AO138" s="697"/>
      <c r="AP138" s="697"/>
      <c r="AQ138" s="697"/>
      <c r="AR138" s="697"/>
      <c r="AS138" s="697"/>
      <c r="AT138" s="697"/>
      <c r="AU138" s="697"/>
      <c r="AV138" s="697"/>
      <c r="AW138" s="697"/>
      <c r="AX138" s="697"/>
      <c r="AY138" s="697"/>
      <c r="AZ138" s="697"/>
      <c r="BA138" s="697"/>
      <c r="BB138" s="697"/>
      <c r="BC138" s="697"/>
      <c r="BD138" s="697"/>
      <c r="BE138" s="697"/>
      <c r="BF138" s="697"/>
      <c r="BG138" s="697"/>
      <c r="BH138" s="697"/>
      <c r="BI138" s="697"/>
      <c r="BJ138" s="697"/>
      <c r="BK138" s="697"/>
      <c r="BL138" s="697"/>
      <c r="BM138" s="697"/>
      <c r="BN138" s="697"/>
      <c r="BO138" s="697"/>
      <c r="BP138" s="697"/>
    </row>
    <row r="139" spans="1:68" ht="15" outlineLevel="1" x14ac:dyDescent="0.25">
      <c r="A139" s="6"/>
      <c r="B139" s="7"/>
      <c r="C139" s="18"/>
      <c r="D139" s="18"/>
      <c r="E139" s="18"/>
      <c r="F139" s="27"/>
      <c r="G139" s="915" t="str">
        <f>General!L38</f>
        <v>sr</v>
      </c>
      <c r="H139" s="357">
        <v>250</v>
      </c>
      <c r="I139" s="357">
        <v>60</v>
      </c>
      <c r="J139" s="357">
        <v>170</v>
      </c>
      <c r="K139" s="28"/>
      <c r="L139" s="694" t="str">
        <f t="shared" si="12"/>
        <v>sr</v>
      </c>
      <c r="M139" s="358">
        <f t="shared" si="13"/>
        <v>0.25</v>
      </c>
      <c r="N139" s="357">
        <f t="shared" si="18"/>
        <v>1</v>
      </c>
      <c r="O139" s="357">
        <f t="shared" si="19"/>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ht="15" outlineLevel="1" x14ac:dyDescent="0.25">
      <c r="A140" s="6"/>
      <c r="B140" s="7"/>
      <c r="C140" s="18"/>
      <c r="D140" s="18"/>
      <c r="E140" s="18"/>
      <c r="F140" s="27"/>
      <c r="G140" s="915" t="str">
        <f>General!L39</f>
        <v>t</v>
      </c>
      <c r="H140" s="357">
        <v>250</v>
      </c>
      <c r="I140" s="357">
        <v>60</v>
      </c>
      <c r="J140" s="357">
        <v>120</v>
      </c>
      <c r="K140" s="28"/>
      <c r="L140" s="694" t="str">
        <f t="shared" si="12"/>
        <v>t</v>
      </c>
      <c r="M140" s="358">
        <f t="shared" si="13"/>
        <v>0.25</v>
      </c>
      <c r="N140" s="357">
        <f t="shared" si="18"/>
        <v>1</v>
      </c>
      <c r="O140" s="357">
        <f t="shared" si="19"/>
        <v>1</v>
      </c>
      <c r="Q140" s="694"/>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s="694" customFormat="1" ht="15" outlineLevel="1" x14ac:dyDescent="0.25">
      <c r="A141" s="698"/>
      <c r="B141" s="695"/>
      <c r="C141" s="707"/>
      <c r="D141" s="707"/>
      <c r="E141" s="707"/>
      <c r="F141" s="711"/>
      <c r="G141" s="915" t="str">
        <f>General!L40</f>
        <v>tc</v>
      </c>
      <c r="H141" s="939">
        <f>H142*$T$733+H140*(1-$T$733)</f>
        <v>250</v>
      </c>
      <c r="I141" s="939">
        <f>I142*$T$733+I140*(1-$T$733)</f>
        <v>60</v>
      </c>
      <c r="J141" s="939">
        <f>J142*$T$733+J140*(1-$T$733)</f>
        <v>125</v>
      </c>
      <c r="K141" s="272"/>
      <c r="L141" s="694" t="str">
        <f t="shared" si="12"/>
        <v>tc</v>
      </c>
      <c r="M141" s="939">
        <f>M142*$T$733+M140*(1-$T$733)</f>
        <v>0.25</v>
      </c>
      <c r="N141" s="939">
        <f>N142*$T$733+N140*(1-$T$733)</f>
        <v>1</v>
      </c>
      <c r="O141" s="939">
        <f>O142*$T$733+O140*(1-$T$733)</f>
        <v>1</v>
      </c>
      <c r="S141" s="315"/>
      <c r="T141" s="315"/>
      <c r="U141" s="315"/>
      <c r="V141" s="315"/>
      <c r="W141" s="702"/>
      <c r="X141" s="697"/>
      <c r="Y141" s="697"/>
      <c r="Z141" s="697"/>
      <c r="AA141" s="697"/>
      <c r="AB141" s="697"/>
      <c r="AC141" s="697"/>
      <c r="AD141" s="697"/>
      <c r="AE141" s="697"/>
      <c r="AF141" s="697"/>
      <c r="AG141" s="697"/>
      <c r="AH141" s="697"/>
      <c r="AI141" s="697"/>
      <c r="AJ141" s="697"/>
      <c r="AK141" s="697"/>
      <c r="AL141" s="697"/>
      <c r="AM141" s="697"/>
      <c r="AN141" s="697"/>
      <c r="AO141" s="697"/>
      <c r="AP141" s="697"/>
      <c r="AQ141" s="697"/>
      <c r="AR141" s="697"/>
      <c r="AS141" s="697"/>
      <c r="AT141" s="697"/>
      <c r="AU141" s="697"/>
      <c r="AV141" s="697"/>
      <c r="AW141" s="697"/>
      <c r="AX141" s="697"/>
      <c r="AY141" s="697"/>
      <c r="AZ141" s="697"/>
      <c r="BA141" s="697"/>
      <c r="BB141" s="697"/>
      <c r="BC141" s="697"/>
      <c r="BD141" s="697"/>
      <c r="BE141" s="697"/>
      <c r="BF141" s="697"/>
      <c r="BG141" s="697"/>
      <c r="BH141" s="697"/>
      <c r="BI141" s="697"/>
      <c r="BJ141" s="697"/>
      <c r="BK141" s="697"/>
      <c r="BL141" s="697"/>
      <c r="BM141" s="697"/>
      <c r="BN141" s="697"/>
      <c r="BO141" s="697"/>
      <c r="BP141" s="697"/>
    </row>
    <row r="142" spans="1:68" ht="15" outlineLevel="1" x14ac:dyDescent="0.25">
      <c r="A142" s="6"/>
      <c r="B142" s="7"/>
      <c r="C142" s="18"/>
      <c r="D142" s="18"/>
      <c r="E142" s="18"/>
      <c r="F142" s="27"/>
      <c r="G142" s="915" t="str">
        <f>General!L41</f>
        <v>tr</v>
      </c>
      <c r="H142" s="357">
        <v>250</v>
      </c>
      <c r="I142" s="357">
        <v>60</v>
      </c>
      <c r="J142" s="357">
        <v>170</v>
      </c>
      <c r="L142" s="694" t="str">
        <f t="shared" si="12"/>
        <v>tr</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ht="15" outlineLevel="1" x14ac:dyDescent="0.25">
      <c r="A143" s="6"/>
      <c r="B143" s="7"/>
      <c r="C143" s="18"/>
      <c r="D143" s="18"/>
      <c r="E143" s="18"/>
      <c r="F143" s="27"/>
      <c r="G143" s="915" t="str">
        <f>General!L42</f>
        <v>u</v>
      </c>
      <c r="H143" s="357">
        <v>250</v>
      </c>
      <c r="I143" s="357">
        <v>60</v>
      </c>
      <c r="J143" s="357">
        <v>120</v>
      </c>
      <c r="L143" s="694" t="str">
        <f t="shared" si="12"/>
        <v>u</v>
      </c>
      <c r="M143" s="358">
        <f t="shared" si="13"/>
        <v>0.25</v>
      </c>
      <c r="N143" s="357">
        <f>IF(I143&gt;0,1,0)</f>
        <v>1</v>
      </c>
      <c r="O143" s="357">
        <f>IF(J143&gt;0,1,0)</f>
        <v>1</v>
      </c>
      <c r="Q143" s="694"/>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s="694" customFormat="1" ht="15" outlineLevel="1" x14ac:dyDescent="0.25">
      <c r="A144" s="698"/>
      <c r="B144" s="695"/>
      <c r="C144" s="707"/>
      <c r="D144" s="707"/>
      <c r="E144" s="707"/>
      <c r="F144" s="711"/>
      <c r="G144" s="915" t="str">
        <f>General!L43</f>
        <v>uc</v>
      </c>
      <c r="H144" s="939">
        <f>H145*$T$736+H143*(1-$T$736)</f>
        <v>250</v>
      </c>
      <c r="I144" s="939">
        <f>I145*$T$736+I143*(1-$T$736)</f>
        <v>60</v>
      </c>
      <c r="J144" s="939">
        <f>J145*$T$736+J143*(1-$T$736)</f>
        <v>125</v>
      </c>
      <c r="L144" s="694" t="str">
        <f t="shared" si="12"/>
        <v>uc</v>
      </c>
      <c r="M144" s="939">
        <f>M145*$T$736+M143*(1-$T$736)</f>
        <v>0.25</v>
      </c>
      <c r="N144" s="939">
        <f>N145*$T$736+N143*(1-$T$736)</f>
        <v>1</v>
      </c>
      <c r="O144" s="939">
        <f>O145*$T$736+O143*(1-$T$736)</f>
        <v>1</v>
      </c>
      <c r="S144" s="315"/>
      <c r="T144" s="315"/>
      <c r="U144" s="315"/>
      <c r="V144" s="315"/>
      <c r="W144" s="702"/>
      <c r="X144" s="697"/>
      <c r="Y144" s="697"/>
      <c r="Z144" s="697"/>
      <c r="AA144" s="697"/>
      <c r="AB144" s="697"/>
      <c r="AC144" s="697"/>
      <c r="AD144" s="697"/>
      <c r="AE144" s="697"/>
      <c r="AF144" s="697"/>
      <c r="AG144" s="697"/>
      <c r="AH144" s="697"/>
      <c r="AI144" s="697"/>
      <c r="AJ144" s="697"/>
      <c r="AK144" s="697"/>
      <c r="AL144" s="697"/>
      <c r="AM144" s="697"/>
      <c r="AN144" s="697"/>
      <c r="AO144" s="697"/>
      <c r="AP144" s="697"/>
      <c r="AQ144" s="697"/>
      <c r="AR144" s="697"/>
      <c r="AS144" s="697"/>
      <c r="AT144" s="697"/>
      <c r="AU144" s="697"/>
      <c r="AV144" s="697"/>
      <c r="AW144" s="697"/>
      <c r="AX144" s="697"/>
      <c r="AY144" s="697"/>
      <c r="AZ144" s="697"/>
      <c r="BA144" s="697"/>
      <c r="BB144" s="697"/>
      <c r="BC144" s="697"/>
      <c r="BD144" s="697"/>
      <c r="BE144" s="697"/>
      <c r="BF144" s="697"/>
      <c r="BG144" s="697"/>
      <c r="BH144" s="697"/>
      <c r="BI144" s="697"/>
      <c r="BJ144" s="697"/>
      <c r="BK144" s="697"/>
      <c r="BL144" s="697"/>
      <c r="BM144" s="697"/>
      <c r="BN144" s="697"/>
      <c r="BO144" s="697"/>
      <c r="BP144" s="697"/>
    </row>
    <row r="145" spans="1:84" ht="15" outlineLevel="1" x14ac:dyDescent="0.25">
      <c r="A145" s="6"/>
      <c r="B145" s="7"/>
      <c r="C145" s="18"/>
      <c r="D145" s="18"/>
      <c r="E145" s="18"/>
      <c r="F145" s="27"/>
      <c r="G145" s="915" t="str">
        <f>General!L44</f>
        <v>ur</v>
      </c>
      <c r="H145" s="357">
        <v>250</v>
      </c>
      <c r="I145" s="357">
        <v>60</v>
      </c>
      <c r="J145" s="357">
        <v>170</v>
      </c>
      <c r="K145" s="28"/>
      <c r="L145" s="694" t="str">
        <f t="shared" si="12"/>
        <v>ur</v>
      </c>
      <c r="M145" s="358">
        <f t="shared" si="13"/>
        <v>0.25</v>
      </c>
      <c r="N145" s="357">
        <f t="shared" ref="N145:O149" si="23">IF(I145&gt;0,1,0)</f>
        <v>1</v>
      </c>
      <c r="O145" s="357">
        <f t="shared" si="23"/>
        <v>1</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v</v>
      </c>
      <c r="H146" s="357">
        <v>250</v>
      </c>
      <c r="I146" s="357">
        <v>0</v>
      </c>
      <c r="J146" s="357">
        <v>0</v>
      </c>
      <c r="K146" s="28"/>
      <c r="L146" s="694" t="str">
        <f t="shared" si="12"/>
        <v>v</v>
      </c>
      <c r="M146" s="358">
        <f t="shared" si="13"/>
        <v>0.25</v>
      </c>
      <c r="N146" s="357">
        <f t="shared" si="23"/>
        <v>0</v>
      </c>
      <c r="O146" s="357">
        <f t="shared" si="23"/>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v>
      </c>
      <c r="H147" s="357">
        <v>250</v>
      </c>
      <c r="I147" s="357">
        <v>0</v>
      </c>
      <c r="J147" s="357">
        <v>0</v>
      </c>
      <c r="K147" s="28"/>
      <c r="L147" s="694" t="str">
        <f t="shared" si="12"/>
        <v>w</v>
      </c>
      <c r="M147" s="358">
        <f t="shared" si="13"/>
        <v>0.25</v>
      </c>
      <c r="N147" s="357">
        <f t="shared" si="23"/>
        <v>0</v>
      </c>
      <c r="O147" s="357">
        <f t="shared" si="23"/>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wd</v>
      </c>
      <c r="H148" s="357">
        <v>250</v>
      </c>
      <c r="I148" s="357">
        <v>0</v>
      </c>
      <c r="J148" s="357">
        <v>0</v>
      </c>
      <c r="K148" s="28"/>
      <c r="L148" s="694" t="str">
        <f t="shared" si="12"/>
        <v>wd</v>
      </c>
      <c r="M148" s="358">
        <f t="shared" si="13"/>
        <v>0.25</v>
      </c>
      <c r="N148" s="357">
        <f t="shared" si="23"/>
        <v>0</v>
      </c>
      <c r="O148" s="357">
        <f t="shared" si="23"/>
        <v>0</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ht="15" outlineLevel="1" x14ac:dyDescent="0.25">
      <c r="A149" s="6"/>
      <c r="B149" s="7"/>
      <c r="C149" s="18"/>
      <c r="D149" s="18"/>
      <c r="E149" s="18"/>
      <c r="F149" s="27"/>
      <c r="G149" s="915" t="str">
        <f>General!L48</f>
        <v>x</v>
      </c>
      <c r="H149" s="357">
        <v>250</v>
      </c>
      <c r="I149" s="357">
        <v>60</v>
      </c>
      <c r="J149" s="357">
        <v>120</v>
      </c>
      <c r="K149" s="28"/>
      <c r="L149" s="694" t="str">
        <f t="shared" si="12"/>
        <v>x</v>
      </c>
      <c r="M149" s="358">
        <f t="shared" si="13"/>
        <v>0.25</v>
      </c>
      <c r="N149" s="357">
        <f t="shared" si="23"/>
        <v>1</v>
      </c>
      <c r="O149" s="357">
        <f t="shared" si="23"/>
        <v>1</v>
      </c>
      <c r="Q149" s="694"/>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s="694" customFormat="1" ht="15" outlineLevel="1" x14ac:dyDescent="0.25">
      <c r="A150" s="698"/>
      <c r="B150" s="695"/>
      <c r="C150" s="707"/>
      <c r="D150" s="707"/>
      <c r="E150" s="707"/>
      <c r="F150" s="711"/>
      <c r="G150" s="915" t="str">
        <f>General!L49</f>
        <v>xc</v>
      </c>
      <c r="H150" s="939">
        <f>H151*$T$742+H149*(1-$T$742)</f>
        <v>250</v>
      </c>
      <c r="I150" s="939">
        <f>I151*$T$742+I149*(1-$T$742)</f>
        <v>60</v>
      </c>
      <c r="J150" s="939">
        <f>J151*$T$742+J149*(1-$T$742)</f>
        <v>125</v>
      </c>
      <c r="K150" s="272"/>
      <c r="L150" s="694" t="str">
        <f t="shared" si="12"/>
        <v>xc</v>
      </c>
      <c r="M150" s="939">
        <f>M151*$T$742+M149*(1-$T$742)</f>
        <v>0.25</v>
      </c>
      <c r="N150" s="939">
        <f>N151*$T$742+N149*(1-$T$742)</f>
        <v>1</v>
      </c>
      <c r="O150" s="939">
        <f>O151*$T$742+O149*(1-$T$742)</f>
        <v>1</v>
      </c>
      <c r="S150" s="315"/>
      <c r="T150" s="315"/>
      <c r="U150" s="315"/>
      <c r="V150" s="315"/>
      <c r="W150" s="702"/>
      <c r="X150" s="697"/>
      <c r="Y150" s="697"/>
      <c r="Z150" s="697"/>
      <c r="AA150" s="697"/>
      <c r="AB150" s="697"/>
      <c r="AC150" s="697"/>
      <c r="AD150" s="697"/>
      <c r="AE150" s="697"/>
      <c r="AF150" s="697"/>
      <c r="AG150" s="697"/>
      <c r="AH150" s="697"/>
      <c r="AI150" s="697"/>
      <c r="AJ150" s="697"/>
      <c r="AK150" s="697"/>
      <c r="AL150" s="697"/>
      <c r="AM150" s="697"/>
      <c r="AN150" s="697"/>
      <c r="AO150" s="697"/>
      <c r="AP150" s="697"/>
      <c r="AQ150" s="697"/>
      <c r="AR150" s="697"/>
      <c r="AS150" s="697"/>
      <c r="AT150" s="697"/>
      <c r="AU150" s="697"/>
      <c r="AV150" s="697"/>
      <c r="AW150" s="697"/>
      <c r="AX150" s="697"/>
      <c r="AY150" s="697"/>
      <c r="AZ150" s="697"/>
      <c r="BA150" s="697"/>
      <c r="BB150" s="697"/>
      <c r="BC150" s="697"/>
      <c r="BD150" s="697"/>
      <c r="BE150" s="697"/>
      <c r="BF150" s="697"/>
      <c r="BG150" s="697"/>
      <c r="BH150" s="697"/>
      <c r="BI150" s="697"/>
      <c r="BJ150" s="697"/>
      <c r="BK150" s="697"/>
      <c r="BL150" s="697"/>
      <c r="BM150" s="697"/>
      <c r="BN150" s="697"/>
      <c r="BO150" s="697"/>
      <c r="BP150" s="697"/>
    </row>
    <row r="151" spans="1:84" ht="15" outlineLevel="1" x14ac:dyDescent="0.25">
      <c r="A151" s="6"/>
      <c r="B151" s="7"/>
      <c r="C151" s="18"/>
      <c r="D151" s="18"/>
      <c r="E151" s="18"/>
      <c r="F151" s="27"/>
      <c r="G151" s="915" t="str">
        <f>General!L50</f>
        <v>xr</v>
      </c>
      <c r="H151" s="357">
        <v>250</v>
      </c>
      <c r="I151" s="357">
        <v>60</v>
      </c>
      <c r="J151" s="357">
        <v>170</v>
      </c>
      <c r="K151" s="27"/>
      <c r="L151" s="694" t="str">
        <f t="shared" si="12"/>
        <v>xr</v>
      </c>
      <c r="M151" s="358">
        <f t="shared" si="13"/>
        <v>0.25</v>
      </c>
      <c r="N151" s="357">
        <f t="shared" ref="N151:O153" si="24">IF(I151&gt;0,1,0)</f>
        <v>1</v>
      </c>
      <c r="O151" s="357">
        <f t="shared" si="24"/>
        <v>1</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v>
      </c>
      <c r="H152" s="357">
        <v>250</v>
      </c>
      <c r="I152" s="357">
        <v>0</v>
      </c>
      <c r="J152" s="357">
        <v>0</v>
      </c>
      <c r="K152" s="27"/>
      <c r="L152" s="694" t="str">
        <f t="shared" si="12"/>
        <v>z</v>
      </c>
      <c r="M152" s="358">
        <f t="shared" si="13"/>
        <v>0.25</v>
      </c>
      <c r="N152" s="357">
        <f t="shared" si="24"/>
        <v>0</v>
      </c>
      <c r="O152" s="357">
        <f t="shared" si="24"/>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G153" s="915" t="str">
        <f>General!L52</f>
        <v>zd</v>
      </c>
      <c r="H153" s="357">
        <v>250</v>
      </c>
      <c r="I153" s="357">
        <v>0</v>
      </c>
      <c r="J153" s="357">
        <v>0</v>
      </c>
      <c r="L153" s="694" t="str">
        <f t="shared" si="12"/>
        <v>zd</v>
      </c>
      <c r="M153" s="358">
        <f t="shared" si="13"/>
        <v>0.25</v>
      </c>
      <c r="N153" s="357">
        <f t="shared" si="24"/>
        <v>0</v>
      </c>
      <c r="O153" s="357">
        <f t="shared" si="24"/>
        <v>0</v>
      </c>
      <c r="Q153" s="694"/>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5" outlineLevel="1" x14ac:dyDescent="0.25">
      <c r="A154" s="6"/>
      <c r="B154" s="7"/>
      <c r="C154" s="18"/>
      <c r="D154" s="18"/>
      <c r="E154" s="18"/>
      <c r="F154" s="27"/>
      <c r="H154" s="694"/>
      <c r="I154" s="694"/>
      <c r="J154" s="694"/>
      <c r="K154" s="36"/>
      <c r="M154" s="694"/>
      <c r="N154" s="694"/>
      <c r="O154" s="694"/>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6"/>
      <c r="AB159" s="236"/>
      <c r="AC159" s="236"/>
      <c r="AD159" s="236"/>
      <c r="AE159" s="236"/>
      <c r="AF159" s="236"/>
      <c r="AG159" s="236"/>
      <c r="AH159" s="236"/>
      <c r="AI159" s="236"/>
      <c r="AJ159" s="236"/>
      <c r="AK159" s="236"/>
      <c r="AL159" s="236"/>
      <c r="AM159" s="236"/>
      <c r="AN159" s="236"/>
      <c r="AO159" s="236"/>
      <c r="AP159" s="236"/>
      <c r="AQ159" s="236"/>
      <c r="AR159" s="236"/>
      <c r="AS159" s="236"/>
      <c r="AT159" s="236"/>
      <c r="AU159" s="236"/>
      <c r="AV159" s="236"/>
      <c r="AW159" s="236"/>
      <c r="AX159" s="236"/>
      <c r="AY159" s="236"/>
      <c r="AZ159" s="236"/>
      <c r="BA159" s="236"/>
      <c r="BB159" s="236"/>
      <c r="BC159" s="236"/>
      <c r="BD159" s="236"/>
      <c r="BE159" s="236"/>
      <c r="BF159" s="236"/>
      <c r="BG159" s="236"/>
      <c r="BH159" s="236"/>
      <c r="BI159" s="236"/>
      <c r="BJ159" s="236"/>
      <c r="BK159" s="236"/>
      <c r="BL159" s="236"/>
      <c r="BM159" s="236"/>
      <c r="BN159" s="236"/>
      <c r="BO159" s="236"/>
      <c r="BP159" s="236"/>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thickBot="1" x14ac:dyDescent="0.3">
      <c r="A161" s="6"/>
      <c r="B161" s="7"/>
      <c r="C161" s="7"/>
      <c r="D161" s="7"/>
      <c r="E161" s="7"/>
      <c r="F161" s="7"/>
      <c r="G161" s="7"/>
      <c r="H161" s="8"/>
      <c r="I161" s="8"/>
      <c r="J161" s="8"/>
      <c r="K161" s="8"/>
      <c r="L161" s="8"/>
      <c r="M161" s="8"/>
      <c r="N161" s="236"/>
      <c r="O161" s="236"/>
      <c r="P161" s="236"/>
      <c r="Q161" s="8"/>
      <c r="R161" s="8"/>
      <c r="S161" s="8"/>
      <c r="T161" s="8"/>
      <c r="U161" s="8"/>
      <c r="V161" s="8"/>
      <c r="W161" s="8"/>
      <c r="X161" s="7"/>
      <c r="Y161" s="7"/>
      <c r="Z161" s="7"/>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5.0999999999999996" customHeight="1" outlineLevel="1" x14ac:dyDescent="0.25">
      <c r="A162" s="6"/>
      <c r="B162" s="7"/>
      <c r="C162" s="10" t="s">
        <v>0</v>
      </c>
      <c r="D162" s="10"/>
      <c r="E162" s="10"/>
      <c r="F162" s="10"/>
      <c r="G162" s="10"/>
      <c r="H162" s="10"/>
      <c r="I162" s="10"/>
      <c r="J162" s="10"/>
      <c r="K162" s="11"/>
      <c r="L162" s="11"/>
      <c r="M162" s="11"/>
      <c r="N162" s="238"/>
      <c r="O162" s="238"/>
      <c r="P162" s="238"/>
      <c r="Q162" s="11"/>
      <c r="R162" s="11"/>
      <c r="S162" s="11"/>
      <c r="T162" s="11"/>
      <c r="U162" s="11"/>
      <c r="V162" s="11"/>
      <c r="W162" s="12"/>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3" t="s">
        <v>1</v>
      </c>
      <c r="F163" s="14"/>
      <c r="G163" s="15" t="s">
        <v>280</v>
      </c>
      <c r="H163" s="14"/>
      <c r="I163" s="14"/>
      <c r="J163" s="14"/>
      <c r="K163" s="14"/>
      <c r="L163" s="14"/>
      <c r="M163" s="14"/>
      <c r="N163" s="241"/>
      <c r="O163" s="241"/>
      <c r="P163" s="241"/>
      <c r="Q163" s="14"/>
      <c r="R163" s="14"/>
      <c r="S163" s="16"/>
      <c r="T163" s="14"/>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3"/>
      <c r="D164" s="13"/>
      <c r="E164" s="18"/>
      <c r="F164" s="14"/>
      <c r="G164" s="19"/>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3"/>
      <c r="E165" s="18"/>
      <c r="F165" s="14"/>
      <c r="G165" s="14" t="s">
        <v>2</v>
      </c>
      <c r="H165" s="14"/>
      <c r="I165" s="14" t="s">
        <v>274</v>
      </c>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21">
        <v>0</v>
      </c>
      <c r="D166" s="13"/>
      <c r="E166" s="18"/>
      <c r="F166" s="14"/>
      <c r="G166" s="22"/>
      <c r="H166" s="14"/>
      <c r="I166" s="14"/>
      <c r="J166" s="14"/>
      <c r="K166" s="14"/>
      <c r="L166" s="14"/>
      <c r="M166" s="14"/>
      <c r="N166" s="241"/>
      <c r="O166" s="241"/>
      <c r="P166" s="241"/>
      <c r="Q166" s="14"/>
      <c r="R166" s="14"/>
      <c r="S166" s="16"/>
      <c r="T166" s="20"/>
      <c r="U166" s="16"/>
      <c r="V166" s="16"/>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230"/>
      <c r="K167" s="230"/>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18"/>
      <c r="J168" s="18"/>
      <c r="K168" s="18"/>
      <c r="L168" s="230"/>
      <c r="M168" s="230"/>
      <c r="N168" s="747"/>
      <c r="O168" s="747"/>
      <c r="P168" s="747"/>
      <c r="Q168" s="230"/>
      <c r="R168" s="230"/>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c r="I169" s="24"/>
      <c r="J169" s="24"/>
      <c r="K169" s="24"/>
      <c r="L169" s="24"/>
      <c r="M169" s="24"/>
      <c r="N169" s="251"/>
      <c r="O169" s="251"/>
      <c r="P169" s="251"/>
      <c r="Q169" s="732"/>
      <c r="R169" s="732"/>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2" customHeight="1" outlineLevel="1" x14ac:dyDescent="0.25">
      <c r="A170" s="6"/>
      <c r="B170" s="7"/>
      <c r="C170" s="18"/>
      <c r="D170" s="18"/>
      <c r="E170" s="18"/>
      <c r="F170" s="18"/>
      <c r="G170" s="18"/>
      <c r="H170" s="18" t="s">
        <v>63</v>
      </c>
      <c r="I170" s="245" t="s">
        <v>417</v>
      </c>
      <c r="J170" s="251" t="s">
        <v>404</v>
      </c>
      <c r="K170" s="251" t="s">
        <v>59</v>
      </c>
      <c r="L170" s="251" t="s">
        <v>60</v>
      </c>
      <c r="M170" s="251" t="s">
        <v>61</v>
      </c>
      <c r="N170" s="251" t="s">
        <v>62</v>
      </c>
      <c r="O170" s="251" t="s">
        <v>908</v>
      </c>
      <c r="P170" s="251" t="s">
        <v>909</v>
      </c>
      <c r="Q170" s="732" t="s">
        <v>910</v>
      </c>
      <c r="R170" s="732" t="s">
        <v>1237</v>
      </c>
      <c r="S170" s="230"/>
      <c r="T170" s="230"/>
      <c r="U170" s="230"/>
      <c r="V170" s="230"/>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ht="15" outlineLevel="1" x14ac:dyDescent="0.25">
      <c r="A171" s="6"/>
      <c r="B171" s="7"/>
      <c r="C171" s="18"/>
      <c r="D171" s="18"/>
      <c r="E171" s="18"/>
      <c r="F171" s="27"/>
      <c r="G171" s="28" t="s">
        <v>38</v>
      </c>
      <c r="H171" s="28" t="s">
        <v>64</v>
      </c>
      <c r="I171" s="919" t="str">
        <f>General!J17</f>
        <v>a</v>
      </c>
      <c r="J171" s="359">
        <v>120</v>
      </c>
      <c r="K171" s="359">
        <v>120</v>
      </c>
      <c r="L171" s="359">
        <v>120</v>
      </c>
      <c r="M171" s="359">
        <v>120</v>
      </c>
      <c r="N171" s="359">
        <v>120</v>
      </c>
      <c r="O171" s="359">
        <v>0</v>
      </c>
      <c r="P171" s="359">
        <v>0</v>
      </c>
      <c r="Q171" s="359">
        <v>0</v>
      </c>
      <c r="R171" s="359">
        <v>0</v>
      </c>
      <c r="S171" s="63"/>
      <c r="T171" s="63"/>
      <c r="U171" s="63"/>
      <c r="V171" s="61"/>
      <c r="W171" s="17"/>
      <c r="X171" s="8"/>
      <c r="Y171" s="8"/>
      <c r="Z171" s="8"/>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General!J18</f>
        <v>ar</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4" customFormat="1" ht="15" outlineLevel="1" x14ac:dyDescent="0.25">
      <c r="A173" s="698"/>
      <c r="B173" s="695"/>
      <c r="C173" s="707"/>
      <c r="D173" s="707"/>
      <c r="E173" s="707"/>
      <c r="F173" s="711"/>
      <c r="G173" s="712"/>
      <c r="H173" s="712" t="s">
        <v>64</v>
      </c>
      <c r="I173" s="919" t="str">
        <f>General!J19</f>
        <v>a2</v>
      </c>
      <c r="J173" s="359">
        <v>0</v>
      </c>
      <c r="K173" s="359">
        <v>0</v>
      </c>
      <c r="L173" s="359">
        <v>0</v>
      </c>
      <c r="M173" s="359">
        <v>0</v>
      </c>
      <c r="N173" s="359">
        <v>0</v>
      </c>
      <c r="O173" s="359">
        <v>0</v>
      </c>
      <c r="P173" s="359">
        <v>0</v>
      </c>
      <c r="Q173" s="359">
        <v>0</v>
      </c>
      <c r="R173" s="359">
        <v>0</v>
      </c>
      <c r="S173" s="63"/>
      <c r="T173" s="63"/>
      <c r="U173" s="63"/>
      <c r="V173" s="61"/>
      <c r="W173" s="702"/>
      <c r="X173" s="697"/>
      <c r="Y173" s="697"/>
      <c r="Z173" s="697"/>
      <c r="AA173" s="697"/>
      <c r="AB173" s="697"/>
      <c r="AC173" s="697"/>
      <c r="AD173" s="697"/>
      <c r="AE173" s="697"/>
      <c r="AF173" s="697"/>
      <c r="AG173" s="697"/>
      <c r="AH173" s="697"/>
      <c r="AI173" s="697"/>
      <c r="AJ173" s="697"/>
      <c r="AK173" s="697"/>
      <c r="AL173" s="697"/>
      <c r="AM173" s="697"/>
      <c r="AN173" s="697"/>
      <c r="AO173" s="697"/>
      <c r="AP173" s="697"/>
      <c r="AQ173" s="697"/>
      <c r="AR173" s="697"/>
      <c r="AS173" s="697"/>
      <c r="AT173" s="697"/>
      <c r="AU173" s="697"/>
      <c r="AV173" s="697"/>
      <c r="AW173" s="697"/>
      <c r="AX173" s="697"/>
      <c r="AY173" s="697"/>
      <c r="AZ173" s="697"/>
      <c r="BA173" s="697"/>
      <c r="BB173" s="697"/>
      <c r="BC173" s="697"/>
      <c r="BD173" s="697"/>
      <c r="BE173" s="697"/>
      <c r="BF173" s="697"/>
      <c r="BG173" s="697"/>
      <c r="BH173" s="697"/>
      <c r="BI173" s="697"/>
      <c r="BJ173" s="697"/>
      <c r="BK173" s="697"/>
      <c r="BL173" s="697"/>
      <c r="BM173" s="697"/>
      <c r="BN173" s="697"/>
      <c r="BO173" s="697"/>
      <c r="BP173" s="697"/>
    </row>
    <row r="174" spans="1:68" s="76" customFormat="1" ht="15" outlineLevel="1" x14ac:dyDescent="0.25">
      <c r="A174" s="234"/>
      <c r="B174" s="235"/>
      <c r="C174" s="245"/>
      <c r="D174" s="245"/>
      <c r="E174" s="245"/>
      <c r="F174" s="253"/>
      <c r="G174" s="254"/>
      <c r="H174" s="712" t="s">
        <v>64</v>
      </c>
      <c r="I174" s="919" t="str">
        <f>General!J20</f>
        <v>m</v>
      </c>
      <c r="J174" s="359">
        <v>120</v>
      </c>
      <c r="K174" s="359">
        <v>120</v>
      </c>
      <c r="L174" s="359">
        <v>120</v>
      </c>
      <c r="M174" s="359">
        <v>120</v>
      </c>
      <c r="N174" s="359">
        <v>120</v>
      </c>
      <c r="O174" s="359">
        <v>0</v>
      </c>
      <c r="P174" s="359">
        <v>0</v>
      </c>
      <c r="Q174" s="359">
        <v>0</v>
      </c>
      <c r="R174" s="359">
        <v>0</v>
      </c>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2" t="s">
        <v>64</v>
      </c>
      <c r="I175" s="919" t="str">
        <f>General!J21</f>
        <v>j</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694" customFormat="1" ht="15" outlineLevel="1" x14ac:dyDescent="0.25">
      <c r="A176" s="698"/>
      <c r="B176" s="695"/>
      <c r="C176" s="707"/>
      <c r="D176" s="707"/>
      <c r="E176" s="707"/>
      <c r="F176" s="711"/>
      <c r="G176" s="712"/>
      <c r="H176" s="712" t="s">
        <v>64</v>
      </c>
      <c r="I176" s="919" t="str">
        <f>General!J22</f>
        <v>jc</v>
      </c>
      <c r="J176" s="359">
        <v>120</v>
      </c>
      <c r="K176" s="359">
        <v>120</v>
      </c>
      <c r="L176" s="359">
        <v>120</v>
      </c>
      <c r="M176" s="359">
        <v>120</v>
      </c>
      <c r="N176" s="359">
        <v>120</v>
      </c>
      <c r="O176" s="359">
        <v>0</v>
      </c>
      <c r="P176" s="359">
        <v>0</v>
      </c>
      <c r="Q176" s="359">
        <v>0</v>
      </c>
      <c r="R176" s="359">
        <v>0</v>
      </c>
      <c r="S176" s="63"/>
      <c r="T176" s="63"/>
      <c r="U176" s="63"/>
      <c r="V176" s="61"/>
      <c r="W176" s="702"/>
      <c r="X176" s="697"/>
      <c r="Y176" s="697"/>
      <c r="Z176" s="697"/>
      <c r="AA176" s="697"/>
      <c r="AB176" s="697"/>
      <c r="AC176" s="697"/>
      <c r="AD176" s="697"/>
      <c r="AE176" s="697"/>
      <c r="AF176" s="697"/>
      <c r="AG176" s="697"/>
      <c r="AH176" s="697"/>
      <c r="AI176" s="697"/>
      <c r="AJ176" s="697"/>
      <c r="AK176" s="697"/>
      <c r="AL176" s="697"/>
      <c r="AM176" s="697"/>
      <c r="AN176" s="697"/>
      <c r="AO176" s="697"/>
      <c r="AP176" s="697"/>
      <c r="AQ176" s="697"/>
      <c r="AR176" s="697"/>
      <c r="AS176" s="697"/>
      <c r="AT176" s="697"/>
      <c r="AU176" s="697"/>
      <c r="AV176" s="697"/>
      <c r="AW176" s="697"/>
      <c r="AX176" s="697"/>
      <c r="AY176" s="697"/>
      <c r="AZ176" s="697"/>
      <c r="BA176" s="697"/>
      <c r="BB176" s="697"/>
      <c r="BC176" s="697"/>
      <c r="BD176" s="697"/>
      <c r="BE176" s="697"/>
      <c r="BF176" s="697"/>
      <c r="BG176" s="697"/>
      <c r="BH176" s="697"/>
      <c r="BI176" s="697"/>
      <c r="BJ176" s="697"/>
      <c r="BK176" s="697"/>
      <c r="BL176" s="697"/>
      <c r="BM176" s="697"/>
      <c r="BN176" s="697"/>
      <c r="BO176" s="697"/>
      <c r="BP176" s="697"/>
    </row>
    <row r="177" spans="1:68" s="76" customFormat="1" ht="15" outlineLevel="1" x14ac:dyDescent="0.25">
      <c r="A177" s="234"/>
      <c r="B177" s="235"/>
      <c r="C177" s="245"/>
      <c r="D177" s="245"/>
      <c r="E177" s="245"/>
      <c r="F177" s="253"/>
      <c r="G177" s="254"/>
      <c r="H177" s="712" t="s">
        <v>64</v>
      </c>
      <c r="I177" s="919" t="str">
        <f>General!J23</f>
        <v>jr</v>
      </c>
      <c r="J177" s="359">
        <v>120</v>
      </c>
      <c r="K177" s="359">
        <v>120</v>
      </c>
      <c r="L177" s="359">
        <v>120</v>
      </c>
      <c r="M177" s="359">
        <v>120</v>
      </c>
      <c r="N177" s="359">
        <v>120</v>
      </c>
      <c r="O177" s="359">
        <v>0</v>
      </c>
      <c r="P177" s="359">
        <v>0</v>
      </c>
      <c r="Q177" s="359">
        <v>0</v>
      </c>
      <c r="R177" s="359">
        <v>0</v>
      </c>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76" customFormat="1" ht="15" outlineLevel="1" x14ac:dyDescent="0.25">
      <c r="A178" s="234"/>
      <c r="B178" s="235"/>
      <c r="C178" s="245"/>
      <c r="D178" s="245"/>
      <c r="E178" s="245"/>
      <c r="F178" s="253"/>
      <c r="G178" s="254"/>
      <c r="H178" s="712" t="s">
        <v>64</v>
      </c>
      <c r="I178" s="919" t="str">
        <f>General!J24</f>
        <v>s</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694" customFormat="1" ht="15" outlineLevel="1" x14ac:dyDescent="0.25">
      <c r="A179" s="698"/>
      <c r="B179" s="695"/>
      <c r="C179" s="707"/>
      <c r="D179" s="707"/>
      <c r="E179" s="707"/>
      <c r="F179" s="711"/>
      <c r="G179" s="712"/>
      <c r="H179" s="712" t="s">
        <v>64</v>
      </c>
      <c r="I179" s="919" t="str">
        <f>General!J25</f>
        <v>sp</v>
      </c>
      <c r="J179" s="359">
        <v>120</v>
      </c>
      <c r="K179" s="359">
        <v>120</v>
      </c>
      <c r="L179" s="359">
        <v>120</v>
      </c>
      <c r="M179" s="359">
        <v>120</v>
      </c>
      <c r="N179" s="359">
        <v>120</v>
      </c>
      <c r="O179" s="359">
        <v>0</v>
      </c>
      <c r="P179" s="359">
        <v>0</v>
      </c>
      <c r="Q179" s="359">
        <v>0</v>
      </c>
      <c r="R179" s="359">
        <v>0</v>
      </c>
      <c r="S179" s="63"/>
      <c r="T179" s="63"/>
      <c r="U179" s="63"/>
      <c r="V179" s="61"/>
      <c r="W179" s="702"/>
      <c r="X179" s="697"/>
      <c r="Y179" s="697"/>
      <c r="Z179" s="697"/>
      <c r="AA179" s="697"/>
      <c r="AB179" s="697"/>
      <c r="AC179" s="697"/>
      <c r="AD179" s="697"/>
      <c r="AE179" s="697"/>
      <c r="AF179" s="697"/>
      <c r="AG179" s="697"/>
      <c r="AH179" s="697"/>
      <c r="AI179" s="697"/>
      <c r="AJ179" s="697"/>
      <c r="AK179" s="697"/>
      <c r="AL179" s="697"/>
      <c r="AM179" s="697"/>
      <c r="AN179" s="697"/>
      <c r="AO179" s="697"/>
      <c r="AP179" s="697"/>
      <c r="AQ179" s="697"/>
      <c r="AR179" s="697"/>
      <c r="AS179" s="697"/>
      <c r="AT179" s="697"/>
      <c r="AU179" s="697"/>
      <c r="AV179" s="697"/>
      <c r="AW179" s="697"/>
      <c r="AX179" s="697"/>
      <c r="AY179" s="697"/>
      <c r="AZ179" s="697"/>
      <c r="BA179" s="697"/>
      <c r="BB179" s="697"/>
      <c r="BC179" s="697"/>
      <c r="BD179" s="697"/>
      <c r="BE179" s="697"/>
      <c r="BF179" s="697"/>
      <c r="BG179" s="697"/>
      <c r="BH179" s="697"/>
      <c r="BI179" s="697"/>
      <c r="BJ179" s="697"/>
      <c r="BK179" s="697"/>
      <c r="BL179" s="697"/>
      <c r="BM179" s="697"/>
      <c r="BN179" s="697"/>
      <c r="BO179" s="697"/>
      <c r="BP179" s="697"/>
    </row>
    <row r="180" spans="1:68" s="76" customFormat="1" ht="15" outlineLevel="1" x14ac:dyDescent="0.25">
      <c r="A180" s="234"/>
      <c r="B180" s="235"/>
      <c r="C180" s="245"/>
      <c r="D180" s="245"/>
      <c r="E180" s="245"/>
      <c r="F180" s="253"/>
      <c r="G180" s="254"/>
      <c r="H180" s="712" t="s">
        <v>64</v>
      </c>
      <c r="I180" s="919" t="str">
        <f>General!J26</f>
        <v>sr</v>
      </c>
      <c r="J180" s="359">
        <v>120</v>
      </c>
      <c r="K180" s="359">
        <v>120</v>
      </c>
      <c r="L180" s="359">
        <v>120</v>
      </c>
      <c r="M180" s="359">
        <v>120</v>
      </c>
      <c r="N180" s="359">
        <v>120</v>
      </c>
      <c r="O180" s="359">
        <v>0</v>
      </c>
      <c r="P180" s="359">
        <v>0</v>
      </c>
      <c r="Q180" s="359">
        <v>0</v>
      </c>
      <c r="R180" s="359">
        <v>0</v>
      </c>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76" customFormat="1" ht="15" outlineLevel="1" x14ac:dyDescent="0.25">
      <c r="A181" s="234"/>
      <c r="B181" s="235"/>
      <c r="C181" s="245"/>
      <c r="D181" s="245"/>
      <c r="E181" s="245"/>
      <c r="F181" s="253"/>
      <c r="G181" s="254"/>
      <c r="H181" s="712" t="s">
        <v>64</v>
      </c>
      <c r="I181" s="919" t="str">
        <f>General!J27</f>
        <v>t</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694" customFormat="1" ht="15" outlineLevel="1" x14ac:dyDescent="0.25">
      <c r="A182" s="698"/>
      <c r="B182" s="695"/>
      <c r="C182" s="707"/>
      <c r="D182" s="707"/>
      <c r="E182" s="707"/>
      <c r="F182" s="711"/>
      <c r="G182" s="712"/>
      <c r="H182" s="712" t="s">
        <v>64</v>
      </c>
      <c r="I182" s="919" t="str">
        <f>General!J28</f>
        <v>tc</v>
      </c>
      <c r="J182" s="359">
        <v>120</v>
      </c>
      <c r="K182" s="359">
        <v>120</v>
      </c>
      <c r="L182" s="359">
        <v>120</v>
      </c>
      <c r="M182" s="359">
        <v>120</v>
      </c>
      <c r="N182" s="359">
        <v>120</v>
      </c>
      <c r="O182" s="359">
        <v>0</v>
      </c>
      <c r="P182" s="359">
        <v>0</v>
      </c>
      <c r="Q182" s="359">
        <v>0</v>
      </c>
      <c r="R182" s="359">
        <v>0</v>
      </c>
      <c r="S182" s="63"/>
      <c r="T182" s="63"/>
      <c r="U182" s="63"/>
      <c r="V182" s="61"/>
      <c r="W182" s="702"/>
      <c r="X182" s="697"/>
      <c r="Y182" s="697"/>
      <c r="Z182" s="697"/>
      <c r="AA182" s="697"/>
      <c r="AB182" s="697"/>
      <c r="AC182" s="697"/>
      <c r="AD182" s="697"/>
      <c r="AE182" s="697"/>
      <c r="AF182" s="697"/>
      <c r="AG182" s="697"/>
      <c r="AH182" s="697"/>
      <c r="AI182" s="697"/>
      <c r="AJ182" s="697"/>
      <c r="AK182" s="697"/>
      <c r="AL182" s="697"/>
      <c r="AM182" s="697"/>
      <c r="AN182" s="697"/>
      <c r="AO182" s="697"/>
      <c r="AP182" s="697"/>
      <c r="AQ182" s="697"/>
      <c r="AR182" s="697"/>
      <c r="AS182" s="697"/>
      <c r="AT182" s="697"/>
      <c r="AU182" s="697"/>
      <c r="AV182" s="697"/>
      <c r="AW182" s="697"/>
      <c r="AX182" s="697"/>
      <c r="AY182" s="697"/>
      <c r="AZ182" s="697"/>
      <c r="BA182" s="697"/>
      <c r="BB182" s="697"/>
      <c r="BC182" s="697"/>
      <c r="BD182" s="697"/>
      <c r="BE182" s="697"/>
      <c r="BF182" s="697"/>
      <c r="BG182" s="697"/>
      <c r="BH182" s="697"/>
      <c r="BI182" s="697"/>
      <c r="BJ182" s="697"/>
      <c r="BK182" s="697"/>
      <c r="BL182" s="697"/>
      <c r="BM182" s="697"/>
      <c r="BN182" s="697"/>
      <c r="BO182" s="697"/>
      <c r="BP182" s="697"/>
    </row>
    <row r="183" spans="1:68" s="76" customFormat="1" ht="15" outlineLevel="1" x14ac:dyDescent="0.25">
      <c r="A183" s="234"/>
      <c r="B183" s="235"/>
      <c r="C183" s="245"/>
      <c r="D183" s="245"/>
      <c r="E183" s="245"/>
      <c r="F183" s="253"/>
      <c r="G183" s="254"/>
      <c r="H183" s="712" t="s">
        <v>64</v>
      </c>
      <c r="I183" s="919" t="str">
        <f>General!J29</f>
        <v>tr</v>
      </c>
      <c r="J183" s="359">
        <v>120</v>
      </c>
      <c r="K183" s="359">
        <v>120</v>
      </c>
      <c r="L183" s="359">
        <v>120</v>
      </c>
      <c r="M183" s="359">
        <v>120</v>
      </c>
      <c r="N183" s="359">
        <v>120</v>
      </c>
      <c r="O183" s="359">
        <v>0</v>
      </c>
      <c r="P183" s="359">
        <v>0</v>
      </c>
      <c r="Q183" s="359">
        <v>0</v>
      </c>
      <c r="R183" s="359">
        <v>0</v>
      </c>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76" customFormat="1" ht="15" outlineLevel="1" x14ac:dyDescent="0.25">
      <c r="A184" s="234"/>
      <c r="B184" s="235"/>
      <c r="C184" s="245"/>
      <c r="D184" s="245"/>
      <c r="E184" s="245"/>
      <c r="F184" s="253"/>
      <c r="G184" s="254"/>
      <c r="H184" s="712" t="s">
        <v>64</v>
      </c>
      <c r="I184" s="919" t="str">
        <f>General!J30</f>
        <v>u</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694" customFormat="1" ht="15" outlineLevel="1" x14ac:dyDescent="0.25">
      <c r="A185" s="698"/>
      <c r="B185" s="695"/>
      <c r="C185" s="707"/>
      <c r="D185" s="707"/>
      <c r="E185" s="707"/>
      <c r="F185" s="711"/>
      <c r="G185" s="712"/>
      <c r="H185" s="712" t="s">
        <v>64</v>
      </c>
      <c r="I185" s="919" t="str">
        <f>General!J31</f>
        <v>uc</v>
      </c>
      <c r="J185" s="359">
        <v>120</v>
      </c>
      <c r="K185" s="359">
        <v>120</v>
      </c>
      <c r="L185" s="359">
        <v>120</v>
      </c>
      <c r="M185" s="359">
        <v>120</v>
      </c>
      <c r="N185" s="359">
        <v>120</v>
      </c>
      <c r="O185" s="359">
        <v>0</v>
      </c>
      <c r="P185" s="359">
        <v>0</v>
      </c>
      <c r="Q185" s="359">
        <v>0</v>
      </c>
      <c r="R185" s="359">
        <v>0</v>
      </c>
      <c r="S185" s="63"/>
      <c r="T185" s="63"/>
      <c r="U185" s="63"/>
      <c r="V185" s="61"/>
      <c r="W185" s="702"/>
      <c r="X185" s="697"/>
      <c r="Y185" s="697"/>
      <c r="Z185" s="697"/>
      <c r="AA185" s="697"/>
      <c r="AB185" s="697"/>
      <c r="AC185" s="697"/>
      <c r="AD185" s="697"/>
      <c r="AE185" s="697"/>
      <c r="AF185" s="697"/>
      <c r="AG185" s="697"/>
      <c r="AH185" s="697"/>
      <c r="AI185" s="697"/>
      <c r="AJ185" s="697"/>
      <c r="AK185" s="697"/>
      <c r="AL185" s="697"/>
      <c r="AM185" s="697"/>
      <c r="AN185" s="697"/>
      <c r="AO185" s="697"/>
      <c r="AP185" s="697"/>
      <c r="AQ185" s="697"/>
      <c r="AR185" s="697"/>
      <c r="AS185" s="697"/>
      <c r="AT185" s="697"/>
      <c r="AU185" s="697"/>
      <c r="AV185" s="697"/>
      <c r="AW185" s="697"/>
      <c r="AX185" s="697"/>
      <c r="AY185" s="697"/>
      <c r="AZ185" s="697"/>
      <c r="BA185" s="697"/>
      <c r="BB185" s="697"/>
      <c r="BC185" s="697"/>
      <c r="BD185" s="697"/>
      <c r="BE185" s="697"/>
      <c r="BF185" s="697"/>
      <c r="BG185" s="697"/>
      <c r="BH185" s="697"/>
      <c r="BI185" s="697"/>
      <c r="BJ185" s="697"/>
      <c r="BK185" s="697"/>
      <c r="BL185" s="697"/>
      <c r="BM185" s="697"/>
      <c r="BN185" s="697"/>
      <c r="BO185" s="697"/>
      <c r="BP185" s="697"/>
    </row>
    <row r="186" spans="1:68" s="76" customFormat="1" ht="15" outlineLevel="1" x14ac:dyDescent="0.25">
      <c r="A186" s="234"/>
      <c r="B186" s="235"/>
      <c r="C186" s="245"/>
      <c r="D186" s="245"/>
      <c r="E186" s="245"/>
      <c r="F186" s="253"/>
      <c r="G186" s="254"/>
      <c r="H186" s="712" t="s">
        <v>64</v>
      </c>
      <c r="I186" s="919" t="str">
        <f>General!J32</f>
        <v>ur</v>
      </c>
      <c r="J186" s="359">
        <v>120</v>
      </c>
      <c r="K186" s="359">
        <v>120</v>
      </c>
      <c r="L186" s="359">
        <v>120</v>
      </c>
      <c r="M186" s="359">
        <v>120</v>
      </c>
      <c r="N186" s="359">
        <v>120</v>
      </c>
      <c r="O186" s="359">
        <v>0</v>
      </c>
      <c r="P186" s="359">
        <v>0</v>
      </c>
      <c r="Q186" s="359">
        <v>0</v>
      </c>
      <c r="R186" s="359">
        <v>0</v>
      </c>
      <c r="S186" s="63"/>
      <c r="T186" s="63"/>
      <c r="U186" s="63"/>
      <c r="V186" s="61"/>
      <c r="W186" s="244"/>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s="76" customFormat="1" ht="15" outlineLevel="1" x14ac:dyDescent="0.25">
      <c r="A187" s="234"/>
      <c r="B187" s="235"/>
      <c r="C187" s="245"/>
      <c r="D187" s="245"/>
      <c r="E187" s="245"/>
      <c r="F187" s="253"/>
      <c r="G187" s="254"/>
      <c r="H187" s="712" t="s">
        <v>64</v>
      </c>
      <c r="I187" s="919" t="str">
        <f>General!J33</f>
        <v>x</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s="694" customFormat="1" ht="15" outlineLevel="1" x14ac:dyDescent="0.25">
      <c r="A188" s="698"/>
      <c r="B188" s="695"/>
      <c r="C188" s="707"/>
      <c r="D188" s="707"/>
      <c r="E188" s="707"/>
      <c r="F188" s="711"/>
      <c r="G188" s="712"/>
      <c r="H188" s="712" t="s">
        <v>64</v>
      </c>
      <c r="I188" s="919" t="str">
        <f>General!J34</f>
        <v>xc</v>
      </c>
      <c r="J188" s="359">
        <v>120</v>
      </c>
      <c r="K188" s="359">
        <v>120</v>
      </c>
      <c r="L188" s="359">
        <v>120</v>
      </c>
      <c r="M188" s="359">
        <v>120</v>
      </c>
      <c r="N188" s="359">
        <v>120</v>
      </c>
      <c r="O188" s="359">
        <v>0</v>
      </c>
      <c r="P188" s="359">
        <v>0</v>
      </c>
      <c r="Q188" s="359">
        <v>0</v>
      </c>
      <c r="R188" s="359">
        <v>0</v>
      </c>
      <c r="S188" s="63"/>
      <c r="T188" s="63"/>
      <c r="U188" s="63"/>
      <c r="V188" s="61"/>
      <c r="W188" s="702"/>
      <c r="X188" s="697"/>
      <c r="Y188" s="697"/>
      <c r="Z188" s="697"/>
      <c r="AA188" s="697"/>
      <c r="AB188" s="697"/>
      <c r="AC188" s="697"/>
      <c r="AD188" s="697"/>
      <c r="AE188" s="697"/>
      <c r="AF188" s="697"/>
      <c r="AG188" s="697"/>
      <c r="AH188" s="697"/>
      <c r="AI188" s="697"/>
      <c r="AJ188" s="697"/>
      <c r="AK188" s="697"/>
      <c r="AL188" s="697"/>
      <c r="AM188" s="697"/>
      <c r="AN188" s="697"/>
      <c r="AO188" s="697"/>
      <c r="AP188" s="697"/>
      <c r="AQ188" s="697"/>
      <c r="AR188" s="697"/>
      <c r="AS188" s="697"/>
      <c r="AT188" s="697"/>
      <c r="AU188" s="697"/>
      <c r="AV188" s="697"/>
      <c r="AW188" s="697"/>
      <c r="AX188" s="697"/>
      <c r="AY188" s="697"/>
      <c r="AZ188" s="697"/>
      <c r="BA188" s="697"/>
      <c r="BB188" s="697"/>
      <c r="BC188" s="697"/>
      <c r="BD188" s="697"/>
      <c r="BE188" s="697"/>
      <c r="BF188" s="697"/>
      <c r="BG188" s="697"/>
      <c r="BH188" s="697"/>
      <c r="BI188" s="697"/>
      <c r="BJ188" s="697"/>
      <c r="BK188" s="697"/>
      <c r="BL188" s="697"/>
      <c r="BM188" s="697"/>
      <c r="BN188" s="697"/>
      <c r="BO188" s="697"/>
      <c r="BP188" s="697"/>
    </row>
    <row r="189" spans="1:68" s="76" customFormat="1" ht="15" outlineLevel="1" x14ac:dyDescent="0.25">
      <c r="A189" s="234"/>
      <c r="B189" s="235"/>
      <c r="C189" s="245"/>
      <c r="D189" s="245"/>
      <c r="E189" s="245"/>
      <c r="F189" s="253"/>
      <c r="G189" s="254"/>
      <c r="H189" s="712" t="s">
        <v>64</v>
      </c>
      <c r="I189" s="919" t="str">
        <f>General!J35</f>
        <v>xr</v>
      </c>
      <c r="J189" s="359">
        <v>120</v>
      </c>
      <c r="K189" s="359">
        <v>120</v>
      </c>
      <c r="L189" s="359">
        <v>120</v>
      </c>
      <c r="M189" s="359">
        <v>120</v>
      </c>
      <c r="N189" s="359">
        <v>120</v>
      </c>
      <c r="O189" s="359">
        <v>0</v>
      </c>
      <c r="P189" s="359">
        <v>0</v>
      </c>
      <c r="Q189" s="359">
        <v>0</v>
      </c>
      <c r="R189" s="359">
        <v>0</v>
      </c>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c r="H190" s="232"/>
      <c r="I190" s="712"/>
      <c r="J190" s="233"/>
      <c r="K190" s="233"/>
      <c r="L190" s="233"/>
      <c r="M190" s="233"/>
      <c r="N190" s="66"/>
      <c r="O190" s="66"/>
      <c r="P190" s="66"/>
      <c r="Q190" s="66"/>
      <c r="R190" s="66"/>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ht="15" outlineLevel="1" x14ac:dyDescent="0.25">
      <c r="A191" s="6"/>
      <c r="B191" s="7"/>
      <c r="C191" s="18"/>
      <c r="D191" s="18"/>
      <c r="E191" s="18"/>
      <c r="F191" s="27"/>
      <c r="G191" s="28"/>
      <c r="H191" s="232" t="s">
        <v>63</v>
      </c>
      <c r="I191" s="232" t="s">
        <v>417</v>
      </c>
      <c r="J191" s="225" t="s">
        <v>404</v>
      </c>
      <c r="K191" s="225" t="s">
        <v>59</v>
      </c>
      <c r="L191" s="225" t="s">
        <v>60</v>
      </c>
      <c r="M191" s="225" t="s">
        <v>61</v>
      </c>
      <c r="N191" s="225" t="s">
        <v>62</v>
      </c>
      <c r="O191" s="225" t="s">
        <v>908</v>
      </c>
      <c r="P191" s="225" t="s">
        <v>909</v>
      </c>
      <c r="Q191" s="225" t="s">
        <v>910</v>
      </c>
      <c r="R191" s="225" t="s">
        <v>1237</v>
      </c>
      <c r="S191" s="63"/>
      <c r="T191" s="63"/>
      <c r="U191" s="63"/>
      <c r="V191" s="61"/>
      <c r="W191" s="17"/>
      <c r="X191" s="8"/>
      <c r="Y191" s="8"/>
      <c r="Z191" s="8"/>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ht="15" outlineLevel="1" x14ac:dyDescent="0.25">
      <c r="A192" s="6"/>
      <c r="B192" s="7"/>
      <c r="C192" s="18"/>
      <c r="D192" s="18"/>
      <c r="E192" s="18"/>
      <c r="F192" s="27"/>
      <c r="G192" s="28" t="s">
        <v>281</v>
      </c>
      <c r="H192" s="254" t="s">
        <v>64</v>
      </c>
      <c r="I192" s="919" t="str">
        <f>General!J17</f>
        <v>a</v>
      </c>
      <c r="J192" s="332">
        <v>1</v>
      </c>
      <c r="K192" s="332">
        <v>1</v>
      </c>
      <c r="L192" s="332">
        <v>1</v>
      </c>
      <c r="M192" s="332">
        <v>1</v>
      </c>
      <c r="N192" s="332">
        <v>1</v>
      </c>
      <c r="O192" s="332">
        <v>0</v>
      </c>
      <c r="P192" s="332">
        <v>0</v>
      </c>
      <c r="Q192" s="332">
        <v>0</v>
      </c>
      <c r="R192" s="332">
        <v>0</v>
      </c>
      <c r="S192" s="63"/>
      <c r="T192" s="63"/>
      <c r="U192" s="63"/>
      <c r="V192" s="61"/>
      <c r="W192" s="17"/>
      <c r="X192" s="8"/>
      <c r="Y192" s="8"/>
      <c r="Z192" s="8"/>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General!J18</f>
        <v>ar</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General!J19</f>
        <v>a2</v>
      </c>
      <c r="J194" s="332">
        <v>0</v>
      </c>
      <c r="K194" s="332">
        <v>0</v>
      </c>
      <c r="L194" s="332">
        <v>0</v>
      </c>
      <c r="M194" s="332">
        <v>0</v>
      </c>
      <c r="N194" s="332">
        <v>0</v>
      </c>
      <c r="O194" s="332">
        <v>0</v>
      </c>
      <c r="P194" s="332">
        <v>0</v>
      </c>
      <c r="Q194" s="332">
        <v>0</v>
      </c>
      <c r="R194" s="332">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General!J20</f>
        <v>m</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General!J21</f>
        <v>j</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General!J22</f>
        <v>jc</v>
      </c>
      <c r="J197" s="939">
        <f t="shared" ref="J197:P197" si="25">J198*$T$719+J196*(1-$T$719)</f>
        <v>1</v>
      </c>
      <c r="K197" s="939">
        <f t="shared" si="25"/>
        <v>1</v>
      </c>
      <c r="L197" s="939">
        <f t="shared" si="25"/>
        <v>1</v>
      </c>
      <c r="M197" s="939">
        <f t="shared" si="25"/>
        <v>1</v>
      </c>
      <c r="N197" s="939">
        <f t="shared" si="25"/>
        <v>1</v>
      </c>
      <c r="O197" s="939">
        <f t="shared" si="25"/>
        <v>0</v>
      </c>
      <c r="P197" s="939">
        <f t="shared" si="25"/>
        <v>0</v>
      </c>
      <c r="Q197" s="939">
        <f t="shared" ref="Q197:R197" si="26">Q198*$T$719+Q196*(1-$T$719)</f>
        <v>0</v>
      </c>
      <c r="R197" s="939">
        <f t="shared" si="26"/>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General!J23</f>
        <v>jr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General!J24</f>
        <v>s</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General!J25</f>
        <v>sp</v>
      </c>
      <c r="J200" s="332">
        <v>1</v>
      </c>
      <c r="K200" s="332">
        <v>1</v>
      </c>
      <c r="L200" s="332">
        <v>1</v>
      </c>
      <c r="M200" s="332">
        <v>1</v>
      </c>
      <c r="N200" s="332">
        <v>1</v>
      </c>
      <c r="O200" s="332">
        <v>0</v>
      </c>
      <c r="P200" s="332">
        <v>0</v>
      </c>
      <c r="Q200" s="332">
        <v>0</v>
      </c>
      <c r="R200" s="332">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General!J26</f>
        <v>sr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General!J27</f>
        <v>t</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General!J28</f>
        <v>tc</v>
      </c>
      <c r="J203" s="939">
        <f t="shared" ref="J203:P203" si="27">J204*$T$733+J202*(1-$T$733)</f>
        <v>1</v>
      </c>
      <c r="K203" s="939">
        <f t="shared" si="27"/>
        <v>1</v>
      </c>
      <c r="L203" s="939">
        <f t="shared" si="27"/>
        <v>1</v>
      </c>
      <c r="M203" s="939">
        <f t="shared" si="27"/>
        <v>1</v>
      </c>
      <c r="N203" s="939">
        <f t="shared" si="27"/>
        <v>1</v>
      </c>
      <c r="O203" s="939">
        <f t="shared" si="27"/>
        <v>0</v>
      </c>
      <c r="P203" s="939">
        <f t="shared" si="27"/>
        <v>0</v>
      </c>
      <c r="Q203" s="939">
        <f t="shared" ref="Q203:R203" si="28">Q204*$T$733+Q202*(1-$T$733)</f>
        <v>0</v>
      </c>
      <c r="R203" s="939">
        <f t="shared" si="28"/>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General!J29</f>
        <v>tr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General!J30</f>
        <v>u</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General!J31</f>
        <v>uc</v>
      </c>
      <c r="J206" s="939">
        <f t="shared" ref="J206:P206" si="29">J207*$T$736+J205*(1-$T$736)</f>
        <v>1</v>
      </c>
      <c r="K206" s="939">
        <f t="shared" si="29"/>
        <v>1</v>
      </c>
      <c r="L206" s="939">
        <f t="shared" si="29"/>
        <v>1</v>
      </c>
      <c r="M206" s="939">
        <f t="shared" si="29"/>
        <v>1</v>
      </c>
      <c r="N206" s="939">
        <f t="shared" si="29"/>
        <v>1</v>
      </c>
      <c r="O206" s="939">
        <f t="shared" si="29"/>
        <v>0</v>
      </c>
      <c r="P206" s="939">
        <f t="shared" si="29"/>
        <v>0</v>
      </c>
      <c r="Q206" s="939">
        <f t="shared" ref="Q206:R206" si="30">Q207*$T$736+Q205*(1-$T$736)</f>
        <v>0</v>
      </c>
      <c r="R206" s="939">
        <f t="shared" si="30"/>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General!J32</f>
        <v>ur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s="76" customFormat="1" ht="15" outlineLevel="1" x14ac:dyDescent="0.25">
      <c r="A208" s="234"/>
      <c r="B208" s="235"/>
      <c r="C208" s="245"/>
      <c r="D208" s="245"/>
      <c r="E208" s="245"/>
      <c r="F208" s="253"/>
      <c r="G208" s="254"/>
      <c r="H208" s="712" t="s">
        <v>64</v>
      </c>
      <c r="I208" s="919" t="str">
        <f>General!J33</f>
        <v>x</v>
      </c>
      <c r="J208" s="332">
        <v>1</v>
      </c>
      <c r="K208" s="332">
        <v>1</v>
      </c>
      <c r="L208" s="332">
        <v>1</v>
      </c>
      <c r="M208" s="332">
        <v>1</v>
      </c>
      <c r="N208" s="332">
        <v>1</v>
      </c>
      <c r="O208" s="332">
        <v>0</v>
      </c>
      <c r="P208" s="332">
        <v>0</v>
      </c>
      <c r="Q208" s="332">
        <v>0</v>
      </c>
      <c r="R208" s="332">
        <v>0</v>
      </c>
      <c r="S208" s="63"/>
      <c r="T208" s="63"/>
      <c r="U208" s="63"/>
      <c r="V208" s="61"/>
      <c r="W208" s="244"/>
      <c r="X208" s="236"/>
      <c r="Y208" s="236"/>
      <c r="Z208" s="236"/>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s="694" customFormat="1" ht="15" outlineLevel="1" x14ac:dyDescent="0.25">
      <c r="A209" s="698"/>
      <c r="B209" s="695"/>
      <c r="C209" s="707"/>
      <c r="D209" s="707"/>
      <c r="E209" s="707"/>
      <c r="F209" s="711"/>
      <c r="G209" s="712"/>
      <c r="H209" s="712" t="s">
        <v>64</v>
      </c>
      <c r="I209" s="919" t="str">
        <f>General!J34</f>
        <v>xc</v>
      </c>
      <c r="J209" s="939">
        <f t="shared" ref="J209:P209" si="31">J210*$T$742+J208*(1-$T$742)</f>
        <v>1</v>
      </c>
      <c r="K209" s="939">
        <f t="shared" si="31"/>
        <v>1</v>
      </c>
      <c r="L209" s="939">
        <f t="shared" si="31"/>
        <v>1</v>
      </c>
      <c r="M209" s="939">
        <f t="shared" si="31"/>
        <v>1</v>
      </c>
      <c r="N209" s="939">
        <f t="shared" si="31"/>
        <v>1</v>
      </c>
      <c r="O209" s="939">
        <f t="shared" si="31"/>
        <v>0</v>
      </c>
      <c r="P209" s="939">
        <f t="shared" si="31"/>
        <v>0</v>
      </c>
      <c r="Q209" s="939">
        <f t="shared" ref="Q209:R209" si="32">Q210*$T$742+Q208*(1-$T$742)</f>
        <v>0</v>
      </c>
      <c r="R209" s="939">
        <f t="shared" si="32"/>
        <v>0</v>
      </c>
      <c r="S209" s="63"/>
      <c r="T209" s="63"/>
      <c r="U209" s="63"/>
      <c r="V209" s="61"/>
      <c r="W209" s="702"/>
      <c r="X209" s="697"/>
      <c r="Y209" s="697"/>
      <c r="Z209" s="697"/>
      <c r="AA209" s="697"/>
      <c r="AB209" s="697"/>
      <c r="AC209" s="697"/>
      <c r="AD209" s="697"/>
      <c r="AE209" s="697"/>
      <c r="AF209" s="697"/>
      <c r="AG209" s="697"/>
      <c r="AH209" s="697"/>
      <c r="AI209" s="697"/>
      <c r="AJ209" s="697"/>
      <c r="AK209" s="697"/>
      <c r="AL209" s="697"/>
      <c r="AM209" s="697"/>
      <c r="AN209" s="697"/>
      <c r="AO209" s="697"/>
      <c r="AP209" s="697"/>
      <c r="AQ209" s="697"/>
      <c r="AR209" s="697"/>
      <c r="AS209" s="697"/>
      <c r="AT209" s="697"/>
      <c r="AU209" s="697"/>
      <c r="AV209" s="697"/>
      <c r="AW209" s="697"/>
      <c r="AX209" s="697"/>
      <c r="AY209" s="697"/>
      <c r="AZ209" s="697"/>
      <c r="BA209" s="697"/>
      <c r="BB209" s="697"/>
      <c r="BC209" s="697"/>
      <c r="BD209" s="697"/>
      <c r="BE209" s="697"/>
      <c r="BF209" s="697"/>
      <c r="BG209" s="697"/>
      <c r="BH209" s="697"/>
      <c r="BI209" s="697"/>
      <c r="BJ209" s="697"/>
      <c r="BK209" s="697"/>
      <c r="BL209" s="697"/>
      <c r="BM209" s="697"/>
      <c r="BN209" s="697"/>
      <c r="BO209" s="697"/>
      <c r="BP209" s="697"/>
    </row>
    <row r="210" spans="1:84" s="76" customFormat="1" ht="15" outlineLevel="1" x14ac:dyDescent="0.25">
      <c r="A210" s="234"/>
      <c r="B210" s="235"/>
      <c r="C210" s="245"/>
      <c r="D210" s="245"/>
      <c r="E210" s="245"/>
      <c r="F210" s="253"/>
      <c r="G210" s="254"/>
      <c r="H210" s="712" t="s">
        <v>64</v>
      </c>
      <c r="I210" s="919" t="str">
        <f>General!J35</f>
        <v>xr</v>
      </c>
      <c r="J210" s="332">
        <v>1</v>
      </c>
      <c r="K210" s="332">
        <v>1</v>
      </c>
      <c r="L210" s="332">
        <v>1</v>
      </c>
      <c r="M210" s="332">
        <v>1</v>
      </c>
      <c r="N210" s="332">
        <v>1</v>
      </c>
      <c r="O210" s="332">
        <v>0</v>
      </c>
      <c r="P210" s="332">
        <v>0</v>
      </c>
      <c r="Q210" s="332">
        <v>0</v>
      </c>
      <c r="R210" s="332">
        <v>0</v>
      </c>
      <c r="S210" s="63"/>
      <c r="T210" s="63"/>
      <c r="U210" s="63"/>
      <c r="V210" s="61"/>
      <c r="W210" s="244"/>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row>
    <row r="212" spans="1:84" ht="5.0999999999999996" customHeight="1" outlineLevel="1" x14ac:dyDescent="0.25">
      <c r="A212" s="6"/>
      <c r="B212" s="7"/>
      <c r="C212" s="18"/>
      <c r="D212" s="18"/>
      <c r="E212" s="18"/>
      <c r="F212" s="37"/>
      <c r="G212" s="38"/>
      <c r="H212" s="38"/>
      <c r="I212" s="38"/>
      <c r="J212" s="39"/>
      <c r="K212" s="39"/>
      <c r="L212" s="39"/>
      <c r="M212" s="39"/>
      <c r="N212" s="264"/>
      <c r="O212" s="264"/>
      <c r="P212" s="264"/>
      <c r="Q212" s="39"/>
      <c r="R212" s="39"/>
      <c r="S212" s="39"/>
      <c r="T212" s="39"/>
      <c r="U212" s="39"/>
      <c r="V212" s="31"/>
      <c r="W212" s="17"/>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5"/>
      <c r="O213" s="265"/>
      <c r="P213" s="265"/>
      <c r="Q213" s="40"/>
      <c r="R213" s="40"/>
      <c r="S213" s="40"/>
      <c r="T213" s="40"/>
      <c r="U213" s="40"/>
      <c r="V213" s="40"/>
      <c r="W213" s="42" t="s">
        <v>24</v>
      </c>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row>
    <row r="214" spans="1:84" ht="12" customHeight="1" outlineLevel="1" x14ac:dyDescent="0.25">
      <c r="A214" s="6"/>
      <c r="B214" s="7"/>
      <c r="C214" s="7"/>
      <c r="D214" s="7"/>
      <c r="E214" s="7"/>
      <c r="F214" s="8"/>
      <c r="G214" s="8"/>
      <c r="H214" s="8"/>
      <c r="I214" s="8"/>
      <c r="J214" s="8"/>
      <c r="K214" s="8"/>
      <c r="L214" s="8"/>
      <c r="M214" s="8"/>
      <c r="N214" s="236"/>
      <c r="O214" s="236"/>
      <c r="P214" s="236"/>
      <c r="Q214" s="8"/>
      <c r="R214" s="8"/>
      <c r="S214" s="8"/>
      <c r="T214" s="8"/>
      <c r="U214" s="8"/>
      <c r="V214" s="8"/>
      <c r="W214" s="8"/>
      <c r="X214" s="8"/>
      <c r="Y214" s="8"/>
      <c r="Z214" s="8"/>
      <c r="AA214" s="236"/>
      <c r="AB214" s="236"/>
      <c r="AC214" s="236"/>
      <c r="AD214" s="236"/>
      <c r="AE214" s="236"/>
      <c r="AF214" s="236"/>
      <c r="AG214" s="236"/>
      <c r="AH214" s="236"/>
      <c r="AI214" s="236"/>
      <c r="AJ214" s="236"/>
      <c r="AK214" s="236"/>
      <c r="AL214" s="236"/>
      <c r="AM214" s="236"/>
      <c r="AN214" s="236"/>
      <c r="AO214" s="236"/>
      <c r="AP214" s="236"/>
      <c r="AQ214" s="236"/>
      <c r="AR214" s="236"/>
      <c r="AS214" s="236"/>
      <c r="AT214" s="236"/>
      <c r="AU214" s="236"/>
      <c r="AV214" s="236"/>
      <c r="AW214" s="236"/>
      <c r="AX214" s="236"/>
      <c r="AY214" s="236"/>
      <c r="AZ214" s="236"/>
      <c r="BA214" s="236"/>
      <c r="BB214" s="236"/>
      <c r="BC214" s="236"/>
      <c r="BD214" s="236"/>
      <c r="BE214" s="236"/>
      <c r="BF214" s="236"/>
      <c r="BG214" s="236"/>
      <c r="BH214" s="236"/>
      <c r="BI214" s="236"/>
      <c r="BJ214" s="236"/>
      <c r="BK214" s="236"/>
      <c r="BL214" s="236"/>
      <c r="BM214" s="236"/>
      <c r="BN214" s="236"/>
      <c r="BO214" s="236"/>
      <c r="BP214" s="236"/>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6"/>
      <c r="AB215" s="236"/>
      <c r="AC215" s="236"/>
      <c r="AD215" s="236"/>
      <c r="AE215" s="236"/>
      <c r="AF215" s="236"/>
      <c r="AG215" s="236"/>
      <c r="AH215" s="236"/>
      <c r="AI215" s="236"/>
      <c r="AJ215" s="236"/>
      <c r="AK215" s="236"/>
      <c r="AL215" s="236"/>
      <c r="AM215" s="236"/>
      <c r="AN215" s="236"/>
      <c r="AO215" s="236"/>
      <c r="AP215" s="236"/>
      <c r="AQ215" s="236"/>
      <c r="AR215" s="236"/>
      <c r="AS215" s="236"/>
      <c r="AT215" s="236"/>
      <c r="AU215" s="236"/>
      <c r="AV215" s="236"/>
      <c r="AW215" s="236"/>
      <c r="AX215" s="236"/>
      <c r="AY215" s="236"/>
      <c r="AZ215" s="236"/>
      <c r="BA215" s="236"/>
      <c r="BB215" s="236"/>
      <c r="BC215" s="236"/>
      <c r="BD215" s="236"/>
      <c r="BE215" s="236"/>
      <c r="BF215" s="236"/>
      <c r="BG215" s="236"/>
      <c r="BH215" s="236"/>
      <c r="BI215" s="236"/>
      <c r="BJ215" s="236"/>
      <c r="BK215" s="236"/>
      <c r="BL215" s="236"/>
      <c r="BM215" s="236"/>
      <c r="BN215" s="236"/>
      <c r="BO215" s="236"/>
      <c r="BP215" s="236"/>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6"/>
      <c r="AB216" s="236"/>
      <c r="AC216" s="236"/>
      <c r="AD216" s="236"/>
      <c r="AE216" s="236"/>
      <c r="AF216" s="236"/>
      <c r="AG216" s="236"/>
      <c r="AH216" s="236"/>
      <c r="AI216" s="236"/>
      <c r="AJ216" s="236"/>
      <c r="AK216" s="236"/>
      <c r="AL216" s="236"/>
      <c r="AM216" s="236"/>
      <c r="AN216" s="236"/>
      <c r="AO216" s="236"/>
      <c r="AP216" s="236"/>
      <c r="AQ216" s="236"/>
      <c r="AR216" s="236"/>
      <c r="AS216" s="236"/>
      <c r="AT216" s="236"/>
      <c r="AU216" s="236"/>
      <c r="AV216" s="236"/>
      <c r="AW216" s="236"/>
      <c r="AX216" s="236"/>
      <c r="AY216" s="236"/>
      <c r="AZ216" s="236"/>
      <c r="BA216" s="236"/>
      <c r="BB216" s="236"/>
      <c r="BC216" s="236"/>
      <c r="BD216" s="236"/>
      <c r="BE216" s="236"/>
      <c r="BF216" s="236"/>
      <c r="BG216" s="236"/>
      <c r="BH216" s="236"/>
      <c r="BI216" s="236"/>
      <c r="BJ216" s="236"/>
      <c r="BK216" s="236"/>
      <c r="BL216" s="236"/>
      <c r="BM216" s="236"/>
      <c r="BN216" s="236"/>
      <c r="BO216" s="236"/>
      <c r="BP216" s="236"/>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8"/>
      <c r="AB217" s="238"/>
      <c r="AC217" s="238"/>
      <c r="AD217" s="238"/>
      <c r="AE217" s="238"/>
      <c r="AF217" s="238"/>
      <c r="AG217" s="238"/>
      <c r="AH217" s="238"/>
      <c r="AI217" s="238"/>
      <c r="AJ217" s="238"/>
      <c r="AK217" s="238"/>
      <c r="AL217" s="238"/>
      <c r="AM217" s="238"/>
      <c r="AN217" s="238"/>
      <c r="AO217" s="238"/>
      <c r="AP217" s="238"/>
      <c r="AQ217" s="238"/>
      <c r="AR217" s="238"/>
      <c r="AS217" s="238"/>
      <c r="AT217" s="238"/>
      <c r="AU217" s="238"/>
      <c r="AV217" s="238"/>
      <c r="AW217" s="238"/>
      <c r="AX217" s="238"/>
      <c r="AY217" s="238"/>
      <c r="AZ217" s="238"/>
      <c r="BA217" s="238"/>
      <c r="BB217" s="238"/>
      <c r="BC217" s="238"/>
      <c r="BD217" s="238"/>
      <c r="BE217" s="238"/>
      <c r="BF217" s="238"/>
      <c r="BG217" s="238"/>
      <c r="BH217" s="238"/>
      <c r="BI217" s="238"/>
      <c r="BJ217" s="238"/>
      <c r="BK217" s="238"/>
      <c r="BL217" s="238"/>
      <c r="BM217" s="238"/>
      <c r="BN217" s="238"/>
      <c r="BO217" s="238"/>
      <c r="BP217" s="238"/>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9" t="s">
        <v>351</v>
      </c>
      <c r="J219" s="360" t="b">
        <v>1</v>
      </c>
      <c r="K219" s="14"/>
      <c r="L219" s="34"/>
      <c r="M219" s="14"/>
      <c r="N219" s="14"/>
      <c r="O219" s="14"/>
      <c r="P219" s="14"/>
      <c r="Q219" s="14"/>
      <c r="R219" s="14"/>
      <c r="S219" s="16"/>
      <c r="T219" s="20"/>
      <c r="U219" s="16"/>
      <c r="V219" s="16"/>
      <c r="W219" s="16"/>
      <c r="X219" s="16"/>
      <c r="Y219" s="16"/>
      <c r="Z219" s="16"/>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s="76" customFormat="1" ht="12" customHeight="1" outlineLevel="1" x14ac:dyDescent="0.25">
      <c r="A224" s="234"/>
      <c r="B224" s="235"/>
      <c r="C224" s="248"/>
      <c r="D224" s="240"/>
      <c r="E224" s="245"/>
      <c r="F224" s="241"/>
      <c r="G224" s="249"/>
      <c r="H224" s="241"/>
      <c r="I224" s="241"/>
      <c r="J224" s="241"/>
      <c r="K224" s="241"/>
      <c r="L224" s="261"/>
      <c r="M224" s="241"/>
      <c r="N224" s="241"/>
      <c r="O224" s="241"/>
      <c r="P224" s="241"/>
      <c r="Q224" s="241"/>
      <c r="R224" s="241"/>
      <c r="S224" s="243"/>
      <c r="T224" s="246"/>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4"/>
      <c r="AY224" s="236"/>
      <c r="AZ224" s="236"/>
      <c r="BA224" s="236"/>
    </row>
    <row r="225" spans="1:68" s="76" customFormat="1" ht="12" customHeight="1" outlineLevel="1" x14ac:dyDescent="0.25">
      <c r="A225" s="234"/>
      <c r="B225" s="235"/>
      <c r="C225" s="248"/>
      <c r="D225" s="240"/>
      <c r="E225" s="245"/>
      <c r="F225" s="241"/>
      <c r="G225" s="249"/>
      <c r="H225" s="241"/>
      <c r="I225" s="241"/>
      <c r="J225" s="241"/>
      <c r="K225" s="241"/>
      <c r="L225" s="261"/>
      <c r="M225" s="241"/>
      <c r="N225" s="241"/>
      <c r="O225" s="241"/>
      <c r="P225" s="241"/>
      <c r="Q225" s="241"/>
      <c r="R225" s="241"/>
      <c r="S225" s="243"/>
      <c r="T225" s="246"/>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4"/>
      <c r="AY225" s="236"/>
      <c r="AZ225" s="236"/>
      <c r="BA225" s="236"/>
    </row>
    <row r="226" spans="1:68" s="76" customFormat="1" ht="12" customHeight="1" outlineLevel="1" x14ac:dyDescent="0.25">
      <c r="A226" s="234"/>
      <c r="B226" s="235"/>
      <c r="C226" s="248"/>
      <c r="D226" s="240"/>
      <c r="E226" s="245"/>
      <c r="F226" s="241"/>
      <c r="G226" s="249"/>
      <c r="H226" s="241"/>
      <c r="I226" s="241"/>
      <c r="J226" s="241"/>
      <c r="K226" s="241"/>
      <c r="L226" s="261"/>
      <c r="M226" s="241"/>
      <c r="N226" s="241"/>
      <c r="O226" s="241"/>
      <c r="P226" s="241"/>
      <c r="Q226" s="241"/>
      <c r="R226" s="241"/>
      <c r="S226" s="243"/>
      <c r="T226" s="246"/>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4"/>
      <c r="AY226" s="236"/>
      <c r="AZ226" s="236"/>
      <c r="BA226" s="236"/>
    </row>
    <row r="227" spans="1:68" ht="12" customHeight="1" outlineLevel="1" x14ac:dyDescent="0.25">
      <c r="A227" s="6"/>
      <c r="B227" s="7"/>
      <c r="C227" s="18"/>
      <c r="D227" s="18"/>
      <c r="E227" s="18"/>
      <c r="F227" s="18"/>
      <c r="G227" s="18"/>
      <c r="H227" s="18"/>
      <c r="I227" s="317"/>
      <c r="J227" s="317"/>
      <c r="K227" s="317"/>
      <c r="L227" s="317"/>
      <c r="M227" s="317"/>
      <c r="N227" s="320" t="s">
        <v>358</v>
      </c>
      <c r="O227" s="317"/>
      <c r="P227" s="317"/>
      <c r="Q227" s="317"/>
      <c r="R227" s="317"/>
      <c r="S227" s="317"/>
      <c r="T227" s="317"/>
      <c r="U227" s="317"/>
      <c r="V227" s="317"/>
      <c r="W227" s="317"/>
      <c r="X227" s="317"/>
      <c r="Y227" s="317"/>
      <c r="Z227" s="317"/>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17"/>
      <c r="M228" s="317"/>
      <c r="N228" s="317"/>
      <c r="O228" s="317"/>
      <c r="P228" s="317"/>
      <c r="Q228" s="317"/>
      <c r="R228" s="317"/>
      <c r="S228" s="317"/>
      <c r="T228" s="317"/>
      <c r="U228" s="317"/>
      <c r="V228" s="317"/>
      <c r="W228" s="317"/>
      <c r="X228" s="317"/>
      <c r="Y228" s="317"/>
      <c r="Z228" s="317"/>
      <c r="AA228" s="634"/>
      <c r="AB228" s="634"/>
      <c r="AC228" s="634"/>
      <c r="AD228" s="634"/>
      <c r="AE228" s="634"/>
      <c r="AF228" s="634"/>
      <c r="AG228" s="634"/>
      <c r="AH228" s="634"/>
      <c r="AI228" s="634"/>
      <c r="AJ228" s="634"/>
      <c r="AK228" s="634"/>
      <c r="AL228" s="634"/>
      <c r="AM228" s="634"/>
      <c r="AN228" s="634"/>
      <c r="AO228" s="634"/>
      <c r="AP228" s="634"/>
      <c r="AQ228" s="634"/>
      <c r="AR228" s="634"/>
      <c r="AS228" s="634"/>
      <c r="AT228" s="634"/>
      <c r="AU228" s="634"/>
      <c r="AV228" s="634"/>
      <c r="AW228" s="634"/>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7"/>
      <c r="N229" s="634"/>
      <c r="O229" s="634"/>
      <c r="P229" s="634"/>
      <c r="Q229" s="634"/>
      <c r="R229" s="634"/>
      <c r="S229" s="634"/>
      <c r="T229" s="634"/>
      <c r="U229" s="634"/>
      <c r="V229" s="634"/>
      <c r="W229" s="634"/>
      <c r="X229" s="634"/>
      <c r="Y229" s="634"/>
      <c r="Z229" s="634"/>
      <c r="AA229" s="634"/>
      <c r="AB229" s="634"/>
      <c r="AC229" s="634"/>
      <c r="AD229" s="634"/>
      <c r="AE229" s="634"/>
      <c r="AF229" s="634"/>
      <c r="AG229" s="634"/>
      <c r="AH229" s="634"/>
      <c r="AI229" s="634"/>
      <c r="AJ229" s="634"/>
      <c r="AK229" s="634"/>
      <c r="AL229" s="634"/>
      <c r="AM229" s="634"/>
      <c r="AN229" s="634"/>
      <c r="AO229" s="634"/>
      <c r="AP229" s="634"/>
      <c r="AQ229" s="634"/>
      <c r="AR229" s="634"/>
      <c r="AS229" s="634"/>
      <c r="AT229" s="634"/>
      <c r="AU229" s="634"/>
      <c r="AV229" s="634"/>
      <c r="AW229" s="634"/>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5"/>
      <c r="H230" s="24" t="s">
        <v>357</v>
      </c>
      <c r="I230" s="24" t="s">
        <v>356</v>
      </c>
      <c r="J230" s="24" t="s">
        <v>354</v>
      </c>
      <c r="K230" s="24" t="s">
        <v>355</v>
      </c>
      <c r="L230" s="24" t="s">
        <v>353</v>
      </c>
      <c r="M230" s="24" t="s">
        <v>352</v>
      </c>
      <c r="N230" s="634" t="s">
        <v>842</v>
      </c>
      <c r="O230" s="634"/>
      <c r="P230" s="634"/>
      <c r="Q230" s="634" t="s">
        <v>814</v>
      </c>
      <c r="R230" s="634"/>
      <c r="S230" s="634"/>
      <c r="T230" s="634"/>
      <c r="U230" s="634"/>
      <c r="V230" s="634"/>
      <c r="W230" s="634"/>
      <c r="X230" s="634"/>
      <c r="Y230" s="634"/>
      <c r="Z230" s="634"/>
      <c r="AA230" s="634"/>
      <c r="AB230" s="634"/>
      <c r="AC230" s="634"/>
      <c r="AD230" s="634"/>
      <c r="AE230" s="634"/>
      <c r="AF230" s="634"/>
      <c r="AG230" s="634"/>
      <c r="AH230" s="634"/>
      <c r="AI230" s="634"/>
      <c r="AJ230" s="634"/>
      <c r="AK230" s="634"/>
      <c r="AL230" s="634"/>
      <c r="AM230" s="634"/>
      <c r="AN230" s="634"/>
      <c r="AO230" s="634"/>
      <c r="AP230" s="634"/>
      <c r="AQ230" s="634"/>
      <c r="AR230" s="634"/>
      <c r="AS230" s="634"/>
      <c r="AT230" s="634"/>
      <c r="AU230" s="634"/>
      <c r="AV230" s="634"/>
      <c r="AW230" s="634"/>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6" si="33">_xlfn.CONCAT(H231:M231)</f>
        <v>AAAAAa</v>
      </c>
      <c r="H231" s="943" t="s">
        <v>23</v>
      </c>
      <c r="I231" s="943" t="s">
        <v>23</v>
      </c>
      <c r="J231" s="943" t="s">
        <v>23</v>
      </c>
      <c r="K231" s="943" t="s">
        <v>23</v>
      </c>
      <c r="L231" s="943" t="s">
        <v>23</v>
      </c>
      <c r="M231" s="944" t="s">
        <v>74</v>
      </c>
      <c r="N231" s="9" t="b">
        <f>AND(COUNTIF(G241:$G$276,G231))</f>
        <v>0</v>
      </c>
      <c r="O231" s="709" t="s">
        <v>23</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si="33"/>
        <v>GGGGAa2</v>
      </c>
      <c r="H232" s="943" t="s">
        <v>160</v>
      </c>
      <c r="I232" s="943" t="s">
        <v>160</v>
      </c>
      <c r="J232" s="943" t="s">
        <v>160</v>
      </c>
      <c r="K232" s="943" t="s">
        <v>160</v>
      </c>
      <c r="L232" s="943" t="s">
        <v>23</v>
      </c>
      <c r="M232" s="944" t="s">
        <v>848</v>
      </c>
      <c r="N232" s="694" t="b">
        <f>AND(COUNTIF(G242:$G$276,G232))</f>
        <v>0</v>
      </c>
      <c r="O232" s="709" t="s">
        <v>1248</v>
      </c>
      <c r="Q232" s="381" t="b">
        <v>1</v>
      </c>
      <c r="AX232" s="702"/>
      <c r="AY232" s="697"/>
      <c r="AZ232" s="697"/>
      <c r="BA232" s="697"/>
    </row>
    <row r="233" spans="1:68" s="694" customFormat="1" ht="15" outlineLevel="1" x14ac:dyDescent="0.25">
      <c r="A233" s="698"/>
      <c r="B233" s="695"/>
      <c r="C233" s="707"/>
      <c r="D233" s="707"/>
      <c r="E233" s="707"/>
      <c r="F233" s="711"/>
      <c r="G233" s="694" t="str">
        <f t="shared" si="33"/>
        <v>GGGANa2</v>
      </c>
      <c r="H233" s="943" t="s">
        <v>160</v>
      </c>
      <c r="I233" s="943" t="s">
        <v>160</v>
      </c>
      <c r="J233" s="943" t="s">
        <v>160</v>
      </c>
      <c r="K233" s="943" t="s">
        <v>23</v>
      </c>
      <c r="L233" s="943" t="s">
        <v>81</v>
      </c>
      <c r="M233" s="944" t="s">
        <v>848</v>
      </c>
      <c r="N233" s="694" t="b">
        <f>AND(COUNTIF(G243:$G$276,G233))</f>
        <v>0</v>
      </c>
      <c r="O233" s="709" t="s">
        <v>1248</v>
      </c>
      <c r="Q233" s="381" t="b">
        <v>1</v>
      </c>
      <c r="AX233" s="702"/>
      <c r="AY233" s="697"/>
      <c r="AZ233" s="697"/>
      <c r="BA233" s="697"/>
    </row>
    <row r="234" spans="1:68" s="694" customFormat="1" ht="15" outlineLevel="1" x14ac:dyDescent="0.25">
      <c r="A234" s="698"/>
      <c r="B234" s="695"/>
      <c r="C234" s="707"/>
      <c r="D234" s="707"/>
      <c r="E234" s="707"/>
      <c r="F234" s="711"/>
      <c r="G234" s="694" t="str">
        <f t="shared" si="33"/>
        <v>GGGAEa2</v>
      </c>
      <c r="H234" s="943" t="s">
        <v>160</v>
      </c>
      <c r="I234" s="943" t="s">
        <v>160</v>
      </c>
      <c r="J234" s="943" t="s">
        <v>160</v>
      </c>
      <c r="K234" s="943" t="s">
        <v>23</v>
      </c>
      <c r="L234" s="943" t="s">
        <v>82</v>
      </c>
      <c r="M234" s="944" t="s">
        <v>848</v>
      </c>
      <c r="N234" s="694" t="b">
        <f>AND(COUNTIF(G244:$G$276,G234))</f>
        <v>0</v>
      </c>
      <c r="O234" s="709" t="s">
        <v>1248</v>
      </c>
      <c r="Q234" s="381" t="b">
        <v>1</v>
      </c>
      <c r="AX234" s="702"/>
      <c r="AY234" s="697"/>
      <c r="AZ234" s="697"/>
      <c r="BA234" s="697"/>
    </row>
    <row r="235" spans="1:68" s="694" customFormat="1" ht="15" outlineLevel="1" x14ac:dyDescent="0.25">
      <c r="A235" s="698"/>
      <c r="B235" s="695"/>
      <c r="C235" s="707"/>
      <c r="D235" s="707"/>
      <c r="E235" s="707"/>
      <c r="F235" s="711"/>
      <c r="G235" s="694" t="str">
        <f t="shared" si="33"/>
        <v>GGGAOFa2</v>
      </c>
      <c r="H235" s="943" t="s">
        <v>160</v>
      </c>
      <c r="I235" s="943" t="s">
        <v>160</v>
      </c>
      <c r="J235" s="943" t="s">
        <v>160</v>
      </c>
      <c r="K235" s="943" t="s">
        <v>23</v>
      </c>
      <c r="L235" s="943" t="s">
        <v>161</v>
      </c>
      <c r="M235" s="944" t="s">
        <v>848</v>
      </c>
      <c r="N235" s="694" t="b">
        <f>AND(COUNTIF(G245:$G$276,G235))</f>
        <v>0</v>
      </c>
      <c r="O235" s="709" t="s">
        <v>1248</v>
      </c>
      <c r="Q235" s="381" t="b">
        <v>1</v>
      </c>
      <c r="AX235" s="702"/>
      <c r="AY235" s="697"/>
      <c r="AZ235" s="697"/>
      <c r="BA235" s="697"/>
    </row>
    <row r="236" spans="1:68" s="694" customFormat="1" ht="15" outlineLevel="1" x14ac:dyDescent="0.25">
      <c r="A236" s="698"/>
      <c r="B236" s="695"/>
      <c r="C236" s="707"/>
      <c r="D236" s="707"/>
      <c r="E236" s="707"/>
      <c r="F236" s="711"/>
      <c r="G236" s="694" t="str">
        <f t="shared" si="33"/>
        <v>GGGC1Na2</v>
      </c>
      <c r="H236" s="943" t="s">
        <v>160</v>
      </c>
      <c r="I236" s="943" t="s">
        <v>160</v>
      </c>
      <c r="J236" s="943" t="s">
        <v>160</v>
      </c>
      <c r="K236" s="943" t="s">
        <v>236</v>
      </c>
      <c r="L236" s="943" t="s">
        <v>81</v>
      </c>
      <c r="M236" s="944" t="s">
        <v>848</v>
      </c>
      <c r="N236" s="694" t="b">
        <f>AND(COUNTIF(G246:$G$276,G236))</f>
        <v>0</v>
      </c>
      <c r="O236" s="709" t="s">
        <v>1248</v>
      </c>
      <c r="Q236" s="381" t="b">
        <v>1</v>
      </c>
      <c r="AX236" s="702"/>
      <c r="AY236" s="697"/>
      <c r="AZ236" s="697"/>
      <c r="BA236" s="697"/>
    </row>
    <row r="237" spans="1:68" s="694" customFormat="1" ht="15" outlineLevel="1" x14ac:dyDescent="0.25">
      <c r="A237" s="698"/>
      <c r="B237" s="695"/>
      <c r="C237" s="707"/>
      <c r="D237" s="707"/>
      <c r="E237" s="707"/>
      <c r="F237" s="711"/>
      <c r="G237" s="694" t="str">
        <f t="shared" si="33"/>
        <v>GGGC1Ea2</v>
      </c>
      <c r="H237" s="943" t="s">
        <v>160</v>
      </c>
      <c r="I237" s="943" t="s">
        <v>160</v>
      </c>
      <c r="J237" s="943" t="s">
        <v>160</v>
      </c>
      <c r="K237" s="943" t="s">
        <v>236</v>
      </c>
      <c r="L237" s="943" t="s">
        <v>82</v>
      </c>
      <c r="M237" s="944" t="s">
        <v>848</v>
      </c>
      <c r="N237" s="694" t="b">
        <f>AND(COUNTIF(G247:$G$276,G237))</f>
        <v>0</v>
      </c>
      <c r="O237" s="709" t="s">
        <v>1248</v>
      </c>
      <c r="Q237" s="381" t="b">
        <v>1</v>
      </c>
      <c r="AX237" s="702"/>
      <c r="AY237" s="697"/>
      <c r="AZ237" s="697"/>
      <c r="BA237" s="697"/>
    </row>
    <row r="238" spans="1:68" s="694" customFormat="1" ht="15" outlineLevel="1" x14ac:dyDescent="0.25">
      <c r="A238" s="698"/>
      <c r="B238" s="695"/>
      <c r="C238" s="707"/>
      <c r="D238" s="707"/>
      <c r="E238" s="707"/>
      <c r="F238" s="711"/>
      <c r="G238" s="694" t="str">
        <f t="shared" si="33"/>
        <v>GGGC1Pa2</v>
      </c>
      <c r="H238" s="943" t="s">
        <v>160</v>
      </c>
      <c r="I238" s="943" t="s">
        <v>160</v>
      </c>
      <c r="J238" s="943" t="s">
        <v>160</v>
      </c>
      <c r="K238" s="943" t="s">
        <v>236</v>
      </c>
      <c r="L238" s="943" t="s">
        <v>83</v>
      </c>
      <c r="M238" s="944" t="s">
        <v>848</v>
      </c>
      <c r="N238" s="694" t="b">
        <f>AND(COUNTIF(G248:$G$276,G238))</f>
        <v>0</v>
      </c>
      <c r="O238" s="709" t="s">
        <v>1248</v>
      </c>
      <c r="Q238" s="381" t="b">
        <v>1</v>
      </c>
      <c r="AX238" s="702"/>
      <c r="AY238" s="697"/>
      <c r="AZ238" s="697"/>
      <c r="BA238" s="697"/>
    </row>
    <row r="239" spans="1:68" s="694" customFormat="1" ht="15" outlineLevel="1" x14ac:dyDescent="0.25">
      <c r="A239" s="698"/>
      <c r="B239" s="695"/>
      <c r="C239" s="707"/>
      <c r="D239" s="707"/>
      <c r="E239" s="707"/>
      <c r="F239" s="711"/>
      <c r="G239" s="694" t="str">
        <f t="shared" si="33"/>
        <v>GGGC1OFa2</v>
      </c>
      <c r="H239" s="943" t="s">
        <v>160</v>
      </c>
      <c r="I239" s="943" t="s">
        <v>160</v>
      </c>
      <c r="J239" s="943" t="s">
        <v>160</v>
      </c>
      <c r="K239" s="943" t="s">
        <v>236</v>
      </c>
      <c r="L239" s="943" t="s">
        <v>161</v>
      </c>
      <c r="M239" s="944" t="s">
        <v>848</v>
      </c>
      <c r="N239" s="694" t="b">
        <f>AND(COUNTIF(G249:$G$276,G239))</f>
        <v>0</v>
      </c>
      <c r="O239" s="709" t="s">
        <v>1248</v>
      </c>
      <c r="Q239" s="381" t="b">
        <v>1</v>
      </c>
      <c r="AX239" s="702"/>
      <c r="AY239" s="697"/>
      <c r="AZ239" s="697"/>
      <c r="BA239" s="697"/>
    </row>
    <row r="240" spans="1:68" s="694" customFormat="1" ht="15" outlineLevel="1" x14ac:dyDescent="0.25">
      <c r="A240" s="698"/>
      <c r="B240" s="695"/>
      <c r="C240" s="707"/>
      <c r="D240" s="707"/>
      <c r="E240" s="707"/>
      <c r="F240" s="711"/>
      <c r="G240" s="694" t="str">
        <f t="shared" ref="G240" si="34">_xlfn.CONCAT(H240:M240)</f>
        <v>SPSPSPSPSPsp</v>
      </c>
      <c r="H240" s="943" t="s">
        <v>1235</v>
      </c>
      <c r="I240" s="943" t="s">
        <v>1235</v>
      </c>
      <c r="J240" s="943" t="s">
        <v>1235</v>
      </c>
      <c r="K240" s="943" t="s">
        <v>1235</v>
      </c>
      <c r="L240" s="943" t="s">
        <v>1235</v>
      </c>
      <c r="M240" s="944" t="s">
        <v>1179</v>
      </c>
      <c r="N240" s="694" t="b">
        <f>AND(COUNTIF(G242:$G$276,G240))</f>
        <v>0</v>
      </c>
      <c r="O240" s="709" t="s">
        <v>1236</v>
      </c>
      <c r="Q240" s="381" t="b">
        <v>1</v>
      </c>
      <c r="AX240" s="702"/>
      <c r="AY240" s="697"/>
      <c r="AZ240" s="697"/>
      <c r="BA240" s="697"/>
    </row>
    <row r="241" spans="1:68" ht="15" outlineLevel="1" x14ac:dyDescent="0.25">
      <c r="A241" s="6"/>
      <c r="B241" s="7"/>
      <c r="C241" s="18"/>
      <c r="D241" s="18"/>
      <c r="E241" s="18"/>
      <c r="F241" s="27"/>
      <c r="G241" s="76" t="str">
        <f t="shared" si="33"/>
        <v>YABABa</v>
      </c>
      <c r="H241" s="943" t="s">
        <v>374</v>
      </c>
      <c r="I241" s="943" t="s">
        <v>23</v>
      </c>
      <c r="J241" s="943" t="s">
        <v>14</v>
      </c>
      <c r="K241" s="943" t="s">
        <v>23</v>
      </c>
      <c r="L241" s="943" t="s">
        <v>14</v>
      </c>
      <c r="M241" s="944" t="s">
        <v>74</v>
      </c>
      <c r="N241" s="694" t="b">
        <f>AND(COUNTIF(G242:$G$276,G241))</f>
        <v>0</v>
      </c>
      <c r="O241" s="709" t="s">
        <v>376</v>
      </c>
      <c r="Q241" s="381"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33"/>
        <v>AYABAb</v>
      </c>
      <c r="H242" s="943" t="s">
        <v>23</v>
      </c>
      <c r="I242" s="943" t="s">
        <v>374</v>
      </c>
      <c r="J242" s="943" t="s">
        <v>23</v>
      </c>
      <c r="K242" s="943" t="s">
        <v>14</v>
      </c>
      <c r="L242" s="943" t="s">
        <v>23</v>
      </c>
      <c r="M242" s="944" t="s">
        <v>71</v>
      </c>
      <c r="N242" s="694" t="b">
        <f>AND(COUNTIF(G243:$G$276,G242))</f>
        <v>0</v>
      </c>
      <c r="O242" s="709" t="s">
        <v>376</v>
      </c>
      <c r="Q242" s="381" t="b">
        <v>1</v>
      </c>
      <c r="AX242" s="17"/>
      <c r="AY242" s="8"/>
      <c r="AZ242" s="8"/>
      <c r="BA242" s="8"/>
      <c r="BB242" s="9"/>
      <c r="BC242" s="9"/>
      <c r="BD242" s="9"/>
      <c r="BE242" s="9"/>
      <c r="BF242" s="9"/>
      <c r="BG242" s="9"/>
      <c r="BH242" s="9"/>
      <c r="BI242" s="9"/>
      <c r="BJ242" s="9"/>
      <c r="BK242" s="9"/>
      <c r="BL242" s="9"/>
      <c r="BM242" s="9"/>
      <c r="BN242" s="9"/>
      <c r="BO242" s="9"/>
      <c r="BP242" s="9"/>
    </row>
    <row r="243" spans="1:68" s="694" customFormat="1" ht="15" outlineLevel="1" x14ac:dyDescent="0.25">
      <c r="A243" s="698"/>
      <c r="B243" s="695"/>
      <c r="C243" s="707"/>
      <c r="D243" s="707"/>
      <c r="E243" s="707"/>
      <c r="F243" s="711"/>
      <c r="G243" s="694" t="str">
        <f t="shared" ref="G243" si="35">_xlfn.CONCAT(H243:M243)</f>
        <v>AYABAbd</v>
      </c>
      <c r="H243" s="943" t="s">
        <v>23</v>
      </c>
      <c r="I243" s="943" t="s">
        <v>374</v>
      </c>
      <c r="J243" s="943" t="s">
        <v>23</v>
      </c>
      <c r="K243" s="943" t="s">
        <v>14</v>
      </c>
      <c r="L243" s="943" t="s">
        <v>23</v>
      </c>
      <c r="M243" s="944" t="s">
        <v>977</v>
      </c>
      <c r="N243" s="694" t="b">
        <f>AND(COUNTIF(G244:$G$276,G243))</f>
        <v>0</v>
      </c>
      <c r="O243" s="709" t="s">
        <v>981</v>
      </c>
      <c r="Q243" s="381" t="b">
        <v>1</v>
      </c>
      <c r="AX243" s="702"/>
      <c r="AY243" s="697"/>
      <c r="AZ243" s="697"/>
      <c r="BA243" s="697"/>
    </row>
    <row r="244" spans="1:68" s="694" customFormat="1" ht="15" outlineLevel="1" x14ac:dyDescent="0.25">
      <c r="A244" s="698"/>
      <c r="B244" s="695"/>
      <c r="C244" s="707"/>
      <c r="D244" s="707"/>
      <c r="E244" s="707"/>
      <c r="F244" s="711"/>
      <c r="G244" s="694" t="str">
        <f t="shared" ref="G244:G245" si="36">_xlfn.CONCAT(H244:M244)</f>
        <v>YAOAOFa</v>
      </c>
      <c r="H244" s="943" t="s">
        <v>374</v>
      </c>
      <c r="I244" s="943" t="s">
        <v>23</v>
      </c>
      <c r="J244" s="943" t="s">
        <v>12</v>
      </c>
      <c r="K244" s="943" t="s">
        <v>23</v>
      </c>
      <c r="L244" s="943" t="s">
        <v>161</v>
      </c>
      <c r="M244" s="944" t="s">
        <v>74</v>
      </c>
      <c r="N244" s="694" t="b">
        <f>AND(COUNTIF(G245:$G$276,G244))</f>
        <v>0</v>
      </c>
      <c r="O244" s="709" t="s">
        <v>974</v>
      </c>
      <c r="Q244" s="381" t="b">
        <v>1</v>
      </c>
      <c r="AX244" s="702"/>
      <c r="AY244" s="697"/>
      <c r="AZ244" s="697"/>
      <c r="BA244" s="697"/>
    </row>
    <row r="245" spans="1:68" s="694" customFormat="1" ht="15" outlineLevel="1" x14ac:dyDescent="0.25">
      <c r="A245" s="698"/>
      <c r="B245" s="695"/>
      <c r="C245" s="707"/>
      <c r="D245" s="707"/>
      <c r="E245" s="707"/>
      <c r="F245" s="711"/>
      <c r="G245" s="694" t="str">
        <f t="shared" si="36"/>
        <v>AYAOAof</v>
      </c>
      <c r="H245" s="943" t="s">
        <v>23</v>
      </c>
      <c r="I245" s="943" t="s">
        <v>374</v>
      </c>
      <c r="J245" s="943" t="s">
        <v>23</v>
      </c>
      <c r="K245" s="943" t="s">
        <v>12</v>
      </c>
      <c r="L245" s="943" t="s">
        <v>23</v>
      </c>
      <c r="M245" s="944" t="s">
        <v>233</v>
      </c>
      <c r="N245" s="694" t="b">
        <f>AND(COUNTIF(G246:$G$276,G245))</f>
        <v>0</v>
      </c>
      <c r="O245" s="709" t="s">
        <v>974</v>
      </c>
      <c r="Q245" s="381" t="b">
        <v>1</v>
      </c>
      <c r="AX245" s="702"/>
      <c r="AY245" s="697"/>
      <c r="AZ245" s="697"/>
      <c r="BA245" s="697"/>
    </row>
    <row r="246" spans="1:68" ht="15" outlineLevel="1" x14ac:dyDescent="0.25">
      <c r="A246" s="6"/>
      <c r="B246" s="7"/>
      <c r="C246" s="18"/>
      <c r="D246" s="18"/>
      <c r="E246" s="18"/>
      <c r="F246" s="27"/>
      <c r="G246" s="76" t="str">
        <f t="shared" si="33"/>
        <v>YYNBNb</v>
      </c>
      <c r="H246" s="943" t="s">
        <v>374</v>
      </c>
      <c r="I246" s="943" t="s">
        <v>374</v>
      </c>
      <c r="J246" s="943" t="s">
        <v>81</v>
      </c>
      <c r="K246" s="943" t="s">
        <v>14</v>
      </c>
      <c r="L246" s="943" t="s">
        <v>81</v>
      </c>
      <c r="M246" s="944" t="s">
        <v>71</v>
      </c>
      <c r="N246" s="694" t="b">
        <f>AND(COUNTIF(G247:$G$276,G246))</f>
        <v>0</v>
      </c>
      <c r="O246" s="709" t="s">
        <v>377</v>
      </c>
      <c r="Q246" s="381"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33"/>
        <v>YYBNBz</v>
      </c>
      <c r="H247" s="943" t="s">
        <v>374</v>
      </c>
      <c r="I247" s="943" t="s">
        <v>374</v>
      </c>
      <c r="J247" s="943" t="s">
        <v>14</v>
      </c>
      <c r="K247" s="943" t="s">
        <v>81</v>
      </c>
      <c r="L247" s="943" t="s">
        <v>14</v>
      </c>
      <c r="M247" s="943" t="s">
        <v>76</v>
      </c>
      <c r="N247" s="694" t="b">
        <f>AND(COUNTIF(G248:$G$276,G247))</f>
        <v>0</v>
      </c>
      <c r="O247" s="709" t="s">
        <v>377</v>
      </c>
      <c r="Q247" s="381"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34"/>
      <c r="B248" s="235"/>
      <c r="C248" s="245"/>
      <c r="D248" s="245"/>
      <c r="E248" s="245"/>
      <c r="F248" s="253"/>
      <c r="G248" s="76" t="str">
        <f t="shared" si="33"/>
        <v>YYBNBr</v>
      </c>
      <c r="H248" s="943" t="s">
        <v>374</v>
      </c>
      <c r="I248" s="943" t="s">
        <v>374</v>
      </c>
      <c r="J248" s="943" t="s">
        <v>14</v>
      </c>
      <c r="K248" s="943" t="s">
        <v>81</v>
      </c>
      <c r="L248" s="943" t="s">
        <v>14</v>
      </c>
      <c r="M248" s="943" t="s">
        <v>67</v>
      </c>
      <c r="N248" s="694" t="b">
        <f>AND(COUNTIF(G249:$G$276,G248))</f>
        <v>0</v>
      </c>
      <c r="O248" s="709" t="s">
        <v>377</v>
      </c>
      <c r="Q248" s="381" t="b">
        <v>1</v>
      </c>
      <c r="AX248" s="244"/>
      <c r="AY248" s="236"/>
      <c r="AZ248" s="236"/>
      <c r="BA248" s="236"/>
    </row>
    <row r="249" spans="1:68" s="76" customFormat="1" ht="15" outlineLevel="1" x14ac:dyDescent="0.25">
      <c r="A249" s="234"/>
      <c r="B249" s="235"/>
      <c r="C249" s="245"/>
      <c r="D249" s="245"/>
      <c r="E249" s="245"/>
      <c r="F249" s="253"/>
      <c r="G249" s="76" t="str">
        <f t="shared" si="33"/>
        <v>YYNWBr</v>
      </c>
      <c r="H249" s="943" t="s">
        <v>374</v>
      </c>
      <c r="I249" s="943" t="s">
        <v>374</v>
      </c>
      <c r="J249" s="943" t="s">
        <v>81</v>
      </c>
      <c r="K249" s="943" t="s">
        <v>8</v>
      </c>
      <c r="L249" s="943" t="s">
        <v>14</v>
      </c>
      <c r="M249" s="943" t="s">
        <v>67</v>
      </c>
      <c r="N249" s="694" t="b">
        <f>AND(COUNTIF(G250:$G$276,G249))</f>
        <v>0</v>
      </c>
      <c r="O249" s="709" t="s">
        <v>841</v>
      </c>
      <c r="Q249" s="381" t="b">
        <v>1</v>
      </c>
      <c r="AX249" s="244"/>
      <c r="AY249" s="236"/>
      <c r="AZ249" s="236"/>
      <c r="BA249" s="236"/>
    </row>
    <row r="250" spans="1:68" s="76" customFormat="1" ht="15" outlineLevel="1" x14ac:dyDescent="0.25">
      <c r="A250" s="234"/>
      <c r="B250" s="235"/>
      <c r="C250" s="245"/>
      <c r="D250" s="245"/>
      <c r="E250" s="245"/>
      <c r="F250" s="253"/>
      <c r="G250" s="76" t="str">
        <f t="shared" si="33"/>
        <v>YYWBNw</v>
      </c>
      <c r="H250" s="943" t="s">
        <v>374</v>
      </c>
      <c r="I250" s="943" t="s">
        <v>374</v>
      </c>
      <c r="J250" s="943" t="s">
        <v>8</v>
      </c>
      <c r="K250" s="943" t="s">
        <v>14</v>
      </c>
      <c r="L250" s="943" t="s">
        <v>81</v>
      </c>
      <c r="M250" s="943" t="s">
        <v>68</v>
      </c>
      <c r="N250" s="694" t="b">
        <f>AND(COUNTIF(G251:$G$276,G250))</f>
        <v>0</v>
      </c>
      <c r="O250" s="709" t="s">
        <v>841</v>
      </c>
      <c r="Q250" s="381" t="b">
        <v>1</v>
      </c>
      <c r="AX250" s="244"/>
      <c r="AY250" s="236"/>
      <c r="AZ250" s="236"/>
      <c r="BA250" s="236"/>
    </row>
    <row r="251" spans="1:68" s="76" customFormat="1" ht="15" outlineLevel="1" x14ac:dyDescent="0.25">
      <c r="A251" s="234"/>
      <c r="B251" s="235"/>
      <c r="C251" s="245"/>
      <c r="D251" s="245"/>
      <c r="E251" s="245"/>
      <c r="F251" s="253"/>
      <c r="G251" s="76" t="str">
        <f t="shared" si="33"/>
        <v>YYBNWb</v>
      </c>
      <c r="H251" s="943" t="s">
        <v>374</v>
      </c>
      <c r="I251" s="943" t="s">
        <v>374</v>
      </c>
      <c r="J251" s="943" t="s">
        <v>14</v>
      </c>
      <c r="K251" s="943" t="s">
        <v>81</v>
      </c>
      <c r="L251" s="943" t="s">
        <v>8</v>
      </c>
      <c r="M251" s="943" t="s">
        <v>71</v>
      </c>
      <c r="N251" s="694" t="b">
        <f>AND(COUNTIF(G252:$G$276,G251))</f>
        <v>0</v>
      </c>
      <c r="O251" s="709" t="s">
        <v>841</v>
      </c>
      <c r="Q251" s="381" t="b">
        <v>1</v>
      </c>
      <c r="AX251" s="244"/>
      <c r="AY251" s="236"/>
      <c r="AZ251" s="236"/>
      <c r="BA251" s="236"/>
    </row>
    <row r="252" spans="1:68" s="76" customFormat="1" ht="15" outlineLevel="1" x14ac:dyDescent="0.25">
      <c r="A252" s="234"/>
      <c r="B252" s="235"/>
      <c r="C252" s="245"/>
      <c r="D252" s="245"/>
      <c r="E252" s="245"/>
      <c r="F252" s="253"/>
      <c r="G252" s="76" t="str">
        <f t="shared" si="33"/>
        <v>AAAAAz</v>
      </c>
      <c r="H252" s="943" t="s">
        <v>23</v>
      </c>
      <c r="I252" s="943" t="s">
        <v>23</v>
      </c>
      <c r="J252" s="943" t="s">
        <v>23</v>
      </c>
      <c r="K252" s="943" t="s">
        <v>23</v>
      </c>
      <c r="L252" s="943" t="s">
        <v>23</v>
      </c>
      <c r="M252" s="943" t="s">
        <v>76</v>
      </c>
      <c r="N252" s="694" t="b">
        <f>AND(COUNTIF(G253:$G$276,G252))</f>
        <v>0</v>
      </c>
      <c r="O252" s="709" t="s">
        <v>843</v>
      </c>
      <c r="Q252" s="381" t="b">
        <v>1</v>
      </c>
      <c r="AX252" s="244"/>
      <c r="AY252" s="236"/>
      <c r="AZ252" s="236"/>
      <c r="BA252" s="236"/>
    </row>
    <row r="253" spans="1:68" s="76" customFormat="1" ht="15" outlineLevel="1" x14ac:dyDescent="0.25">
      <c r="A253" s="234"/>
      <c r="B253" s="235"/>
      <c r="C253" s="245"/>
      <c r="D253" s="245"/>
      <c r="E253" s="245"/>
      <c r="F253" s="253"/>
      <c r="G253" s="76" t="str">
        <f t="shared" si="33"/>
        <v>AAAANw</v>
      </c>
      <c r="H253" s="943" t="s">
        <v>23</v>
      </c>
      <c r="I253" s="943" t="s">
        <v>23</v>
      </c>
      <c r="J253" s="943" t="s">
        <v>23</v>
      </c>
      <c r="K253" s="943" t="s">
        <v>23</v>
      </c>
      <c r="L253" s="943" t="s">
        <v>81</v>
      </c>
      <c r="M253" s="943" t="s">
        <v>68</v>
      </c>
      <c r="N253" s="694" t="b">
        <f>AND(COUNTIF(G254:$G$276,G253))</f>
        <v>0</v>
      </c>
      <c r="O253" s="709" t="s">
        <v>843</v>
      </c>
      <c r="Q253" s="381" t="b">
        <v>1</v>
      </c>
      <c r="AX253" s="244"/>
      <c r="AY253" s="236"/>
      <c r="AZ253" s="236"/>
      <c r="BA253" s="236"/>
    </row>
    <row r="254" spans="1:68" s="76" customFormat="1" ht="15" outlineLevel="1" x14ac:dyDescent="0.25">
      <c r="A254" s="234"/>
      <c r="B254" s="235"/>
      <c r="C254" s="245"/>
      <c r="D254" s="245"/>
      <c r="E254" s="245"/>
      <c r="F254" s="253"/>
      <c r="G254" s="76" t="str">
        <f t="shared" si="33"/>
        <v>AAANWb</v>
      </c>
      <c r="H254" s="943" t="s">
        <v>23</v>
      </c>
      <c r="I254" s="943" t="s">
        <v>23</v>
      </c>
      <c r="J254" s="943" t="s">
        <v>23</v>
      </c>
      <c r="K254" s="943" t="s">
        <v>81</v>
      </c>
      <c r="L254" s="943" t="s">
        <v>8</v>
      </c>
      <c r="M254" s="943" t="s">
        <v>71</v>
      </c>
      <c r="N254" s="694" t="b">
        <f>AND(COUNTIF(G255:$G$276,G254))</f>
        <v>0</v>
      </c>
      <c r="O254" s="709" t="s">
        <v>843</v>
      </c>
      <c r="Q254" s="381" t="b">
        <v>1</v>
      </c>
      <c r="AX254" s="244"/>
      <c r="AY254" s="236"/>
      <c r="AZ254" s="236"/>
      <c r="BA254" s="236"/>
    </row>
    <row r="255" spans="1:68" s="76" customFormat="1" ht="15" outlineLevel="1" x14ac:dyDescent="0.25">
      <c r="A255" s="234"/>
      <c r="B255" s="235"/>
      <c r="C255" s="245"/>
      <c r="D255" s="245"/>
      <c r="E255" s="245"/>
      <c r="F255" s="253"/>
      <c r="G255" s="76" t="str">
        <f t="shared" si="33"/>
        <v>AANWBa</v>
      </c>
      <c r="H255" s="943" t="s">
        <v>23</v>
      </c>
      <c r="I255" s="943" t="s">
        <v>23</v>
      </c>
      <c r="J255" s="943" t="s">
        <v>81</v>
      </c>
      <c r="K255" s="943" t="s">
        <v>8</v>
      </c>
      <c r="L255" s="943" t="s">
        <v>14</v>
      </c>
      <c r="M255" s="943" t="s">
        <v>74</v>
      </c>
      <c r="N255" s="694" t="b">
        <f>AND(COUNTIF(G256:$G$276,G255))</f>
        <v>0</v>
      </c>
      <c r="O255" s="709" t="s">
        <v>843</v>
      </c>
      <c r="Q255" s="381" t="b">
        <v>1</v>
      </c>
      <c r="AX255" s="244"/>
      <c r="AY255" s="236"/>
      <c r="AZ255" s="236"/>
      <c r="BA255" s="236"/>
    </row>
    <row r="256" spans="1:68" s="76" customFormat="1" ht="15" outlineLevel="1" x14ac:dyDescent="0.25">
      <c r="A256" s="234"/>
      <c r="B256" s="235"/>
      <c r="C256" s="245"/>
      <c r="D256" s="245"/>
      <c r="E256" s="245"/>
      <c r="F256" s="253"/>
      <c r="G256" s="76" t="str">
        <f t="shared" si="33"/>
        <v>AYWBAa</v>
      </c>
      <c r="H256" s="943" t="s">
        <v>23</v>
      </c>
      <c r="I256" s="943" t="s">
        <v>374</v>
      </c>
      <c r="J256" s="943" t="s">
        <v>8</v>
      </c>
      <c r="K256" s="943" t="s">
        <v>14</v>
      </c>
      <c r="L256" s="943" t="s">
        <v>23</v>
      </c>
      <c r="M256" s="943" t="s">
        <v>74</v>
      </c>
      <c r="N256" s="694" t="b">
        <f>AND(COUNTIF(G257:$G$276,G256))</f>
        <v>0</v>
      </c>
      <c r="O256" s="709" t="s">
        <v>843</v>
      </c>
      <c r="Q256" s="381" t="b">
        <v>1</v>
      </c>
      <c r="AX256" s="244"/>
      <c r="AY256" s="236"/>
      <c r="AZ256" s="236"/>
      <c r="BA256" s="236"/>
    </row>
    <row r="257" spans="1:53" s="76" customFormat="1" ht="15" outlineLevel="1" x14ac:dyDescent="0.25">
      <c r="A257" s="234"/>
      <c r="B257" s="235"/>
      <c r="C257" s="245"/>
      <c r="D257" s="245"/>
      <c r="E257" s="245"/>
      <c r="F257" s="253"/>
      <c r="G257" s="76" t="str">
        <f t="shared" si="33"/>
        <v>YYBAAa</v>
      </c>
      <c r="H257" s="943" t="s">
        <v>374</v>
      </c>
      <c r="I257" s="943" t="s">
        <v>374</v>
      </c>
      <c r="J257" s="943" t="s">
        <v>14</v>
      </c>
      <c r="K257" s="943" t="s">
        <v>23</v>
      </c>
      <c r="L257" s="943" t="s">
        <v>23</v>
      </c>
      <c r="M257" s="943" t="s">
        <v>74</v>
      </c>
      <c r="N257" s="694" t="b">
        <f>AND(COUNTIF(G258:$G$276,G257))</f>
        <v>0</v>
      </c>
      <c r="O257" s="709" t="s">
        <v>843</v>
      </c>
      <c r="Q257" s="381" t="b">
        <v>1</v>
      </c>
      <c r="AX257" s="244"/>
      <c r="AY257" s="236"/>
      <c r="AZ257" s="236"/>
      <c r="BA257" s="236"/>
    </row>
    <row r="258" spans="1:53" s="76" customFormat="1" ht="15" outlineLevel="1" x14ac:dyDescent="0.25">
      <c r="A258" s="234"/>
      <c r="B258" s="235"/>
      <c r="C258" s="245"/>
      <c r="D258" s="245"/>
      <c r="E258" s="245"/>
      <c r="F258" s="253"/>
      <c r="G258" s="76" t="str">
        <f t="shared" si="33"/>
        <v>YYAAAa</v>
      </c>
      <c r="H258" s="943" t="s">
        <v>374</v>
      </c>
      <c r="I258" s="943" t="s">
        <v>374</v>
      </c>
      <c r="J258" s="943" t="s">
        <v>23</v>
      </c>
      <c r="K258" s="943" t="s">
        <v>23</v>
      </c>
      <c r="L258" s="943" t="s">
        <v>23</v>
      </c>
      <c r="M258" s="943" t="s">
        <v>74</v>
      </c>
      <c r="N258" s="694" t="b">
        <f>AND(COUNTIF(G259:$G$276,G258))</f>
        <v>0</v>
      </c>
      <c r="O258" s="709" t="s">
        <v>843</v>
      </c>
      <c r="Q258" s="381" t="b">
        <v>1</v>
      </c>
      <c r="AX258" s="244"/>
      <c r="AY258" s="236"/>
      <c r="AZ258" s="236"/>
      <c r="BA258" s="236"/>
    </row>
    <row r="259" spans="1:53" s="76" customFormat="1" ht="15" outlineLevel="1" x14ac:dyDescent="0.25">
      <c r="A259" s="234"/>
      <c r="B259" s="235"/>
      <c r="C259" s="245"/>
      <c r="D259" s="245"/>
      <c r="E259" s="245"/>
      <c r="F259" s="253"/>
      <c r="G259" s="76" t="str">
        <f t="shared" si="33"/>
        <v>YAAAAa</v>
      </c>
      <c r="H259" s="943" t="s">
        <v>374</v>
      </c>
      <c r="I259" s="943" t="s">
        <v>23</v>
      </c>
      <c r="J259" s="943" t="s">
        <v>23</v>
      </c>
      <c r="K259" s="943" t="s">
        <v>23</v>
      </c>
      <c r="L259" s="943" t="s">
        <v>23</v>
      </c>
      <c r="M259" s="943" t="s">
        <v>74</v>
      </c>
      <c r="N259" s="694" t="b">
        <f>AND(COUNTIF(G260:$G$276,G259))</f>
        <v>0</v>
      </c>
      <c r="O259" s="709" t="s">
        <v>843</v>
      </c>
      <c r="Q259" s="381" t="b">
        <v>1</v>
      </c>
      <c r="AX259" s="244"/>
      <c r="AY259" s="236"/>
      <c r="AZ259" s="236"/>
      <c r="BA259" s="236"/>
    </row>
    <row r="260" spans="1:53" s="694" customFormat="1" ht="15" outlineLevel="1" x14ac:dyDescent="0.25">
      <c r="A260" s="698"/>
      <c r="B260" s="695"/>
      <c r="C260" s="707"/>
      <c r="D260" s="707"/>
      <c r="E260" s="707"/>
      <c r="F260" s="711"/>
      <c r="G260" s="694" t="str">
        <f t="shared" si="33"/>
        <v>YYFWBz</v>
      </c>
      <c r="H260" s="943" t="s">
        <v>374</v>
      </c>
      <c r="I260" s="943" t="s">
        <v>374</v>
      </c>
      <c r="J260" s="943" t="s">
        <v>10</v>
      </c>
      <c r="K260" s="943" t="s">
        <v>8</v>
      </c>
      <c r="L260" s="943" t="s">
        <v>14</v>
      </c>
      <c r="M260" s="943" t="s">
        <v>76</v>
      </c>
      <c r="N260" s="694" t="b">
        <f>AND(COUNTIF(G261:$G$276,G260))</f>
        <v>0</v>
      </c>
      <c r="O260" s="709" t="s">
        <v>1122</v>
      </c>
      <c r="Q260" s="381" t="b">
        <v>1</v>
      </c>
      <c r="AX260" s="702"/>
      <c r="AY260" s="697"/>
      <c r="AZ260" s="697"/>
      <c r="BA260" s="697"/>
    </row>
    <row r="261" spans="1:53" s="694" customFormat="1" ht="15" outlineLevel="1" x14ac:dyDescent="0.25">
      <c r="A261" s="698"/>
      <c r="B261" s="695"/>
      <c r="C261" s="707"/>
      <c r="D261" s="707"/>
      <c r="E261" s="707"/>
      <c r="F261" s="711"/>
      <c r="G261" s="694" t="str">
        <f t="shared" si="33"/>
        <v>YYBNWf</v>
      </c>
      <c r="H261" s="943" t="s">
        <v>374</v>
      </c>
      <c r="I261" s="943" t="s">
        <v>374</v>
      </c>
      <c r="J261" s="943" t="s">
        <v>14</v>
      </c>
      <c r="K261" s="943" t="s">
        <v>81</v>
      </c>
      <c r="L261" s="943" t="s">
        <v>8</v>
      </c>
      <c r="M261" s="943" t="s">
        <v>69</v>
      </c>
      <c r="N261" s="694" t="b">
        <f>AND(COUNTIF(G262:$G$276,G261))</f>
        <v>0</v>
      </c>
      <c r="O261" s="709" t="s">
        <v>1122</v>
      </c>
      <c r="Q261" s="381" t="b">
        <v>1</v>
      </c>
      <c r="AX261" s="702"/>
      <c r="AY261" s="697"/>
      <c r="AZ261" s="697"/>
      <c r="BA261" s="697"/>
    </row>
    <row r="262" spans="1:53" s="694" customFormat="1" ht="15" outlineLevel="1" x14ac:dyDescent="0.25">
      <c r="A262" s="698"/>
      <c r="B262" s="695"/>
      <c r="C262" s="707"/>
      <c r="D262" s="707"/>
      <c r="E262" s="707"/>
      <c r="F262" s="711"/>
      <c r="G262" s="694" t="str">
        <f t="shared" si="33"/>
        <v>YYNWFw</v>
      </c>
      <c r="H262" s="943" t="s">
        <v>374</v>
      </c>
      <c r="I262" s="943" t="s">
        <v>374</v>
      </c>
      <c r="J262" s="943" t="s">
        <v>81</v>
      </c>
      <c r="K262" s="943" t="s">
        <v>8</v>
      </c>
      <c r="L262" s="943" t="s">
        <v>10</v>
      </c>
      <c r="M262" s="943" t="s">
        <v>68</v>
      </c>
      <c r="N262" s="694" t="b">
        <f>AND(COUNTIF(G263:$G$276,G262))</f>
        <v>0</v>
      </c>
      <c r="O262" s="709" t="s">
        <v>1122</v>
      </c>
      <c r="Q262" s="381" t="b">
        <v>1</v>
      </c>
      <c r="AX262" s="702"/>
      <c r="AY262" s="697"/>
      <c r="AZ262" s="697"/>
      <c r="BA262" s="697"/>
    </row>
    <row r="263" spans="1:53" s="694" customFormat="1" ht="15" outlineLevel="1" x14ac:dyDescent="0.25">
      <c r="A263" s="698"/>
      <c r="B263" s="695"/>
      <c r="C263" s="707"/>
      <c r="D263" s="707"/>
      <c r="E263" s="707"/>
      <c r="F263" s="711"/>
      <c r="G263" s="694" t="str">
        <f t="shared" si="33"/>
        <v>YYWFWb</v>
      </c>
      <c r="H263" s="943" t="s">
        <v>374</v>
      </c>
      <c r="I263" s="943" t="s">
        <v>374</v>
      </c>
      <c r="J263" s="943" t="s">
        <v>8</v>
      </c>
      <c r="K263" s="943" t="s">
        <v>10</v>
      </c>
      <c r="L263" s="943" t="s">
        <v>8</v>
      </c>
      <c r="M263" s="943" t="s">
        <v>71</v>
      </c>
      <c r="N263" s="694" t="b">
        <f>AND(COUNTIF(G264:$G$276,G263))</f>
        <v>0</v>
      </c>
      <c r="O263" s="709" t="s">
        <v>1122</v>
      </c>
      <c r="Q263" s="381" t="b">
        <v>1</v>
      </c>
      <c r="AX263" s="702"/>
      <c r="AY263" s="697"/>
      <c r="AZ263" s="697"/>
      <c r="BA263" s="697"/>
    </row>
    <row r="264" spans="1:53" s="76" customFormat="1" ht="15" outlineLevel="1" x14ac:dyDescent="0.25">
      <c r="A264" s="234"/>
      <c r="B264" s="235"/>
      <c r="C264" s="245"/>
      <c r="D264" s="245"/>
      <c r="E264" s="245"/>
      <c r="F264" s="253"/>
      <c r="G264" s="76" t="str">
        <f t="shared" si="33"/>
        <v>YYWNWl</v>
      </c>
      <c r="H264" s="943" t="s">
        <v>374</v>
      </c>
      <c r="I264" s="943" t="s">
        <v>374</v>
      </c>
      <c r="J264" s="943" t="s">
        <v>8</v>
      </c>
      <c r="K264" s="943" t="s">
        <v>81</v>
      </c>
      <c r="L264" s="943" t="s">
        <v>8</v>
      </c>
      <c r="M264" s="943" t="s">
        <v>72</v>
      </c>
      <c r="N264" s="694" t="b">
        <f>AND(COUNTIF(G265:$G$276,G264))</f>
        <v>0</v>
      </c>
      <c r="O264" s="261" t="s">
        <v>913</v>
      </c>
      <c r="Q264" s="381" t="b">
        <v>1</v>
      </c>
      <c r="AX264" s="244"/>
      <c r="AY264" s="236"/>
      <c r="AZ264" s="236"/>
      <c r="BA264" s="236"/>
    </row>
    <row r="265" spans="1:53" s="76" customFormat="1" ht="15" outlineLevel="1" x14ac:dyDescent="0.25">
      <c r="A265" s="234"/>
      <c r="B265" s="235"/>
      <c r="C265" s="245"/>
      <c r="D265" s="245"/>
      <c r="E265" s="245"/>
      <c r="F265" s="253"/>
      <c r="G265" s="76" t="str">
        <f t="shared" si="33"/>
        <v>YYLWNw</v>
      </c>
      <c r="H265" s="943" t="s">
        <v>374</v>
      </c>
      <c r="I265" s="943" t="s">
        <v>374</v>
      </c>
      <c r="J265" s="943" t="s">
        <v>16</v>
      </c>
      <c r="K265" s="943" t="s">
        <v>8</v>
      </c>
      <c r="L265" s="943" t="s">
        <v>81</v>
      </c>
      <c r="M265" s="943" t="s">
        <v>68</v>
      </c>
      <c r="N265" s="694" t="b">
        <f>AND(COUNTIF(G266:$G$276,G265))</f>
        <v>0</v>
      </c>
      <c r="O265" s="261" t="s">
        <v>913</v>
      </c>
      <c r="Q265" s="381" t="b">
        <v>1</v>
      </c>
      <c r="AX265" s="244"/>
      <c r="AY265" s="236"/>
      <c r="AZ265" s="236"/>
      <c r="BA265" s="236"/>
    </row>
    <row r="266" spans="1:53" s="76" customFormat="1" ht="15" outlineLevel="1" x14ac:dyDescent="0.25">
      <c r="A266" s="234"/>
      <c r="B266" s="235"/>
      <c r="C266" s="245"/>
      <c r="D266" s="245"/>
      <c r="E266" s="245"/>
      <c r="F266" s="253"/>
      <c r="G266" s="76" t="str">
        <f t="shared" si="33"/>
        <v>YYWLWz</v>
      </c>
      <c r="H266" s="943" t="s">
        <v>374</v>
      </c>
      <c r="I266" s="943" t="s">
        <v>374</v>
      </c>
      <c r="J266" s="943" t="s">
        <v>8</v>
      </c>
      <c r="K266" s="943" t="s">
        <v>16</v>
      </c>
      <c r="L266" s="943" t="s">
        <v>8</v>
      </c>
      <c r="M266" s="943" t="s">
        <v>76</v>
      </c>
      <c r="N266" s="694" t="b">
        <f>AND(COUNTIF(G267:$G$276,G266))</f>
        <v>0</v>
      </c>
      <c r="O266" s="261" t="s">
        <v>913</v>
      </c>
      <c r="Q266" s="381" t="b">
        <v>1</v>
      </c>
      <c r="AX266" s="244"/>
      <c r="AY266" s="236"/>
      <c r="AZ266" s="236"/>
      <c r="BA266" s="236"/>
    </row>
    <row r="267" spans="1:53" s="76" customFormat="1" ht="15" outlineLevel="1" x14ac:dyDescent="0.25">
      <c r="A267" s="234"/>
      <c r="B267" s="235"/>
      <c r="C267" s="245"/>
      <c r="D267" s="245"/>
      <c r="E267" s="245"/>
      <c r="F267" s="253"/>
      <c r="G267" s="76" t="str">
        <f t="shared" si="33"/>
        <v>YYNWLw</v>
      </c>
      <c r="H267" s="943" t="s">
        <v>374</v>
      </c>
      <c r="I267" s="943" t="s">
        <v>374</v>
      </c>
      <c r="J267" s="943" t="s">
        <v>81</v>
      </c>
      <c r="K267" s="943" t="s">
        <v>8</v>
      </c>
      <c r="L267" s="943" t="s">
        <v>16</v>
      </c>
      <c r="M267" s="943" t="s">
        <v>68</v>
      </c>
      <c r="N267" s="694" t="b">
        <f>AND(COUNTIF(G268:$G$276,G267))</f>
        <v>0</v>
      </c>
      <c r="O267" s="261" t="s">
        <v>913</v>
      </c>
      <c r="Q267" s="381" t="b">
        <v>1</v>
      </c>
      <c r="AX267" s="244"/>
      <c r="AY267" s="236"/>
      <c r="AZ267" s="236"/>
      <c r="BA267" s="236"/>
    </row>
    <row r="268" spans="1:53" s="76" customFormat="1" ht="15" outlineLevel="1" x14ac:dyDescent="0.25">
      <c r="A268" s="234"/>
      <c r="B268" s="235"/>
      <c r="C268" s="245"/>
      <c r="D268" s="245"/>
      <c r="E268" s="245"/>
      <c r="F268" s="253"/>
      <c r="G268" s="76" t="str">
        <f t="shared" si="33"/>
        <v>AYAAAw</v>
      </c>
      <c r="H268" s="943" t="s">
        <v>23</v>
      </c>
      <c r="I268" s="943" t="s">
        <v>374</v>
      </c>
      <c r="J268" s="943" t="s">
        <v>23</v>
      </c>
      <c r="K268" s="943" t="s">
        <v>23</v>
      </c>
      <c r="L268" s="943" t="s">
        <v>23</v>
      </c>
      <c r="M268" s="943" t="s">
        <v>68</v>
      </c>
      <c r="N268" s="694" t="b">
        <f>AND(COUNTIF(G269:$G$276,G268))</f>
        <v>0</v>
      </c>
      <c r="O268" s="261" t="s">
        <v>914</v>
      </c>
      <c r="Q268" s="381" t="b">
        <v>1</v>
      </c>
      <c r="AX268" s="244"/>
      <c r="AY268" s="236"/>
      <c r="AZ268" s="236"/>
      <c r="BA268" s="236"/>
    </row>
    <row r="269" spans="1:53" s="76" customFormat="1" ht="15" outlineLevel="1" x14ac:dyDescent="0.25">
      <c r="A269" s="234"/>
      <c r="B269" s="235"/>
      <c r="C269" s="245"/>
      <c r="D269" s="245"/>
      <c r="E269" s="245"/>
      <c r="F269" s="253"/>
      <c r="G269" s="76" t="str">
        <f t="shared" si="33"/>
        <v>AAWAAa</v>
      </c>
      <c r="H269" s="943" t="s">
        <v>23</v>
      </c>
      <c r="I269" s="943" t="s">
        <v>23</v>
      </c>
      <c r="J269" s="943" t="s">
        <v>8</v>
      </c>
      <c r="K269" s="943" t="s">
        <v>23</v>
      </c>
      <c r="L269" s="943" t="s">
        <v>23</v>
      </c>
      <c r="M269" s="943" t="s">
        <v>74</v>
      </c>
      <c r="N269" s="694" t="b">
        <f>AND(COUNTIF(G270:$G$276,G269))</f>
        <v>0</v>
      </c>
      <c r="O269" s="261" t="s">
        <v>914</v>
      </c>
      <c r="Q269" s="381" t="b">
        <v>1</v>
      </c>
      <c r="AX269" s="244"/>
      <c r="AY269" s="236"/>
      <c r="AZ269" s="236"/>
      <c r="BA269" s="236"/>
    </row>
    <row r="270" spans="1:53" s="76" customFormat="1" ht="15" outlineLevel="1" x14ac:dyDescent="0.25">
      <c r="A270" s="234"/>
      <c r="B270" s="235"/>
      <c r="C270" s="245"/>
      <c r="D270" s="245"/>
      <c r="E270" s="245"/>
      <c r="F270" s="253"/>
      <c r="G270" s="76" t="str">
        <f t="shared" si="33"/>
        <v>AAAWAa</v>
      </c>
      <c r="H270" s="943" t="s">
        <v>23</v>
      </c>
      <c r="I270" s="943" t="s">
        <v>23</v>
      </c>
      <c r="J270" s="943" t="s">
        <v>23</v>
      </c>
      <c r="K270" s="943" t="s">
        <v>8</v>
      </c>
      <c r="L270" s="943" t="s">
        <v>23</v>
      </c>
      <c r="M270" s="943" t="s">
        <v>74</v>
      </c>
      <c r="N270" s="694" t="b">
        <f>AND(COUNTIF(G271:$G$276,G270))</f>
        <v>0</v>
      </c>
      <c r="O270" s="261" t="s">
        <v>914</v>
      </c>
      <c r="Q270" s="381" t="b">
        <v>1</v>
      </c>
      <c r="AX270" s="244"/>
      <c r="AY270" s="236"/>
      <c r="AZ270" s="236"/>
      <c r="BA270" s="236"/>
    </row>
    <row r="271" spans="1:53" s="76" customFormat="1" ht="15" outlineLevel="1" x14ac:dyDescent="0.25">
      <c r="A271" s="234"/>
      <c r="B271" s="235"/>
      <c r="C271" s="245"/>
      <c r="D271" s="245"/>
      <c r="E271" s="245"/>
      <c r="F271" s="253"/>
      <c r="G271" s="76" t="str">
        <f t="shared" si="33"/>
        <v>YAAAWa</v>
      </c>
      <c r="H271" s="943" t="s">
        <v>374</v>
      </c>
      <c r="I271" s="943" t="s">
        <v>23</v>
      </c>
      <c r="J271" s="943" t="s">
        <v>23</v>
      </c>
      <c r="K271" s="943" t="s">
        <v>23</v>
      </c>
      <c r="L271" s="943" t="s">
        <v>8</v>
      </c>
      <c r="M271" s="943" t="s">
        <v>74</v>
      </c>
      <c r="N271" s="694" t="b">
        <f>AND(COUNTIF(G272:$G$276,G271))</f>
        <v>0</v>
      </c>
      <c r="O271" s="261" t="s">
        <v>914</v>
      </c>
      <c r="Q271" s="381" t="b">
        <v>1</v>
      </c>
      <c r="AX271" s="244"/>
      <c r="AY271" s="236"/>
      <c r="AZ271" s="236"/>
      <c r="BA271" s="236"/>
    </row>
    <row r="272" spans="1:53" s="76" customFormat="1" ht="15" outlineLevel="1" x14ac:dyDescent="0.25">
      <c r="A272" s="234"/>
      <c r="B272" s="235"/>
      <c r="C272" s="245"/>
      <c r="D272" s="245"/>
      <c r="E272" s="245"/>
      <c r="F272" s="253"/>
      <c r="G272" s="76" t="str">
        <f t="shared" si="33"/>
        <v>YAAANw</v>
      </c>
      <c r="H272" s="943" t="s">
        <v>374</v>
      </c>
      <c r="I272" s="943" t="s">
        <v>23</v>
      </c>
      <c r="J272" s="943" t="s">
        <v>23</v>
      </c>
      <c r="K272" s="943" t="s">
        <v>23</v>
      </c>
      <c r="L272" s="943" t="s">
        <v>81</v>
      </c>
      <c r="M272" s="943" t="s">
        <v>68</v>
      </c>
      <c r="N272" s="694" t="b">
        <f>AND(COUNTIF(G273:$G$276,G272))</f>
        <v>0</v>
      </c>
      <c r="O272" s="261" t="s">
        <v>915</v>
      </c>
      <c r="Q272" s="381" t="b">
        <v>1</v>
      </c>
      <c r="AX272" s="244"/>
      <c r="AY272" s="236"/>
      <c r="AZ272" s="236"/>
      <c r="BA272" s="236"/>
    </row>
    <row r="273" spans="1:68" s="76" customFormat="1" ht="15" outlineLevel="1" x14ac:dyDescent="0.25">
      <c r="A273" s="234"/>
      <c r="B273" s="235"/>
      <c r="C273" s="245"/>
      <c r="D273" s="245"/>
      <c r="E273" s="245"/>
      <c r="F273" s="253"/>
      <c r="G273" s="76" t="str">
        <f t="shared" si="33"/>
        <v>AYAAAz</v>
      </c>
      <c r="H273" s="943" t="s">
        <v>23</v>
      </c>
      <c r="I273" s="943" t="s">
        <v>374</v>
      </c>
      <c r="J273" s="943" t="s">
        <v>23</v>
      </c>
      <c r="K273" s="943" t="s">
        <v>23</v>
      </c>
      <c r="L273" s="943" t="s">
        <v>23</v>
      </c>
      <c r="M273" s="943" t="s">
        <v>76</v>
      </c>
      <c r="N273" s="694" t="b">
        <f>AND(COUNTIF(G274:$G$276,G273))</f>
        <v>0</v>
      </c>
      <c r="O273" s="261" t="s">
        <v>915</v>
      </c>
      <c r="Q273" s="381" t="b">
        <v>1</v>
      </c>
      <c r="AX273" s="244"/>
      <c r="AY273" s="236"/>
      <c r="AZ273" s="236"/>
      <c r="BA273" s="236"/>
    </row>
    <row r="274" spans="1:68" s="76" customFormat="1" ht="15" outlineLevel="1" x14ac:dyDescent="0.25">
      <c r="A274" s="234"/>
      <c r="B274" s="235"/>
      <c r="C274" s="245"/>
      <c r="D274" s="245"/>
      <c r="E274" s="245"/>
      <c r="F274" s="253"/>
      <c r="G274" s="76" t="str">
        <f t="shared" si="33"/>
        <v>AYWAAa</v>
      </c>
      <c r="H274" s="943" t="s">
        <v>23</v>
      </c>
      <c r="I274" s="943" t="s">
        <v>374</v>
      </c>
      <c r="J274" s="943" t="s">
        <v>8</v>
      </c>
      <c r="K274" s="943" t="s">
        <v>23</v>
      </c>
      <c r="L274" s="943" t="s">
        <v>23</v>
      </c>
      <c r="M274" s="943" t="s">
        <v>74</v>
      </c>
      <c r="N274" s="694" t="b">
        <f>AND(COUNTIF(G275:$G$276,G274))</f>
        <v>0</v>
      </c>
      <c r="O274" s="261" t="s">
        <v>915</v>
      </c>
      <c r="Q274" s="381" t="b">
        <v>1</v>
      </c>
      <c r="AX274" s="244"/>
      <c r="AY274" s="236"/>
      <c r="AZ274" s="236"/>
      <c r="BA274" s="236"/>
    </row>
    <row r="275" spans="1:68" s="76" customFormat="1" ht="15" outlineLevel="1" x14ac:dyDescent="0.25">
      <c r="A275" s="234"/>
      <c r="B275" s="235"/>
      <c r="C275" s="245"/>
      <c r="D275" s="245"/>
      <c r="E275" s="245"/>
      <c r="F275" s="253"/>
      <c r="G275" s="76" t="str">
        <f t="shared" si="33"/>
        <v>AANWAa</v>
      </c>
      <c r="H275" s="943" t="s">
        <v>23</v>
      </c>
      <c r="I275" s="943" t="s">
        <v>23</v>
      </c>
      <c r="J275" s="943" t="s">
        <v>81</v>
      </c>
      <c r="K275" s="943" t="s">
        <v>8</v>
      </c>
      <c r="L275" s="943" t="s">
        <v>23</v>
      </c>
      <c r="M275" s="943" t="s">
        <v>74</v>
      </c>
      <c r="N275" s="694" t="b">
        <f>AND(COUNTIF(G276:$G$276,G275))</f>
        <v>0</v>
      </c>
      <c r="O275" s="261" t="s">
        <v>915</v>
      </c>
      <c r="Q275" s="381" t="b">
        <v>1</v>
      </c>
      <c r="AX275" s="244"/>
      <c r="AY275" s="236"/>
      <c r="AZ275" s="236"/>
      <c r="BA275" s="236"/>
    </row>
    <row r="276" spans="1:68" s="76" customFormat="1" ht="15" outlineLevel="1" x14ac:dyDescent="0.25">
      <c r="A276" s="234"/>
      <c r="B276" s="235"/>
      <c r="C276" s="245"/>
      <c r="D276" s="245"/>
      <c r="E276" s="245"/>
      <c r="F276" s="253"/>
      <c r="G276" s="76" t="str">
        <f t="shared" si="33"/>
        <v>AAANWa</v>
      </c>
      <c r="H276" s="943" t="s">
        <v>23</v>
      </c>
      <c r="I276" s="943" t="s">
        <v>23</v>
      </c>
      <c r="J276" s="943" t="s">
        <v>23</v>
      </c>
      <c r="K276" s="943" t="s">
        <v>81</v>
      </c>
      <c r="L276" s="943" t="s">
        <v>8</v>
      </c>
      <c r="M276" s="943" t="s">
        <v>74</v>
      </c>
      <c r="N276" s="76" t="b">
        <v>0</v>
      </c>
      <c r="O276" s="261" t="s">
        <v>915</v>
      </c>
      <c r="Q276" s="381" t="b">
        <v>1</v>
      </c>
      <c r="AX276" s="244"/>
      <c r="AY276" s="236"/>
      <c r="AZ276" s="236"/>
      <c r="BA276" s="236"/>
    </row>
    <row r="277" spans="1:68" s="76" customFormat="1" ht="15" customHeight="1" outlineLevel="1" x14ac:dyDescent="0.3">
      <c r="A277" s="234"/>
      <c r="B277" s="235"/>
      <c r="C277" s="245"/>
      <c r="D277" s="245"/>
      <c r="E277" s="245"/>
      <c r="F277" s="253"/>
      <c r="N277" s="672" t="str">
        <f>IF(OR(N231:N276),"Error","")</f>
        <v/>
      </c>
      <c r="AX277" s="244"/>
      <c r="AY277" s="236"/>
      <c r="AZ277" s="236"/>
      <c r="BA277" s="236"/>
    </row>
    <row r="278" spans="1:68" s="76" customFormat="1" ht="15" outlineLevel="1" x14ac:dyDescent="0.25">
      <c r="A278" s="234"/>
      <c r="B278" s="235"/>
      <c r="C278" s="245"/>
      <c r="D278" s="245"/>
      <c r="E278" s="245"/>
      <c r="F278" s="253"/>
      <c r="AX278" s="244"/>
      <c r="AY278" s="236"/>
      <c r="AZ278" s="236"/>
      <c r="BA278" s="236"/>
    </row>
    <row r="279" spans="1:68" ht="15" outlineLevel="1" x14ac:dyDescent="0.25">
      <c r="A279" s="6"/>
      <c r="B279" s="7"/>
      <c r="C279" s="18"/>
      <c r="D279" s="18"/>
      <c r="E279" s="18"/>
      <c r="F279" s="27"/>
      <c r="G279" s="653" t="s">
        <v>1069</v>
      </c>
      <c r="I279" s="27" t="s">
        <v>1155</v>
      </c>
      <c r="J279" s="27"/>
      <c r="K279" s="253"/>
      <c r="L279" s="253"/>
      <c r="M279" s="253"/>
      <c r="N279" s="253"/>
      <c r="O279" s="307"/>
      <c r="P279" s="307"/>
      <c r="Q279" s="307"/>
      <c r="R279" s="307"/>
      <c r="S279" s="307"/>
      <c r="T279" s="307"/>
      <c r="U279" s="953" t="s">
        <v>1071</v>
      </c>
      <c r="V279" s="307"/>
      <c r="W279" s="307"/>
      <c r="X279" s="307"/>
      <c r="Y279" s="313"/>
      <c r="Z279" s="313"/>
      <c r="AA279" s="313"/>
      <c r="AB279" s="313"/>
      <c r="AC279" s="313"/>
      <c r="AD279" s="313"/>
      <c r="AE279" s="313"/>
      <c r="AF279" s="313"/>
      <c r="AG279" s="313"/>
      <c r="AH279" s="313"/>
      <c r="AI279" s="313"/>
      <c r="AJ279" s="313"/>
      <c r="AK279" s="313"/>
      <c r="AL279" s="313"/>
      <c r="AM279" s="313"/>
      <c r="AN279" s="313"/>
      <c r="AO279" s="313"/>
      <c r="AP279" s="313"/>
      <c r="AQ279" s="313"/>
      <c r="AR279" s="313"/>
      <c r="AS279" s="313"/>
      <c r="AT279" s="313"/>
      <c r="AU279" s="313"/>
      <c r="AV279" s="313"/>
      <c r="AW279" s="313"/>
      <c r="AX279" s="17"/>
      <c r="AY279" s="8"/>
      <c r="AZ279" s="8"/>
      <c r="BA279" s="8"/>
      <c r="BB279" s="9"/>
      <c r="BC279" s="9"/>
      <c r="BD279" s="9"/>
      <c r="BE279" s="9"/>
      <c r="BF279" s="9"/>
      <c r="BG279" s="9"/>
      <c r="BH279" s="9"/>
      <c r="BI279" s="9"/>
      <c r="BJ279" s="9"/>
      <c r="BK279" s="9"/>
      <c r="BL279" s="9"/>
      <c r="BM279" s="9"/>
      <c r="BN279" s="9"/>
      <c r="BO279" s="9"/>
      <c r="BP279" s="9"/>
    </row>
    <row r="280" spans="1:68" s="694" customFormat="1" ht="15" outlineLevel="1" x14ac:dyDescent="0.25">
      <c r="A280" s="698"/>
      <c r="B280" s="695"/>
      <c r="C280" s="707"/>
      <c r="D280" s="707"/>
      <c r="E280" s="707"/>
      <c r="F280" s="711"/>
      <c r="G280" s="653"/>
      <c r="I280" s="1007">
        <v>1.2</v>
      </c>
      <c r="J280" s="1007">
        <v>1</v>
      </c>
      <c r="K280" s="1007">
        <v>1.22</v>
      </c>
      <c r="L280" s="1007">
        <v>0.87</v>
      </c>
      <c r="M280" s="1007">
        <v>1.05</v>
      </c>
      <c r="N280" s="1007">
        <v>0.83</v>
      </c>
      <c r="O280" s="1008">
        <v>0.95</v>
      </c>
      <c r="P280" s="1008">
        <v>0.65</v>
      </c>
      <c r="Q280" s="1008">
        <v>0</v>
      </c>
      <c r="R280" s="307"/>
      <c r="S280" s="307"/>
      <c r="T280" s="307"/>
      <c r="U280" s="953"/>
      <c r="V280" s="307"/>
      <c r="W280" s="307"/>
      <c r="X280" s="307"/>
      <c r="Y280" s="313"/>
      <c r="Z280" s="313"/>
      <c r="AA280" s="313"/>
      <c r="AB280" s="313"/>
      <c r="AC280" s="313"/>
      <c r="AD280" s="313"/>
      <c r="AE280" s="313"/>
      <c r="AF280" s="313"/>
      <c r="AG280" s="313"/>
      <c r="AH280" s="313"/>
      <c r="AI280" s="313"/>
      <c r="AJ280" s="313"/>
      <c r="AK280" s="313"/>
      <c r="AL280" s="313"/>
      <c r="AM280" s="313"/>
      <c r="AN280" s="313"/>
      <c r="AO280" s="313"/>
      <c r="AP280" s="313"/>
      <c r="AQ280" s="313"/>
      <c r="AR280" s="313"/>
      <c r="AS280" s="313"/>
      <c r="AT280" s="313"/>
      <c r="AU280" s="313"/>
      <c r="AV280" s="313"/>
      <c r="AW280" s="313"/>
      <c r="AX280" s="702"/>
      <c r="AY280" s="697"/>
      <c r="AZ280" s="697"/>
      <c r="BA280" s="697"/>
    </row>
    <row r="281" spans="1:68" s="76" customFormat="1" ht="15" outlineLevel="1" x14ac:dyDescent="0.25">
      <c r="A281" s="234"/>
      <c r="B281" s="235"/>
      <c r="C281" s="245"/>
      <c r="D281" s="245"/>
      <c r="E281" s="245"/>
      <c r="F281" s="253"/>
      <c r="G281" s="253" t="s">
        <v>829</v>
      </c>
      <c r="H281" s="76" t="s">
        <v>846</v>
      </c>
      <c r="I281" s="76" t="s">
        <v>418</v>
      </c>
      <c r="J281" s="76" t="s">
        <v>815</v>
      </c>
      <c r="K281" s="76" t="s">
        <v>816</v>
      </c>
      <c r="L281" s="76" t="s">
        <v>817</v>
      </c>
      <c r="M281" s="76" t="s">
        <v>818</v>
      </c>
      <c r="N281" s="76" t="s">
        <v>819</v>
      </c>
      <c r="O281" s="76" t="s">
        <v>820</v>
      </c>
      <c r="P281" s="76" t="s">
        <v>821</v>
      </c>
      <c r="Q281" s="76" t="s">
        <v>822</v>
      </c>
      <c r="S281" s="76" t="s">
        <v>1070</v>
      </c>
      <c r="T281" s="951" t="str">
        <f>G281</f>
        <v>season</v>
      </c>
      <c r="U281" s="694" t="s">
        <v>846</v>
      </c>
      <c r="V281" s="694" t="s">
        <v>418</v>
      </c>
      <c r="W281" s="694" t="s">
        <v>815</v>
      </c>
      <c r="X281" s="694" t="s">
        <v>816</v>
      </c>
      <c r="Y281" s="694" t="s">
        <v>817</v>
      </c>
      <c r="Z281" s="694" t="s">
        <v>818</v>
      </c>
      <c r="AA281" s="694" t="s">
        <v>819</v>
      </c>
      <c r="AB281" s="694" t="s">
        <v>820</v>
      </c>
      <c r="AC281" s="694" t="s">
        <v>821</v>
      </c>
      <c r="AD281" s="694" t="s">
        <v>822</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68" s="76" customFormat="1" ht="15" outlineLevel="1" x14ac:dyDescent="0.25">
      <c r="A282" s="234"/>
      <c r="B282" s="235"/>
      <c r="C282" s="245"/>
      <c r="D282" s="245"/>
      <c r="E282" s="245"/>
      <c r="F282" s="253"/>
      <c r="G282" s="253" t="str">
        <f>_xlfn.CONCAT(H231:M231)</f>
        <v>AAAAAa</v>
      </c>
      <c r="H282" s="952">
        <v>0</v>
      </c>
      <c r="I282" s="950">
        <f>$H282*I$280</f>
        <v>0</v>
      </c>
      <c r="J282" s="950">
        <f t="shared" ref="J282:Q306" si="37">$H282*J$280</f>
        <v>0</v>
      </c>
      <c r="K282" s="950">
        <f t="shared" si="37"/>
        <v>0</v>
      </c>
      <c r="L282" s="950">
        <f t="shared" si="37"/>
        <v>0</v>
      </c>
      <c r="M282" s="950">
        <f t="shared" si="37"/>
        <v>0</v>
      </c>
      <c r="N282" s="950">
        <f t="shared" si="37"/>
        <v>0</v>
      </c>
      <c r="O282" s="950">
        <f t="shared" si="37"/>
        <v>0</v>
      </c>
      <c r="P282" s="950">
        <f t="shared" si="37"/>
        <v>0</v>
      </c>
      <c r="Q282" s="950">
        <f t="shared" si="37"/>
        <v>0</v>
      </c>
      <c r="R282" s="307"/>
      <c r="S282" s="949" t="b">
        <v>0</v>
      </c>
      <c r="T282" s="951" t="str">
        <f t="shared" ref="T282:T327" si="38">G282</f>
        <v>AAAAAa</v>
      </c>
      <c r="U282" s="1012">
        <f>IF($S282,H282/VLOOKUP($M231,CropResidue!$H$94:$L$110,5,FALSE)/VLOOKUP($M231,CropResidue!$H$94:$L$110,4,FALSE)/VLOOKUP($M231,CropResidue!$H$94:$L$110,2,FALSE)*VLOOKUP($M231,CropResidue!$G$153:$H$169,2,FALSE),Crop!H282)</f>
        <v>0</v>
      </c>
      <c r="V282" s="1012">
        <f>IF($S282,I282/VLOOKUP($M231,CropResidue!$H$94:$L$110,5,FALSE)/VLOOKUP($M231,CropResidue!$H$94:$L$110,4,FALSE)/VLOOKUP($M231,CropResidue!$H$94:$L$110,2,FALSE)*VLOOKUP($M231,CropResidue!$G$153:$H$169,2,FALSE),Crop!I282)</f>
        <v>0</v>
      </c>
      <c r="W282" s="1012">
        <f>IF($S282,J282/VLOOKUP($M231,CropResidue!$H$94:$L$110,5,FALSE)/VLOOKUP($M231,CropResidue!$H$94:$L$110,4,FALSE)/VLOOKUP($M231,CropResidue!$H$94:$L$110,2,FALSE)*VLOOKUP($M231,CropResidue!$G$153:$H$169,2,FALSE),Crop!J282)</f>
        <v>0</v>
      </c>
      <c r="X282" s="1012">
        <f>IF($S282,K282/VLOOKUP($M231,CropResidue!$H$94:$L$110,5,FALSE)/VLOOKUP($M231,CropResidue!$H$94:$L$110,4,FALSE)/VLOOKUP($M231,CropResidue!$H$94:$L$110,2,FALSE)*VLOOKUP($M231,CropResidue!$G$153:$H$169,2,FALSE),Crop!K282)</f>
        <v>0</v>
      </c>
      <c r="Y282" s="1012">
        <f>IF($S282,L282/VLOOKUP($M231,CropResidue!$H$94:$L$110,5,FALSE)/VLOOKUP($M231,CropResidue!$H$94:$L$110,4,FALSE)/VLOOKUP($M231,CropResidue!$H$94:$L$110,2,FALSE)*VLOOKUP($M231,CropResidue!$G$153:$H$169,2,FALSE),Crop!L282)</f>
        <v>0</v>
      </c>
      <c r="Z282" s="1012">
        <f>IF($S282,M282/VLOOKUP($M231,CropResidue!$H$94:$L$110,5,FALSE)/VLOOKUP($M231,CropResidue!$H$94:$L$110,4,FALSE)/VLOOKUP($M231,CropResidue!$H$94:$L$110,2,FALSE)*VLOOKUP($M231,CropResidue!$G$153:$H$169,2,FALSE),Crop!M282)</f>
        <v>0</v>
      </c>
      <c r="AA282" s="1012">
        <f>IF($S282,N282/VLOOKUP($M231,CropResidue!$H$94:$L$110,5,FALSE)/VLOOKUP($M231,CropResidue!$H$94:$L$110,4,FALSE)/VLOOKUP($M231,CropResidue!$H$94:$L$110,2,FALSE)*VLOOKUP($M231,CropResidue!$G$153:$H$169,2,FALSE),Crop!N282)</f>
        <v>0</v>
      </c>
      <c r="AB282" s="1012">
        <f>IF($S282,O282/VLOOKUP($M231,CropResidue!$H$94:$L$110,5,FALSE)/VLOOKUP($M231,CropResidue!$H$94:$L$110,4,FALSE)/VLOOKUP($M231,CropResidue!$H$94:$L$110,2,FALSE)*VLOOKUP($M231,CropResidue!$G$153:$H$169,2,FALSE),Crop!O282)</f>
        <v>0</v>
      </c>
      <c r="AC282" s="1012">
        <f>IF($S282,P282/VLOOKUP($M231,CropResidue!$H$94:$L$110,5,FALSE)/VLOOKUP($M231,CropResidue!$H$94:$L$110,4,FALSE)/VLOOKUP($M231,CropResidue!$H$94:$L$110,2,FALSE)*VLOOKUP($M231,CropResidue!$G$153:$H$169,2,FALSE),Crop!P282)</f>
        <v>0</v>
      </c>
      <c r="AD282" s="1012">
        <f>IF($S282,Q282/VLOOKUP($M231,CropResidue!$H$94:$L$110,5,FALSE)/VLOOKUP($M231,CropResidue!$H$94:$L$110,4,FALSE)/VLOOKUP($M231,CropResidue!$H$94:$L$110,2,FALSE)*VLOOKUP($M231,CropResidue!$G$153:$H$169,2,FALSE),Crop!Q282)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68" s="694" customFormat="1" ht="15" outlineLevel="1" x14ac:dyDescent="0.25">
      <c r="A283" s="698"/>
      <c r="B283" s="695"/>
      <c r="C283" s="707"/>
      <c r="D283" s="707"/>
      <c r="E283" s="707"/>
      <c r="F283" s="711"/>
      <c r="G283" s="711" t="str">
        <f t="shared" ref="G283:G290" si="39">_xlfn.CONCAT(H232:M232)</f>
        <v>GGGGAa2</v>
      </c>
      <c r="H283" s="952">
        <v>0</v>
      </c>
      <c r="I283" s="950">
        <f t="shared" ref="I283:I290" si="40">$H283*I$280</f>
        <v>0</v>
      </c>
      <c r="J283" s="950">
        <f t="shared" si="37"/>
        <v>0</v>
      </c>
      <c r="K283" s="950">
        <f t="shared" si="37"/>
        <v>0</v>
      </c>
      <c r="L283" s="950">
        <f t="shared" si="37"/>
        <v>0</v>
      </c>
      <c r="M283" s="950">
        <f t="shared" si="37"/>
        <v>0</v>
      </c>
      <c r="N283" s="950">
        <f t="shared" si="37"/>
        <v>0</v>
      </c>
      <c r="O283" s="950">
        <f t="shared" si="37"/>
        <v>0</v>
      </c>
      <c r="P283" s="950">
        <f t="shared" si="37"/>
        <v>0</v>
      </c>
      <c r="Q283" s="950">
        <f t="shared" si="37"/>
        <v>0</v>
      </c>
      <c r="R283" s="307"/>
      <c r="S283" s="949" t="b">
        <v>0</v>
      </c>
      <c r="T283" s="951" t="str">
        <f t="shared" ref="T283:T290" si="41">G283</f>
        <v>GGGGAa2</v>
      </c>
      <c r="U283" s="1012">
        <f>IF($S283,H283/VLOOKUP($M232,CropResidue!$H$94:$L$110,5,FALSE)/VLOOKUP($M232,CropResidue!$H$94:$L$110,4,FALSE)/VLOOKUP($M232,CropResidue!$H$94:$L$110,2,FALSE)*VLOOKUP($M232,CropResidue!$G$153:$H$169,2,FALSE),Crop!H283)</f>
        <v>0</v>
      </c>
      <c r="V283" s="1012">
        <f>IF($S283,I283/VLOOKUP($M232,CropResidue!$H$94:$L$110,5,FALSE)/VLOOKUP($M232,CropResidue!$H$94:$L$110,4,FALSE)/VLOOKUP($M232,CropResidue!$H$94:$L$110,2,FALSE)*VLOOKUP($M232,CropResidue!$G$153:$H$169,2,FALSE),Crop!I283)</f>
        <v>0</v>
      </c>
      <c r="W283" s="1012">
        <f>IF($S283,J283/VLOOKUP($M232,CropResidue!$H$94:$L$110,5,FALSE)/VLOOKUP($M232,CropResidue!$H$94:$L$110,4,FALSE)/VLOOKUP($M232,CropResidue!$H$94:$L$110,2,FALSE)*VLOOKUP($M232,CropResidue!$G$153:$H$169,2,FALSE),Crop!J283)</f>
        <v>0</v>
      </c>
      <c r="X283" s="1012">
        <f>IF($S283,K283/VLOOKUP($M232,CropResidue!$H$94:$L$110,5,FALSE)/VLOOKUP($M232,CropResidue!$H$94:$L$110,4,FALSE)/VLOOKUP($M232,CropResidue!$H$94:$L$110,2,FALSE)*VLOOKUP($M232,CropResidue!$G$153:$H$169,2,FALSE),Crop!K283)</f>
        <v>0</v>
      </c>
      <c r="Y283" s="1012">
        <f>IF($S283,L283/VLOOKUP($M232,CropResidue!$H$94:$L$110,5,FALSE)/VLOOKUP($M232,CropResidue!$H$94:$L$110,4,FALSE)/VLOOKUP($M232,CropResidue!$H$94:$L$110,2,FALSE)*VLOOKUP($M232,CropResidue!$G$153:$H$169,2,FALSE),Crop!L283)</f>
        <v>0</v>
      </c>
      <c r="Z283" s="1012">
        <f>IF($S283,M283/VLOOKUP($M232,CropResidue!$H$94:$L$110,5,FALSE)/VLOOKUP($M232,CropResidue!$H$94:$L$110,4,FALSE)/VLOOKUP($M232,CropResidue!$H$94:$L$110,2,FALSE)*VLOOKUP($M232,CropResidue!$G$153:$H$169,2,FALSE),Crop!M283)</f>
        <v>0</v>
      </c>
      <c r="AA283" s="1012">
        <f>IF($S283,N283/VLOOKUP($M232,CropResidue!$H$94:$L$110,5,FALSE)/VLOOKUP($M232,CropResidue!$H$94:$L$110,4,FALSE)/VLOOKUP($M232,CropResidue!$H$94:$L$110,2,FALSE)*VLOOKUP($M232,CropResidue!$G$153:$H$169,2,FALSE),Crop!N283)</f>
        <v>0</v>
      </c>
      <c r="AB283" s="1012">
        <f>IF($S283,O283/VLOOKUP($M232,CropResidue!$H$94:$L$110,5,FALSE)/VLOOKUP($M232,CropResidue!$H$94:$L$110,4,FALSE)/VLOOKUP($M232,CropResidue!$H$94:$L$110,2,FALSE)*VLOOKUP($M232,CropResidue!$G$153:$H$169,2,FALSE),Crop!O283)</f>
        <v>0</v>
      </c>
      <c r="AC283" s="1012">
        <f>IF($S283,P283/VLOOKUP($M232,CropResidue!$H$94:$L$110,5,FALSE)/VLOOKUP($M232,CropResidue!$H$94:$L$110,4,FALSE)/VLOOKUP($M232,CropResidue!$H$94:$L$110,2,FALSE)*VLOOKUP($M232,CropResidue!$G$153:$H$169,2,FALSE),Crop!P283)</f>
        <v>0</v>
      </c>
      <c r="AD283" s="1012">
        <f>IF($S283,Q283/VLOOKUP($M232,CropResidue!$H$94:$L$110,5,FALSE)/VLOOKUP($M232,CropResidue!$H$94:$L$110,4,FALSE)/VLOOKUP($M232,CropResidue!$H$94:$L$110,2,FALSE)*VLOOKUP($M232,CropResidue!$G$153:$H$169,2,FALSE),Crop!Q283)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702"/>
      <c r="AY283" s="697"/>
      <c r="AZ283" s="697"/>
      <c r="BA283" s="697"/>
    </row>
    <row r="284" spans="1:68" s="694" customFormat="1" ht="15" outlineLevel="1" x14ac:dyDescent="0.25">
      <c r="A284" s="698"/>
      <c r="B284" s="695"/>
      <c r="C284" s="707"/>
      <c r="D284" s="707"/>
      <c r="E284" s="707"/>
      <c r="F284" s="711"/>
      <c r="G284" s="711" t="str">
        <f t="shared" si="39"/>
        <v>GGGANa2</v>
      </c>
      <c r="H284" s="952">
        <v>0</v>
      </c>
      <c r="I284" s="950">
        <f t="shared" si="40"/>
        <v>0</v>
      </c>
      <c r="J284" s="950">
        <f t="shared" si="37"/>
        <v>0</v>
      </c>
      <c r="K284" s="950">
        <f t="shared" si="37"/>
        <v>0</v>
      </c>
      <c r="L284" s="950">
        <f t="shared" si="37"/>
        <v>0</v>
      </c>
      <c r="M284" s="950">
        <f t="shared" si="37"/>
        <v>0</v>
      </c>
      <c r="N284" s="950">
        <f t="shared" si="37"/>
        <v>0</v>
      </c>
      <c r="O284" s="950">
        <f t="shared" si="37"/>
        <v>0</v>
      </c>
      <c r="P284" s="950">
        <f t="shared" si="37"/>
        <v>0</v>
      </c>
      <c r="Q284" s="950">
        <f t="shared" si="37"/>
        <v>0</v>
      </c>
      <c r="R284" s="307"/>
      <c r="S284" s="949" t="b">
        <v>0</v>
      </c>
      <c r="T284" s="951" t="str">
        <f t="shared" si="41"/>
        <v>GGGANa2</v>
      </c>
      <c r="U284" s="1012">
        <f>IF($S284,H284/VLOOKUP($M233,CropResidue!$H$94:$L$110,5,FALSE)/VLOOKUP($M233,CropResidue!$H$94:$L$110,4,FALSE)/VLOOKUP($M233,CropResidue!$H$94:$L$110,2,FALSE)*VLOOKUP($M233,CropResidue!$G$153:$H$169,2,FALSE),Crop!H284)</f>
        <v>0</v>
      </c>
      <c r="V284" s="1012">
        <f>IF($S284,I284/VLOOKUP($M233,CropResidue!$H$94:$L$110,5,FALSE)/VLOOKUP($M233,CropResidue!$H$94:$L$110,4,FALSE)/VLOOKUP($M233,CropResidue!$H$94:$L$110,2,FALSE)*VLOOKUP($M233,CropResidue!$G$153:$H$169,2,FALSE),Crop!I284)</f>
        <v>0</v>
      </c>
      <c r="W284" s="1012">
        <f>IF($S284,J284/VLOOKUP($M233,CropResidue!$H$94:$L$110,5,FALSE)/VLOOKUP($M233,CropResidue!$H$94:$L$110,4,FALSE)/VLOOKUP($M233,CropResidue!$H$94:$L$110,2,FALSE)*VLOOKUP($M233,CropResidue!$G$153:$H$169,2,FALSE),Crop!J284)</f>
        <v>0</v>
      </c>
      <c r="X284" s="1012">
        <f>IF($S284,K284/VLOOKUP($M233,CropResidue!$H$94:$L$110,5,FALSE)/VLOOKUP($M233,CropResidue!$H$94:$L$110,4,FALSE)/VLOOKUP($M233,CropResidue!$H$94:$L$110,2,FALSE)*VLOOKUP($M233,CropResidue!$G$153:$H$169,2,FALSE),Crop!K284)</f>
        <v>0</v>
      </c>
      <c r="Y284" s="1012">
        <f>IF($S284,L284/VLOOKUP($M233,CropResidue!$H$94:$L$110,5,FALSE)/VLOOKUP($M233,CropResidue!$H$94:$L$110,4,FALSE)/VLOOKUP($M233,CropResidue!$H$94:$L$110,2,FALSE)*VLOOKUP($M233,CropResidue!$G$153:$H$169,2,FALSE),Crop!L284)</f>
        <v>0</v>
      </c>
      <c r="Z284" s="1012">
        <f>IF($S284,M284/VLOOKUP($M233,CropResidue!$H$94:$L$110,5,FALSE)/VLOOKUP($M233,CropResidue!$H$94:$L$110,4,FALSE)/VLOOKUP($M233,CropResidue!$H$94:$L$110,2,FALSE)*VLOOKUP($M233,CropResidue!$G$153:$H$169,2,FALSE),Crop!M284)</f>
        <v>0</v>
      </c>
      <c r="AA284" s="1012">
        <f>IF($S284,N284/VLOOKUP($M233,CropResidue!$H$94:$L$110,5,FALSE)/VLOOKUP($M233,CropResidue!$H$94:$L$110,4,FALSE)/VLOOKUP($M233,CropResidue!$H$94:$L$110,2,FALSE)*VLOOKUP($M233,CropResidue!$G$153:$H$169,2,FALSE),Crop!N284)</f>
        <v>0</v>
      </c>
      <c r="AB284" s="1012">
        <f>IF($S284,O284/VLOOKUP($M233,CropResidue!$H$94:$L$110,5,FALSE)/VLOOKUP($M233,CropResidue!$H$94:$L$110,4,FALSE)/VLOOKUP($M233,CropResidue!$H$94:$L$110,2,FALSE)*VLOOKUP($M233,CropResidue!$G$153:$H$169,2,FALSE),Crop!O284)</f>
        <v>0</v>
      </c>
      <c r="AC284" s="1012">
        <f>IF($S284,P284/VLOOKUP($M233,CropResidue!$H$94:$L$110,5,FALSE)/VLOOKUP($M233,CropResidue!$H$94:$L$110,4,FALSE)/VLOOKUP($M233,CropResidue!$H$94:$L$110,2,FALSE)*VLOOKUP($M233,CropResidue!$G$153:$H$169,2,FALSE),Crop!P284)</f>
        <v>0</v>
      </c>
      <c r="AD284" s="1012">
        <f>IF($S284,Q284/VLOOKUP($M233,CropResidue!$H$94:$L$110,5,FALSE)/VLOOKUP($M233,CropResidue!$H$94:$L$110,4,FALSE)/VLOOKUP($M233,CropResidue!$H$94:$L$110,2,FALSE)*VLOOKUP($M233,CropResidue!$G$153:$H$169,2,FALSE),Crop!Q284)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702"/>
      <c r="AY284" s="697"/>
      <c r="AZ284" s="697"/>
      <c r="BA284" s="697"/>
    </row>
    <row r="285" spans="1:68" s="694" customFormat="1" ht="15" outlineLevel="1" x14ac:dyDescent="0.25">
      <c r="A285" s="698"/>
      <c r="B285" s="695"/>
      <c r="C285" s="707"/>
      <c r="D285" s="707"/>
      <c r="E285" s="707"/>
      <c r="F285" s="711"/>
      <c r="G285" s="711" t="str">
        <f t="shared" si="39"/>
        <v>GGGAEa2</v>
      </c>
      <c r="H285" s="952">
        <v>0</v>
      </c>
      <c r="I285" s="950">
        <f t="shared" si="40"/>
        <v>0</v>
      </c>
      <c r="J285" s="950">
        <f t="shared" si="37"/>
        <v>0</v>
      </c>
      <c r="K285" s="950">
        <f t="shared" si="37"/>
        <v>0</v>
      </c>
      <c r="L285" s="950">
        <f t="shared" si="37"/>
        <v>0</v>
      </c>
      <c r="M285" s="950">
        <f t="shared" si="37"/>
        <v>0</v>
      </c>
      <c r="N285" s="950">
        <f t="shared" si="37"/>
        <v>0</v>
      </c>
      <c r="O285" s="950">
        <f t="shared" si="37"/>
        <v>0</v>
      </c>
      <c r="P285" s="950">
        <f t="shared" si="37"/>
        <v>0</v>
      </c>
      <c r="Q285" s="950">
        <f t="shared" si="37"/>
        <v>0</v>
      </c>
      <c r="R285" s="307"/>
      <c r="S285" s="949" t="b">
        <v>0</v>
      </c>
      <c r="T285" s="951" t="str">
        <f t="shared" si="41"/>
        <v>GGGAEa2</v>
      </c>
      <c r="U285" s="1012">
        <f>IF($S285,H285/VLOOKUP($M234,CropResidue!$H$94:$L$110,5,FALSE)/VLOOKUP($M234,CropResidue!$H$94:$L$110,4,FALSE)/VLOOKUP($M234,CropResidue!$H$94:$L$110,2,FALSE)*VLOOKUP($M234,CropResidue!$G$153:$H$169,2,FALSE),Crop!H285)</f>
        <v>0</v>
      </c>
      <c r="V285" s="1012">
        <f>IF($S285,I285/VLOOKUP($M234,CropResidue!$H$94:$L$110,5,FALSE)/VLOOKUP($M234,CropResidue!$H$94:$L$110,4,FALSE)/VLOOKUP($M234,CropResidue!$H$94:$L$110,2,FALSE)*VLOOKUP($M234,CropResidue!$G$153:$H$169,2,FALSE),Crop!I285)</f>
        <v>0</v>
      </c>
      <c r="W285" s="1012">
        <f>IF($S285,J285/VLOOKUP($M234,CropResidue!$H$94:$L$110,5,FALSE)/VLOOKUP($M234,CropResidue!$H$94:$L$110,4,FALSE)/VLOOKUP($M234,CropResidue!$H$94:$L$110,2,FALSE)*VLOOKUP($M234,CropResidue!$G$153:$H$169,2,FALSE),Crop!J285)</f>
        <v>0</v>
      </c>
      <c r="X285" s="1012">
        <f>IF($S285,K285/VLOOKUP($M234,CropResidue!$H$94:$L$110,5,FALSE)/VLOOKUP($M234,CropResidue!$H$94:$L$110,4,FALSE)/VLOOKUP($M234,CropResidue!$H$94:$L$110,2,FALSE)*VLOOKUP($M234,CropResidue!$G$153:$H$169,2,FALSE),Crop!K285)</f>
        <v>0</v>
      </c>
      <c r="Y285" s="1012">
        <f>IF($S285,L285/VLOOKUP($M234,CropResidue!$H$94:$L$110,5,FALSE)/VLOOKUP($M234,CropResidue!$H$94:$L$110,4,FALSE)/VLOOKUP($M234,CropResidue!$H$94:$L$110,2,FALSE)*VLOOKUP($M234,CropResidue!$G$153:$H$169,2,FALSE),Crop!L285)</f>
        <v>0</v>
      </c>
      <c r="Z285" s="1012">
        <f>IF($S285,M285/VLOOKUP($M234,CropResidue!$H$94:$L$110,5,FALSE)/VLOOKUP($M234,CropResidue!$H$94:$L$110,4,FALSE)/VLOOKUP($M234,CropResidue!$H$94:$L$110,2,FALSE)*VLOOKUP($M234,CropResidue!$G$153:$H$169,2,FALSE),Crop!M285)</f>
        <v>0</v>
      </c>
      <c r="AA285" s="1012">
        <f>IF($S285,N285/VLOOKUP($M234,CropResidue!$H$94:$L$110,5,FALSE)/VLOOKUP($M234,CropResidue!$H$94:$L$110,4,FALSE)/VLOOKUP($M234,CropResidue!$H$94:$L$110,2,FALSE)*VLOOKUP($M234,CropResidue!$G$153:$H$169,2,FALSE),Crop!N285)</f>
        <v>0</v>
      </c>
      <c r="AB285" s="1012">
        <f>IF($S285,O285/VLOOKUP($M234,CropResidue!$H$94:$L$110,5,FALSE)/VLOOKUP($M234,CropResidue!$H$94:$L$110,4,FALSE)/VLOOKUP($M234,CropResidue!$H$94:$L$110,2,FALSE)*VLOOKUP($M234,CropResidue!$G$153:$H$169,2,FALSE),Crop!O285)</f>
        <v>0</v>
      </c>
      <c r="AC285" s="1012">
        <f>IF($S285,P285/VLOOKUP($M234,CropResidue!$H$94:$L$110,5,FALSE)/VLOOKUP($M234,CropResidue!$H$94:$L$110,4,FALSE)/VLOOKUP($M234,CropResidue!$H$94:$L$110,2,FALSE)*VLOOKUP($M234,CropResidue!$G$153:$H$169,2,FALSE),Crop!P285)</f>
        <v>0</v>
      </c>
      <c r="AD285" s="1012">
        <f>IF($S285,Q285/VLOOKUP($M234,CropResidue!$H$94:$L$110,5,FALSE)/VLOOKUP($M234,CropResidue!$H$94:$L$110,4,FALSE)/VLOOKUP($M234,CropResidue!$H$94:$L$110,2,FALSE)*VLOOKUP($M234,CropResidue!$G$153:$H$169,2,FALSE),Crop!Q285)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702"/>
      <c r="AY285" s="697"/>
      <c r="AZ285" s="697"/>
      <c r="BA285" s="697"/>
    </row>
    <row r="286" spans="1:68" s="694" customFormat="1" ht="15" outlineLevel="1" x14ac:dyDescent="0.25">
      <c r="A286" s="698"/>
      <c r="B286" s="695"/>
      <c r="C286" s="707"/>
      <c r="D286" s="707"/>
      <c r="E286" s="707"/>
      <c r="F286" s="711"/>
      <c r="G286" s="711" t="str">
        <f t="shared" si="39"/>
        <v>GGGAOFa2</v>
      </c>
      <c r="H286" s="952">
        <v>0</v>
      </c>
      <c r="I286" s="950">
        <f t="shared" si="40"/>
        <v>0</v>
      </c>
      <c r="J286" s="950">
        <f t="shared" si="37"/>
        <v>0</v>
      </c>
      <c r="K286" s="950">
        <f t="shared" si="37"/>
        <v>0</v>
      </c>
      <c r="L286" s="950">
        <f t="shared" si="37"/>
        <v>0</v>
      </c>
      <c r="M286" s="950">
        <f t="shared" si="37"/>
        <v>0</v>
      </c>
      <c r="N286" s="950">
        <f t="shared" si="37"/>
        <v>0</v>
      </c>
      <c r="O286" s="950">
        <f t="shared" si="37"/>
        <v>0</v>
      </c>
      <c r="P286" s="950">
        <f t="shared" si="37"/>
        <v>0</v>
      </c>
      <c r="Q286" s="950">
        <f t="shared" si="37"/>
        <v>0</v>
      </c>
      <c r="R286" s="307"/>
      <c r="S286" s="949" t="b">
        <v>0</v>
      </c>
      <c r="T286" s="951" t="str">
        <f t="shared" si="41"/>
        <v>GGGAOFa2</v>
      </c>
      <c r="U286" s="1012">
        <f>IF($S286,H286/VLOOKUP($M235,CropResidue!$H$94:$L$110,5,FALSE)/VLOOKUP($M235,CropResidue!$H$94:$L$110,4,FALSE)/VLOOKUP($M235,CropResidue!$H$94:$L$110,2,FALSE)*VLOOKUP($M235,CropResidue!$G$153:$H$169,2,FALSE),Crop!H286)</f>
        <v>0</v>
      </c>
      <c r="V286" s="1012">
        <f>IF($S286,I286/VLOOKUP($M235,CropResidue!$H$94:$L$110,5,FALSE)/VLOOKUP($M235,CropResidue!$H$94:$L$110,4,FALSE)/VLOOKUP($M235,CropResidue!$H$94:$L$110,2,FALSE)*VLOOKUP($M235,CropResidue!$G$153:$H$169,2,FALSE),Crop!I286)</f>
        <v>0</v>
      </c>
      <c r="W286" s="1012">
        <f>IF($S286,J286/VLOOKUP($M235,CropResidue!$H$94:$L$110,5,FALSE)/VLOOKUP($M235,CropResidue!$H$94:$L$110,4,FALSE)/VLOOKUP($M235,CropResidue!$H$94:$L$110,2,FALSE)*VLOOKUP($M235,CropResidue!$G$153:$H$169,2,FALSE),Crop!J286)</f>
        <v>0</v>
      </c>
      <c r="X286" s="1012">
        <f>IF($S286,K286/VLOOKUP($M235,CropResidue!$H$94:$L$110,5,FALSE)/VLOOKUP($M235,CropResidue!$H$94:$L$110,4,FALSE)/VLOOKUP($M235,CropResidue!$H$94:$L$110,2,FALSE)*VLOOKUP($M235,CropResidue!$G$153:$H$169,2,FALSE),Crop!K286)</f>
        <v>0</v>
      </c>
      <c r="Y286" s="1012">
        <f>IF($S286,L286/VLOOKUP($M235,CropResidue!$H$94:$L$110,5,FALSE)/VLOOKUP($M235,CropResidue!$H$94:$L$110,4,FALSE)/VLOOKUP($M235,CropResidue!$H$94:$L$110,2,FALSE)*VLOOKUP($M235,CropResidue!$G$153:$H$169,2,FALSE),Crop!L286)</f>
        <v>0</v>
      </c>
      <c r="Z286" s="1012">
        <f>IF($S286,M286/VLOOKUP($M235,CropResidue!$H$94:$L$110,5,FALSE)/VLOOKUP($M235,CropResidue!$H$94:$L$110,4,FALSE)/VLOOKUP($M235,CropResidue!$H$94:$L$110,2,FALSE)*VLOOKUP($M235,CropResidue!$G$153:$H$169,2,FALSE),Crop!M286)</f>
        <v>0</v>
      </c>
      <c r="AA286" s="1012">
        <f>IF($S286,N286/VLOOKUP($M235,CropResidue!$H$94:$L$110,5,FALSE)/VLOOKUP($M235,CropResidue!$H$94:$L$110,4,FALSE)/VLOOKUP($M235,CropResidue!$H$94:$L$110,2,FALSE)*VLOOKUP($M235,CropResidue!$G$153:$H$169,2,FALSE),Crop!N286)</f>
        <v>0</v>
      </c>
      <c r="AB286" s="1012">
        <f>IF($S286,O286/VLOOKUP($M235,CropResidue!$H$94:$L$110,5,FALSE)/VLOOKUP($M235,CropResidue!$H$94:$L$110,4,FALSE)/VLOOKUP($M235,CropResidue!$H$94:$L$110,2,FALSE)*VLOOKUP($M235,CropResidue!$G$153:$H$169,2,FALSE),Crop!O286)</f>
        <v>0</v>
      </c>
      <c r="AC286" s="1012">
        <f>IF($S286,P286/VLOOKUP($M235,CropResidue!$H$94:$L$110,5,FALSE)/VLOOKUP($M235,CropResidue!$H$94:$L$110,4,FALSE)/VLOOKUP($M235,CropResidue!$H$94:$L$110,2,FALSE)*VLOOKUP($M235,CropResidue!$G$153:$H$169,2,FALSE),Crop!P286)</f>
        <v>0</v>
      </c>
      <c r="AD286" s="1012">
        <f>IF($S286,Q286/VLOOKUP($M235,CropResidue!$H$94:$L$110,5,FALSE)/VLOOKUP($M235,CropResidue!$H$94:$L$110,4,FALSE)/VLOOKUP($M235,CropResidue!$H$94:$L$110,2,FALSE)*VLOOKUP($M235,CropResidue!$G$153:$H$169,2,FALSE),Crop!Q286)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702"/>
      <c r="AY286" s="697"/>
      <c r="AZ286" s="697"/>
      <c r="BA286" s="697"/>
    </row>
    <row r="287" spans="1:68" s="694" customFormat="1" ht="15" outlineLevel="1" x14ac:dyDescent="0.25">
      <c r="A287" s="698"/>
      <c r="B287" s="695"/>
      <c r="C287" s="707"/>
      <c r="D287" s="707"/>
      <c r="E287" s="707"/>
      <c r="F287" s="711"/>
      <c r="G287" s="711" t="str">
        <f t="shared" si="39"/>
        <v>GGGC1Na2</v>
      </c>
      <c r="H287" s="952">
        <v>0</v>
      </c>
      <c r="I287" s="950">
        <f t="shared" si="40"/>
        <v>0</v>
      </c>
      <c r="J287" s="950">
        <f t="shared" si="37"/>
        <v>0</v>
      </c>
      <c r="K287" s="950">
        <f t="shared" si="37"/>
        <v>0</v>
      </c>
      <c r="L287" s="950">
        <f t="shared" si="37"/>
        <v>0</v>
      </c>
      <c r="M287" s="950">
        <f t="shared" si="37"/>
        <v>0</v>
      </c>
      <c r="N287" s="950">
        <f t="shared" si="37"/>
        <v>0</v>
      </c>
      <c r="O287" s="950">
        <f t="shared" si="37"/>
        <v>0</v>
      </c>
      <c r="P287" s="950">
        <f t="shared" si="37"/>
        <v>0</v>
      </c>
      <c r="Q287" s="950">
        <f t="shared" si="37"/>
        <v>0</v>
      </c>
      <c r="R287" s="307"/>
      <c r="S287" s="949" t="b">
        <v>0</v>
      </c>
      <c r="T287" s="951" t="str">
        <f t="shared" si="41"/>
        <v>GGGC1Na2</v>
      </c>
      <c r="U287" s="1012">
        <f>IF($S287,H287/VLOOKUP($M236,CropResidue!$H$94:$L$110,5,FALSE)/VLOOKUP($M236,CropResidue!$H$94:$L$110,4,FALSE)/VLOOKUP($M236,CropResidue!$H$94:$L$110,2,FALSE)*VLOOKUP($M236,CropResidue!$G$153:$H$169,2,FALSE),Crop!H287)</f>
        <v>0</v>
      </c>
      <c r="V287" s="1012">
        <f>IF($S287,I287/VLOOKUP($M236,CropResidue!$H$94:$L$110,5,FALSE)/VLOOKUP($M236,CropResidue!$H$94:$L$110,4,FALSE)/VLOOKUP($M236,CropResidue!$H$94:$L$110,2,FALSE)*VLOOKUP($M236,CropResidue!$G$153:$H$169,2,FALSE),Crop!I287)</f>
        <v>0</v>
      </c>
      <c r="W287" s="1012">
        <f>IF($S287,J287/VLOOKUP($M236,CropResidue!$H$94:$L$110,5,FALSE)/VLOOKUP($M236,CropResidue!$H$94:$L$110,4,FALSE)/VLOOKUP($M236,CropResidue!$H$94:$L$110,2,FALSE)*VLOOKUP($M236,CropResidue!$G$153:$H$169,2,FALSE),Crop!J287)</f>
        <v>0</v>
      </c>
      <c r="X287" s="1012">
        <f>IF($S287,K287/VLOOKUP($M236,CropResidue!$H$94:$L$110,5,FALSE)/VLOOKUP($M236,CropResidue!$H$94:$L$110,4,FALSE)/VLOOKUP($M236,CropResidue!$H$94:$L$110,2,FALSE)*VLOOKUP($M236,CropResidue!$G$153:$H$169,2,FALSE),Crop!K287)</f>
        <v>0</v>
      </c>
      <c r="Y287" s="1012">
        <f>IF($S287,L287/VLOOKUP($M236,CropResidue!$H$94:$L$110,5,FALSE)/VLOOKUP($M236,CropResidue!$H$94:$L$110,4,FALSE)/VLOOKUP($M236,CropResidue!$H$94:$L$110,2,FALSE)*VLOOKUP($M236,CropResidue!$G$153:$H$169,2,FALSE),Crop!L287)</f>
        <v>0</v>
      </c>
      <c r="Z287" s="1012">
        <f>IF($S287,M287/VLOOKUP($M236,CropResidue!$H$94:$L$110,5,FALSE)/VLOOKUP($M236,CropResidue!$H$94:$L$110,4,FALSE)/VLOOKUP($M236,CropResidue!$H$94:$L$110,2,FALSE)*VLOOKUP($M236,CropResidue!$G$153:$H$169,2,FALSE),Crop!M287)</f>
        <v>0</v>
      </c>
      <c r="AA287" s="1012">
        <f>IF($S287,N287/VLOOKUP($M236,CropResidue!$H$94:$L$110,5,FALSE)/VLOOKUP($M236,CropResidue!$H$94:$L$110,4,FALSE)/VLOOKUP($M236,CropResidue!$H$94:$L$110,2,FALSE)*VLOOKUP($M236,CropResidue!$G$153:$H$169,2,FALSE),Crop!N287)</f>
        <v>0</v>
      </c>
      <c r="AB287" s="1012">
        <f>IF($S287,O287/VLOOKUP($M236,CropResidue!$H$94:$L$110,5,FALSE)/VLOOKUP($M236,CropResidue!$H$94:$L$110,4,FALSE)/VLOOKUP($M236,CropResidue!$H$94:$L$110,2,FALSE)*VLOOKUP($M236,CropResidue!$G$153:$H$169,2,FALSE),Crop!O287)</f>
        <v>0</v>
      </c>
      <c r="AC287" s="1012">
        <f>IF($S287,P287/VLOOKUP($M236,CropResidue!$H$94:$L$110,5,FALSE)/VLOOKUP($M236,CropResidue!$H$94:$L$110,4,FALSE)/VLOOKUP($M236,CropResidue!$H$94:$L$110,2,FALSE)*VLOOKUP($M236,CropResidue!$G$153:$H$169,2,FALSE),Crop!P287)</f>
        <v>0</v>
      </c>
      <c r="AD287" s="1012">
        <f>IF($S287,Q287/VLOOKUP($M236,CropResidue!$H$94:$L$110,5,FALSE)/VLOOKUP($M236,CropResidue!$H$94:$L$110,4,FALSE)/VLOOKUP($M236,CropResidue!$H$94:$L$110,2,FALSE)*VLOOKUP($M236,CropResidue!$G$153:$H$169,2,FALSE),Crop!Q287)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2"/>
      <c r="AY287" s="697"/>
      <c r="AZ287" s="697"/>
      <c r="BA287" s="697"/>
    </row>
    <row r="288" spans="1:68" s="694" customFormat="1" ht="15" outlineLevel="1" x14ac:dyDescent="0.25">
      <c r="A288" s="698"/>
      <c r="B288" s="695"/>
      <c r="C288" s="707"/>
      <c r="D288" s="707"/>
      <c r="E288" s="707"/>
      <c r="F288" s="711"/>
      <c r="G288" s="711" t="str">
        <f t="shared" si="39"/>
        <v>GGGC1Ea2</v>
      </c>
      <c r="H288" s="952">
        <v>0</v>
      </c>
      <c r="I288" s="950">
        <f t="shared" si="40"/>
        <v>0</v>
      </c>
      <c r="J288" s="950">
        <f t="shared" si="37"/>
        <v>0</v>
      </c>
      <c r="K288" s="950">
        <f t="shared" si="37"/>
        <v>0</v>
      </c>
      <c r="L288" s="950">
        <f t="shared" si="37"/>
        <v>0</v>
      </c>
      <c r="M288" s="950">
        <f t="shared" si="37"/>
        <v>0</v>
      </c>
      <c r="N288" s="950">
        <f t="shared" si="37"/>
        <v>0</v>
      </c>
      <c r="O288" s="950">
        <f t="shared" si="37"/>
        <v>0</v>
      </c>
      <c r="P288" s="950">
        <f t="shared" si="37"/>
        <v>0</v>
      </c>
      <c r="Q288" s="950">
        <f t="shared" si="37"/>
        <v>0</v>
      </c>
      <c r="R288" s="307"/>
      <c r="S288" s="949" t="b">
        <v>0</v>
      </c>
      <c r="T288" s="951" t="str">
        <f t="shared" si="41"/>
        <v>GGGC1Ea2</v>
      </c>
      <c r="U288" s="1012">
        <f>IF($S288,H288/VLOOKUP($M237,CropResidue!$H$94:$L$110,5,FALSE)/VLOOKUP($M237,CropResidue!$H$94:$L$110,4,FALSE)/VLOOKUP($M237,CropResidue!$H$94:$L$110,2,FALSE)*VLOOKUP($M237,CropResidue!$G$153:$H$169,2,FALSE),Crop!H288)</f>
        <v>0</v>
      </c>
      <c r="V288" s="1012">
        <f>IF($S288,I288/VLOOKUP($M237,CropResidue!$H$94:$L$110,5,FALSE)/VLOOKUP($M237,CropResidue!$H$94:$L$110,4,FALSE)/VLOOKUP($M237,CropResidue!$H$94:$L$110,2,FALSE)*VLOOKUP($M237,CropResidue!$G$153:$H$169,2,FALSE),Crop!I288)</f>
        <v>0</v>
      </c>
      <c r="W288" s="1012">
        <f>IF($S288,J288/VLOOKUP($M237,CropResidue!$H$94:$L$110,5,FALSE)/VLOOKUP($M237,CropResidue!$H$94:$L$110,4,FALSE)/VLOOKUP($M237,CropResidue!$H$94:$L$110,2,FALSE)*VLOOKUP($M237,CropResidue!$G$153:$H$169,2,FALSE),Crop!J288)</f>
        <v>0</v>
      </c>
      <c r="X288" s="1012">
        <f>IF($S288,K288/VLOOKUP($M237,CropResidue!$H$94:$L$110,5,FALSE)/VLOOKUP($M237,CropResidue!$H$94:$L$110,4,FALSE)/VLOOKUP($M237,CropResidue!$H$94:$L$110,2,FALSE)*VLOOKUP($M237,CropResidue!$G$153:$H$169,2,FALSE),Crop!K288)</f>
        <v>0</v>
      </c>
      <c r="Y288" s="1012">
        <f>IF($S288,L288/VLOOKUP($M237,CropResidue!$H$94:$L$110,5,FALSE)/VLOOKUP($M237,CropResidue!$H$94:$L$110,4,FALSE)/VLOOKUP($M237,CropResidue!$H$94:$L$110,2,FALSE)*VLOOKUP($M237,CropResidue!$G$153:$H$169,2,FALSE),Crop!L288)</f>
        <v>0</v>
      </c>
      <c r="Z288" s="1012">
        <f>IF($S288,M288/VLOOKUP($M237,CropResidue!$H$94:$L$110,5,FALSE)/VLOOKUP($M237,CropResidue!$H$94:$L$110,4,FALSE)/VLOOKUP($M237,CropResidue!$H$94:$L$110,2,FALSE)*VLOOKUP($M237,CropResidue!$G$153:$H$169,2,FALSE),Crop!M288)</f>
        <v>0</v>
      </c>
      <c r="AA288" s="1012">
        <f>IF($S288,N288/VLOOKUP($M237,CropResidue!$H$94:$L$110,5,FALSE)/VLOOKUP($M237,CropResidue!$H$94:$L$110,4,FALSE)/VLOOKUP($M237,CropResidue!$H$94:$L$110,2,FALSE)*VLOOKUP($M237,CropResidue!$G$153:$H$169,2,FALSE),Crop!N288)</f>
        <v>0</v>
      </c>
      <c r="AB288" s="1012">
        <f>IF($S288,O288/VLOOKUP($M237,CropResidue!$H$94:$L$110,5,FALSE)/VLOOKUP($M237,CropResidue!$H$94:$L$110,4,FALSE)/VLOOKUP($M237,CropResidue!$H$94:$L$110,2,FALSE)*VLOOKUP($M237,CropResidue!$G$153:$H$169,2,FALSE),Crop!O288)</f>
        <v>0</v>
      </c>
      <c r="AC288" s="1012">
        <f>IF($S288,P288/VLOOKUP($M237,CropResidue!$H$94:$L$110,5,FALSE)/VLOOKUP($M237,CropResidue!$H$94:$L$110,4,FALSE)/VLOOKUP($M237,CropResidue!$H$94:$L$110,2,FALSE)*VLOOKUP($M237,CropResidue!$G$153:$H$169,2,FALSE),Crop!P288)</f>
        <v>0</v>
      </c>
      <c r="AD288" s="1012">
        <f>IF($S288,Q288/VLOOKUP($M237,CropResidue!$H$94:$L$110,5,FALSE)/VLOOKUP($M237,CropResidue!$H$94:$L$110,4,FALSE)/VLOOKUP($M237,CropResidue!$H$94:$L$110,2,FALSE)*VLOOKUP($M237,CropResidue!$G$153:$H$169,2,FALSE),Crop!Q288)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2"/>
      <c r="AY288" s="697"/>
      <c r="AZ288" s="697"/>
      <c r="BA288" s="697"/>
    </row>
    <row r="289" spans="1:53" s="694" customFormat="1" ht="15" outlineLevel="1" x14ac:dyDescent="0.25">
      <c r="A289" s="698"/>
      <c r="B289" s="695"/>
      <c r="C289" s="707"/>
      <c r="D289" s="707"/>
      <c r="E289" s="707"/>
      <c r="F289" s="711"/>
      <c r="G289" s="711" t="str">
        <f t="shared" si="39"/>
        <v>GGGC1Pa2</v>
      </c>
      <c r="H289" s="952">
        <v>0</v>
      </c>
      <c r="I289" s="950">
        <f t="shared" si="40"/>
        <v>0</v>
      </c>
      <c r="J289" s="950">
        <f t="shared" si="37"/>
        <v>0</v>
      </c>
      <c r="K289" s="950">
        <f t="shared" si="37"/>
        <v>0</v>
      </c>
      <c r="L289" s="950">
        <f t="shared" si="37"/>
        <v>0</v>
      </c>
      <c r="M289" s="950">
        <f t="shared" si="37"/>
        <v>0</v>
      </c>
      <c r="N289" s="950">
        <f t="shared" si="37"/>
        <v>0</v>
      </c>
      <c r="O289" s="950">
        <f t="shared" si="37"/>
        <v>0</v>
      </c>
      <c r="P289" s="950">
        <f t="shared" si="37"/>
        <v>0</v>
      </c>
      <c r="Q289" s="950">
        <f t="shared" si="37"/>
        <v>0</v>
      </c>
      <c r="R289" s="307"/>
      <c r="S289" s="949" t="b">
        <v>0</v>
      </c>
      <c r="T289" s="951" t="str">
        <f t="shared" si="41"/>
        <v>GGGC1Pa2</v>
      </c>
      <c r="U289" s="1012">
        <f>IF($S289,H289/VLOOKUP($M238,CropResidue!$H$94:$L$110,5,FALSE)/VLOOKUP($M238,CropResidue!$H$94:$L$110,4,FALSE)/VLOOKUP($M238,CropResidue!$H$94:$L$110,2,FALSE)*VLOOKUP($M238,CropResidue!$G$153:$H$169,2,FALSE),Crop!H289)</f>
        <v>0</v>
      </c>
      <c r="V289" s="1012">
        <f>IF($S289,I289/VLOOKUP($M238,CropResidue!$H$94:$L$110,5,FALSE)/VLOOKUP($M238,CropResidue!$H$94:$L$110,4,FALSE)/VLOOKUP($M238,CropResidue!$H$94:$L$110,2,FALSE)*VLOOKUP($M238,CropResidue!$G$153:$H$169,2,FALSE),Crop!I289)</f>
        <v>0</v>
      </c>
      <c r="W289" s="1012">
        <f>IF($S289,J289/VLOOKUP($M238,CropResidue!$H$94:$L$110,5,FALSE)/VLOOKUP($M238,CropResidue!$H$94:$L$110,4,FALSE)/VLOOKUP($M238,CropResidue!$H$94:$L$110,2,FALSE)*VLOOKUP($M238,CropResidue!$G$153:$H$169,2,FALSE),Crop!J289)</f>
        <v>0</v>
      </c>
      <c r="X289" s="1012">
        <f>IF($S289,K289/VLOOKUP($M238,CropResidue!$H$94:$L$110,5,FALSE)/VLOOKUP($M238,CropResidue!$H$94:$L$110,4,FALSE)/VLOOKUP($M238,CropResidue!$H$94:$L$110,2,FALSE)*VLOOKUP($M238,CropResidue!$G$153:$H$169,2,FALSE),Crop!K289)</f>
        <v>0</v>
      </c>
      <c r="Y289" s="1012">
        <f>IF($S289,L289/VLOOKUP($M238,CropResidue!$H$94:$L$110,5,FALSE)/VLOOKUP($M238,CropResidue!$H$94:$L$110,4,FALSE)/VLOOKUP($M238,CropResidue!$H$94:$L$110,2,FALSE)*VLOOKUP($M238,CropResidue!$G$153:$H$169,2,FALSE),Crop!L289)</f>
        <v>0</v>
      </c>
      <c r="Z289" s="1012">
        <f>IF($S289,M289/VLOOKUP($M238,CropResidue!$H$94:$L$110,5,FALSE)/VLOOKUP($M238,CropResidue!$H$94:$L$110,4,FALSE)/VLOOKUP($M238,CropResidue!$H$94:$L$110,2,FALSE)*VLOOKUP($M238,CropResidue!$G$153:$H$169,2,FALSE),Crop!M289)</f>
        <v>0</v>
      </c>
      <c r="AA289" s="1012">
        <f>IF($S289,N289/VLOOKUP($M238,CropResidue!$H$94:$L$110,5,FALSE)/VLOOKUP($M238,CropResidue!$H$94:$L$110,4,FALSE)/VLOOKUP($M238,CropResidue!$H$94:$L$110,2,FALSE)*VLOOKUP($M238,CropResidue!$G$153:$H$169,2,FALSE),Crop!N289)</f>
        <v>0</v>
      </c>
      <c r="AB289" s="1012">
        <f>IF($S289,O289/VLOOKUP($M238,CropResidue!$H$94:$L$110,5,FALSE)/VLOOKUP($M238,CropResidue!$H$94:$L$110,4,FALSE)/VLOOKUP($M238,CropResidue!$H$94:$L$110,2,FALSE)*VLOOKUP($M238,CropResidue!$G$153:$H$169,2,FALSE),Crop!O289)</f>
        <v>0</v>
      </c>
      <c r="AC289" s="1012">
        <f>IF($S289,P289/VLOOKUP($M238,CropResidue!$H$94:$L$110,5,FALSE)/VLOOKUP($M238,CropResidue!$H$94:$L$110,4,FALSE)/VLOOKUP($M238,CropResidue!$H$94:$L$110,2,FALSE)*VLOOKUP($M238,CropResidue!$G$153:$H$169,2,FALSE),Crop!P289)</f>
        <v>0</v>
      </c>
      <c r="AD289" s="1012">
        <f>IF($S289,Q289/VLOOKUP($M238,CropResidue!$H$94:$L$110,5,FALSE)/VLOOKUP($M238,CropResidue!$H$94:$L$110,4,FALSE)/VLOOKUP($M238,CropResidue!$H$94:$L$110,2,FALSE)*VLOOKUP($M238,CropResidue!$G$153:$H$169,2,FALSE),Crop!Q289)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2"/>
      <c r="AY289" s="697"/>
      <c r="AZ289" s="697"/>
      <c r="BA289" s="697"/>
    </row>
    <row r="290" spans="1:53" s="694" customFormat="1" ht="15" outlineLevel="1" x14ac:dyDescent="0.25">
      <c r="A290" s="698"/>
      <c r="B290" s="695"/>
      <c r="C290" s="707"/>
      <c r="D290" s="707"/>
      <c r="E290" s="707"/>
      <c r="F290" s="711"/>
      <c r="G290" s="711" t="str">
        <f t="shared" si="39"/>
        <v>GGGC1OFa2</v>
      </c>
      <c r="H290" s="952">
        <v>0</v>
      </c>
      <c r="I290" s="950">
        <f t="shared" si="40"/>
        <v>0</v>
      </c>
      <c r="J290" s="950">
        <f t="shared" si="37"/>
        <v>0</v>
      </c>
      <c r="K290" s="950">
        <f t="shared" si="37"/>
        <v>0</v>
      </c>
      <c r="L290" s="950">
        <f t="shared" si="37"/>
        <v>0</v>
      </c>
      <c r="M290" s="950">
        <f t="shared" si="37"/>
        <v>0</v>
      </c>
      <c r="N290" s="950">
        <f t="shared" si="37"/>
        <v>0</v>
      </c>
      <c r="O290" s="950">
        <f t="shared" si="37"/>
        <v>0</v>
      </c>
      <c r="P290" s="950">
        <f t="shared" si="37"/>
        <v>0</v>
      </c>
      <c r="Q290" s="950">
        <f t="shared" si="37"/>
        <v>0</v>
      </c>
      <c r="R290" s="307"/>
      <c r="S290" s="949" t="b">
        <v>0</v>
      </c>
      <c r="T290" s="951" t="str">
        <f t="shared" si="41"/>
        <v>GGGC1OFa2</v>
      </c>
      <c r="U290" s="1012">
        <f>IF($S290,H290/VLOOKUP($M239,CropResidue!$H$94:$L$110,5,FALSE)/VLOOKUP($M239,CropResidue!$H$94:$L$110,4,FALSE)/VLOOKUP($M239,CropResidue!$H$94:$L$110,2,FALSE)*VLOOKUP($M239,CropResidue!$G$153:$H$169,2,FALSE),Crop!H290)</f>
        <v>0</v>
      </c>
      <c r="V290" s="1012">
        <f>IF($S290,I290/VLOOKUP($M239,CropResidue!$H$94:$L$110,5,FALSE)/VLOOKUP($M239,CropResidue!$H$94:$L$110,4,FALSE)/VLOOKUP($M239,CropResidue!$H$94:$L$110,2,FALSE)*VLOOKUP($M239,CropResidue!$G$153:$H$169,2,FALSE),Crop!I290)</f>
        <v>0</v>
      </c>
      <c r="W290" s="1012">
        <f>IF($S290,J290/VLOOKUP($M239,CropResidue!$H$94:$L$110,5,FALSE)/VLOOKUP($M239,CropResidue!$H$94:$L$110,4,FALSE)/VLOOKUP($M239,CropResidue!$H$94:$L$110,2,FALSE)*VLOOKUP($M239,CropResidue!$G$153:$H$169,2,FALSE),Crop!J290)</f>
        <v>0</v>
      </c>
      <c r="X290" s="1012">
        <f>IF($S290,K290/VLOOKUP($M239,CropResidue!$H$94:$L$110,5,FALSE)/VLOOKUP($M239,CropResidue!$H$94:$L$110,4,FALSE)/VLOOKUP($M239,CropResidue!$H$94:$L$110,2,FALSE)*VLOOKUP($M239,CropResidue!$G$153:$H$169,2,FALSE),Crop!K290)</f>
        <v>0</v>
      </c>
      <c r="Y290" s="1012">
        <f>IF($S290,L290/VLOOKUP($M239,CropResidue!$H$94:$L$110,5,FALSE)/VLOOKUP($M239,CropResidue!$H$94:$L$110,4,FALSE)/VLOOKUP($M239,CropResidue!$H$94:$L$110,2,FALSE)*VLOOKUP($M239,CropResidue!$G$153:$H$169,2,FALSE),Crop!L290)</f>
        <v>0</v>
      </c>
      <c r="Z290" s="1012">
        <f>IF($S290,M290/VLOOKUP($M239,CropResidue!$H$94:$L$110,5,FALSE)/VLOOKUP($M239,CropResidue!$H$94:$L$110,4,FALSE)/VLOOKUP($M239,CropResidue!$H$94:$L$110,2,FALSE)*VLOOKUP($M239,CropResidue!$G$153:$H$169,2,FALSE),Crop!M290)</f>
        <v>0</v>
      </c>
      <c r="AA290" s="1012">
        <f>IF($S290,N290/VLOOKUP($M239,CropResidue!$H$94:$L$110,5,FALSE)/VLOOKUP($M239,CropResidue!$H$94:$L$110,4,FALSE)/VLOOKUP($M239,CropResidue!$H$94:$L$110,2,FALSE)*VLOOKUP($M239,CropResidue!$G$153:$H$169,2,FALSE),Crop!N290)</f>
        <v>0</v>
      </c>
      <c r="AB290" s="1012">
        <f>IF($S290,O290/VLOOKUP($M239,CropResidue!$H$94:$L$110,5,FALSE)/VLOOKUP($M239,CropResidue!$H$94:$L$110,4,FALSE)/VLOOKUP($M239,CropResidue!$H$94:$L$110,2,FALSE)*VLOOKUP($M239,CropResidue!$G$153:$H$169,2,FALSE),Crop!O290)</f>
        <v>0</v>
      </c>
      <c r="AC290" s="1012">
        <f>IF($S290,P290/VLOOKUP($M239,CropResidue!$H$94:$L$110,5,FALSE)/VLOOKUP($M239,CropResidue!$H$94:$L$110,4,FALSE)/VLOOKUP($M239,CropResidue!$H$94:$L$110,2,FALSE)*VLOOKUP($M239,CropResidue!$G$153:$H$169,2,FALSE),Crop!P290)</f>
        <v>0</v>
      </c>
      <c r="AD290" s="1012">
        <f>IF($S290,Q290/VLOOKUP($M239,CropResidue!$H$94:$L$110,5,FALSE)/VLOOKUP($M239,CropResidue!$H$94:$L$110,4,FALSE)/VLOOKUP($M239,CropResidue!$H$94:$L$110,2,FALSE)*VLOOKUP($M239,CropResidue!$G$153:$H$169,2,FALSE),Crop!Q290)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2"/>
      <c r="AY290" s="697"/>
      <c r="AZ290" s="697"/>
      <c r="BA290" s="697"/>
    </row>
    <row r="291" spans="1:53" s="694" customFormat="1" ht="15" outlineLevel="1" x14ac:dyDescent="0.25">
      <c r="A291" s="698"/>
      <c r="B291" s="695"/>
      <c r="C291" s="707"/>
      <c r="D291" s="707"/>
      <c r="E291" s="707"/>
      <c r="F291" s="711"/>
      <c r="G291" s="711" t="str">
        <f>_xlfn.CONCAT(H240:M240)</f>
        <v>SPSPSPSPSPsp</v>
      </c>
      <c r="H291" s="952">
        <v>0</v>
      </c>
      <c r="I291" s="950">
        <f>$H291*I$280</f>
        <v>0</v>
      </c>
      <c r="J291" s="950">
        <f t="shared" si="37"/>
        <v>0</v>
      </c>
      <c r="K291" s="950">
        <f t="shared" si="37"/>
        <v>0</v>
      </c>
      <c r="L291" s="950">
        <f t="shared" si="37"/>
        <v>0</v>
      </c>
      <c r="M291" s="950">
        <f t="shared" si="37"/>
        <v>0</v>
      </c>
      <c r="N291" s="950">
        <f t="shared" si="37"/>
        <v>0</v>
      </c>
      <c r="O291" s="950">
        <f t="shared" si="37"/>
        <v>0</v>
      </c>
      <c r="P291" s="950">
        <f t="shared" si="37"/>
        <v>0</v>
      </c>
      <c r="Q291" s="950">
        <f t="shared" si="37"/>
        <v>0</v>
      </c>
      <c r="R291" s="307"/>
      <c r="S291" s="949" t="b">
        <v>0</v>
      </c>
      <c r="T291" s="951" t="str">
        <f t="shared" ref="T291" si="42">G291</f>
        <v>SPSPSPSPSPsp</v>
      </c>
      <c r="U291" s="1012">
        <f>IF($S291,H291/VLOOKUP($M240,CropResidue!$H$94:$L$110,5,FALSE)/VLOOKUP($M240,CropResidue!$H$94:$L$110,4,FALSE)/VLOOKUP($M240,CropResidue!$H$94:$L$110,2,FALSE)*VLOOKUP($M240,CropResidue!$G$153:$H$169,2,FALSE),Crop!H291)</f>
        <v>0</v>
      </c>
      <c r="V291" s="1012">
        <f>IF($S291,I291/VLOOKUP($M240,CropResidue!$H$94:$L$110,5,FALSE)/VLOOKUP($M240,CropResidue!$H$94:$L$110,4,FALSE)/VLOOKUP($M240,CropResidue!$H$94:$L$110,2,FALSE)*VLOOKUP($M240,CropResidue!$G$153:$H$169,2,FALSE),Crop!I291)</f>
        <v>0</v>
      </c>
      <c r="W291" s="1012">
        <f>IF($S291,J291/VLOOKUP($M240,CropResidue!$H$94:$L$110,5,FALSE)/VLOOKUP($M240,CropResidue!$H$94:$L$110,4,FALSE)/VLOOKUP($M240,CropResidue!$H$94:$L$110,2,FALSE)*VLOOKUP($M240,CropResidue!$G$153:$H$169,2,FALSE),Crop!J291)</f>
        <v>0</v>
      </c>
      <c r="X291" s="1012">
        <f>IF($S291,K291/VLOOKUP($M240,CropResidue!$H$94:$L$110,5,FALSE)/VLOOKUP($M240,CropResidue!$H$94:$L$110,4,FALSE)/VLOOKUP($M240,CropResidue!$H$94:$L$110,2,FALSE)*VLOOKUP($M240,CropResidue!$G$153:$H$169,2,FALSE),Crop!K291)</f>
        <v>0</v>
      </c>
      <c r="Y291" s="1012">
        <f>IF($S291,L291/VLOOKUP($M240,CropResidue!$H$94:$L$110,5,FALSE)/VLOOKUP($M240,CropResidue!$H$94:$L$110,4,FALSE)/VLOOKUP($M240,CropResidue!$H$94:$L$110,2,FALSE)*VLOOKUP($M240,CropResidue!$G$153:$H$169,2,FALSE),Crop!L291)</f>
        <v>0</v>
      </c>
      <c r="Z291" s="1012">
        <f>IF($S291,M291/VLOOKUP($M240,CropResidue!$H$94:$L$110,5,FALSE)/VLOOKUP($M240,CropResidue!$H$94:$L$110,4,FALSE)/VLOOKUP($M240,CropResidue!$H$94:$L$110,2,FALSE)*VLOOKUP($M240,CropResidue!$G$153:$H$169,2,FALSE),Crop!M291)</f>
        <v>0</v>
      </c>
      <c r="AA291" s="1012">
        <f>IF($S291,N291/VLOOKUP($M240,CropResidue!$H$94:$L$110,5,FALSE)/VLOOKUP($M240,CropResidue!$H$94:$L$110,4,FALSE)/VLOOKUP($M240,CropResidue!$H$94:$L$110,2,FALSE)*VLOOKUP($M240,CropResidue!$G$153:$H$169,2,FALSE),Crop!N291)</f>
        <v>0</v>
      </c>
      <c r="AB291" s="1012">
        <f>IF($S291,O291/VLOOKUP($M240,CropResidue!$H$94:$L$110,5,FALSE)/VLOOKUP($M240,CropResidue!$H$94:$L$110,4,FALSE)/VLOOKUP($M240,CropResidue!$H$94:$L$110,2,FALSE)*VLOOKUP($M240,CropResidue!$G$153:$H$169,2,FALSE),Crop!O291)</f>
        <v>0</v>
      </c>
      <c r="AC291" s="1012">
        <f>IF($S291,P291/VLOOKUP($M240,CropResidue!$H$94:$L$110,5,FALSE)/VLOOKUP($M240,CropResidue!$H$94:$L$110,4,FALSE)/VLOOKUP($M240,CropResidue!$H$94:$L$110,2,FALSE)*VLOOKUP($M240,CropResidue!$G$153:$H$169,2,FALSE),Crop!P291)</f>
        <v>0</v>
      </c>
      <c r="AD291" s="1012">
        <f>IF($S291,Q291/VLOOKUP($M240,CropResidue!$H$94:$L$110,5,FALSE)/VLOOKUP($M240,CropResidue!$H$94:$L$110,4,FALSE)/VLOOKUP($M240,CropResidue!$H$94:$L$110,2,FALSE)*VLOOKUP($M240,CropResidue!$G$153:$H$169,2,FALSE),Crop!Q291)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702"/>
      <c r="AY291" s="697"/>
      <c r="AZ291" s="697"/>
      <c r="BA291" s="697"/>
    </row>
    <row r="292" spans="1:53" s="76" customFormat="1" ht="15" outlineLevel="1" x14ac:dyDescent="0.25">
      <c r="A292" s="234"/>
      <c r="B292" s="235"/>
      <c r="C292" s="245"/>
      <c r="D292" s="245"/>
      <c r="E292" s="245"/>
      <c r="F292" s="253"/>
      <c r="G292" s="711" t="str">
        <f>_xlfn.CONCAT(H241:M241)</f>
        <v>YABABa</v>
      </c>
      <c r="H292" s="952">
        <v>0</v>
      </c>
      <c r="I292" s="950">
        <f t="shared" ref="I292:Q327" si="43">$H292*I$280</f>
        <v>0</v>
      </c>
      <c r="J292" s="950">
        <f t="shared" si="37"/>
        <v>0</v>
      </c>
      <c r="K292" s="950">
        <f t="shared" si="37"/>
        <v>0</v>
      </c>
      <c r="L292" s="950">
        <f t="shared" si="37"/>
        <v>0</v>
      </c>
      <c r="M292" s="950">
        <f t="shared" si="37"/>
        <v>0</v>
      </c>
      <c r="N292" s="950">
        <f t="shared" si="37"/>
        <v>0</v>
      </c>
      <c r="O292" s="950">
        <f t="shared" si="37"/>
        <v>0</v>
      </c>
      <c r="P292" s="950">
        <f t="shared" si="37"/>
        <v>0</v>
      </c>
      <c r="Q292" s="950">
        <f t="shared" si="37"/>
        <v>0</v>
      </c>
      <c r="S292" s="949" t="b">
        <v>0</v>
      </c>
      <c r="T292" s="951" t="str">
        <f t="shared" si="38"/>
        <v>YABABa</v>
      </c>
      <c r="U292" s="1012">
        <f>IF($S292,H292/VLOOKUP($M241,CropResidue!$H$94:$L$110,5,FALSE)/VLOOKUP($M241,CropResidue!$H$94:$L$110,4,FALSE)/VLOOKUP($M241,CropResidue!$H$94:$L$110,2,FALSE)*VLOOKUP($M241,CropResidue!$G$153:$H$169,2,FALSE),Crop!H292)</f>
        <v>0</v>
      </c>
      <c r="V292" s="1012">
        <f>IF($S292,I292/VLOOKUP($M241,CropResidue!$H$94:$L$110,5,FALSE)/VLOOKUP($M241,CropResidue!$H$94:$L$110,4,FALSE)/VLOOKUP($M241,CropResidue!$H$94:$L$110,2,FALSE)*VLOOKUP($M241,CropResidue!$G$153:$H$169,2,FALSE),Crop!I292)</f>
        <v>0</v>
      </c>
      <c r="W292" s="1012">
        <f>IF($S292,J292/VLOOKUP($M241,CropResidue!$H$94:$L$110,5,FALSE)/VLOOKUP($M241,CropResidue!$H$94:$L$110,4,FALSE)/VLOOKUP($M241,CropResidue!$H$94:$L$110,2,FALSE)*VLOOKUP($M241,CropResidue!$G$153:$H$169,2,FALSE),Crop!J292)</f>
        <v>0</v>
      </c>
      <c r="X292" s="1012">
        <f>IF($S292,K292/VLOOKUP($M241,CropResidue!$H$94:$L$110,5,FALSE)/VLOOKUP($M241,CropResidue!$H$94:$L$110,4,FALSE)/VLOOKUP($M241,CropResidue!$H$94:$L$110,2,FALSE)*VLOOKUP($M241,CropResidue!$G$153:$H$169,2,FALSE),Crop!K292)</f>
        <v>0</v>
      </c>
      <c r="Y292" s="1012">
        <f>IF($S292,L292/VLOOKUP($M241,CropResidue!$H$94:$L$110,5,FALSE)/VLOOKUP($M241,CropResidue!$H$94:$L$110,4,FALSE)/VLOOKUP($M241,CropResidue!$H$94:$L$110,2,FALSE)*VLOOKUP($M241,CropResidue!$G$153:$H$169,2,FALSE),Crop!L292)</f>
        <v>0</v>
      </c>
      <c r="Z292" s="1012">
        <f>IF($S292,M292/VLOOKUP($M241,CropResidue!$H$94:$L$110,5,FALSE)/VLOOKUP($M241,CropResidue!$H$94:$L$110,4,FALSE)/VLOOKUP($M241,CropResidue!$H$94:$L$110,2,FALSE)*VLOOKUP($M241,CropResidue!$G$153:$H$169,2,FALSE),Crop!M292)</f>
        <v>0</v>
      </c>
      <c r="AA292" s="1012">
        <f>IF($S292,N292/VLOOKUP($M241,CropResidue!$H$94:$L$110,5,FALSE)/VLOOKUP($M241,CropResidue!$H$94:$L$110,4,FALSE)/VLOOKUP($M241,CropResidue!$H$94:$L$110,2,FALSE)*VLOOKUP($M241,CropResidue!$G$153:$H$169,2,FALSE),Crop!N292)</f>
        <v>0</v>
      </c>
      <c r="AB292" s="1012">
        <f>IF($S292,O292/VLOOKUP($M241,CropResidue!$H$94:$L$110,5,FALSE)/VLOOKUP($M241,CropResidue!$H$94:$L$110,4,FALSE)/VLOOKUP($M241,CropResidue!$H$94:$L$110,2,FALSE)*VLOOKUP($M241,CropResidue!$G$153:$H$169,2,FALSE),Crop!O292)</f>
        <v>0</v>
      </c>
      <c r="AC292" s="1012">
        <f>IF($S292,P292/VLOOKUP($M241,CropResidue!$H$94:$L$110,5,FALSE)/VLOOKUP($M241,CropResidue!$H$94:$L$110,4,FALSE)/VLOOKUP($M241,CropResidue!$H$94:$L$110,2,FALSE)*VLOOKUP($M241,CropResidue!$G$153:$H$169,2,FALSE),Crop!P292)</f>
        <v>0</v>
      </c>
      <c r="AD292" s="1012">
        <f>IF($S292,Q292/VLOOKUP($M241,CropResidue!$H$94:$L$110,5,FALSE)/VLOOKUP($M241,CropResidue!$H$94:$L$110,4,FALSE)/VLOOKUP($M241,CropResidue!$H$94:$L$110,2,FALSE)*VLOOKUP($M241,CropResidue!$G$153:$H$169,2,FALSE),Crop!Q292)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1" t="str">
        <f>_xlfn.CONCAT(H242:M242)</f>
        <v>AYABAb</v>
      </c>
      <c r="H293" s="952">
        <v>4000</v>
      </c>
      <c r="I293" s="950">
        <f t="shared" si="43"/>
        <v>4800</v>
      </c>
      <c r="J293" s="950">
        <f t="shared" si="37"/>
        <v>4000</v>
      </c>
      <c r="K293" s="950">
        <f t="shared" si="37"/>
        <v>4880</v>
      </c>
      <c r="L293" s="950">
        <f t="shared" si="37"/>
        <v>3480</v>
      </c>
      <c r="M293" s="950">
        <f t="shared" si="37"/>
        <v>4200</v>
      </c>
      <c r="N293" s="950">
        <f t="shared" si="37"/>
        <v>3320</v>
      </c>
      <c r="O293" s="950">
        <f t="shared" si="37"/>
        <v>3800</v>
      </c>
      <c r="P293" s="950">
        <f t="shared" si="37"/>
        <v>2600</v>
      </c>
      <c r="Q293" s="950">
        <f t="shared" si="37"/>
        <v>0</v>
      </c>
      <c r="R293" s="307"/>
      <c r="S293" s="949" t="b">
        <v>0</v>
      </c>
      <c r="T293" s="951" t="str">
        <f t="shared" si="38"/>
        <v>AYABAb</v>
      </c>
      <c r="U293" s="1012">
        <f>IF($S293,H293/VLOOKUP($M242,CropResidue!$H$94:$L$110,5,FALSE)/VLOOKUP($M242,CropResidue!$H$94:$L$110,4,FALSE)/VLOOKUP($M242,CropResidue!$H$94:$L$110,2,FALSE)*VLOOKUP($M242,CropResidue!$G$153:$H$169,2,FALSE),Crop!H293)</f>
        <v>4000</v>
      </c>
      <c r="V293" s="1012">
        <f>IF($S293,I293/VLOOKUP($M242,CropResidue!$H$94:$L$110,5,FALSE)/VLOOKUP($M242,CropResidue!$H$94:$L$110,4,FALSE)/VLOOKUP($M242,CropResidue!$H$94:$L$110,2,FALSE)*VLOOKUP($M242,CropResidue!$G$153:$H$169,2,FALSE),Crop!I293)</f>
        <v>4800</v>
      </c>
      <c r="W293" s="1012">
        <f>IF($S293,J293/VLOOKUP($M242,CropResidue!$H$94:$L$110,5,FALSE)/VLOOKUP($M242,CropResidue!$H$94:$L$110,4,FALSE)/VLOOKUP($M242,CropResidue!$H$94:$L$110,2,FALSE)*VLOOKUP($M242,CropResidue!$G$153:$H$169,2,FALSE),Crop!J293)</f>
        <v>4000</v>
      </c>
      <c r="X293" s="1012">
        <f>IF($S293,K293/VLOOKUP($M242,CropResidue!$H$94:$L$110,5,FALSE)/VLOOKUP($M242,CropResidue!$H$94:$L$110,4,FALSE)/VLOOKUP($M242,CropResidue!$H$94:$L$110,2,FALSE)*VLOOKUP($M242,CropResidue!$G$153:$H$169,2,FALSE),Crop!K293)</f>
        <v>4880</v>
      </c>
      <c r="Y293" s="1012">
        <f>IF($S293,L293/VLOOKUP($M242,CropResidue!$H$94:$L$110,5,FALSE)/VLOOKUP($M242,CropResidue!$H$94:$L$110,4,FALSE)/VLOOKUP($M242,CropResidue!$H$94:$L$110,2,FALSE)*VLOOKUP($M242,CropResidue!$G$153:$H$169,2,FALSE),Crop!L293)</f>
        <v>3480</v>
      </c>
      <c r="Z293" s="1012">
        <f>IF($S293,M293/VLOOKUP($M242,CropResidue!$H$94:$L$110,5,FALSE)/VLOOKUP($M242,CropResidue!$H$94:$L$110,4,FALSE)/VLOOKUP($M242,CropResidue!$H$94:$L$110,2,FALSE)*VLOOKUP($M242,CropResidue!$G$153:$H$169,2,FALSE),Crop!M293)</f>
        <v>4200</v>
      </c>
      <c r="AA293" s="1012">
        <f>IF($S293,N293/VLOOKUP($M242,CropResidue!$H$94:$L$110,5,FALSE)/VLOOKUP($M242,CropResidue!$H$94:$L$110,4,FALSE)/VLOOKUP($M242,CropResidue!$H$94:$L$110,2,FALSE)*VLOOKUP($M242,CropResidue!$G$153:$H$169,2,FALSE),Crop!N293)</f>
        <v>3320</v>
      </c>
      <c r="AB293" s="1012">
        <f>IF($S293,O293/VLOOKUP($M242,CropResidue!$H$94:$L$110,5,FALSE)/VLOOKUP($M242,CropResidue!$H$94:$L$110,4,FALSE)/VLOOKUP($M242,CropResidue!$H$94:$L$110,2,FALSE)*VLOOKUP($M242,CropResidue!$G$153:$H$169,2,FALSE),Crop!O293)</f>
        <v>3800</v>
      </c>
      <c r="AC293" s="1012">
        <f>IF($S293,P293/VLOOKUP($M242,CropResidue!$H$94:$L$110,5,FALSE)/VLOOKUP($M242,CropResidue!$H$94:$L$110,4,FALSE)/VLOOKUP($M242,CropResidue!$H$94:$L$110,2,FALSE)*VLOOKUP($M242,CropResidue!$G$153:$H$169,2,FALSE),Crop!P293)</f>
        <v>2600</v>
      </c>
      <c r="AD293" s="1012">
        <f>IF($S293,Q293/VLOOKUP($M242,CropResidue!$H$94:$L$110,5,FALSE)/VLOOKUP($M242,CropResidue!$H$94:$L$110,4,FALSE)/VLOOKUP($M242,CropResidue!$H$94:$L$110,2,FALSE)*VLOOKUP($M242,CropResidue!$G$153:$H$169,2,FALSE),Crop!Q293)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694" customFormat="1" ht="15" outlineLevel="1" x14ac:dyDescent="0.25">
      <c r="A294" s="698"/>
      <c r="B294" s="695"/>
      <c r="C294" s="707"/>
      <c r="D294" s="707"/>
      <c r="E294" s="707"/>
      <c r="F294" s="711"/>
      <c r="G294" s="711" t="str">
        <f>_xlfn.CONCAT(H243:M243)</f>
        <v>AYABAbd</v>
      </c>
      <c r="H294" s="950">
        <f>H293-200</f>
        <v>3800</v>
      </c>
      <c r="I294" s="950">
        <f t="shared" si="43"/>
        <v>4560</v>
      </c>
      <c r="J294" s="950">
        <f t="shared" si="37"/>
        <v>3800</v>
      </c>
      <c r="K294" s="950">
        <f t="shared" si="37"/>
        <v>4636</v>
      </c>
      <c r="L294" s="950">
        <f t="shared" si="37"/>
        <v>3306</v>
      </c>
      <c r="M294" s="950">
        <f t="shared" si="37"/>
        <v>3990</v>
      </c>
      <c r="N294" s="950">
        <f t="shared" si="37"/>
        <v>3154</v>
      </c>
      <c r="O294" s="950">
        <f t="shared" si="37"/>
        <v>3610</v>
      </c>
      <c r="P294" s="950">
        <f t="shared" si="37"/>
        <v>2470</v>
      </c>
      <c r="Q294" s="950">
        <f t="shared" si="37"/>
        <v>0</v>
      </c>
      <c r="R294" s="307"/>
      <c r="S294" s="949" t="b">
        <v>0</v>
      </c>
      <c r="T294" s="951" t="str">
        <f t="shared" si="38"/>
        <v>AYABAbd</v>
      </c>
      <c r="U294" s="1012">
        <f>IF($S294,H294/VLOOKUP($M243,CropResidue!$H$94:$L$110,5,FALSE)/VLOOKUP($M243,CropResidue!$H$94:$L$110,4,FALSE)/VLOOKUP($M243,CropResidue!$H$94:$L$110,2,FALSE)*VLOOKUP($M243,CropResidue!$G$153:$H$169,2,FALSE),Crop!H294)</f>
        <v>3800</v>
      </c>
      <c r="V294" s="1012">
        <f>IF($S294,I294/VLOOKUP($M243,CropResidue!$H$94:$L$110,5,FALSE)/VLOOKUP($M243,CropResidue!$H$94:$L$110,4,FALSE)/VLOOKUP($M243,CropResidue!$H$94:$L$110,2,FALSE)*VLOOKUP($M243,CropResidue!$G$153:$H$169,2,FALSE),Crop!I294)</f>
        <v>4560</v>
      </c>
      <c r="W294" s="1012">
        <f>IF($S294,J294/VLOOKUP($M243,CropResidue!$H$94:$L$110,5,FALSE)/VLOOKUP($M243,CropResidue!$H$94:$L$110,4,FALSE)/VLOOKUP($M243,CropResidue!$H$94:$L$110,2,FALSE)*VLOOKUP($M243,CropResidue!$G$153:$H$169,2,FALSE),Crop!J294)</f>
        <v>3800</v>
      </c>
      <c r="X294" s="1012">
        <f>IF($S294,K294/VLOOKUP($M243,CropResidue!$H$94:$L$110,5,FALSE)/VLOOKUP($M243,CropResidue!$H$94:$L$110,4,FALSE)/VLOOKUP($M243,CropResidue!$H$94:$L$110,2,FALSE)*VLOOKUP($M243,CropResidue!$G$153:$H$169,2,FALSE),Crop!K294)</f>
        <v>4636</v>
      </c>
      <c r="Y294" s="1012">
        <f>IF($S294,L294/VLOOKUP($M243,CropResidue!$H$94:$L$110,5,FALSE)/VLOOKUP($M243,CropResidue!$H$94:$L$110,4,FALSE)/VLOOKUP($M243,CropResidue!$H$94:$L$110,2,FALSE)*VLOOKUP($M243,CropResidue!$G$153:$H$169,2,FALSE),Crop!L294)</f>
        <v>3306</v>
      </c>
      <c r="Z294" s="1012">
        <f>IF($S294,M294/VLOOKUP($M243,CropResidue!$H$94:$L$110,5,FALSE)/VLOOKUP($M243,CropResidue!$H$94:$L$110,4,FALSE)/VLOOKUP($M243,CropResidue!$H$94:$L$110,2,FALSE)*VLOOKUP($M243,CropResidue!$G$153:$H$169,2,FALSE),Crop!M294)</f>
        <v>3990</v>
      </c>
      <c r="AA294" s="1012">
        <f>IF($S294,N294/VLOOKUP($M243,CropResidue!$H$94:$L$110,5,FALSE)/VLOOKUP($M243,CropResidue!$H$94:$L$110,4,FALSE)/VLOOKUP($M243,CropResidue!$H$94:$L$110,2,FALSE)*VLOOKUP($M243,CropResidue!$G$153:$H$169,2,FALSE),Crop!N294)</f>
        <v>3154</v>
      </c>
      <c r="AB294" s="1012">
        <f>IF($S294,O294/VLOOKUP($M243,CropResidue!$H$94:$L$110,5,FALSE)/VLOOKUP($M243,CropResidue!$H$94:$L$110,4,FALSE)/VLOOKUP($M243,CropResidue!$H$94:$L$110,2,FALSE)*VLOOKUP($M243,CropResidue!$G$153:$H$169,2,FALSE),Crop!O294)</f>
        <v>3610</v>
      </c>
      <c r="AC294" s="1012">
        <f>IF($S294,P294/VLOOKUP($M243,CropResidue!$H$94:$L$110,5,FALSE)/VLOOKUP($M243,CropResidue!$H$94:$L$110,4,FALSE)/VLOOKUP($M243,CropResidue!$H$94:$L$110,2,FALSE)*VLOOKUP($M243,CropResidue!$G$153:$H$169,2,FALSE),Crop!P294)</f>
        <v>2470</v>
      </c>
      <c r="AD294" s="1012">
        <f>IF($S294,Q294/VLOOKUP($M243,CropResidue!$H$94:$L$110,5,FALSE)/VLOOKUP($M243,CropResidue!$H$94:$L$110,4,FALSE)/VLOOKUP($M243,CropResidue!$H$94:$L$110,2,FALSE)*VLOOKUP($M243,CropResidue!$G$153:$H$169,2,FALSE),Crop!Q294)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_xlfn.CONCAT(H244:M244)</f>
        <v>YAOAOFa</v>
      </c>
      <c r="H295" s="952">
        <v>0</v>
      </c>
      <c r="I295" s="950">
        <f t="shared" si="43"/>
        <v>0</v>
      </c>
      <c r="J295" s="950">
        <f t="shared" si="37"/>
        <v>0</v>
      </c>
      <c r="K295" s="950">
        <f t="shared" si="37"/>
        <v>0</v>
      </c>
      <c r="L295" s="950">
        <f t="shared" si="37"/>
        <v>0</v>
      </c>
      <c r="M295" s="950">
        <f t="shared" si="37"/>
        <v>0</v>
      </c>
      <c r="N295" s="950">
        <f t="shared" si="37"/>
        <v>0</v>
      </c>
      <c r="O295" s="950">
        <f t="shared" si="37"/>
        <v>0</v>
      </c>
      <c r="P295" s="950">
        <f t="shared" si="37"/>
        <v>0</v>
      </c>
      <c r="Q295" s="950">
        <f t="shared" si="37"/>
        <v>0</v>
      </c>
      <c r="S295" s="949" t="b">
        <v>0</v>
      </c>
      <c r="T295" s="951" t="str">
        <f t="shared" si="38"/>
        <v>YAOAOFa</v>
      </c>
      <c r="U295" s="1012">
        <f>IF($S295,H295/VLOOKUP($M244,CropResidue!$H$94:$L$110,5,FALSE)/VLOOKUP($M244,CropResidue!$H$94:$L$110,4,FALSE)/VLOOKUP($M244,CropResidue!$H$94:$L$110,2,FALSE)*VLOOKUP($M244,CropResidue!$G$153:$H$169,2,FALSE),Crop!H295)</f>
        <v>0</v>
      </c>
      <c r="V295" s="1012">
        <f>IF($S295,I295/VLOOKUP($M244,CropResidue!$H$94:$L$110,5,FALSE)/VLOOKUP($M244,CropResidue!$H$94:$L$110,4,FALSE)/VLOOKUP($M244,CropResidue!$H$94:$L$110,2,FALSE)*VLOOKUP($M244,CropResidue!$G$153:$H$169,2,FALSE),Crop!I295)</f>
        <v>0</v>
      </c>
      <c r="W295" s="1012">
        <f>IF($S295,J295/VLOOKUP($M244,CropResidue!$H$94:$L$110,5,FALSE)/VLOOKUP($M244,CropResidue!$H$94:$L$110,4,FALSE)/VLOOKUP($M244,CropResidue!$H$94:$L$110,2,FALSE)*VLOOKUP($M244,CropResidue!$G$153:$H$169,2,FALSE),Crop!J295)</f>
        <v>0</v>
      </c>
      <c r="X295" s="1012">
        <f>IF($S295,K295/VLOOKUP($M244,CropResidue!$H$94:$L$110,5,FALSE)/VLOOKUP($M244,CropResidue!$H$94:$L$110,4,FALSE)/VLOOKUP($M244,CropResidue!$H$94:$L$110,2,FALSE)*VLOOKUP($M244,CropResidue!$G$153:$H$169,2,FALSE),Crop!K295)</f>
        <v>0</v>
      </c>
      <c r="Y295" s="1012">
        <f>IF($S295,L295/VLOOKUP($M244,CropResidue!$H$94:$L$110,5,FALSE)/VLOOKUP($M244,CropResidue!$H$94:$L$110,4,FALSE)/VLOOKUP($M244,CropResidue!$H$94:$L$110,2,FALSE)*VLOOKUP($M244,CropResidue!$G$153:$H$169,2,FALSE),Crop!L295)</f>
        <v>0</v>
      </c>
      <c r="Z295" s="1012">
        <f>IF($S295,M295/VLOOKUP($M244,CropResidue!$H$94:$L$110,5,FALSE)/VLOOKUP($M244,CropResidue!$H$94:$L$110,4,FALSE)/VLOOKUP($M244,CropResidue!$H$94:$L$110,2,FALSE)*VLOOKUP($M244,CropResidue!$G$153:$H$169,2,FALSE),Crop!M295)</f>
        <v>0</v>
      </c>
      <c r="AA295" s="1012">
        <f>IF($S295,N295/VLOOKUP($M244,CropResidue!$H$94:$L$110,5,FALSE)/VLOOKUP($M244,CropResidue!$H$94:$L$110,4,FALSE)/VLOOKUP($M244,CropResidue!$H$94:$L$110,2,FALSE)*VLOOKUP($M244,CropResidue!$G$153:$H$169,2,FALSE),Crop!N295)</f>
        <v>0</v>
      </c>
      <c r="AB295" s="1012">
        <f>IF($S295,O295/VLOOKUP($M244,CropResidue!$H$94:$L$110,5,FALSE)/VLOOKUP($M244,CropResidue!$H$94:$L$110,4,FALSE)/VLOOKUP($M244,CropResidue!$H$94:$L$110,2,FALSE)*VLOOKUP($M244,CropResidue!$G$153:$H$169,2,FALSE),Crop!O295)</f>
        <v>0</v>
      </c>
      <c r="AC295" s="1012">
        <f>IF($S295,P295/VLOOKUP($M244,CropResidue!$H$94:$L$110,5,FALSE)/VLOOKUP($M244,CropResidue!$H$94:$L$110,4,FALSE)/VLOOKUP($M244,CropResidue!$H$94:$L$110,2,FALSE)*VLOOKUP($M244,CropResidue!$G$153:$H$169,2,FALSE),Crop!P295)</f>
        <v>0</v>
      </c>
      <c r="AD295" s="1012">
        <f>IF($S295,Q295/VLOOKUP($M244,CropResidue!$H$94:$L$110,5,FALSE)/VLOOKUP($M244,CropResidue!$H$94:$L$110,4,FALSE)/VLOOKUP($M244,CropResidue!$H$94:$L$110,2,FALSE)*VLOOKUP($M244,CropResidue!$G$153:$H$169,2,FALSE),Crop!Q295)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694" customFormat="1" ht="15" outlineLevel="1" x14ac:dyDescent="0.25">
      <c r="A296" s="698"/>
      <c r="B296" s="695"/>
      <c r="C296" s="707"/>
      <c r="D296" s="707"/>
      <c r="E296" s="707"/>
      <c r="F296" s="711"/>
      <c r="G296" s="711" t="str">
        <f>_xlfn.CONCAT(H245:M245)</f>
        <v>AYAOAof</v>
      </c>
      <c r="H296" s="952">
        <f>4000*0.7</f>
        <v>2800</v>
      </c>
      <c r="I296" s="950">
        <f t="shared" si="43"/>
        <v>3360</v>
      </c>
      <c r="J296" s="950">
        <f t="shared" si="37"/>
        <v>2800</v>
      </c>
      <c r="K296" s="950">
        <f t="shared" si="37"/>
        <v>3416</v>
      </c>
      <c r="L296" s="950">
        <f t="shared" si="37"/>
        <v>2436</v>
      </c>
      <c r="M296" s="950">
        <f t="shared" si="37"/>
        <v>2940</v>
      </c>
      <c r="N296" s="950">
        <f t="shared" si="37"/>
        <v>2324</v>
      </c>
      <c r="O296" s="950">
        <f t="shared" si="37"/>
        <v>2660</v>
      </c>
      <c r="P296" s="950">
        <f t="shared" si="37"/>
        <v>1820</v>
      </c>
      <c r="Q296" s="950">
        <f t="shared" si="37"/>
        <v>0</v>
      </c>
      <c r="R296" s="307"/>
      <c r="S296" s="949" t="b">
        <v>0</v>
      </c>
      <c r="T296" s="951" t="str">
        <f t="shared" si="38"/>
        <v>AYAOAof</v>
      </c>
      <c r="U296" s="1012">
        <f>IF($S296,H296/VLOOKUP($M245,CropResidue!$H$94:$L$110,5,FALSE)/VLOOKUP($M245,CropResidue!$H$94:$L$110,4,FALSE)/VLOOKUP($M245,CropResidue!$H$94:$L$110,2,FALSE)*VLOOKUP($M245,CropResidue!$G$153:$H$169,2,FALSE),Crop!H296)</f>
        <v>2800</v>
      </c>
      <c r="V296" s="1012">
        <f>IF($S296,I296/VLOOKUP($M245,CropResidue!$H$94:$L$110,5,FALSE)/VLOOKUP($M245,CropResidue!$H$94:$L$110,4,FALSE)/VLOOKUP($M245,CropResidue!$H$94:$L$110,2,FALSE)*VLOOKUP($M245,CropResidue!$G$153:$H$169,2,FALSE),Crop!I296)</f>
        <v>3360</v>
      </c>
      <c r="W296" s="1012">
        <f>IF($S296,J296/VLOOKUP($M245,CropResidue!$H$94:$L$110,5,FALSE)/VLOOKUP($M245,CropResidue!$H$94:$L$110,4,FALSE)/VLOOKUP($M245,CropResidue!$H$94:$L$110,2,FALSE)*VLOOKUP($M245,CropResidue!$G$153:$H$169,2,FALSE),Crop!J296)</f>
        <v>2800</v>
      </c>
      <c r="X296" s="1012">
        <f>IF($S296,K296/VLOOKUP($M245,CropResidue!$H$94:$L$110,5,FALSE)/VLOOKUP($M245,CropResidue!$H$94:$L$110,4,FALSE)/VLOOKUP($M245,CropResidue!$H$94:$L$110,2,FALSE)*VLOOKUP($M245,CropResidue!$G$153:$H$169,2,FALSE),Crop!K296)</f>
        <v>3416</v>
      </c>
      <c r="Y296" s="1012">
        <f>IF($S296,L296/VLOOKUP($M245,CropResidue!$H$94:$L$110,5,FALSE)/VLOOKUP($M245,CropResidue!$H$94:$L$110,4,FALSE)/VLOOKUP($M245,CropResidue!$H$94:$L$110,2,FALSE)*VLOOKUP($M245,CropResidue!$G$153:$H$169,2,FALSE),Crop!L296)</f>
        <v>2436</v>
      </c>
      <c r="Z296" s="1012">
        <f>IF($S296,M296/VLOOKUP($M245,CropResidue!$H$94:$L$110,5,FALSE)/VLOOKUP($M245,CropResidue!$H$94:$L$110,4,FALSE)/VLOOKUP($M245,CropResidue!$H$94:$L$110,2,FALSE)*VLOOKUP($M245,CropResidue!$G$153:$H$169,2,FALSE),Crop!M296)</f>
        <v>2940</v>
      </c>
      <c r="AA296" s="1012">
        <f>IF($S296,N296/VLOOKUP($M245,CropResidue!$H$94:$L$110,5,FALSE)/VLOOKUP($M245,CropResidue!$H$94:$L$110,4,FALSE)/VLOOKUP($M245,CropResidue!$H$94:$L$110,2,FALSE)*VLOOKUP($M245,CropResidue!$G$153:$H$169,2,FALSE),Crop!N296)</f>
        <v>2324</v>
      </c>
      <c r="AB296" s="1012">
        <f>IF($S296,O296/VLOOKUP($M245,CropResidue!$H$94:$L$110,5,FALSE)/VLOOKUP($M245,CropResidue!$H$94:$L$110,4,FALSE)/VLOOKUP($M245,CropResidue!$H$94:$L$110,2,FALSE)*VLOOKUP($M245,CropResidue!$G$153:$H$169,2,FALSE),Crop!O296)</f>
        <v>2660</v>
      </c>
      <c r="AC296" s="1012">
        <f>IF($S296,P296/VLOOKUP($M245,CropResidue!$H$94:$L$110,5,FALSE)/VLOOKUP($M245,CropResidue!$H$94:$L$110,4,FALSE)/VLOOKUP($M245,CropResidue!$H$94:$L$110,2,FALSE)*VLOOKUP($M245,CropResidue!$G$153:$H$169,2,FALSE),Crop!P296)</f>
        <v>1820</v>
      </c>
      <c r="AD296" s="1012">
        <f>IF($S296,Q296/VLOOKUP($M245,CropResidue!$H$94:$L$110,5,FALSE)/VLOOKUP($M245,CropResidue!$H$94:$L$110,4,FALSE)/VLOOKUP($M245,CropResidue!$H$94:$L$110,2,FALSE)*VLOOKUP($M245,CropResidue!$G$153:$H$169,2,FALSE),Crop!Q296)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702"/>
      <c r="AY296" s="697"/>
      <c r="AZ296" s="697"/>
      <c r="BA296" s="697"/>
    </row>
    <row r="297" spans="1:53" s="76" customFormat="1" ht="15" outlineLevel="1" x14ac:dyDescent="0.25">
      <c r="A297" s="234"/>
      <c r="B297" s="235"/>
      <c r="C297" s="245"/>
      <c r="D297" s="245"/>
      <c r="E297" s="245"/>
      <c r="F297" s="253"/>
      <c r="G297" s="711" t="str">
        <f>_xlfn.CONCAT(H246:M246)</f>
        <v>YYNBNb</v>
      </c>
      <c r="H297" s="952">
        <v>4000</v>
      </c>
      <c r="I297" s="950">
        <f t="shared" si="43"/>
        <v>4800</v>
      </c>
      <c r="J297" s="950">
        <f t="shared" si="37"/>
        <v>4000</v>
      </c>
      <c r="K297" s="950">
        <f t="shared" si="37"/>
        <v>4880</v>
      </c>
      <c r="L297" s="950">
        <f t="shared" si="37"/>
        <v>3480</v>
      </c>
      <c r="M297" s="950">
        <f t="shared" si="37"/>
        <v>4200</v>
      </c>
      <c r="N297" s="950">
        <f t="shared" si="37"/>
        <v>3320</v>
      </c>
      <c r="O297" s="950">
        <f t="shared" si="37"/>
        <v>3800</v>
      </c>
      <c r="P297" s="950">
        <f t="shared" si="37"/>
        <v>2600</v>
      </c>
      <c r="Q297" s="950">
        <f t="shared" si="37"/>
        <v>0</v>
      </c>
      <c r="S297" s="949" t="b">
        <v>0</v>
      </c>
      <c r="T297" s="951" t="str">
        <f t="shared" si="38"/>
        <v>YYNBNb</v>
      </c>
      <c r="U297" s="1012">
        <f>IF($S297,H297/VLOOKUP($M246,CropResidue!$H$94:$L$110,5,FALSE)/VLOOKUP($M246,CropResidue!$H$94:$L$110,4,FALSE)/VLOOKUP($M246,CropResidue!$H$94:$L$110,2,FALSE)*VLOOKUP($M246,CropResidue!$G$153:$H$169,2,FALSE),Crop!H297)</f>
        <v>4000</v>
      </c>
      <c r="V297" s="1012">
        <f>IF($S297,I297/VLOOKUP($M246,CropResidue!$H$94:$L$110,5,FALSE)/VLOOKUP($M246,CropResidue!$H$94:$L$110,4,FALSE)/VLOOKUP($M246,CropResidue!$H$94:$L$110,2,FALSE)*VLOOKUP($M246,CropResidue!$G$153:$H$169,2,FALSE),Crop!I297)</f>
        <v>4800</v>
      </c>
      <c r="W297" s="1012">
        <f>IF($S297,J297/VLOOKUP($M246,CropResidue!$H$94:$L$110,5,FALSE)/VLOOKUP($M246,CropResidue!$H$94:$L$110,4,FALSE)/VLOOKUP($M246,CropResidue!$H$94:$L$110,2,FALSE)*VLOOKUP($M246,CropResidue!$G$153:$H$169,2,FALSE),Crop!J297)</f>
        <v>4000</v>
      </c>
      <c r="X297" s="1012">
        <f>IF($S297,K297/VLOOKUP($M246,CropResidue!$H$94:$L$110,5,FALSE)/VLOOKUP($M246,CropResidue!$H$94:$L$110,4,FALSE)/VLOOKUP($M246,CropResidue!$H$94:$L$110,2,FALSE)*VLOOKUP($M246,CropResidue!$G$153:$H$169,2,FALSE),Crop!K297)</f>
        <v>4880</v>
      </c>
      <c r="Y297" s="1012">
        <f>IF($S297,L297/VLOOKUP($M246,CropResidue!$H$94:$L$110,5,FALSE)/VLOOKUP($M246,CropResidue!$H$94:$L$110,4,FALSE)/VLOOKUP($M246,CropResidue!$H$94:$L$110,2,FALSE)*VLOOKUP($M246,CropResidue!$G$153:$H$169,2,FALSE),Crop!L297)</f>
        <v>3480</v>
      </c>
      <c r="Z297" s="1012">
        <f>IF($S297,M297/VLOOKUP($M246,CropResidue!$H$94:$L$110,5,FALSE)/VLOOKUP($M246,CropResidue!$H$94:$L$110,4,FALSE)/VLOOKUP($M246,CropResidue!$H$94:$L$110,2,FALSE)*VLOOKUP($M246,CropResidue!$G$153:$H$169,2,FALSE),Crop!M297)</f>
        <v>4200</v>
      </c>
      <c r="AA297" s="1012">
        <f>IF($S297,N297/VLOOKUP($M246,CropResidue!$H$94:$L$110,5,FALSE)/VLOOKUP($M246,CropResidue!$H$94:$L$110,4,FALSE)/VLOOKUP($M246,CropResidue!$H$94:$L$110,2,FALSE)*VLOOKUP($M246,CropResidue!$G$153:$H$169,2,FALSE),Crop!N297)</f>
        <v>3320</v>
      </c>
      <c r="AB297" s="1012">
        <f>IF($S297,O297/VLOOKUP($M246,CropResidue!$H$94:$L$110,5,FALSE)/VLOOKUP($M246,CropResidue!$H$94:$L$110,4,FALSE)/VLOOKUP($M246,CropResidue!$H$94:$L$110,2,FALSE)*VLOOKUP($M246,CropResidue!$G$153:$H$169,2,FALSE),Crop!O297)</f>
        <v>3800</v>
      </c>
      <c r="AC297" s="1012">
        <f>IF($S297,P297/VLOOKUP($M246,CropResidue!$H$94:$L$110,5,FALSE)/VLOOKUP($M246,CropResidue!$H$94:$L$110,4,FALSE)/VLOOKUP($M246,CropResidue!$H$94:$L$110,2,FALSE)*VLOOKUP($M246,CropResidue!$G$153:$H$169,2,FALSE),Crop!P297)</f>
        <v>2600</v>
      </c>
      <c r="AD297" s="1012">
        <f>IF($S297,Q297/VLOOKUP($M246,CropResidue!$H$94:$L$110,5,FALSE)/VLOOKUP($M246,CropResidue!$H$94:$L$110,4,FALSE)/VLOOKUP($M246,CropResidue!$H$94:$L$110,2,FALSE)*VLOOKUP($M246,CropResidue!$G$153:$H$169,2,FALSE),Crop!Q297)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_xlfn.CONCAT(H247:M247)</f>
        <v>YYBNBz</v>
      </c>
      <c r="H298" s="952">
        <v>1800</v>
      </c>
      <c r="I298" s="950">
        <f t="shared" si="43"/>
        <v>2160</v>
      </c>
      <c r="J298" s="950">
        <f t="shared" si="37"/>
        <v>1800</v>
      </c>
      <c r="K298" s="950">
        <f t="shared" si="37"/>
        <v>2196</v>
      </c>
      <c r="L298" s="950">
        <f t="shared" si="37"/>
        <v>1566</v>
      </c>
      <c r="M298" s="950">
        <f t="shared" si="37"/>
        <v>1890</v>
      </c>
      <c r="N298" s="950">
        <f t="shared" si="37"/>
        <v>1494</v>
      </c>
      <c r="O298" s="950">
        <f t="shared" si="37"/>
        <v>1710</v>
      </c>
      <c r="P298" s="950">
        <f t="shared" si="37"/>
        <v>1170</v>
      </c>
      <c r="Q298" s="950">
        <f t="shared" si="37"/>
        <v>0</v>
      </c>
      <c r="R298" s="307"/>
      <c r="S298" s="949" t="b">
        <v>0</v>
      </c>
      <c r="T298" s="951" t="str">
        <f t="shared" si="38"/>
        <v>YYBNBz</v>
      </c>
      <c r="U298" s="1012">
        <f>IF($S298,H298/VLOOKUP($M247,CropResidue!$H$94:$L$110,5,FALSE)/VLOOKUP($M247,CropResidue!$H$94:$L$110,4,FALSE)/VLOOKUP($M247,CropResidue!$H$94:$L$110,2,FALSE)*VLOOKUP($M247,CropResidue!$G$153:$H$169,2,FALSE),Crop!H298)</f>
        <v>1800</v>
      </c>
      <c r="V298" s="1012">
        <f>IF($S298,I298/VLOOKUP($M247,CropResidue!$H$94:$L$110,5,FALSE)/VLOOKUP($M247,CropResidue!$H$94:$L$110,4,FALSE)/VLOOKUP($M247,CropResidue!$H$94:$L$110,2,FALSE)*VLOOKUP($M247,CropResidue!$G$153:$H$169,2,FALSE),Crop!I298)</f>
        <v>2160</v>
      </c>
      <c r="W298" s="1012">
        <f>IF($S298,J298/VLOOKUP($M247,CropResidue!$H$94:$L$110,5,FALSE)/VLOOKUP($M247,CropResidue!$H$94:$L$110,4,FALSE)/VLOOKUP($M247,CropResidue!$H$94:$L$110,2,FALSE)*VLOOKUP($M247,CropResidue!$G$153:$H$169,2,FALSE),Crop!J298)</f>
        <v>1800</v>
      </c>
      <c r="X298" s="1012">
        <f>IF($S298,K298/VLOOKUP($M247,CropResidue!$H$94:$L$110,5,FALSE)/VLOOKUP($M247,CropResidue!$H$94:$L$110,4,FALSE)/VLOOKUP($M247,CropResidue!$H$94:$L$110,2,FALSE)*VLOOKUP($M247,CropResidue!$G$153:$H$169,2,FALSE),Crop!K298)</f>
        <v>2196</v>
      </c>
      <c r="Y298" s="1012">
        <f>IF($S298,L298/VLOOKUP($M247,CropResidue!$H$94:$L$110,5,FALSE)/VLOOKUP($M247,CropResidue!$H$94:$L$110,4,FALSE)/VLOOKUP($M247,CropResidue!$H$94:$L$110,2,FALSE)*VLOOKUP($M247,CropResidue!$G$153:$H$169,2,FALSE),Crop!L298)</f>
        <v>1566</v>
      </c>
      <c r="Z298" s="1012">
        <f>IF($S298,M298/VLOOKUP($M247,CropResidue!$H$94:$L$110,5,FALSE)/VLOOKUP($M247,CropResidue!$H$94:$L$110,4,FALSE)/VLOOKUP($M247,CropResidue!$H$94:$L$110,2,FALSE)*VLOOKUP($M247,CropResidue!$G$153:$H$169,2,FALSE),Crop!M298)</f>
        <v>1890</v>
      </c>
      <c r="AA298" s="1012">
        <f>IF($S298,N298/VLOOKUP($M247,CropResidue!$H$94:$L$110,5,FALSE)/VLOOKUP($M247,CropResidue!$H$94:$L$110,4,FALSE)/VLOOKUP($M247,CropResidue!$H$94:$L$110,2,FALSE)*VLOOKUP($M247,CropResidue!$G$153:$H$169,2,FALSE),Crop!N298)</f>
        <v>1494</v>
      </c>
      <c r="AB298" s="1012">
        <f>IF($S298,O298/VLOOKUP($M247,CropResidue!$H$94:$L$110,5,FALSE)/VLOOKUP($M247,CropResidue!$H$94:$L$110,4,FALSE)/VLOOKUP($M247,CropResidue!$H$94:$L$110,2,FALSE)*VLOOKUP($M247,CropResidue!$G$153:$H$169,2,FALSE),Crop!O298)</f>
        <v>1710</v>
      </c>
      <c r="AC298" s="1012">
        <f>IF($S298,P298/VLOOKUP($M247,CropResidue!$H$94:$L$110,5,FALSE)/VLOOKUP($M247,CropResidue!$H$94:$L$110,4,FALSE)/VLOOKUP($M247,CropResidue!$H$94:$L$110,2,FALSE)*VLOOKUP($M247,CropResidue!$G$153:$H$169,2,FALSE),Crop!P298)</f>
        <v>1170</v>
      </c>
      <c r="AD298" s="1012">
        <f>IF($S298,Q298/VLOOKUP($M247,CropResidue!$H$94:$L$110,5,FALSE)/VLOOKUP($M247,CropResidue!$H$94:$L$110,4,FALSE)/VLOOKUP($M247,CropResidue!$H$94:$L$110,2,FALSE)*VLOOKUP($M247,CropResidue!$G$153:$H$169,2,FALSE),Crop!Q298)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_xlfn.CONCAT(H248:M248)</f>
        <v>YYBNBr</v>
      </c>
      <c r="H299" s="952">
        <v>2000</v>
      </c>
      <c r="I299" s="950">
        <f t="shared" si="43"/>
        <v>2400</v>
      </c>
      <c r="J299" s="950">
        <f t="shared" si="37"/>
        <v>2000</v>
      </c>
      <c r="K299" s="950">
        <f t="shared" si="37"/>
        <v>2440</v>
      </c>
      <c r="L299" s="950">
        <f t="shared" si="37"/>
        <v>1740</v>
      </c>
      <c r="M299" s="950">
        <f t="shared" si="37"/>
        <v>2100</v>
      </c>
      <c r="N299" s="950">
        <f t="shared" si="37"/>
        <v>1660</v>
      </c>
      <c r="O299" s="950">
        <f t="shared" si="37"/>
        <v>1900</v>
      </c>
      <c r="P299" s="950">
        <f t="shared" si="37"/>
        <v>1300</v>
      </c>
      <c r="Q299" s="950">
        <f t="shared" si="37"/>
        <v>0</v>
      </c>
      <c r="R299" s="307"/>
      <c r="S299" s="949" t="b">
        <v>0</v>
      </c>
      <c r="T299" s="951" t="str">
        <f t="shared" si="38"/>
        <v>YYBNBr</v>
      </c>
      <c r="U299" s="1012">
        <f>IF($S299,H299/VLOOKUP($M248,CropResidue!$H$94:$L$110,5,FALSE)/VLOOKUP($M248,CropResidue!$H$94:$L$110,4,FALSE)/VLOOKUP($M248,CropResidue!$H$94:$L$110,2,FALSE)*VLOOKUP($M248,CropResidue!$G$153:$H$169,2,FALSE),Crop!H299)</f>
        <v>2000</v>
      </c>
      <c r="V299" s="1012">
        <f>IF($S299,I299/VLOOKUP($M248,CropResidue!$H$94:$L$110,5,FALSE)/VLOOKUP($M248,CropResidue!$H$94:$L$110,4,FALSE)/VLOOKUP($M248,CropResidue!$H$94:$L$110,2,FALSE)*VLOOKUP($M248,CropResidue!$G$153:$H$169,2,FALSE),Crop!I299)</f>
        <v>2400</v>
      </c>
      <c r="W299" s="1012">
        <f>IF($S299,J299/VLOOKUP($M248,CropResidue!$H$94:$L$110,5,FALSE)/VLOOKUP($M248,CropResidue!$H$94:$L$110,4,FALSE)/VLOOKUP($M248,CropResidue!$H$94:$L$110,2,FALSE)*VLOOKUP($M248,CropResidue!$G$153:$H$169,2,FALSE),Crop!J299)</f>
        <v>2000</v>
      </c>
      <c r="X299" s="1012">
        <f>IF($S299,K299/VLOOKUP($M248,CropResidue!$H$94:$L$110,5,FALSE)/VLOOKUP($M248,CropResidue!$H$94:$L$110,4,FALSE)/VLOOKUP($M248,CropResidue!$H$94:$L$110,2,FALSE)*VLOOKUP($M248,CropResidue!$G$153:$H$169,2,FALSE),Crop!K299)</f>
        <v>2440</v>
      </c>
      <c r="Y299" s="1012">
        <f>IF($S299,L299/VLOOKUP($M248,CropResidue!$H$94:$L$110,5,FALSE)/VLOOKUP($M248,CropResidue!$H$94:$L$110,4,FALSE)/VLOOKUP($M248,CropResidue!$H$94:$L$110,2,FALSE)*VLOOKUP($M248,CropResidue!$G$153:$H$169,2,FALSE),Crop!L299)</f>
        <v>1740</v>
      </c>
      <c r="Z299" s="1012">
        <f>IF($S299,M299/VLOOKUP($M248,CropResidue!$H$94:$L$110,5,FALSE)/VLOOKUP($M248,CropResidue!$H$94:$L$110,4,FALSE)/VLOOKUP($M248,CropResidue!$H$94:$L$110,2,FALSE)*VLOOKUP($M248,CropResidue!$G$153:$H$169,2,FALSE),Crop!M299)</f>
        <v>2100</v>
      </c>
      <c r="AA299" s="1012">
        <f>IF($S299,N299/VLOOKUP($M248,CropResidue!$H$94:$L$110,5,FALSE)/VLOOKUP($M248,CropResidue!$H$94:$L$110,4,FALSE)/VLOOKUP($M248,CropResidue!$H$94:$L$110,2,FALSE)*VLOOKUP($M248,CropResidue!$G$153:$H$169,2,FALSE),Crop!N299)</f>
        <v>1660</v>
      </c>
      <c r="AB299" s="1012">
        <f>IF($S299,O299/VLOOKUP($M248,CropResidue!$H$94:$L$110,5,FALSE)/VLOOKUP($M248,CropResidue!$H$94:$L$110,4,FALSE)/VLOOKUP($M248,CropResidue!$H$94:$L$110,2,FALSE)*VLOOKUP($M248,CropResidue!$G$153:$H$169,2,FALSE),Crop!O299)</f>
        <v>1900</v>
      </c>
      <c r="AC299" s="1012">
        <f>IF($S299,P299/VLOOKUP($M248,CropResidue!$H$94:$L$110,5,FALSE)/VLOOKUP($M248,CropResidue!$H$94:$L$110,4,FALSE)/VLOOKUP($M248,CropResidue!$H$94:$L$110,2,FALSE)*VLOOKUP($M248,CropResidue!$G$153:$H$169,2,FALSE),Crop!P299)</f>
        <v>1300</v>
      </c>
      <c r="AD299" s="1012">
        <f>IF($S299,Q299/VLOOKUP($M248,CropResidue!$H$94:$L$110,5,FALSE)/VLOOKUP($M248,CropResidue!$H$94:$L$110,4,FALSE)/VLOOKUP($M248,CropResidue!$H$94:$L$110,2,FALSE)*VLOOKUP($M248,CropResidue!$G$153:$H$169,2,FALSE),Crop!Q299)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_xlfn.CONCAT(H249:M249)</f>
        <v>YYNWBr</v>
      </c>
      <c r="H300" s="952">
        <v>2000</v>
      </c>
      <c r="I300" s="950">
        <f t="shared" si="43"/>
        <v>2400</v>
      </c>
      <c r="J300" s="950">
        <f t="shared" si="37"/>
        <v>2000</v>
      </c>
      <c r="K300" s="950">
        <f t="shared" si="37"/>
        <v>2440</v>
      </c>
      <c r="L300" s="950">
        <f t="shared" si="37"/>
        <v>1740</v>
      </c>
      <c r="M300" s="950">
        <f t="shared" si="37"/>
        <v>2100</v>
      </c>
      <c r="N300" s="950">
        <f t="shared" si="37"/>
        <v>1660</v>
      </c>
      <c r="O300" s="950">
        <f t="shared" si="37"/>
        <v>1900</v>
      </c>
      <c r="P300" s="950">
        <f t="shared" si="37"/>
        <v>1300</v>
      </c>
      <c r="Q300" s="950">
        <f t="shared" si="37"/>
        <v>0</v>
      </c>
      <c r="R300" s="307"/>
      <c r="S300" s="949" t="b">
        <v>0</v>
      </c>
      <c r="T300" s="951" t="str">
        <f t="shared" si="38"/>
        <v>YYNWBr</v>
      </c>
      <c r="U300" s="1012">
        <f>IF($S300,H300/VLOOKUP($M249,CropResidue!$H$94:$L$110,5,FALSE)/VLOOKUP($M249,CropResidue!$H$94:$L$110,4,FALSE)/VLOOKUP($M249,CropResidue!$H$94:$L$110,2,FALSE)*VLOOKUP($M249,CropResidue!$G$153:$H$169,2,FALSE),Crop!H300)</f>
        <v>2000</v>
      </c>
      <c r="V300" s="1012">
        <f>IF($S300,I300/VLOOKUP($M249,CropResidue!$H$94:$L$110,5,FALSE)/VLOOKUP($M249,CropResidue!$H$94:$L$110,4,FALSE)/VLOOKUP($M249,CropResidue!$H$94:$L$110,2,FALSE)*VLOOKUP($M249,CropResidue!$G$153:$H$169,2,FALSE),Crop!I300)</f>
        <v>2400</v>
      </c>
      <c r="W300" s="1012">
        <f>IF($S300,J300/VLOOKUP($M249,CropResidue!$H$94:$L$110,5,FALSE)/VLOOKUP($M249,CropResidue!$H$94:$L$110,4,FALSE)/VLOOKUP($M249,CropResidue!$H$94:$L$110,2,FALSE)*VLOOKUP($M249,CropResidue!$G$153:$H$169,2,FALSE),Crop!J300)</f>
        <v>2000</v>
      </c>
      <c r="X300" s="1012">
        <f>IF($S300,K300/VLOOKUP($M249,CropResidue!$H$94:$L$110,5,FALSE)/VLOOKUP($M249,CropResidue!$H$94:$L$110,4,FALSE)/VLOOKUP($M249,CropResidue!$H$94:$L$110,2,FALSE)*VLOOKUP($M249,CropResidue!$G$153:$H$169,2,FALSE),Crop!K300)</f>
        <v>2440</v>
      </c>
      <c r="Y300" s="1012">
        <f>IF($S300,L300/VLOOKUP($M249,CropResidue!$H$94:$L$110,5,FALSE)/VLOOKUP($M249,CropResidue!$H$94:$L$110,4,FALSE)/VLOOKUP($M249,CropResidue!$H$94:$L$110,2,FALSE)*VLOOKUP($M249,CropResidue!$G$153:$H$169,2,FALSE),Crop!L300)</f>
        <v>1740</v>
      </c>
      <c r="Z300" s="1012">
        <f>IF($S300,M300/VLOOKUP($M249,CropResidue!$H$94:$L$110,5,FALSE)/VLOOKUP($M249,CropResidue!$H$94:$L$110,4,FALSE)/VLOOKUP($M249,CropResidue!$H$94:$L$110,2,FALSE)*VLOOKUP($M249,CropResidue!$G$153:$H$169,2,FALSE),Crop!M300)</f>
        <v>2100</v>
      </c>
      <c r="AA300" s="1012">
        <f>IF($S300,N300/VLOOKUP($M249,CropResidue!$H$94:$L$110,5,FALSE)/VLOOKUP($M249,CropResidue!$H$94:$L$110,4,FALSE)/VLOOKUP($M249,CropResidue!$H$94:$L$110,2,FALSE)*VLOOKUP($M249,CropResidue!$G$153:$H$169,2,FALSE),Crop!N300)</f>
        <v>1660</v>
      </c>
      <c r="AB300" s="1012">
        <f>IF($S300,O300/VLOOKUP($M249,CropResidue!$H$94:$L$110,5,FALSE)/VLOOKUP($M249,CropResidue!$H$94:$L$110,4,FALSE)/VLOOKUP($M249,CropResidue!$H$94:$L$110,2,FALSE)*VLOOKUP($M249,CropResidue!$G$153:$H$169,2,FALSE),Crop!O300)</f>
        <v>1900</v>
      </c>
      <c r="AC300" s="1012">
        <f>IF($S300,P300/VLOOKUP($M249,CropResidue!$H$94:$L$110,5,FALSE)/VLOOKUP($M249,CropResidue!$H$94:$L$110,4,FALSE)/VLOOKUP($M249,CropResidue!$H$94:$L$110,2,FALSE)*VLOOKUP($M249,CropResidue!$G$153:$H$169,2,FALSE),Crop!P300)</f>
        <v>1300</v>
      </c>
      <c r="AD300" s="1012">
        <f>IF($S300,Q300/VLOOKUP($M249,CropResidue!$H$94:$L$110,5,FALSE)/VLOOKUP($M249,CropResidue!$H$94:$L$110,4,FALSE)/VLOOKUP($M249,CropResidue!$H$94:$L$110,2,FALSE)*VLOOKUP($M249,CropResidue!$G$153:$H$169,2,FALSE),Crop!Q300)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_xlfn.CONCAT(H250:M250)</f>
        <v>YYWBNw</v>
      </c>
      <c r="H301" s="952">
        <v>3800</v>
      </c>
      <c r="I301" s="950">
        <f t="shared" si="43"/>
        <v>4560</v>
      </c>
      <c r="J301" s="950">
        <f t="shared" si="37"/>
        <v>3800</v>
      </c>
      <c r="K301" s="950">
        <f t="shared" si="37"/>
        <v>4636</v>
      </c>
      <c r="L301" s="950">
        <f t="shared" si="37"/>
        <v>3306</v>
      </c>
      <c r="M301" s="950">
        <f t="shared" si="37"/>
        <v>3990</v>
      </c>
      <c r="N301" s="950">
        <f t="shared" si="37"/>
        <v>3154</v>
      </c>
      <c r="O301" s="950">
        <f t="shared" si="37"/>
        <v>3610</v>
      </c>
      <c r="P301" s="950">
        <f t="shared" si="37"/>
        <v>2470</v>
      </c>
      <c r="Q301" s="950">
        <f t="shared" si="37"/>
        <v>0</v>
      </c>
      <c r="R301" s="307"/>
      <c r="S301" s="949" t="b">
        <v>0</v>
      </c>
      <c r="T301" s="951" t="str">
        <f t="shared" si="38"/>
        <v>YYWBNw</v>
      </c>
      <c r="U301" s="1012">
        <f>IF($S301,H301/VLOOKUP($M250,CropResidue!$H$94:$L$110,5,FALSE)/VLOOKUP($M250,CropResidue!$H$94:$L$110,4,FALSE)/VLOOKUP($M250,CropResidue!$H$94:$L$110,2,FALSE)*VLOOKUP($M250,CropResidue!$G$153:$H$169,2,FALSE),Crop!H301)</f>
        <v>3800</v>
      </c>
      <c r="V301" s="1012">
        <f>IF($S301,I301/VLOOKUP($M250,CropResidue!$H$94:$L$110,5,FALSE)/VLOOKUP($M250,CropResidue!$H$94:$L$110,4,FALSE)/VLOOKUP($M250,CropResidue!$H$94:$L$110,2,FALSE)*VLOOKUP($M250,CropResidue!$G$153:$H$169,2,FALSE),Crop!I301)</f>
        <v>4560</v>
      </c>
      <c r="W301" s="1012">
        <f>IF($S301,J301/VLOOKUP($M250,CropResidue!$H$94:$L$110,5,FALSE)/VLOOKUP($M250,CropResidue!$H$94:$L$110,4,FALSE)/VLOOKUP($M250,CropResidue!$H$94:$L$110,2,FALSE)*VLOOKUP($M250,CropResidue!$G$153:$H$169,2,FALSE),Crop!J301)</f>
        <v>3800</v>
      </c>
      <c r="X301" s="1012">
        <f>IF($S301,K301/VLOOKUP($M250,CropResidue!$H$94:$L$110,5,FALSE)/VLOOKUP($M250,CropResidue!$H$94:$L$110,4,FALSE)/VLOOKUP($M250,CropResidue!$H$94:$L$110,2,FALSE)*VLOOKUP($M250,CropResidue!$G$153:$H$169,2,FALSE),Crop!K301)</f>
        <v>4636</v>
      </c>
      <c r="Y301" s="1012">
        <f>IF($S301,L301/VLOOKUP($M250,CropResidue!$H$94:$L$110,5,FALSE)/VLOOKUP($M250,CropResidue!$H$94:$L$110,4,FALSE)/VLOOKUP($M250,CropResidue!$H$94:$L$110,2,FALSE)*VLOOKUP($M250,CropResidue!$G$153:$H$169,2,FALSE),Crop!L301)</f>
        <v>3306</v>
      </c>
      <c r="Z301" s="1012">
        <f>IF($S301,M301/VLOOKUP($M250,CropResidue!$H$94:$L$110,5,FALSE)/VLOOKUP($M250,CropResidue!$H$94:$L$110,4,FALSE)/VLOOKUP($M250,CropResidue!$H$94:$L$110,2,FALSE)*VLOOKUP($M250,CropResidue!$G$153:$H$169,2,FALSE),Crop!M301)</f>
        <v>3990</v>
      </c>
      <c r="AA301" s="1012">
        <f>IF($S301,N301/VLOOKUP($M250,CropResidue!$H$94:$L$110,5,FALSE)/VLOOKUP($M250,CropResidue!$H$94:$L$110,4,FALSE)/VLOOKUP($M250,CropResidue!$H$94:$L$110,2,FALSE)*VLOOKUP($M250,CropResidue!$G$153:$H$169,2,FALSE),Crop!N301)</f>
        <v>3154</v>
      </c>
      <c r="AB301" s="1012">
        <f>IF($S301,O301/VLOOKUP($M250,CropResidue!$H$94:$L$110,5,FALSE)/VLOOKUP($M250,CropResidue!$H$94:$L$110,4,FALSE)/VLOOKUP($M250,CropResidue!$H$94:$L$110,2,FALSE)*VLOOKUP($M250,CropResidue!$G$153:$H$169,2,FALSE),Crop!O301)</f>
        <v>3610</v>
      </c>
      <c r="AC301" s="1012">
        <f>IF($S301,P301/VLOOKUP($M250,CropResidue!$H$94:$L$110,5,FALSE)/VLOOKUP($M250,CropResidue!$H$94:$L$110,4,FALSE)/VLOOKUP($M250,CropResidue!$H$94:$L$110,2,FALSE)*VLOOKUP($M250,CropResidue!$G$153:$H$169,2,FALSE),Crop!P301)</f>
        <v>2470</v>
      </c>
      <c r="AD301" s="1012">
        <f>IF($S301,Q301/VLOOKUP($M250,CropResidue!$H$94:$L$110,5,FALSE)/VLOOKUP($M250,CropResidue!$H$94:$L$110,4,FALSE)/VLOOKUP($M250,CropResidue!$H$94:$L$110,2,FALSE)*VLOOKUP($M250,CropResidue!$G$153:$H$169,2,FALSE),Crop!Q301)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_xlfn.CONCAT(H251:M251)</f>
        <v>YYBNWb</v>
      </c>
      <c r="H302" s="952">
        <v>4000</v>
      </c>
      <c r="I302" s="950">
        <f t="shared" si="43"/>
        <v>4800</v>
      </c>
      <c r="J302" s="950">
        <f t="shared" si="37"/>
        <v>4000</v>
      </c>
      <c r="K302" s="950">
        <f t="shared" si="37"/>
        <v>4880</v>
      </c>
      <c r="L302" s="950">
        <f t="shared" si="37"/>
        <v>3480</v>
      </c>
      <c r="M302" s="950">
        <f t="shared" si="37"/>
        <v>4200</v>
      </c>
      <c r="N302" s="950">
        <f t="shared" si="37"/>
        <v>3320</v>
      </c>
      <c r="O302" s="950">
        <f t="shared" si="37"/>
        <v>3800</v>
      </c>
      <c r="P302" s="950">
        <f t="shared" si="37"/>
        <v>2600</v>
      </c>
      <c r="Q302" s="950">
        <f t="shared" si="37"/>
        <v>0</v>
      </c>
      <c r="S302" s="949" t="b">
        <v>0</v>
      </c>
      <c r="T302" s="951" t="str">
        <f t="shared" si="38"/>
        <v>YYBNWb</v>
      </c>
      <c r="U302" s="1012">
        <f>IF($S302,H302/VLOOKUP($M251,CropResidue!$H$94:$L$110,5,FALSE)/VLOOKUP($M251,CropResidue!$H$94:$L$110,4,FALSE)/VLOOKUP($M251,CropResidue!$H$94:$L$110,2,FALSE)*VLOOKUP($M251,CropResidue!$G$153:$H$169,2,FALSE),Crop!H302)</f>
        <v>4000</v>
      </c>
      <c r="V302" s="1012">
        <f>IF($S302,I302/VLOOKUP($M251,CropResidue!$H$94:$L$110,5,FALSE)/VLOOKUP($M251,CropResidue!$H$94:$L$110,4,FALSE)/VLOOKUP($M251,CropResidue!$H$94:$L$110,2,FALSE)*VLOOKUP($M251,CropResidue!$G$153:$H$169,2,FALSE),Crop!I302)</f>
        <v>4800</v>
      </c>
      <c r="W302" s="1012">
        <f>IF($S302,J302/VLOOKUP($M251,CropResidue!$H$94:$L$110,5,FALSE)/VLOOKUP($M251,CropResidue!$H$94:$L$110,4,FALSE)/VLOOKUP($M251,CropResidue!$H$94:$L$110,2,FALSE)*VLOOKUP($M251,CropResidue!$G$153:$H$169,2,FALSE),Crop!J302)</f>
        <v>4000</v>
      </c>
      <c r="X302" s="1012">
        <f>IF($S302,K302/VLOOKUP($M251,CropResidue!$H$94:$L$110,5,FALSE)/VLOOKUP($M251,CropResidue!$H$94:$L$110,4,FALSE)/VLOOKUP($M251,CropResidue!$H$94:$L$110,2,FALSE)*VLOOKUP($M251,CropResidue!$G$153:$H$169,2,FALSE),Crop!K302)</f>
        <v>4880</v>
      </c>
      <c r="Y302" s="1012">
        <f>IF($S302,L302/VLOOKUP($M251,CropResidue!$H$94:$L$110,5,FALSE)/VLOOKUP($M251,CropResidue!$H$94:$L$110,4,FALSE)/VLOOKUP($M251,CropResidue!$H$94:$L$110,2,FALSE)*VLOOKUP($M251,CropResidue!$G$153:$H$169,2,FALSE),Crop!L302)</f>
        <v>3480</v>
      </c>
      <c r="Z302" s="1012">
        <f>IF($S302,M302/VLOOKUP($M251,CropResidue!$H$94:$L$110,5,FALSE)/VLOOKUP($M251,CropResidue!$H$94:$L$110,4,FALSE)/VLOOKUP($M251,CropResidue!$H$94:$L$110,2,FALSE)*VLOOKUP($M251,CropResidue!$G$153:$H$169,2,FALSE),Crop!M302)</f>
        <v>4200</v>
      </c>
      <c r="AA302" s="1012">
        <f>IF($S302,N302/VLOOKUP($M251,CropResidue!$H$94:$L$110,5,FALSE)/VLOOKUP($M251,CropResidue!$H$94:$L$110,4,FALSE)/VLOOKUP($M251,CropResidue!$H$94:$L$110,2,FALSE)*VLOOKUP($M251,CropResidue!$G$153:$H$169,2,FALSE),Crop!N302)</f>
        <v>3320</v>
      </c>
      <c r="AB302" s="1012">
        <f>IF($S302,O302/VLOOKUP($M251,CropResidue!$H$94:$L$110,5,FALSE)/VLOOKUP($M251,CropResidue!$H$94:$L$110,4,FALSE)/VLOOKUP($M251,CropResidue!$H$94:$L$110,2,FALSE)*VLOOKUP($M251,CropResidue!$G$153:$H$169,2,FALSE),Crop!O302)</f>
        <v>3800</v>
      </c>
      <c r="AC302" s="1012">
        <f>IF($S302,P302/VLOOKUP($M251,CropResidue!$H$94:$L$110,5,FALSE)/VLOOKUP($M251,CropResidue!$H$94:$L$110,4,FALSE)/VLOOKUP($M251,CropResidue!$H$94:$L$110,2,FALSE)*VLOOKUP($M251,CropResidue!$G$153:$H$169,2,FALSE),Crop!P302)</f>
        <v>2600</v>
      </c>
      <c r="AD302" s="1012">
        <f>IF($S302,Q302/VLOOKUP($M251,CropResidue!$H$94:$L$110,5,FALSE)/VLOOKUP($M251,CropResidue!$H$94:$L$110,4,FALSE)/VLOOKUP($M251,CropResidue!$H$94:$L$110,2,FALSE)*VLOOKUP($M251,CropResidue!$G$153:$H$169,2,FALSE),Crop!Q302)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_xlfn.CONCAT(H252:M252)</f>
        <v>AAAAAz</v>
      </c>
      <c r="H303" s="952">
        <v>1800</v>
      </c>
      <c r="I303" s="950">
        <f t="shared" si="43"/>
        <v>2160</v>
      </c>
      <c r="J303" s="950">
        <f t="shared" si="37"/>
        <v>1800</v>
      </c>
      <c r="K303" s="950">
        <f t="shared" si="37"/>
        <v>2196</v>
      </c>
      <c r="L303" s="950">
        <f t="shared" si="37"/>
        <v>1566</v>
      </c>
      <c r="M303" s="950">
        <f t="shared" si="37"/>
        <v>1890</v>
      </c>
      <c r="N303" s="950">
        <f t="shared" si="37"/>
        <v>1494</v>
      </c>
      <c r="O303" s="950">
        <f t="shared" si="37"/>
        <v>1710</v>
      </c>
      <c r="P303" s="950">
        <f t="shared" si="37"/>
        <v>1170</v>
      </c>
      <c r="Q303" s="950">
        <f t="shared" si="37"/>
        <v>0</v>
      </c>
      <c r="R303" s="307"/>
      <c r="S303" s="949" t="b">
        <v>0</v>
      </c>
      <c r="T303" s="951" t="str">
        <f t="shared" si="38"/>
        <v>AAAAAz</v>
      </c>
      <c r="U303" s="1012">
        <f>IF($S303,H303/VLOOKUP($M252,CropResidue!$H$94:$L$110,5,FALSE)/VLOOKUP($M252,CropResidue!$H$94:$L$110,4,FALSE)/VLOOKUP($M252,CropResidue!$H$94:$L$110,2,FALSE)*VLOOKUP($M252,CropResidue!$G$153:$H$169,2,FALSE),Crop!H303)</f>
        <v>1800</v>
      </c>
      <c r="V303" s="1012">
        <f>IF($S303,I303/VLOOKUP($M252,CropResidue!$H$94:$L$110,5,FALSE)/VLOOKUP($M252,CropResidue!$H$94:$L$110,4,FALSE)/VLOOKUP($M252,CropResidue!$H$94:$L$110,2,FALSE)*VLOOKUP($M252,CropResidue!$G$153:$H$169,2,FALSE),Crop!I303)</f>
        <v>2160</v>
      </c>
      <c r="W303" s="1012">
        <f>IF($S303,J303/VLOOKUP($M252,CropResidue!$H$94:$L$110,5,FALSE)/VLOOKUP($M252,CropResidue!$H$94:$L$110,4,FALSE)/VLOOKUP($M252,CropResidue!$H$94:$L$110,2,FALSE)*VLOOKUP($M252,CropResidue!$G$153:$H$169,2,FALSE),Crop!J303)</f>
        <v>1800</v>
      </c>
      <c r="X303" s="1012">
        <f>IF($S303,K303/VLOOKUP($M252,CropResidue!$H$94:$L$110,5,FALSE)/VLOOKUP($M252,CropResidue!$H$94:$L$110,4,FALSE)/VLOOKUP($M252,CropResidue!$H$94:$L$110,2,FALSE)*VLOOKUP($M252,CropResidue!$G$153:$H$169,2,FALSE),Crop!K303)</f>
        <v>2196</v>
      </c>
      <c r="Y303" s="1012">
        <f>IF($S303,L303/VLOOKUP($M252,CropResidue!$H$94:$L$110,5,FALSE)/VLOOKUP($M252,CropResidue!$H$94:$L$110,4,FALSE)/VLOOKUP($M252,CropResidue!$H$94:$L$110,2,FALSE)*VLOOKUP($M252,CropResidue!$G$153:$H$169,2,FALSE),Crop!L303)</f>
        <v>1566</v>
      </c>
      <c r="Z303" s="1012">
        <f>IF($S303,M303/VLOOKUP($M252,CropResidue!$H$94:$L$110,5,FALSE)/VLOOKUP($M252,CropResidue!$H$94:$L$110,4,FALSE)/VLOOKUP($M252,CropResidue!$H$94:$L$110,2,FALSE)*VLOOKUP($M252,CropResidue!$G$153:$H$169,2,FALSE),Crop!M303)</f>
        <v>1890</v>
      </c>
      <c r="AA303" s="1012">
        <f>IF($S303,N303/VLOOKUP($M252,CropResidue!$H$94:$L$110,5,FALSE)/VLOOKUP($M252,CropResidue!$H$94:$L$110,4,FALSE)/VLOOKUP($M252,CropResidue!$H$94:$L$110,2,FALSE)*VLOOKUP($M252,CropResidue!$G$153:$H$169,2,FALSE),Crop!N303)</f>
        <v>1494</v>
      </c>
      <c r="AB303" s="1012">
        <f>IF($S303,O303/VLOOKUP($M252,CropResidue!$H$94:$L$110,5,FALSE)/VLOOKUP($M252,CropResidue!$H$94:$L$110,4,FALSE)/VLOOKUP($M252,CropResidue!$H$94:$L$110,2,FALSE)*VLOOKUP($M252,CropResidue!$G$153:$H$169,2,FALSE),Crop!O303)</f>
        <v>1710</v>
      </c>
      <c r="AC303" s="1012">
        <f>IF($S303,P303/VLOOKUP($M252,CropResidue!$H$94:$L$110,5,FALSE)/VLOOKUP($M252,CropResidue!$H$94:$L$110,4,FALSE)/VLOOKUP($M252,CropResidue!$H$94:$L$110,2,FALSE)*VLOOKUP($M252,CropResidue!$G$153:$H$169,2,FALSE),Crop!P303)</f>
        <v>1170</v>
      </c>
      <c r="AD303" s="1012">
        <f>IF($S303,Q303/VLOOKUP($M252,CropResidue!$H$94:$L$110,5,FALSE)/VLOOKUP($M252,CropResidue!$H$94:$L$110,4,FALSE)/VLOOKUP($M252,CropResidue!$H$94:$L$110,2,FALSE)*VLOOKUP($M252,CropResidue!$G$153:$H$169,2,FALSE),Crop!Q303)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_xlfn.CONCAT(H253:M253)</f>
        <v>AAAANw</v>
      </c>
      <c r="H304" s="952">
        <v>3800</v>
      </c>
      <c r="I304" s="950">
        <f t="shared" si="43"/>
        <v>4560</v>
      </c>
      <c r="J304" s="950">
        <f t="shared" si="37"/>
        <v>3800</v>
      </c>
      <c r="K304" s="950">
        <f t="shared" si="37"/>
        <v>4636</v>
      </c>
      <c r="L304" s="950">
        <f t="shared" si="37"/>
        <v>3306</v>
      </c>
      <c r="M304" s="950">
        <f t="shared" si="37"/>
        <v>3990</v>
      </c>
      <c r="N304" s="950">
        <f t="shared" si="37"/>
        <v>3154</v>
      </c>
      <c r="O304" s="950">
        <f t="shared" si="37"/>
        <v>3610</v>
      </c>
      <c r="P304" s="950">
        <f t="shared" si="37"/>
        <v>2470</v>
      </c>
      <c r="Q304" s="950">
        <f t="shared" si="37"/>
        <v>0</v>
      </c>
      <c r="R304" s="307"/>
      <c r="S304" s="949" t="b">
        <v>0</v>
      </c>
      <c r="T304" s="951" t="str">
        <f t="shared" si="38"/>
        <v>AAAANw</v>
      </c>
      <c r="U304" s="1012">
        <f>IF($S304,H304/VLOOKUP($M253,CropResidue!$H$94:$L$110,5,FALSE)/VLOOKUP($M253,CropResidue!$H$94:$L$110,4,FALSE)/VLOOKUP($M253,CropResidue!$H$94:$L$110,2,FALSE)*VLOOKUP($M253,CropResidue!$G$153:$H$169,2,FALSE),Crop!H304)</f>
        <v>3800</v>
      </c>
      <c r="V304" s="1012">
        <f>IF($S304,I304/VLOOKUP($M253,CropResidue!$H$94:$L$110,5,FALSE)/VLOOKUP($M253,CropResidue!$H$94:$L$110,4,FALSE)/VLOOKUP($M253,CropResidue!$H$94:$L$110,2,FALSE)*VLOOKUP($M253,CropResidue!$G$153:$H$169,2,FALSE),Crop!I304)</f>
        <v>4560</v>
      </c>
      <c r="W304" s="1012">
        <f>IF($S304,J304/VLOOKUP($M253,CropResidue!$H$94:$L$110,5,FALSE)/VLOOKUP($M253,CropResidue!$H$94:$L$110,4,FALSE)/VLOOKUP($M253,CropResidue!$H$94:$L$110,2,FALSE)*VLOOKUP($M253,CropResidue!$G$153:$H$169,2,FALSE),Crop!J304)</f>
        <v>3800</v>
      </c>
      <c r="X304" s="1012">
        <f>IF($S304,K304/VLOOKUP($M253,CropResidue!$H$94:$L$110,5,FALSE)/VLOOKUP($M253,CropResidue!$H$94:$L$110,4,FALSE)/VLOOKUP($M253,CropResidue!$H$94:$L$110,2,FALSE)*VLOOKUP($M253,CropResidue!$G$153:$H$169,2,FALSE),Crop!K304)</f>
        <v>4636</v>
      </c>
      <c r="Y304" s="1012">
        <f>IF($S304,L304/VLOOKUP($M253,CropResidue!$H$94:$L$110,5,FALSE)/VLOOKUP($M253,CropResidue!$H$94:$L$110,4,FALSE)/VLOOKUP($M253,CropResidue!$H$94:$L$110,2,FALSE)*VLOOKUP($M253,CropResidue!$G$153:$H$169,2,FALSE),Crop!L304)</f>
        <v>3306</v>
      </c>
      <c r="Z304" s="1012">
        <f>IF($S304,M304/VLOOKUP($M253,CropResidue!$H$94:$L$110,5,FALSE)/VLOOKUP($M253,CropResidue!$H$94:$L$110,4,FALSE)/VLOOKUP($M253,CropResidue!$H$94:$L$110,2,FALSE)*VLOOKUP($M253,CropResidue!$G$153:$H$169,2,FALSE),Crop!M304)</f>
        <v>3990</v>
      </c>
      <c r="AA304" s="1012">
        <f>IF($S304,N304/VLOOKUP($M253,CropResidue!$H$94:$L$110,5,FALSE)/VLOOKUP($M253,CropResidue!$H$94:$L$110,4,FALSE)/VLOOKUP($M253,CropResidue!$H$94:$L$110,2,FALSE)*VLOOKUP($M253,CropResidue!$G$153:$H$169,2,FALSE),Crop!N304)</f>
        <v>3154</v>
      </c>
      <c r="AB304" s="1012">
        <f>IF($S304,O304/VLOOKUP($M253,CropResidue!$H$94:$L$110,5,FALSE)/VLOOKUP($M253,CropResidue!$H$94:$L$110,4,FALSE)/VLOOKUP($M253,CropResidue!$H$94:$L$110,2,FALSE)*VLOOKUP($M253,CropResidue!$G$153:$H$169,2,FALSE),Crop!O304)</f>
        <v>3610</v>
      </c>
      <c r="AC304" s="1012">
        <f>IF($S304,P304/VLOOKUP($M253,CropResidue!$H$94:$L$110,5,FALSE)/VLOOKUP($M253,CropResidue!$H$94:$L$110,4,FALSE)/VLOOKUP($M253,CropResidue!$H$94:$L$110,2,FALSE)*VLOOKUP($M253,CropResidue!$G$153:$H$169,2,FALSE),Crop!P304)</f>
        <v>2470</v>
      </c>
      <c r="AD304" s="1012">
        <f>IF($S304,Q304/VLOOKUP($M253,CropResidue!$H$94:$L$110,5,FALSE)/VLOOKUP($M253,CropResidue!$H$94:$L$110,4,FALSE)/VLOOKUP($M253,CropResidue!$H$94:$L$110,2,FALSE)*VLOOKUP($M253,CropResidue!$G$153:$H$169,2,FALSE),Crop!Q304)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_xlfn.CONCAT(H254:M254)</f>
        <v>AAANWb</v>
      </c>
      <c r="H305" s="952">
        <v>4000</v>
      </c>
      <c r="I305" s="950">
        <f t="shared" si="43"/>
        <v>4800</v>
      </c>
      <c r="J305" s="950">
        <f t="shared" si="37"/>
        <v>4000</v>
      </c>
      <c r="K305" s="950">
        <f t="shared" si="37"/>
        <v>4880</v>
      </c>
      <c r="L305" s="950">
        <f t="shared" si="37"/>
        <v>3480</v>
      </c>
      <c r="M305" s="950">
        <f t="shared" si="37"/>
        <v>4200</v>
      </c>
      <c r="N305" s="950">
        <f t="shared" si="37"/>
        <v>3320</v>
      </c>
      <c r="O305" s="950">
        <f t="shared" si="37"/>
        <v>3800</v>
      </c>
      <c r="P305" s="950">
        <f t="shared" si="37"/>
        <v>2600</v>
      </c>
      <c r="Q305" s="950">
        <f t="shared" si="37"/>
        <v>0</v>
      </c>
      <c r="R305" s="307"/>
      <c r="S305" s="949" t="b">
        <v>0</v>
      </c>
      <c r="T305" s="951" t="str">
        <f t="shared" si="38"/>
        <v>AAANWb</v>
      </c>
      <c r="U305" s="1012">
        <f>IF($S305,H305/VLOOKUP($M254,CropResidue!$H$94:$L$110,5,FALSE)/VLOOKUP($M254,CropResidue!$H$94:$L$110,4,FALSE)/VLOOKUP($M254,CropResidue!$H$94:$L$110,2,FALSE)*VLOOKUP($M254,CropResidue!$G$153:$H$169,2,FALSE),Crop!H305)</f>
        <v>4000</v>
      </c>
      <c r="V305" s="1012">
        <f>IF($S305,I305/VLOOKUP($M254,CropResidue!$H$94:$L$110,5,FALSE)/VLOOKUP($M254,CropResidue!$H$94:$L$110,4,FALSE)/VLOOKUP($M254,CropResidue!$H$94:$L$110,2,FALSE)*VLOOKUP($M254,CropResidue!$G$153:$H$169,2,FALSE),Crop!I305)</f>
        <v>4800</v>
      </c>
      <c r="W305" s="1012">
        <f>IF($S305,J305/VLOOKUP($M254,CropResidue!$H$94:$L$110,5,FALSE)/VLOOKUP($M254,CropResidue!$H$94:$L$110,4,FALSE)/VLOOKUP($M254,CropResidue!$H$94:$L$110,2,FALSE)*VLOOKUP($M254,CropResidue!$G$153:$H$169,2,FALSE),Crop!J305)</f>
        <v>4000</v>
      </c>
      <c r="X305" s="1012">
        <f>IF($S305,K305/VLOOKUP($M254,CropResidue!$H$94:$L$110,5,FALSE)/VLOOKUP($M254,CropResidue!$H$94:$L$110,4,FALSE)/VLOOKUP($M254,CropResidue!$H$94:$L$110,2,FALSE)*VLOOKUP($M254,CropResidue!$G$153:$H$169,2,FALSE),Crop!K305)</f>
        <v>4880</v>
      </c>
      <c r="Y305" s="1012">
        <f>IF($S305,L305/VLOOKUP($M254,CropResidue!$H$94:$L$110,5,FALSE)/VLOOKUP($M254,CropResidue!$H$94:$L$110,4,FALSE)/VLOOKUP($M254,CropResidue!$H$94:$L$110,2,FALSE)*VLOOKUP($M254,CropResidue!$G$153:$H$169,2,FALSE),Crop!L305)</f>
        <v>3480</v>
      </c>
      <c r="Z305" s="1012">
        <f>IF($S305,M305/VLOOKUP($M254,CropResidue!$H$94:$L$110,5,FALSE)/VLOOKUP($M254,CropResidue!$H$94:$L$110,4,FALSE)/VLOOKUP($M254,CropResidue!$H$94:$L$110,2,FALSE)*VLOOKUP($M254,CropResidue!$G$153:$H$169,2,FALSE),Crop!M305)</f>
        <v>4200</v>
      </c>
      <c r="AA305" s="1012">
        <f>IF($S305,N305/VLOOKUP($M254,CropResidue!$H$94:$L$110,5,FALSE)/VLOOKUP($M254,CropResidue!$H$94:$L$110,4,FALSE)/VLOOKUP($M254,CropResidue!$H$94:$L$110,2,FALSE)*VLOOKUP($M254,CropResidue!$G$153:$H$169,2,FALSE),Crop!N305)</f>
        <v>3320</v>
      </c>
      <c r="AB305" s="1012">
        <f>IF($S305,O305/VLOOKUP($M254,CropResidue!$H$94:$L$110,5,FALSE)/VLOOKUP($M254,CropResidue!$H$94:$L$110,4,FALSE)/VLOOKUP($M254,CropResidue!$H$94:$L$110,2,FALSE)*VLOOKUP($M254,CropResidue!$G$153:$H$169,2,FALSE),Crop!O305)</f>
        <v>3800</v>
      </c>
      <c r="AC305" s="1012">
        <f>IF($S305,P305/VLOOKUP($M254,CropResidue!$H$94:$L$110,5,FALSE)/VLOOKUP($M254,CropResidue!$H$94:$L$110,4,FALSE)/VLOOKUP($M254,CropResidue!$H$94:$L$110,2,FALSE)*VLOOKUP($M254,CropResidue!$G$153:$H$169,2,FALSE),Crop!P305)</f>
        <v>2600</v>
      </c>
      <c r="AD305" s="1012">
        <f>IF($S305,Q305/VLOOKUP($M254,CropResidue!$H$94:$L$110,5,FALSE)/VLOOKUP($M254,CropResidue!$H$94:$L$110,4,FALSE)/VLOOKUP($M254,CropResidue!$H$94:$L$110,2,FALSE)*VLOOKUP($M254,CropResidue!$G$153:$H$169,2,FALSE),Crop!Q305)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_xlfn.CONCAT(H255:M255)</f>
        <v>AANWBa</v>
      </c>
      <c r="H306" s="952">
        <v>0</v>
      </c>
      <c r="I306" s="950">
        <f t="shared" si="43"/>
        <v>0</v>
      </c>
      <c r="J306" s="950">
        <f t="shared" si="37"/>
        <v>0</v>
      </c>
      <c r="K306" s="950">
        <f t="shared" si="37"/>
        <v>0</v>
      </c>
      <c r="L306" s="950">
        <f t="shared" si="37"/>
        <v>0</v>
      </c>
      <c r="M306" s="950">
        <f t="shared" si="37"/>
        <v>0</v>
      </c>
      <c r="N306" s="950">
        <f t="shared" si="37"/>
        <v>0</v>
      </c>
      <c r="O306" s="950">
        <f t="shared" si="37"/>
        <v>0</v>
      </c>
      <c r="P306" s="950">
        <f t="shared" si="37"/>
        <v>0</v>
      </c>
      <c r="Q306" s="950">
        <f t="shared" si="37"/>
        <v>0</v>
      </c>
      <c r="R306" s="307"/>
      <c r="S306" s="949" t="b">
        <v>0</v>
      </c>
      <c r="T306" s="951" t="str">
        <f t="shared" si="38"/>
        <v>AANWBa</v>
      </c>
      <c r="U306" s="1012">
        <f>IF($S306,H306/VLOOKUP($M255,CropResidue!$H$94:$L$110,5,FALSE)/VLOOKUP($M255,CropResidue!$H$94:$L$110,4,FALSE)/VLOOKUP($M255,CropResidue!$H$94:$L$110,2,FALSE)*VLOOKUP($M255,CropResidue!$G$153:$H$169,2,FALSE),Crop!H306)</f>
        <v>0</v>
      </c>
      <c r="V306" s="1012">
        <f>IF($S306,I306/VLOOKUP($M255,CropResidue!$H$94:$L$110,5,FALSE)/VLOOKUP($M255,CropResidue!$H$94:$L$110,4,FALSE)/VLOOKUP($M255,CropResidue!$H$94:$L$110,2,FALSE)*VLOOKUP($M255,CropResidue!$G$153:$H$169,2,FALSE),Crop!I306)</f>
        <v>0</v>
      </c>
      <c r="W306" s="1012">
        <f>IF($S306,J306/VLOOKUP($M255,CropResidue!$H$94:$L$110,5,FALSE)/VLOOKUP($M255,CropResidue!$H$94:$L$110,4,FALSE)/VLOOKUP($M255,CropResidue!$H$94:$L$110,2,FALSE)*VLOOKUP($M255,CropResidue!$G$153:$H$169,2,FALSE),Crop!J306)</f>
        <v>0</v>
      </c>
      <c r="X306" s="1012">
        <f>IF($S306,K306/VLOOKUP($M255,CropResidue!$H$94:$L$110,5,FALSE)/VLOOKUP($M255,CropResidue!$H$94:$L$110,4,FALSE)/VLOOKUP($M255,CropResidue!$H$94:$L$110,2,FALSE)*VLOOKUP($M255,CropResidue!$G$153:$H$169,2,FALSE),Crop!K306)</f>
        <v>0</v>
      </c>
      <c r="Y306" s="1012">
        <f>IF($S306,L306/VLOOKUP($M255,CropResidue!$H$94:$L$110,5,FALSE)/VLOOKUP($M255,CropResidue!$H$94:$L$110,4,FALSE)/VLOOKUP($M255,CropResidue!$H$94:$L$110,2,FALSE)*VLOOKUP($M255,CropResidue!$G$153:$H$169,2,FALSE),Crop!L306)</f>
        <v>0</v>
      </c>
      <c r="Z306" s="1012">
        <f>IF($S306,M306/VLOOKUP($M255,CropResidue!$H$94:$L$110,5,FALSE)/VLOOKUP($M255,CropResidue!$H$94:$L$110,4,FALSE)/VLOOKUP($M255,CropResidue!$H$94:$L$110,2,FALSE)*VLOOKUP($M255,CropResidue!$G$153:$H$169,2,FALSE),Crop!M306)</f>
        <v>0</v>
      </c>
      <c r="AA306" s="1012">
        <f>IF($S306,N306/VLOOKUP($M255,CropResidue!$H$94:$L$110,5,FALSE)/VLOOKUP($M255,CropResidue!$H$94:$L$110,4,FALSE)/VLOOKUP($M255,CropResidue!$H$94:$L$110,2,FALSE)*VLOOKUP($M255,CropResidue!$G$153:$H$169,2,FALSE),Crop!N306)</f>
        <v>0</v>
      </c>
      <c r="AB306" s="1012">
        <f>IF($S306,O306/VLOOKUP($M255,CropResidue!$H$94:$L$110,5,FALSE)/VLOOKUP($M255,CropResidue!$H$94:$L$110,4,FALSE)/VLOOKUP($M255,CropResidue!$H$94:$L$110,2,FALSE)*VLOOKUP($M255,CropResidue!$G$153:$H$169,2,FALSE),Crop!O306)</f>
        <v>0</v>
      </c>
      <c r="AC306" s="1012">
        <f>IF($S306,P306/VLOOKUP($M255,CropResidue!$H$94:$L$110,5,FALSE)/VLOOKUP($M255,CropResidue!$H$94:$L$110,4,FALSE)/VLOOKUP($M255,CropResidue!$H$94:$L$110,2,FALSE)*VLOOKUP($M255,CropResidue!$G$153:$H$169,2,FALSE),Crop!P306)</f>
        <v>0</v>
      </c>
      <c r="AD306" s="1012">
        <f>IF($S306,Q306/VLOOKUP($M255,CropResidue!$H$94:$L$110,5,FALSE)/VLOOKUP($M255,CropResidue!$H$94:$L$110,4,FALSE)/VLOOKUP($M255,CropResidue!$H$94:$L$110,2,FALSE)*VLOOKUP($M255,CropResidue!$G$153:$H$169,2,FALSE),Crop!Q306)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_xlfn.CONCAT(H256:M256)</f>
        <v>AYWBAa</v>
      </c>
      <c r="H307" s="952">
        <v>0</v>
      </c>
      <c r="I307" s="950">
        <f t="shared" si="43"/>
        <v>0</v>
      </c>
      <c r="J307" s="950">
        <f t="shared" si="43"/>
        <v>0</v>
      </c>
      <c r="K307" s="950">
        <f t="shared" si="43"/>
        <v>0</v>
      </c>
      <c r="L307" s="950">
        <f t="shared" si="43"/>
        <v>0</v>
      </c>
      <c r="M307" s="950">
        <f t="shared" si="43"/>
        <v>0</v>
      </c>
      <c r="N307" s="950">
        <f t="shared" si="43"/>
        <v>0</v>
      </c>
      <c r="O307" s="950">
        <f t="shared" si="43"/>
        <v>0</v>
      </c>
      <c r="P307" s="950">
        <f t="shared" si="43"/>
        <v>0</v>
      </c>
      <c r="Q307" s="950">
        <f t="shared" si="43"/>
        <v>0</v>
      </c>
      <c r="R307" s="307"/>
      <c r="S307" s="949" t="b">
        <v>0</v>
      </c>
      <c r="T307" s="951" t="str">
        <f t="shared" si="38"/>
        <v>AYWBAa</v>
      </c>
      <c r="U307" s="1012">
        <f>IF($S307,H307/VLOOKUP($M256,CropResidue!$H$94:$L$110,5,FALSE)/VLOOKUP($M256,CropResidue!$H$94:$L$110,4,FALSE)/VLOOKUP($M256,CropResidue!$H$94:$L$110,2,FALSE)*VLOOKUP($M256,CropResidue!$G$153:$H$169,2,FALSE),Crop!H307)</f>
        <v>0</v>
      </c>
      <c r="V307" s="1012">
        <f>IF($S307,I307/VLOOKUP($M256,CropResidue!$H$94:$L$110,5,FALSE)/VLOOKUP($M256,CropResidue!$H$94:$L$110,4,FALSE)/VLOOKUP($M256,CropResidue!$H$94:$L$110,2,FALSE)*VLOOKUP($M256,CropResidue!$G$153:$H$169,2,FALSE),Crop!I307)</f>
        <v>0</v>
      </c>
      <c r="W307" s="1012">
        <f>IF($S307,J307/VLOOKUP($M256,CropResidue!$H$94:$L$110,5,FALSE)/VLOOKUP($M256,CropResidue!$H$94:$L$110,4,FALSE)/VLOOKUP($M256,CropResidue!$H$94:$L$110,2,FALSE)*VLOOKUP($M256,CropResidue!$G$153:$H$169,2,FALSE),Crop!J307)</f>
        <v>0</v>
      </c>
      <c r="X307" s="1012">
        <f>IF($S307,K307/VLOOKUP($M256,CropResidue!$H$94:$L$110,5,FALSE)/VLOOKUP($M256,CropResidue!$H$94:$L$110,4,FALSE)/VLOOKUP($M256,CropResidue!$H$94:$L$110,2,FALSE)*VLOOKUP($M256,CropResidue!$G$153:$H$169,2,FALSE),Crop!K307)</f>
        <v>0</v>
      </c>
      <c r="Y307" s="1012">
        <f>IF($S307,L307/VLOOKUP($M256,CropResidue!$H$94:$L$110,5,FALSE)/VLOOKUP($M256,CropResidue!$H$94:$L$110,4,FALSE)/VLOOKUP($M256,CropResidue!$H$94:$L$110,2,FALSE)*VLOOKUP($M256,CropResidue!$G$153:$H$169,2,FALSE),Crop!L307)</f>
        <v>0</v>
      </c>
      <c r="Z307" s="1012">
        <f>IF($S307,M307/VLOOKUP($M256,CropResidue!$H$94:$L$110,5,FALSE)/VLOOKUP($M256,CropResidue!$H$94:$L$110,4,FALSE)/VLOOKUP($M256,CropResidue!$H$94:$L$110,2,FALSE)*VLOOKUP($M256,CropResidue!$G$153:$H$169,2,FALSE),Crop!M307)</f>
        <v>0</v>
      </c>
      <c r="AA307" s="1012">
        <f>IF($S307,N307/VLOOKUP($M256,CropResidue!$H$94:$L$110,5,FALSE)/VLOOKUP($M256,CropResidue!$H$94:$L$110,4,FALSE)/VLOOKUP($M256,CropResidue!$H$94:$L$110,2,FALSE)*VLOOKUP($M256,CropResidue!$G$153:$H$169,2,FALSE),Crop!N307)</f>
        <v>0</v>
      </c>
      <c r="AB307" s="1012">
        <f>IF($S307,O307/VLOOKUP($M256,CropResidue!$H$94:$L$110,5,FALSE)/VLOOKUP($M256,CropResidue!$H$94:$L$110,4,FALSE)/VLOOKUP($M256,CropResidue!$H$94:$L$110,2,FALSE)*VLOOKUP($M256,CropResidue!$G$153:$H$169,2,FALSE),Crop!O307)</f>
        <v>0</v>
      </c>
      <c r="AC307" s="1012">
        <f>IF($S307,P307/VLOOKUP($M256,CropResidue!$H$94:$L$110,5,FALSE)/VLOOKUP($M256,CropResidue!$H$94:$L$110,4,FALSE)/VLOOKUP($M256,CropResidue!$H$94:$L$110,2,FALSE)*VLOOKUP($M256,CropResidue!$G$153:$H$169,2,FALSE),Crop!P307)</f>
        <v>0</v>
      </c>
      <c r="AD307" s="1012">
        <f>IF($S307,Q307/VLOOKUP($M256,CropResidue!$H$94:$L$110,5,FALSE)/VLOOKUP($M256,CropResidue!$H$94:$L$110,4,FALSE)/VLOOKUP($M256,CropResidue!$H$94:$L$110,2,FALSE)*VLOOKUP($M256,CropResidue!$G$153:$H$169,2,FALSE),Crop!Q307)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_xlfn.CONCAT(H257:M257)</f>
        <v>YYBAAa</v>
      </c>
      <c r="H308" s="952">
        <v>0</v>
      </c>
      <c r="I308" s="950">
        <f t="shared" si="43"/>
        <v>0</v>
      </c>
      <c r="J308" s="950">
        <f t="shared" si="43"/>
        <v>0</v>
      </c>
      <c r="K308" s="950">
        <f t="shared" si="43"/>
        <v>0</v>
      </c>
      <c r="L308" s="950">
        <f t="shared" si="43"/>
        <v>0</v>
      </c>
      <c r="M308" s="950">
        <f t="shared" si="43"/>
        <v>0</v>
      </c>
      <c r="N308" s="950">
        <f t="shared" si="43"/>
        <v>0</v>
      </c>
      <c r="O308" s="950">
        <f t="shared" si="43"/>
        <v>0</v>
      </c>
      <c r="P308" s="950">
        <f t="shared" si="43"/>
        <v>0</v>
      </c>
      <c r="Q308" s="950">
        <f t="shared" si="43"/>
        <v>0</v>
      </c>
      <c r="R308" s="307"/>
      <c r="S308" s="949" t="b">
        <v>0</v>
      </c>
      <c r="T308" s="951" t="str">
        <f t="shared" si="38"/>
        <v>YYBAAa</v>
      </c>
      <c r="U308" s="1012">
        <f>IF($S308,H308/VLOOKUP($M257,CropResidue!$H$94:$L$110,5,FALSE)/VLOOKUP($M257,CropResidue!$H$94:$L$110,4,FALSE)/VLOOKUP($M257,CropResidue!$H$94:$L$110,2,FALSE)*VLOOKUP($M257,CropResidue!$G$153:$H$169,2,FALSE),Crop!H308)</f>
        <v>0</v>
      </c>
      <c r="V308" s="1012">
        <f>IF($S308,I308/VLOOKUP($M257,CropResidue!$H$94:$L$110,5,FALSE)/VLOOKUP($M257,CropResidue!$H$94:$L$110,4,FALSE)/VLOOKUP($M257,CropResidue!$H$94:$L$110,2,FALSE)*VLOOKUP($M257,CropResidue!$G$153:$H$169,2,FALSE),Crop!I308)</f>
        <v>0</v>
      </c>
      <c r="W308" s="1012">
        <f>IF($S308,J308/VLOOKUP($M257,CropResidue!$H$94:$L$110,5,FALSE)/VLOOKUP($M257,CropResidue!$H$94:$L$110,4,FALSE)/VLOOKUP($M257,CropResidue!$H$94:$L$110,2,FALSE)*VLOOKUP($M257,CropResidue!$G$153:$H$169,2,FALSE),Crop!J308)</f>
        <v>0</v>
      </c>
      <c r="X308" s="1012">
        <f>IF($S308,K308/VLOOKUP($M257,CropResidue!$H$94:$L$110,5,FALSE)/VLOOKUP($M257,CropResidue!$H$94:$L$110,4,FALSE)/VLOOKUP($M257,CropResidue!$H$94:$L$110,2,FALSE)*VLOOKUP($M257,CropResidue!$G$153:$H$169,2,FALSE),Crop!K308)</f>
        <v>0</v>
      </c>
      <c r="Y308" s="1012">
        <f>IF($S308,L308/VLOOKUP($M257,CropResidue!$H$94:$L$110,5,FALSE)/VLOOKUP($M257,CropResidue!$H$94:$L$110,4,FALSE)/VLOOKUP($M257,CropResidue!$H$94:$L$110,2,FALSE)*VLOOKUP($M257,CropResidue!$G$153:$H$169,2,FALSE),Crop!L308)</f>
        <v>0</v>
      </c>
      <c r="Z308" s="1012">
        <f>IF($S308,M308/VLOOKUP($M257,CropResidue!$H$94:$L$110,5,FALSE)/VLOOKUP($M257,CropResidue!$H$94:$L$110,4,FALSE)/VLOOKUP($M257,CropResidue!$H$94:$L$110,2,FALSE)*VLOOKUP($M257,CropResidue!$G$153:$H$169,2,FALSE),Crop!M308)</f>
        <v>0</v>
      </c>
      <c r="AA308" s="1012">
        <f>IF($S308,N308/VLOOKUP($M257,CropResidue!$H$94:$L$110,5,FALSE)/VLOOKUP($M257,CropResidue!$H$94:$L$110,4,FALSE)/VLOOKUP($M257,CropResidue!$H$94:$L$110,2,FALSE)*VLOOKUP($M257,CropResidue!$G$153:$H$169,2,FALSE),Crop!N308)</f>
        <v>0</v>
      </c>
      <c r="AB308" s="1012">
        <f>IF($S308,O308/VLOOKUP($M257,CropResidue!$H$94:$L$110,5,FALSE)/VLOOKUP($M257,CropResidue!$H$94:$L$110,4,FALSE)/VLOOKUP($M257,CropResidue!$H$94:$L$110,2,FALSE)*VLOOKUP($M257,CropResidue!$G$153:$H$169,2,FALSE),Crop!O308)</f>
        <v>0</v>
      </c>
      <c r="AC308" s="1012">
        <f>IF($S308,P308/VLOOKUP($M257,CropResidue!$H$94:$L$110,5,FALSE)/VLOOKUP($M257,CropResidue!$H$94:$L$110,4,FALSE)/VLOOKUP($M257,CropResidue!$H$94:$L$110,2,FALSE)*VLOOKUP($M257,CropResidue!$G$153:$H$169,2,FALSE),Crop!P308)</f>
        <v>0</v>
      </c>
      <c r="AD308" s="1012">
        <f>IF($S308,Q308/VLOOKUP($M257,CropResidue!$H$94:$L$110,5,FALSE)/VLOOKUP($M257,CropResidue!$H$94:$L$110,4,FALSE)/VLOOKUP($M257,CropResidue!$H$94:$L$110,2,FALSE)*VLOOKUP($M257,CropResidue!$G$153:$H$169,2,FALSE),Crop!Q308)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711" t="str">
        <f>_xlfn.CONCAT(H258:M258)</f>
        <v>YYAAAa</v>
      </c>
      <c r="H309" s="952">
        <v>0</v>
      </c>
      <c r="I309" s="950">
        <f t="shared" si="43"/>
        <v>0</v>
      </c>
      <c r="J309" s="950">
        <f t="shared" si="43"/>
        <v>0</v>
      </c>
      <c r="K309" s="950">
        <f t="shared" si="43"/>
        <v>0</v>
      </c>
      <c r="L309" s="950">
        <f t="shared" si="43"/>
        <v>0</v>
      </c>
      <c r="M309" s="950">
        <f t="shared" si="43"/>
        <v>0</v>
      </c>
      <c r="N309" s="950">
        <f t="shared" si="43"/>
        <v>0</v>
      </c>
      <c r="O309" s="950">
        <f t="shared" si="43"/>
        <v>0</v>
      </c>
      <c r="P309" s="950">
        <f t="shared" si="43"/>
        <v>0</v>
      </c>
      <c r="Q309" s="950">
        <f t="shared" si="43"/>
        <v>0</v>
      </c>
      <c r="R309" s="307"/>
      <c r="S309" s="949" t="b">
        <v>0</v>
      </c>
      <c r="T309" s="951" t="str">
        <f t="shared" si="38"/>
        <v>YYAAAa</v>
      </c>
      <c r="U309" s="1012">
        <f>IF($S309,H309/VLOOKUP($M258,CropResidue!$H$94:$L$110,5,FALSE)/VLOOKUP($M258,CropResidue!$H$94:$L$110,4,FALSE)/VLOOKUP($M258,CropResidue!$H$94:$L$110,2,FALSE)*VLOOKUP($M258,CropResidue!$G$153:$H$169,2,FALSE),Crop!H309)</f>
        <v>0</v>
      </c>
      <c r="V309" s="1012">
        <f>IF($S309,I309/VLOOKUP($M258,CropResidue!$H$94:$L$110,5,FALSE)/VLOOKUP($M258,CropResidue!$H$94:$L$110,4,FALSE)/VLOOKUP($M258,CropResidue!$H$94:$L$110,2,FALSE)*VLOOKUP($M258,CropResidue!$G$153:$H$169,2,FALSE),Crop!I309)</f>
        <v>0</v>
      </c>
      <c r="W309" s="1012">
        <f>IF($S309,J309/VLOOKUP($M258,CropResidue!$H$94:$L$110,5,FALSE)/VLOOKUP($M258,CropResidue!$H$94:$L$110,4,FALSE)/VLOOKUP($M258,CropResidue!$H$94:$L$110,2,FALSE)*VLOOKUP($M258,CropResidue!$G$153:$H$169,2,FALSE),Crop!J309)</f>
        <v>0</v>
      </c>
      <c r="X309" s="1012">
        <f>IF($S309,K309/VLOOKUP($M258,CropResidue!$H$94:$L$110,5,FALSE)/VLOOKUP($M258,CropResidue!$H$94:$L$110,4,FALSE)/VLOOKUP($M258,CropResidue!$H$94:$L$110,2,FALSE)*VLOOKUP($M258,CropResidue!$G$153:$H$169,2,FALSE),Crop!K309)</f>
        <v>0</v>
      </c>
      <c r="Y309" s="1012">
        <f>IF($S309,L309/VLOOKUP($M258,CropResidue!$H$94:$L$110,5,FALSE)/VLOOKUP($M258,CropResidue!$H$94:$L$110,4,FALSE)/VLOOKUP($M258,CropResidue!$H$94:$L$110,2,FALSE)*VLOOKUP($M258,CropResidue!$G$153:$H$169,2,FALSE),Crop!L309)</f>
        <v>0</v>
      </c>
      <c r="Z309" s="1012">
        <f>IF($S309,M309/VLOOKUP($M258,CropResidue!$H$94:$L$110,5,FALSE)/VLOOKUP($M258,CropResidue!$H$94:$L$110,4,FALSE)/VLOOKUP($M258,CropResidue!$H$94:$L$110,2,FALSE)*VLOOKUP($M258,CropResidue!$G$153:$H$169,2,FALSE),Crop!M309)</f>
        <v>0</v>
      </c>
      <c r="AA309" s="1012">
        <f>IF($S309,N309/VLOOKUP($M258,CropResidue!$H$94:$L$110,5,FALSE)/VLOOKUP($M258,CropResidue!$H$94:$L$110,4,FALSE)/VLOOKUP($M258,CropResidue!$H$94:$L$110,2,FALSE)*VLOOKUP($M258,CropResidue!$G$153:$H$169,2,FALSE),Crop!N309)</f>
        <v>0</v>
      </c>
      <c r="AB309" s="1012">
        <f>IF($S309,O309/VLOOKUP($M258,CropResidue!$H$94:$L$110,5,FALSE)/VLOOKUP($M258,CropResidue!$H$94:$L$110,4,FALSE)/VLOOKUP($M258,CropResidue!$H$94:$L$110,2,FALSE)*VLOOKUP($M258,CropResidue!$G$153:$H$169,2,FALSE),Crop!O309)</f>
        <v>0</v>
      </c>
      <c r="AC309" s="1012">
        <f>IF($S309,P309/VLOOKUP($M258,CropResidue!$H$94:$L$110,5,FALSE)/VLOOKUP($M258,CropResidue!$H$94:$L$110,4,FALSE)/VLOOKUP($M258,CropResidue!$H$94:$L$110,2,FALSE)*VLOOKUP($M258,CropResidue!$G$153:$H$169,2,FALSE),Crop!P309)</f>
        <v>0</v>
      </c>
      <c r="AD309" s="1012">
        <f>IF($S309,Q309/VLOOKUP($M258,CropResidue!$H$94:$L$110,5,FALSE)/VLOOKUP($M258,CropResidue!$H$94:$L$110,4,FALSE)/VLOOKUP($M258,CropResidue!$H$94:$L$110,2,FALSE)*VLOOKUP($M258,CropResidue!$G$153:$H$169,2,FALSE),Crop!Q309)</f>
        <v>0</v>
      </c>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76" customFormat="1" ht="15" outlineLevel="1" x14ac:dyDescent="0.25">
      <c r="A310" s="234"/>
      <c r="B310" s="235"/>
      <c r="C310" s="245"/>
      <c r="D310" s="245"/>
      <c r="E310" s="245"/>
      <c r="F310" s="253"/>
      <c r="G310" s="711" t="str">
        <f>_xlfn.CONCAT(H259:M259)</f>
        <v>YAAAAa</v>
      </c>
      <c r="H310" s="952">
        <v>0</v>
      </c>
      <c r="I310" s="950">
        <f t="shared" si="43"/>
        <v>0</v>
      </c>
      <c r="J310" s="950">
        <f t="shared" si="43"/>
        <v>0</v>
      </c>
      <c r="K310" s="950">
        <f t="shared" si="43"/>
        <v>0</v>
      </c>
      <c r="L310" s="950">
        <f t="shared" si="43"/>
        <v>0</v>
      </c>
      <c r="M310" s="950">
        <f t="shared" si="43"/>
        <v>0</v>
      </c>
      <c r="N310" s="950">
        <f t="shared" si="43"/>
        <v>0</v>
      </c>
      <c r="O310" s="950">
        <f t="shared" si="43"/>
        <v>0</v>
      </c>
      <c r="P310" s="950">
        <f t="shared" si="43"/>
        <v>0</v>
      </c>
      <c r="Q310" s="950">
        <f t="shared" si="43"/>
        <v>0</v>
      </c>
      <c r="S310" s="949" t="b">
        <v>0</v>
      </c>
      <c r="T310" s="951" t="str">
        <f t="shared" si="38"/>
        <v>YAAAAa</v>
      </c>
      <c r="U310" s="1012">
        <f>IF($S310,H310/VLOOKUP($M259,CropResidue!$H$94:$L$110,5,FALSE)/VLOOKUP($M259,CropResidue!$H$94:$L$110,4,FALSE)/VLOOKUP($M259,CropResidue!$H$94:$L$110,2,FALSE)*VLOOKUP($M259,CropResidue!$G$153:$H$169,2,FALSE),Crop!H310)</f>
        <v>0</v>
      </c>
      <c r="V310" s="1012">
        <f>IF($S310,I310/VLOOKUP($M259,CropResidue!$H$94:$L$110,5,FALSE)/VLOOKUP($M259,CropResidue!$H$94:$L$110,4,FALSE)/VLOOKUP($M259,CropResidue!$H$94:$L$110,2,FALSE)*VLOOKUP($M259,CropResidue!$G$153:$H$169,2,FALSE),Crop!I310)</f>
        <v>0</v>
      </c>
      <c r="W310" s="1012">
        <f>IF($S310,J310/VLOOKUP($M259,CropResidue!$H$94:$L$110,5,FALSE)/VLOOKUP($M259,CropResidue!$H$94:$L$110,4,FALSE)/VLOOKUP($M259,CropResidue!$H$94:$L$110,2,FALSE)*VLOOKUP($M259,CropResidue!$G$153:$H$169,2,FALSE),Crop!J310)</f>
        <v>0</v>
      </c>
      <c r="X310" s="1012">
        <f>IF($S310,K310/VLOOKUP($M259,CropResidue!$H$94:$L$110,5,FALSE)/VLOOKUP($M259,CropResidue!$H$94:$L$110,4,FALSE)/VLOOKUP($M259,CropResidue!$H$94:$L$110,2,FALSE)*VLOOKUP($M259,CropResidue!$G$153:$H$169,2,FALSE),Crop!K310)</f>
        <v>0</v>
      </c>
      <c r="Y310" s="1012">
        <f>IF($S310,L310/VLOOKUP($M259,CropResidue!$H$94:$L$110,5,FALSE)/VLOOKUP($M259,CropResidue!$H$94:$L$110,4,FALSE)/VLOOKUP($M259,CropResidue!$H$94:$L$110,2,FALSE)*VLOOKUP($M259,CropResidue!$G$153:$H$169,2,FALSE),Crop!L310)</f>
        <v>0</v>
      </c>
      <c r="Z310" s="1012">
        <f>IF($S310,M310/VLOOKUP($M259,CropResidue!$H$94:$L$110,5,FALSE)/VLOOKUP($M259,CropResidue!$H$94:$L$110,4,FALSE)/VLOOKUP($M259,CropResidue!$H$94:$L$110,2,FALSE)*VLOOKUP($M259,CropResidue!$G$153:$H$169,2,FALSE),Crop!M310)</f>
        <v>0</v>
      </c>
      <c r="AA310" s="1012">
        <f>IF($S310,N310/VLOOKUP($M259,CropResidue!$H$94:$L$110,5,FALSE)/VLOOKUP($M259,CropResidue!$H$94:$L$110,4,FALSE)/VLOOKUP($M259,CropResidue!$H$94:$L$110,2,FALSE)*VLOOKUP($M259,CropResidue!$G$153:$H$169,2,FALSE),Crop!N310)</f>
        <v>0</v>
      </c>
      <c r="AB310" s="1012">
        <f>IF($S310,O310/VLOOKUP($M259,CropResidue!$H$94:$L$110,5,FALSE)/VLOOKUP($M259,CropResidue!$H$94:$L$110,4,FALSE)/VLOOKUP($M259,CropResidue!$H$94:$L$110,2,FALSE)*VLOOKUP($M259,CropResidue!$G$153:$H$169,2,FALSE),Crop!O310)</f>
        <v>0</v>
      </c>
      <c r="AC310" s="1012">
        <f>IF($S310,P310/VLOOKUP($M259,CropResidue!$H$94:$L$110,5,FALSE)/VLOOKUP($M259,CropResidue!$H$94:$L$110,4,FALSE)/VLOOKUP($M259,CropResidue!$H$94:$L$110,2,FALSE)*VLOOKUP($M259,CropResidue!$G$153:$H$169,2,FALSE),Crop!P310)</f>
        <v>0</v>
      </c>
      <c r="AD310" s="1012">
        <f>IF($S310,Q310/VLOOKUP($M259,CropResidue!$H$94:$L$110,5,FALSE)/VLOOKUP($M259,CropResidue!$H$94:$L$110,4,FALSE)/VLOOKUP($M259,CropResidue!$H$94:$L$110,2,FALSE)*VLOOKUP($M259,CropResidue!$G$153:$H$169,2,FALSE),Crop!Q310)</f>
        <v>0</v>
      </c>
      <c r="AE310" s="313"/>
      <c r="AF310" s="313"/>
      <c r="AG310" s="313"/>
      <c r="AH310" s="313"/>
      <c r="AI310" s="313"/>
      <c r="AJ310" s="313"/>
      <c r="AK310" s="313"/>
      <c r="AL310" s="313"/>
      <c r="AM310" s="313"/>
      <c r="AN310" s="313"/>
      <c r="AO310" s="313"/>
      <c r="AP310" s="313"/>
      <c r="AQ310" s="313"/>
      <c r="AR310" s="313"/>
      <c r="AS310" s="313"/>
      <c r="AT310" s="313"/>
      <c r="AU310" s="313"/>
      <c r="AV310" s="313"/>
      <c r="AW310" s="313"/>
      <c r="AX310" s="244"/>
      <c r="AY310" s="236"/>
      <c r="AZ310" s="236"/>
      <c r="BA310" s="236"/>
    </row>
    <row r="311" spans="1:53" s="694" customFormat="1" ht="15" outlineLevel="1" x14ac:dyDescent="0.25">
      <c r="A311" s="698"/>
      <c r="B311" s="695"/>
      <c r="C311" s="707"/>
      <c r="D311" s="707"/>
      <c r="E311" s="707"/>
      <c r="F311" s="711"/>
      <c r="G311" s="711" t="str">
        <f>_xlfn.CONCAT(H260:M260)</f>
        <v>YYFWBz</v>
      </c>
      <c r="H311" s="952">
        <v>1800</v>
      </c>
      <c r="I311" s="950">
        <f t="shared" si="43"/>
        <v>2160</v>
      </c>
      <c r="J311" s="950">
        <f t="shared" si="43"/>
        <v>1800</v>
      </c>
      <c r="K311" s="950">
        <f t="shared" si="43"/>
        <v>2196</v>
      </c>
      <c r="L311" s="950">
        <f t="shared" si="43"/>
        <v>1566</v>
      </c>
      <c r="M311" s="950">
        <f t="shared" si="43"/>
        <v>1890</v>
      </c>
      <c r="N311" s="950">
        <f t="shared" si="43"/>
        <v>1494</v>
      </c>
      <c r="O311" s="950">
        <f t="shared" si="43"/>
        <v>1710</v>
      </c>
      <c r="P311" s="950">
        <f t="shared" si="43"/>
        <v>1170</v>
      </c>
      <c r="Q311" s="950">
        <f t="shared" si="43"/>
        <v>0</v>
      </c>
      <c r="S311" s="949" t="b">
        <v>0</v>
      </c>
      <c r="T311" s="951" t="str">
        <f t="shared" ref="T311:T314" si="44">G311</f>
        <v>YYFWBz</v>
      </c>
      <c r="U311" s="1012">
        <f>IF($S311,H311/VLOOKUP($M260,CropResidue!$H$94:$L$110,5,FALSE)/VLOOKUP($M260,CropResidue!$H$94:$L$110,4,FALSE)/VLOOKUP($M260,CropResidue!$H$94:$L$110,2,FALSE)*VLOOKUP($M260,CropResidue!$G$153:$H$169,2,FALSE),Crop!H311)</f>
        <v>1800</v>
      </c>
      <c r="V311" s="1012">
        <f>IF($S311,I311/VLOOKUP($M260,CropResidue!$H$94:$L$110,5,FALSE)/VLOOKUP($M260,CropResidue!$H$94:$L$110,4,FALSE)/VLOOKUP($M260,CropResidue!$H$94:$L$110,2,FALSE)*VLOOKUP($M260,CropResidue!$G$153:$H$169,2,FALSE),Crop!I311)</f>
        <v>2160</v>
      </c>
      <c r="W311" s="1012">
        <f>IF($S311,J311/VLOOKUP($M260,CropResidue!$H$94:$L$110,5,FALSE)/VLOOKUP($M260,CropResidue!$H$94:$L$110,4,FALSE)/VLOOKUP($M260,CropResidue!$H$94:$L$110,2,FALSE)*VLOOKUP($M260,CropResidue!$G$153:$H$169,2,FALSE),Crop!J311)</f>
        <v>1800</v>
      </c>
      <c r="X311" s="1012">
        <f>IF($S311,K311/VLOOKUP($M260,CropResidue!$H$94:$L$110,5,FALSE)/VLOOKUP($M260,CropResidue!$H$94:$L$110,4,FALSE)/VLOOKUP($M260,CropResidue!$H$94:$L$110,2,FALSE)*VLOOKUP($M260,CropResidue!$G$153:$H$169,2,FALSE),Crop!K311)</f>
        <v>2196</v>
      </c>
      <c r="Y311" s="1012">
        <f>IF($S311,L311/VLOOKUP($M260,CropResidue!$H$94:$L$110,5,FALSE)/VLOOKUP($M260,CropResidue!$H$94:$L$110,4,FALSE)/VLOOKUP($M260,CropResidue!$H$94:$L$110,2,FALSE)*VLOOKUP($M260,CropResidue!$G$153:$H$169,2,FALSE),Crop!L311)</f>
        <v>1566</v>
      </c>
      <c r="Z311" s="1012">
        <f>IF($S311,M311/VLOOKUP($M260,CropResidue!$H$94:$L$110,5,FALSE)/VLOOKUP($M260,CropResidue!$H$94:$L$110,4,FALSE)/VLOOKUP($M260,CropResidue!$H$94:$L$110,2,FALSE)*VLOOKUP($M260,CropResidue!$G$153:$H$169,2,FALSE),Crop!M311)</f>
        <v>1890</v>
      </c>
      <c r="AA311" s="1012">
        <f>IF($S311,N311/VLOOKUP($M260,CropResidue!$H$94:$L$110,5,FALSE)/VLOOKUP($M260,CropResidue!$H$94:$L$110,4,FALSE)/VLOOKUP($M260,CropResidue!$H$94:$L$110,2,FALSE)*VLOOKUP($M260,CropResidue!$G$153:$H$169,2,FALSE),Crop!N311)</f>
        <v>1494</v>
      </c>
      <c r="AB311" s="1012">
        <f>IF($S311,O311/VLOOKUP($M260,CropResidue!$H$94:$L$110,5,FALSE)/VLOOKUP($M260,CropResidue!$H$94:$L$110,4,FALSE)/VLOOKUP($M260,CropResidue!$H$94:$L$110,2,FALSE)*VLOOKUP($M260,CropResidue!$G$153:$H$169,2,FALSE),Crop!O311)</f>
        <v>1710</v>
      </c>
      <c r="AC311" s="1012">
        <f>IF($S311,P311/VLOOKUP($M260,CropResidue!$H$94:$L$110,5,FALSE)/VLOOKUP($M260,CropResidue!$H$94:$L$110,4,FALSE)/VLOOKUP($M260,CropResidue!$H$94:$L$110,2,FALSE)*VLOOKUP($M260,CropResidue!$G$153:$H$169,2,FALSE),Crop!P311)</f>
        <v>1170</v>
      </c>
      <c r="AD311" s="1012">
        <f>IF($S311,Q311/VLOOKUP($M260,CropResidue!$H$94:$L$110,5,FALSE)/VLOOKUP($M260,CropResidue!$H$94:$L$110,4,FALSE)/VLOOKUP($M260,CropResidue!$H$94:$L$110,2,FALSE)*VLOOKUP($M260,CropResidue!$G$153:$H$169,2,FALSE),Crop!Q311)</f>
        <v>0</v>
      </c>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t="str">
        <f>_xlfn.CONCAT(H261:M261)</f>
        <v>YYBNWf</v>
      </c>
      <c r="H312" s="952">
        <v>2200</v>
      </c>
      <c r="I312" s="950">
        <f t="shared" si="43"/>
        <v>2640</v>
      </c>
      <c r="J312" s="950">
        <f t="shared" si="43"/>
        <v>2200</v>
      </c>
      <c r="K312" s="950">
        <f t="shared" si="43"/>
        <v>2684</v>
      </c>
      <c r="L312" s="950">
        <f t="shared" si="43"/>
        <v>1914</v>
      </c>
      <c r="M312" s="950">
        <f t="shared" si="43"/>
        <v>2310</v>
      </c>
      <c r="N312" s="950">
        <f t="shared" si="43"/>
        <v>1826</v>
      </c>
      <c r="O312" s="950">
        <f t="shared" si="43"/>
        <v>2090</v>
      </c>
      <c r="P312" s="950">
        <f t="shared" si="43"/>
        <v>1430</v>
      </c>
      <c r="Q312" s="950">
        <f t="shared" si="43"/>
        <v>0</v>
      </c>
      <c r="S312" s="949" t="b">
        <v>0</v>
      </c>
      <c r="T312" s="951" t="str">
        <f t="shared" si="44"/>
        <v>YYBNWf</v>
      </c>
      <c r="U312" s="1012">
        <f>IF($S312,H312/VLOOKUP($M261,CropResidue!$H$94:$L$110,5,FALSE)/VLOOKUP($M261,CropResidue!$H$94:$L$110,4,FALSE)/VLOOKUP($M261,CropResidue!$H$94:$L$110,2,FALSE)*VLOOKUP($M261,CropResidue!$G$153:$H$169,2,FALSE),Crop!H312)</f>
        <v>2200</v>
      </c>
      <c r="V312" s="1012">
        <f>IF($S312,I312/VLOOKUP($M261,CropResidue!$H$94:$L$110,5,FALSE)/VLOOKUP($M261,CropResidue!$H$94:$L$110,4,FALSE)/VLOOKUP($M261,CropResidue!$H$94:$L$110,2,FALSE)*VLOOKUP($M261,CropResidue!$G$153:$H$169,2,FALSE),Crop!I312)</f>
        <v>2640</v>
      </c>
      <c r="W312" s="1012">
        <f>IF($S312,J312/VLOOKUP($M261,CropResidue!$H$94:$L$110,5,FALSE)/VLOOKUP($M261,CropResidue!$H$94:$L$110,4,FALSE)/VLOOKUP($M261,CropResidue!$H$94:$L$110,2,FALSE)*VLOOKUP($M261,CropResidue!$G$153:$H$169,2,FALSE),Crop!J312)</f>
        <v>2200</v>
      </c>
      <c r="X312" s="1012">
        <f>IF($S312,K312/VLOOKUP($M261,CropResidue!$H$94:$L$110,5,FALSE)/VLOOKUP($M261,CropResidue!$H$94:$L$110,4,FALSE)/VLOOKUP($M261,CropResidue!$H$94:$L$110,2,FALSE)*VLOOKUP($M261,CropResidue!$G$153:$H$169,2,FALSE),Crop!K312)</f>
        <v>2684</v>
      </c>
      <c r="Y312" s="1012">
        <f>IF($S312,L312/VLOOKUP($M261,CropResidue!$H$94:$L$110,5,FALSE)/VLOOKUP($M261,CropResidue!$H$94:$L$110,4,FALSE)/VLOOKUP($M261,CropResidue!$H$94:$L$110,2,FALSE)*VLOOKUP($M261,CropResidue!$G$153:$H$169,2,FALSE),Crop!L312)</f>
        <v>1914</v>
      </c>
      <c r="Z312" s="1012">
        <f>IF($S312,M312/VLOOKUP($M261,CropResidue!$H$94:$L$110,5,FALSE)/VLOOKUP($M261,CropResidue!$H$94:$L$110,4,FALSE)/VLOOKUP($M261,CropResidue!$H$94:$L$110,2,FALSE)*VLOOKUP($M261,CropResidue!$G$153:$H$169,2,FALSE),Crop!M312)</f>
        <v>2310</v>
      </c>
      <c r="AA312" s="1012">
        <f>IF($S312,N312/VLOOKUP($M261,CropResidue!$H$94:$L$110,5,FALSE)/VLOOKUP($M261,CropResidue!$H$94:$L$110,4,FALSE)/VLOOKUP($M261,CropResidue!$H$94:$L$110,2,FALSE)*VLOOKUP($M261,CropResidue!$G$153:$H$169,2,FALSE),Crop!N312)</f>
        <v>1826</v>
      </c>
      <c r="AB312" s="1012">
        <f>IF($S312,O312/VLOOKUP($M261,CropResidue!$H$94:$L$110,5,FALSE)/VLOOKUP($M261,CropResidue!$H$94:$L$110,4,FALSE)/VLOOKUP($M261,CropResidue!$H$94:$L$110,2,FALSE)*VLOOKUP($M261,CropResidue!$G$153:$H$169,2,FALSE),Crop!O312)</f>
        <v>2090</v>
      </c>
      <c r="AC312" s="1012">
        <f>IF($S312,P312/VLOOKUP($M261,CropResidue!$H$94:$L$110,5,FALSE)/VLOOKUP($M261,CropResidue!$H$94:$L$110,4,FALSE)/VLOOKUP($M261,CropResidue!$H$94:$L$110,2,FALSE)*VLOOKUP($M261,CropResidue!$G$153:$H$169,2,FALSE),Crop!P312)</f>
        <v>1430</v>
      </c>
      <c r="AD312" s="1012">
        <f>IF($S312,Q312/VLOOKUP($M261,CropResidue!$H$94:$L$110,5,FALSE)/VLOOKUP($M261,CropResidue!$H$94:$L$110,4,FALSE)/VLOOKUP($M261,CropResidue!$H$94:$L$110,2,FALSE)*VLOOKUP($M261,CropResidue!$G$153:$H$169,2,FALSE),Crop!Q312)</f>
        <v>0</v>
      </c>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t="str">
        <f>_xlfn.CONCAT(H262:M262)</f>
        <v>YYNWFw</v>
      </c>
      <c r="H313" s="952">
        <v>4200</v>
      </c>
      <c r="I313" s="950">
        <f t="shared" si="43"/>
        <v>5040</v>
      </c>
      <c r="J313" s="950">
        <f t="shared" si="43"/>
        <v>4200</v>
      </c>
      <c r="K313" s="950">
        <f t="shared" si="43"/>
        <v>5124</v>
      </c>
      <c r="L313" s="950">
        <f t="shared" si="43"/>
        <v>3654</v>
      </c>
      <c r="M313" s="950">
        <f t="shared" si="43"/>
        <v>4410</v>
      </c>
      <c r="N313" s="950">
        <f t="shared" si="43"/>
        <v>3486</v>
      </c>
      <c r="O313" s="950">
        <f t="shared" si="43"/>
        <v>3990</v>
      </c>
      <c r="P313" s="950">
        <f t="shared" si="43"/>
        <v>2730</v>
      </c>
      <c r="Q313" s="950">
        <f t="shared" si="43"/>
        <v>0</v>
      </c>
      <c r="S313" s="949" t="b">
        <v>0</v>
      </c>
      <c r="T313" s="951" t="str">
        <f t="shared" si="44"/>
        <v>YYNWFw</v>
      </c>
      <c r="U313" s="1012">
        <f>IF($S313,H313/VLOOKUP($M262,CropResidue!$H$94:$L$110,5,FALSE)/VLOOKUP($M262,CropResidue!$H$94:$L$110,4,FALSE)/VLOOKUP($M262,CropResidue!$H$94:$L$110,2,FALSE)*VLOOKUP($M262,CropResidue!$G$153:$H$169,2,FALSE),Crop!H313)</f>
        <v>4200</v>
      </c>
      <c r="V313" s="1012">
        <f>IF($S313,I313/VLOOKUP($M262,CropResidue!$H$94:$L$110,5,FALSE)/VLOOKUP($M262,CropResidue!$H$94:$L$110,4,FALSE)/VLOOKUP($M262,CropResidue!$H$94:$L$110,2,FALSE)*VLOOKUP($M262,CropResidue!$G$153:$H$169,2,FALSE),Crop!I313)</f>
        <v>5040</v>
      </c>
      <c r="W313" s="1012">
        <f>IF($S313,J313/VLOOKUP($M262,CropResidue!$H$94:$L$110,5,FALSE)/VLOOKUP($M262,CropResidue!$H$94:$L$110,4,FALSE)/VLOOKUP($M262,CropResidue!$H$94:$L$110,2,FALSE)*VLOOKUP($M262,CropResidue!$G$153:$H$169,2,FALSE),Crop!J313)</f>
        <v>4200</v>
      </c>
      <c r="X313" s="1012">
        <f>IF($S313,K313/VLOOKUP($M262,CropResidue!$H$94:$L$110,5,FALSE)/VLOOKUP($M262,CropResidue!$H$94:$L$110,4,FALSE)/VLOOKUP($M262,CropResidue!$H$94:$L$110,2,FALSE)*VLOOKUP($M262,CropResidue!$G$153:$H$169,2,FALSE),Crop!K313)</f>
        <v>5124</v>
      </c>
      <c r="Y313" s="1012">
        <f>IF($S313,L313/VLOOKUP($M262,CropResidue!$H$94:$L$110,5,FALSE)/VLOOKUP($M262,CropResidue!$H$94:$L$110,4,FALSE)/VLOOKUP($M262,CropResidue!$H$94:$L$110,2,FALSE)*VLOOKUP($M262,CropResidue!$G$153:$H$169,2,FALSE),Crop!L313)</f>
        <v>3654</v>
      </c>
      <c r="Z313" s="1012">
        <f>IF($S313,M313/VLOOKUP($M262,CropResidue!$H$94:$L$110,5,FALSE)/VLOOKUP($M262,CropResidue!$H$94:$L$110,4,FALSE)/VLOOKUP($M262,CropResidue!$H$94:$L$110,2,FALSE)*VLOOKUP($M262,CropResidue!$G$153:$H$169,2,FALSE),Crop!M313)</f>
        <v>4410</v>
      </c>
      <c r="AA313" s="1012">
        <f>IF($S313,N313/VLOOKUP($M262,CropResidue!$H$94:$L$110,5,FALSE)/VLOOKUP($M262,CropResidue!$H$94:$L$110,4,FALSE)/VLOOKUP($M262,CropResidue!$H$94:$L$110,2,FALSE)*VLOOKUP($M262,CropResidue!$G$153:$H$169,2,FALSE),Crop!N313)</f>
        <v>3486</v>
      </c>
      <c r="AB313" s="1012">
        <f>IF($S313,O313/VLOOKUP($M262,CropResidue!$H$94:$L$110,5,FALSE)/VLOOKUP($M262,CropResidue!$H$94:$L$110,4,FALSE)/VLOOKUP($M262,CropResidue!$H$94:$L$110,2,FALSE)*VLOOKUP($M262,CropResidue!$G$153:$H$169,2,FALSE),Crop!O313)</f>
        <v>3990</v>
      </c>
      <c r="AC313" s="1012">
        <f>IF($S313,P313/VLOOKUP($M262,CropResidue!$H$94:$L$110,5,FALSE)/VLOOKUP($M262,CropResidue!$H$94:$L$110,4,FALSE)/VLOOKUP($M262,CropResidue!$H$94:$L$110,2,FALSE)*VLOOKUP($M262,CropResidue!$G$153:$H$169,2,FALSE),Crop!P313)</f>
        <v>2730</v>
      </c>
      <c r="AD313" s="1012">
        <f>IF($S313,Q313/VLOOKUP($M262,CropResidue!$H$94:$L$110,5,FALSE)/VLOOKUP($M262,CropResidue!$H$94:$L$110,4,FALSE)/VLOOKUP($M262,CropResidue!$H$94:$L$110,2,FALSE)*VLOOKUP($M262,CropResidue!$G$153:$H$169,2,FALSE),Crop!Q313)</f>
        <v>0</v>
      </c>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694" customFormat="1" ht="15" outlineLevel="1" x14ac:dyDescent="0.25">
      <c r="A314" s="698"/>
      <c r="B314" s="695"/>
      <c r="C314" s="707"/>
      <c r="D314" s="707"/>
      <c r="E314" s="707"/>
      <c r="F314" s="711"/>
      <c r="G314" s="711" t="str">
        <f>_xlfn.CONCAT(H263:M263)</f>
        <v>YYWFWb</v>
      </c>
      <c r="H314" s="952">
        <v>4000</v>
      </c>
      <c r="I314" s="950">
        <f t="shared" si="43"/>
        <v>4800</v>
      </c>
      <c r="J314" s="950">
        <f t="shared" si="43"/>
        <v>4000</v>
      </c>
      <c r="K314" s="950">
        <f t="shared" si="43"/>
        <v>4880</v>
      </c>
      <c r="L314" s="950">
        <f t="shared" si="43"/>
        <v>3480</v>
      </c>
      <c r="M314" s="950">
        <f t="shared" si="43"/>
        <v>4200</v>
      </c>
      <c r="N314" s="950">
        <f t="shared" si="43"/>
        <v>3320</v>
      </c>
      <c r="O314" s="950">
        <f t="shared" si="43"/>
        <v>3800</v>
      </c>
      <c r="P314" s="950">
        <f t="shared" si="43"/>
        <v>2600</v>
      </c>
      <c r="Q314" s="950">
        <f t="shared" si="43"/>
        <v>0</v>
      </c>
      <c r="S314" s="949" t="b">
        <v>0</v>
      </c>
      <c r="T314" s="951" t="str">
        <f t="shared" si="44"/>
        <v>YYWFWb</v>
      </c>
      <c r="U314" s="1012">
        <f>IF($S314,H314/VLOOKUP($M263,CropResidue!$H$94:$L$110,5,FALSE)/VLOOKUP($M263,CropResidue!$H$94:$L$110,4,FALSE)/VLOOKUP($M263,CropResidue!$H$94:$L$110,2,FALSE)*VLOOKUP($M263,CropResidue!$G$153:$H$169,2,FALSE),Crop!H314)</f>
        <v>4000</v>
      </c>
      <c r="V314" s="1012">
        <f>IF($S314,I314/VLOOKUP($M263,CropResidue!$H$94:$L$110,5,FALSE)/VLOOKUP($M263,CropResidue!$H$94:$L$110,4,FALSE)/VLOOKUP($M263,CropResidue!$H$94:$L$110,2,FALSE)*VLOOKUP($M263,CropResidue!$G$153:$H$169,2,FALSE),Crop!I314)</f>
        <v>4800</v>
      </c>
      <c r="W314" s="1012">
        <f>IF($S314,J314/VLOOKUP($M263,CropResidue!$H$94:$L$110,5,FALSE)/VLOOKUP($M263,CropResidue!$H$94:$L$110,4,FALSE)/VLOOKUP($M263,CropResidue!$H$94:$L$110,2,FALSE)*VLOOKUP($M263,CropResidue!$G$153:$H$169,2,FALSE),Crop!J314)</f>
        <v>4000</v>
      </c>
      <c r="X314" s="1012">
        <f>IF($S314,K314/VLOOKUP($M263,CropResidue!$H$94:$L$110,5,FALSE)/VLOOKUP($M263,CropResidue!$H$94:$L$110,4,FALSE)/VLOOKUP($M263,CropResidue!$H$94:$L$110,2,FALSE)*VLOOKUP($M263,CropResidue!$G$153:$H$169,2,FALSE),Crop!K314)</f>
        <v>4880</v>
      </c>
      <c r="Y314" s="1012">
        <f>IF($S314,L314/VLOOKUP($M263,CropResidue!$H$94:$L$110,5,FALSE)/VLOOKUP($M263,CropResidue!$H$94:$L$110,4,FALSE)/VLOOKUP($M263,CropResidue!$H$94:$L$110,2,FALSE)*VLOOKUP($M263,CropResidue!$G$153:$H$169,2,FALSE),Crop!L314)</f>
        <v>3480</v>
      </c>
      <c r="Z314" s="1012">
        <f>IF($S314,M314/VLOOKUP($M263,CropResidue!$H$94:$L$110,5,FALSE)/VLOOKUP($M263,CropResidue!$H$94:$L$110,4,FALSE)/VLOOKUP($M263,CropResidue!$H$94:$L$110,2,FALSE)*VLOOKUP($M263,CropResidue!$G$153:$H$169,2,FALSE),Crop!M314)</f>
        <v>4200</v>
      </c>
      <c r="AA314" s="1012">
        <f>IF($S314,N314/VLOOKUP($M263,CropResidue!$H$94:$L$110,5,FALSE)/VLOOKUP($M263,CropResidue!$H$94:$L$110,4,FALSE)/VLOOKUP($M263,CropResidue!$H$94:$L$110,2,FALSE)*VLOOKUP($M263,CropResidue!$G$153:$H$169,2,FALSE),Crop!N314)</f>
        <v>3320</v>
      </c>
      <c r="AB314" s="1012">
        <f>IF($S314,O314/VLOOKUP($M263,CropResidue!$H$94:$L$110,5,FALSE)/VLOOKUP($M263,CropResidue!$H$94:$L$110,4,FALSE)/VLOOKUP($M263,CropResidue!$H$94:$L$110,2,FALSE)*VLOOKUP($M263,CropResidue!$G$153:$H$169,2,FALSE),Crop!O314)</f>
        <v>3800</v>
      </c>
      <c r="AC314" s="1012">
        <f>IF($S314,P314/VLOOKUP($M263,CropResidue!$H$94:$L$110,5,FALSE)/VLOOKUP($M263,CropResidue!$H$94:$L$110,4,FALSE)/VLOOKUP($M263,CropResidue!$H$94:$L$110,2,FALSE)*VLOOKUP($M263,CropResidue!$G$153:$H$169,2,FALSE),Crop!P314)</f>
        <v>2600</v>
      </c>
      <c r="AD314" s="1012">
        <f>IF($S314,Q314/VLOOKUP($M263,CropResidue!$H$94:$L$110,5,FALSE)/VLOOKUP($M263,CropResidue!$H$94:$L$110,4,FALSE)/VLOOKUP($M263,CropResidue!$H$94:$L$110,2,FALSE)*VLOOKUP($M263,CropResidue!$G$153:$H$169,2,FALSE),Crop!Q314)</f>
        <v>0</v>
      </c>
      <c r="AE314" s="313"/>
      <c r="AF314" s="313"/>
      <c r="AG314" s="313"/>
      <c r="AH314" s="313"/>
      <c r="AI314" s="313"/>
      <c r="AJ314" s="313"/>
      <c r="AK314" s="313"/>
      <c r="AL314" s="313"/>
      <c r="AM314" s="313"/>
      <c r="AN314" s="313"/>
      <c r="AO314" s="313"/>
      <c r="AP314" s="313"/>
      <c r="AQ314" s="313"/>
      <c r="AR314" s="313"/>
      <c r="AS314" s="313"/>
      <c r="AT314" s="313"/>
      <c r="AU314" s="313"/>
      <c r="AV314" s="313"/>
      <c r="AW314" s="313"/>
      <c r="AX314" s="702"/>
      <c r="AY314" s="697"/>
      <c r="AZ314" s="697"/>
      <c r="BA314" s="697"/>
    </row>
    <row r="315" spans="1:53" s="76" customFormat="1" ht="15" outlineLevel="1" x14ac:dyDescent="0.25">
      <c r="A315" s="234"/>
      <c r="B315" s="235"/>
      <c r="C315" s="245"/>
      <c r="D315" s="245"/>
      <c r="E315" s="245"/>
      <c r="F315" s="253"/>
      <c r="G315" s="711" t="str">
        <f>_xlfn.CONCAT(H264:M264)</f>
        <v>YYWNWl</v>
      </c>
      <c r="H315" s="952">
        <v>0</v>
      </c>
      <c r="I315" s="950">
        <f t="shared" si="43"/>
        <v>0</v>
      </c>
      <c r="J315" s="950">
        <f t="shared" si="43"/>
        <v>0</v>
      </c>
      <c r="K315" s="950">
        <f t="shared" si="43"/>
        <v>0</v>
      </c>
      <c r="L315" s="950">
        <f t="shared" si="43"/>
        <v>0</v>
      </c>
      <c r="M315" s="950">
        <f t="shared" si="43"/>
        <v>0</v>
      </c>
      <c r="N315" s="950">
        <f t="shared" si="43"/>
        <v>0</v>
      </c>
      <c r="O315" s="950">
        <f t="shared" si="43"/>
        <v>0</v>
      </c>
      <c r="P315" s="950">
        <f t="shared" si="43"/>
        <v>0</v>
      </c>
      <c r="Q315" s="950">
        <f t="shared" si="43"/>
        <v>0</v>
      </c>
      <c r="S315" s="949" t="b">
        <v>0</v>
      </c>
      <c r="T315" s="951" t="str">
        <f t="shared" si="38"/>
        <v>YYWNWl</v>
      </c>
      <c r="U315" s="1012">
        <f>IF($S315,H315/VLOOKUP($M264,CropResidue!$H$94:$L$110,5,FALSE)/VLOOKUP($M264,CropResidue!$H$94:$L$110,4,FALSE)/VLOOKUP($M264,CropResidue!$H$94:$L$110,2,FALSE)*VLOOKUP($M264,CropResidue!$G$153:$H$169,2,FALSE),Crop!H315)</f>
        <v>0</v>
      </c>
      <c r="V315" s="1012">
        <f>IF($S315,I315/VLOOKUP($M264,CropResidue!$H$94:$L$110,5,FALSE)/VLOOKUP($M264,CropResidue!$H$94:$L$110,4,FALSE)/VLOOKUP($M264,CropResidue!$H$94:$L$110,2,FALSE)*VLOOKUP($M264,CropResidue!$G$153:$H$169,2,FALSE),Crop!I315)</f>
        <v>0</v>
      </c>
      <c r="W315" s="1012">
        <f>IF($S315,J315/VLOOKUP($M264,CropResidue!$H$94:$L$110,5,FALSE)/VLOOKUP($M264,CropResidue!$H$94:$L$110,4,FALSE)/VLOOKUP($M264,CropResidue!$H$94:$L$110,2,FALSE)*VLOOKUP($M264,CropResidue!$G$153:$H$169,2,FALSE),Crop!J315)</f>
        <v>0</v>
      </c>
      <c r="X315" s="1012">
        <f>IF($S315,K315/VLOOKUP($M264,CropResidue!$H$94:$L$110,5,FALSE)/VLOOKUP($M264,CropResidue!$H$94:$L$110,4,FALSE)/VLOOKUP($M264,CropResidue!$H$94:$L$110,2,FALSE)*VLOOKUP($M264,CropResidue!$G$153:$H$169,2,FALSE),Crop!K315)</f>
        <v>0</v>
      </c>
      <c r="Y315" s="1012">
        <f>IF($S315,L315/VLOOKUP($M264,CropResidue!$H$94:$L$110,5,FALSE)/VLOOKUP($M264,CropResidue!$H$94:$L$110,4,FALSE)/VLOOKUP($M264,CropResidue!$H$94:$L$110,2,FALSE)*VLOOKUP($M264,CropResidue!$G$153:$H$169,2,FALSE),Crop!L315)</f>
        <v>0</v>
      </c>
      <c r="Z315" s="1012">
        <f>IF($S315,M315/VLOOKUP($M264,CropResidue!$H$94:$L$110,5,FALSE)/VLOOKUP($M264,CropResidue!$H$94:$L$110,4,FALSE)/VLOOKUP($M264,CropResidue!$H$94:$L$110,2,FALSE)*VLOOKUP($M264,CropResidue!$G$153:$H$169,2,FALSE),Crop!M315)</f>
        <v>0</v>
      </c>
      <c r="AA315" s="1012">
        <f>IF($S315,N315/VLOOKUP($M264,CropResidue!$H$94:$L$110,5,FALSE)/VLOOKUP($M264,CropResidue!$H$94:$L$110,4,FALSE)/VLOOKUP($M264,CropResidue!$H$94:$L$110,2,FALSE)*VLOOKUP($M264,CropResidue!$G$153:$H$169,2,FALSE),Crop!N315)</f>
        <v>0</v>
      </c>
      <c r="AB315" s="1012">
        <f>IF($S315,O315/VLOOKUP($M264,CropResidue!$H$94:$L$110,5,FALSE)/VLOOKUP($M264,CropResidue!$H$94:$L$110,4,FALSE)/VLOOKUP($M264,CropResidue!$H$94:$L$110,2,FALSE)*VLOOKUP($M264,CropResidue!$G$153:$H$169,2,FALSE),Crop!O315)</f>
        <v>0</v>
      </c>
      <c r="AC315" s="1012">
        <f>IF($S315,P315/VLOOKUP($M264,CropResidue!$H$94:$L$110,5,FALSE)/VLOOKUP($M264,CropResidue!$H$94:$L$110,4,FALSE)/VLOOKUP($M264,CropResidue!$H$94:$L$110,2,FALSE)*VLOOKUP($M264,CropResidue!$G$153:$H$169,2,FALSE),Crop!P315)</f>
        <v>0</v>
      </c>
      <c r="AD315" s="1012">
        <f>IF($S315,Q315/VLOOKUP($M264,CropResidue!$H$94:$L$110,5,FALSE)/VLOOKUP($M264,CropResidue!$H$94:$L$110,4,FALSE)/VLOOKUP($M264,CropResidue!$H$94:$L$110,2,FALSE)*VLOOKUP($M264,CropResidue!$G$153:$H$169,2,FALSE),Crop!Q315)</f>
        <v>0</v>
      </c>
      <c r="AE315" s="313"/>
      <c r="AF315" s="313"/>
      <c r="AG315" s="313"/>
      <c r="AH315" s="313"/>
      <c r="AI315" s="313"/>
      <c r="AJ315" s="313"/>
      <c r="AK315" s="313"/>
      <c r="AL315" s="313"/>
      <c r="AM315" s="313"/>
      <c r="AN315" s="313"/>
      <c r="AO315" s="313"/>
      <c r="AP315" s="313"/>
      <c r="AQ315" s="313"/>
      <c r="AR315" s="313"/>
      <c r="AS315" s="313"/>
      <c r="AT315" s="313"/>
      <c r="AU315" s="313"/>
      <c r="AV315" s="313"/>
      <c r="AW315" s="313"/>
      <c r="AX315" s="244"/>
      <c r="AY315" s="236"/>
      <c r="AZ315" s="236"/>
      <c r="BA315" s="236"/>
    </row>
    <row r="316" spans="1:53" s="76" customFormat="1" ht="15" outlineLevel="1" x14ac:dyDescent="0.25">
      <c r="A316" s="234"/>
      <c r="B316" s="235"/>
      <c r="C316" s="245"/>
      <c r="D316" s="245"/>
      <c r="E316" s="245"/>
      <c r="F316" s="253"/>
      <c r="G316" s="711" t="str">
        <f>_xlfn.CONCAT(H265:M265)</f>
        <v>YYLWNw</v>
      </c>
      <c r="H316" s="952">
        <v>0</v>
      </c>
      <c r="I316" s="950">
        <f t="shared" si="43"/>
        <v>0</v>
      </c>
      <c r="J316" s="950">
        <f t="shared" si="43"/>
        <v>0</v>
      </c>
      <c r="K316" s="950">
        <f t="shared" si="43"/>
        <v>0</v>
      </c>
      <c r="L316" s="950">
        <f t="shared" si="43"/>
        <v>0</v>
      </c>
      <c r="M316" s="950">
        <f t="shared" si="43"/>
        <v>0</v>
      </c>
      <c r="N316" s="950">
        <f t="shared" si="43"/>
        <v>0</v>
      </c>
      <c r="O316" s="950">
        <f t="shared" si="43"/>
        <v>0</v>
      </c>
      <c r="P316" s="950">
        <f t="shared" si="43"/>
        <v>0</v>
      </c>
      <c r="Q316" s="950">
        <f t="shared" si="43"/>
        <v>0</v>
      </c>
      <c r="S316" s="949" t="b">
        <v>0</v>
      </c>
      <c r="T316" s="951" t="str">
        <f t="shared" si="38"/>
        <v>YYLWNw</v>
      </c>
      <c r="U316" s="1012">
        <f>IF($S316,H316/VLOOKUP($M265,CropResidue!$H$94:$L$110,5,FALSE)/VLOOKUP($M265,CropResidue!$H$94:$L$110,4,FALSE)/VLOOKUP($M265,CropResidue!$H$94:$L$110,2,FALSE)*VLOOKUP($M265,CropResidue!$G$153:$H$169,2,FALSE),Crop!H316)</f>
        <v>0</v>
      </c>
      <c r="V316" s="1012">
        <f>IF($S316,I316/VLOOKUP($M265,CropResidue!$H$94:$L$110,5,FALSE)/VLOOKUP($M265,CropResidue!$H$94:$L$110,4,FALSE)/VLOOKUP($M265,CropResidue!$H$94:$L$110,2,FALSE)*VLOOKUP($M265,CropResidue!$G$153:$H$169,2,FALSE),Crop!I316)</f>
        <v>0</v>
      </c>
      <c r="W316" s="1012">
        <f>IF($S316,J316/VLOOKUP($M265,CropResidue!$H$94:$L$110,5,FALSE)/VLOOKUP($M265,CropResidue!$H$94:$L$110,4,FALSE)/VLOOKUP($M265,CropResidue!$H$94:$L$110,2,FALSE)*VLOOKUP($M265,CropResidue!$G$153:$H$169,2,FALSE),Crop!J316)</f>
        <v>0</v>
      </c>
      <c r="X316" s="1012">
        <f>IF($S316,K316/VLOOKUP($M265,CropResidue!$H$94:$L$110,5,FALSE)/VLOOKUP($M265,CropResidue!$H$94:$L$110,4,FALSE)/VLOOKUP($M265,CropResidue!$H$94:$L$110,2,FALSE)*VLOOKUP($M265,CropResidue!$G$153:$H$169,2,FALSE),Crop!K316)</f>
        <v>0</v>
      </c>
      <c r="Y316" s="1012">
        <f>IF($S316,L316/VLOOKUP($M265,CropResidue!$H$94:$L$110,5,FALSE)/VLOOKUP($M265,CropResidue!$H$94:$L$110,4,FALSE)/VLOOKUP($M265,CropResidue!$H$94:$L$110,2,FALSE)*VLOOKUP($M265,CropResidue!$G$153:$H$169,2,FALSE),Crop!L316)</f>
        <v>0</v>
      </c>
      <c r="Z316" s="1012">
        <f>IF($S316,M316/VLOOKUP($M265,CropResidue!$H$94:$L$110,5,FALSE)/VLOOKUP($M265,CropResidue!$H$94:$L$110,4,FALSE)/VLOOKUP($M265,CropResidue!$H$94:$L$110,2,FALSE)*VLOOKUP($M265,CropResidue!$G$153:$H$169,2,FALSE),Crop!M316)</f>
        <v>0</v>
      </c>
      <c r="AA316" s="1012">
        <f>IF($S316,N316/VLOOKUP($M265,CropResidue!$H$94:$L$110,5,FALSE)/VLOOKUP($M265,CropResidue!$H$94:$L$110,4,FALSE)/VLOOKUP($M265,CropResidue!$H$94:$L$110,2,FALSE)*VLOOKUP($M265,CropResidue!$G$153:$H$169,2,FALSE),Crop!N316)</f>
        <v>0</v>
      </c>
      <c r="AB316" s="1012">
        <f>IF($S316,O316/VLOOKUP($M265,CropResidue!$H$94:$L$110,5,FALSE)/VLOOKUP($M265,CropResidue!$H$94:$L$110,4,FALSE)/VLOOKUP($M265,CropResidue!$H$94:$L$110,2,FALSE)*VLOOKUP($M265,CropResidue!$G$153:$H$169,2,FALSE),Crop!O316)</f>
        <v>0</v>
      </c>
      <c r="AC316" s="1012">
        <f>IF($S316,P316/VLOOKUP($M265,CropResidue!$H$94:$L$110,5,FALSE)/VLOOKUP($M265,CropResidue!$H$94:$L$110,4,FALSE)/VLOOKUP($M265,CropResidue!$H$94:$L$110,2,FALSE)*VLOOKUP($M265,CropResidue!$G$153:$H$169,2,FALSE),Crop!P316)</f>
        <v>0</v>
      </c>
      <c r="AD316" s="1012">
        <f>IF($S316,Q316/VLOOKUP($M265,CropResidue!$H$94:$L$110,5,FALSE)/VLOOKUP($M265,CropResidue!$H$94:$L$110,4,FALSE)/VLOOKUP($M265,CropResidue!$H$94:$L$110,2,FALSE)*VLOOKUP($M265,CropResidue!$G$153:$H$169,2,FALSE),Crop!Q316)</f>
        <v>0</v>
      </c>
      <c r="AE316" s="313"/>
      <c r="AF316" s="313"/>
      <c r="AG316" s="313"/>
      <c r="AH316" s="313"/>
      <c r="AI316" s="313"/>
      <c r="AJ316" s="313"/>
      <c r="AK316" s="313"/>
      <c r="AL316" s="313"/>
      <c r="AM316" s="313"/>
      <c r="AN316" s="313"/>
      <c r="AO316" s="313"/>
      <c r="AP316" s="313"/>
      <c r="AQ316" s="313"/>
      <c r="AR316" s="313"/>
      <c r="AS316" s="313"/>
      <c r="AT316" s="313"/>
      <c r="AU316" s="313"/>
      <c r="AV316" s="313"/>
      <c r="AW316" s="313"/>
      <c r="AX316" s="244"/>
      <c r="AY316" s="236"/>
      <c r="AZ316" s="236"/>
      <c r="BA316" s="236"/>
    </row>
    <row r="317" spans="1:53" s="76" customFormat="1" ht="15" outlineLevel="1" x14ac:dyDescent="0.25">
      <c r="A317" s="234"/>
      <c r="B317" s="235"/>
      <c r="C317" s="245"/>
      <c r="D317" s="245"/>
      <c r="E317" s="245"/>
      <c r="F317" s="253"/>
      <c r="G317" s="711" t="str">
        <f>_xlfn.CONCAT(H266:M266)</f>
        <v>YYWLWz</v>
      </c>
      <c r="H317" s="952">
        <v>0</v>
      </c>
      <c r="I317" s="950">
        <f t="shared" si="43"/>
        <v>0</v>
      </c>
      <c r="J317" s="950">
        <f t="shared" si="43"/>
        <v>0</v>
      </c>
      <c r="K317" s="950">
        <f t="shared" si="43"/>
        <v>0</v>
      </c>
      <c r="L317" s="950">
        <f t="shared" si="43"/>
        <v>0</v>
      </c>
      <c r="M317" s="950">
        <f t="shared" si="43"/>
        <v>0</v>
      </c>
      <c r="N317" s="950">
        <f t="shared" si="43"/>
        <v>0</v>
      </c>
      <c r="O317" s="950">
        <f t="shared" si="43"/>
        <v>0</v>
      </c>
      <c r="P317" s="950">
        <f t="shared" si="43"/>
        <v>0</v>
      </c>
      <c r="Q317" s="950">
        <f t="shared" si="43"/>
        <v>0</v>
      </c>
      <c r="S317" s="949" t="b">
        <v>0</v>
      </c>
      <c r="T317" s="951" t="str">
        <f t="shared" si="38"/>
        <v>YYWLWz</v>
      </c>
      <c r="U317" s="1012">
        <f>IF($S317,H317/VLOOKUP($M266,CropResidue!$H$94:$L$110,5,FALSE)/VLOOKUP($M266,CropResidue!$H$94:$L$110,4,FALSE)/VLOOKUP($M266,CropResidue!$H$94:$L$110,2,FALSE)*VLOOKUP($M266,CropResidue!$G$153:$H$169,2,FALSE),Crop!H317)</f>
        <v>0</v>
      </c>
      <c r="V317" s="1012">
        <f>IF($S317,I317/VLOOKUP($M266,CropResidue!$H$94:$L$110,5,FALSE)/VLOOKUP($M266,CropResidue!$H$94:$L$110,4,FALSE)/VLOOKUP($M266,CropResidue!$H$94:$L$110,2,FALSE)*VLOOKUP($M266,CropResidue!$G$153:$H$169,2,FALSE),Crop!I317)</f>
        <v>0</v>
      </c>
      <c r="W317" s="1012">
        <f>IF($S317,J317/VLOOKUP($M266,CropResidue!$H$94:$L$110,5,FALSE)/VLOOKUP($M266,CropResidue!$H$94:$L$110,4,FALSE)/VLOOKUP($M266,CropResidue!$H$94:$L$110,2,FALSE)*VLOOKUP($M266,CropResidue!$G$153:$H$169,2,FALSE),Crop!J317)</f>
        <v>0</v>
      </c>
      <c r="X317" s="1012">
        <f>IF($S317,K317/VLOOKUP($M266,CropResidue!$H$94:$L$110,5,FALSE)/VLOOKUP($M266,CropResidue!$H$94:$L$110,4,FALSE)/VLOOKUP($M266,CropResidue!$H$94:$L$110,2,FALSE)*VLOOKUP($M266,CropResidue!$G$153:$H$169,2,FALSE),Crop!K317)</f>
        <v>0</v>
      </c>
      <c r="Y317" s="1012">
        <f>IF($S317,L317/VLOOKUP($M266,CropResidue!$H$94:$L$110,5,FALSE)/VLOOKUP($M266,CropResidue!$H$94:$L$110,4,FALSE)/VLOOKUP($M266,CropResidue!$H$94:$L$110,2,FALSE)*VLOOKUP($M266,CropResidue!$G$153:$H$169,2,FALSE),Crop!L317)</f>
        <v>0</v>
      </c>
      <c r="Z317" s="1012">
        <f>IF($S317,M317/VLOOKUP($M266,CropResidue!$H$94:$L$110,5,FALSE)/VLOOKUP($M266,CropResidue!$H$94:$L$110,4,FALSE)/VLOOKUP($M266,CropResidue!$H$94:$L$110,2,FALSE)*VLOOKUP($M266,CropResidue!$G$153:$H$169,2,FALSE),Crop!M317)</f>
        <v>0</v>
      </c>
      <c r="AA317" s="1012">
        <f>IF($S317,N317/VLOOKUP($M266,CropResidue!$H$94:$L$110,5,FALSE)/VLOOKUP($M266,CropResidue!$H$94:$L$110,4,FALSE)/VLOOKUP($M266,CropResidue!$H$94:$L$110,2,FALSE)*VLOOKUP($M266,CropResidue!$G$153:$H$169,2,FALSE),Crop!N317)</f>
        <v>0</v>
      </c>
      <c r="AB317" s="1012">
        <f>IF($S317,O317/VLOOKUP($M266,CropResidue!$H$94:$L$110,5,FALSE)/VLOOKUP($M266,CropResidue!$H$94:$L$110,4,FALSE)/VLOOKUP($M266,CropResidue!$H$94:$L$110,2,FALSE)*VLOOKUP($M266,CropResidue!$G$153:$H$169,2,FALSE),Crop!O317)</f>
        <v>0</v>
      </c>
      <c r="AC317" s="1012">
        <f>IF($S317,P317/VLOOKUP($M266,CropResidue!$H$94:$L$110,5,FALSE)/VLOOKUP($M266,CropResidue!$H$94:$L$110,4,FALSE)/VLOOKUP($M266,CropResidue!$H$94:$L$110,2,FALSE)*VLOOKUP($M266,CropResidue!$G$153:$H$169,2,FALSE),Crop!P317)</f>
        <v>0</v>
      </c>
      <c r="AD317" s="1012">
        <f>IF($S317,Q317/VLOOKUP($M266,CropResidue!$H$94:$L$110,5,FALSE)/VLOOKUP($M266,CropResidue!$H$94:$L$110,4,FALSE)/VLOOKUP($M266,CropResidue!$H$94:$L$110,2,FALSE)*VLOOKUP($M266,CropResidue!$G$153:$H$169,2,FALSE),Crop!Q317)</f>
        <v>0</v>
      </c>
      <c r="AE317" s="313"/>
      <c r="AF317" s="313"/>
      <c r="AG317" s="313"/>
      <c r="AH317" s="313"/>
      <c r="AI317" s="313"/>
      <c r="AJ317" s="313"/>
      <c r="AK317" s="313"/>
      <c r="AL317" s="313"/>
      <c r="AM317" s="313"/>
      <c r="AN317" s="313"/>
      <c r="AO317" s="313"/>
      <c r="AP317" s="313"/>
      <c r="AQ317" s="313"/>
      <c r="AR317" s="313"/>
      <c r="AS317" s="313"/>
      <c r="AT317" s="313"/>
      <c r="AU317" s="313"/>
      <c r="AV317" s="313"/>
      <c r="AW317" s="313"/>
      <c r="AX317" s="244"/>
      <c r="AY317" s="236"/>
      <c r="AZ317" s="236"/>
      <c r="BA317" s="236"/>
    </row>
    <row r="318" spans="1:53" s="76" customFormat="1" ht="15" outlineLevel="1" x14ac:dyDescent="0.25">
      <c r="A318" s="234"/>
      <c r="B318" s="235"/>
      <c r="C318" s="245"/>
      <c r="D318" s="245"/>
      <c r="E318" s="245"/>
      <c r="F318" s="253"/>
      <c r="G318" s="711" t="str">
        <f>_xlfn.CONCAT(H267:M267)</f>
        <v>YYNWLw</v>
      </c>
      <c r="H318" s="952">
        <v>0</v>
      </c>
      <c r="I318" s="950">
        <f t="shared" si="43"/>
        <v>0</v>
      </c>
      <c r="J318" s="950">
        <f t="shared" si="43"/>
        <v>0</v>
      </c>
      <c r="K318" s="950">
        <f t="shared" si="43"/>
        <v>0</v>
      </c>
      <c r="L318" s="950">
        <f t="shared" si="43"/>
        <v>0</v>
      </c>
      <c r="M318" s="950">
        <f t="shared" si="43"/>
        <v>0</v>
      </c>
      <c r="N318" s="950">
        <f t="shared" si="43"/>
        <v>0</v>
      </c>
      <c r="O318" s="950">
        <f t="shared" si="43"/>
        <v>0</v>
      </c>
      <c r="P318" s="950">
        <f t="shared" si="43"/>
        <v>0</v>
      </c>
      <c r="Q318" s="950">
        <f t="shared" si="43"/>
        <v>0</v>
      </c>
      <c r="S318" s="949" t="b">
        <v>0</v>
      </c>
      <c r="T318" s="951" t="str">
        <f t="shared" si="38"/>
        <v>YYNWLw</v>
      </c>
      <c r="U318" s="1012">
        <f>IF($S318,H318/VLOOKUP($M267,CropResidue!$H$94:$L$110,5,FALSE)/VLOOKUP($M267,CropResidue!$H$94:$L$110,4,FALSE)/VLOOKUP($M267,CropResidue!$H$94:$L$110,2,FALSE)*VLOOKUP($M267,CropResidue!$G$153:$H$169,2,FALSE),Crop!H318)</f>
        <v>0</v>
      </c>
      <c r="V318" s="1012">
        <f>IF($S318,I318/VLOOKUP($M267,CropResidue!$H$94:$L$110,5,FALSE)/VLOOKUP($M267,CropResidue!$H$94:$L$110,4,FALSE)/VLOOKUP($M267,CropResidue!$H$94:$L$110,2,FALSE)*VLOOKUP($M267,CropResidue!$G$153:$H$169,2,FALSE),Crop!I318)</f>
        <v>0</v>
      </c>
      <c r="W318" s="1012">
        <f>IF($S318,J318/VLOOKUP($M267,CropResidue!$H$94:$L$110,5,FALSE)/VLOOKUP($M267,CropResidue!$H$94:$L$110,4,FALSE)/VLOOKUP($M267,CropResidue!$H$94:$L$110,2,FALSE)*VLOOKUP($M267,CropResidue!$G$153:$H$169,2,FALSE),Crop!J318)</f>
        <v>0</v>
      </c>
      <c r="X318" s="1012">
        <f>IF($S318,K318/VLOOKUP($M267,CropResidue!$H$94:$L$110,5,FALSE)/VLOOKUP($M267,CropResidue!$H$94:$L$110,4,FALSE)/VLOOKUP($M267,CropResidue!$H$94:$L$110,2,FALSE)*VLOOKUP($M267,CropResidue!$G$153:$H$169,2,FALSE),Crop!K318)</f>
        <v>0</v>
      </c>
      <c r="Y318" s="1012">
        <f>IF($S318,L318/VLOOKUP($M267,CropResidue!$H$94:$L$110,5,FALSE)/VLOOKUP($M267,CropResidue!$H$94:$L$110,4,FALSE)/VLOOKUP($M267,CropResidue!$H$94:$L$110,2,FALSE)*VLOOKUP($M267,CropResidue!$G$153:$H$169,2,FALSE),Crop!L318)</f>
        <v>0</v>
      </c>
      <c r="Z318" s="1012">
        <f>IF($S318,M318/VLOOKUP($M267,CropResidue!$H$94:$L$110,5,FALSE)/VLOOKUP($M267,CropResidue!$H$94:$L$110,4,FALSE)/VLOOKUP($M267,CropResidue!$H$94:$L$110,2,FALSE)*VLOOKUP($M267,CropResidue!$G$153:$H$169,2,FALSE),Crop!M318)</f>
        <v>0</v>
      </c>
      <c r="AA318" s="1012">
        <f>IF($S318,N318/VLOOKUP($M267,CropResidue!$H$94:$L$110,5,FALSE)/VLOOKUP($M267,CropResidue!$H$94:$L$110,4,FALSE)/VLOOKUP($M267,CropResidue!$H$94:$L$110,2,FALSE)*VLOOKUP($M267,CropResidue!$G$153:$H$169,2,FALSE),Crop!N318)</f>
        <v>0</v>
      </c>
      <c r="AB318" s="1012">
        <f>IF($S318,O318/VLOOKUP($M267,CropResidue!$H$94:$L$110,5,FALSE)/VLOOKUP($M267,CropResidue!$H$94:$L$110,4,FALSE)/VLOOKUP($M267,CropResidue!$H$94:$L$110,2,FALSE)*VLOOKUP($M267,CropResidue!$G$153:$H$169,2,FALSE),Crop!O318)</f>
        <v>0</v>
      </c>
      <c r="AC318" s="1012">
        <f>IF($S318,P318/VLOOKUP($M267,CropResidue!$H$94:$L$110,5,FALSE)/VLOOKUP($M267,CropResidue!$H$94:$L$110,4,FALSE)/VLOOKUP($M267,CropResidue!$H$94:$L$110,2,FALSE)*VLOOKUP($M267,CropResidue!$G$153:$H$169,2,FALSE),Crop!P318)</f>
        <v>0</v>
      </c>
      <c r="AD318" s="1012">
        <f>IF($S318,Q318/VLOOKUP($M267,CropResidue!$H$94:$L$110,5,FALSE)/VLOOKUP($M267,CropResidue!$H$94:$L$110,4,FALSE)/VLOOKUP($M267,CropResidue!$H$94:$L$110,2,FALSE)*VLOOKUP($M267,CropResidue!$G$153:$H$169,2,FALSE),Crop!Q318)</f>
        <v>0</v>
      </c>
      <c r="AE318" s="313"/>
      <c r="AF318" s="313"/>
      <c r="AG318" s="313"/>
      <c r="AH318" s="313"/>
      <c r="AI318" s="313"/>
      <c r="AJ318" s="313"/>
      <c r="AK318" s="313"/>
      <c r="AL318" s="313"/>
      <c r="AM318" s="313"/>
      <c r="AN318" s="313"/>
      <c r="AO318" s="313"/>
      <c r="AP318" s="313"/>
      <c r="AQ318" s="313"/>
      <c r="AR318" s="313"/>
      <c r="AS318" s="313"/>
      <c r="AT318" s="313"/>
      <c r="AU318" s="313"/>
      <c r="AV318" s="313"/>
      <c r="AW318" s="313"/>
      <c r="AX318" s="244"/>
      <c r="AY318" s="236"/>
      <c r="AZ318" s="236"/>
      <c r="BA318" s="236"/>
    </row>
    <row r="319" spans="1:53" s="76" customFormat="1" ht="15" outlineLevel="1" x14ac:dyDescent="0.25">
      <c r="A319" s="234"/>
      <c r="B319" s="235"/>
      <c r="C319" s="245"/>
      <c r="D319" s="245"/>
      <c r="E319" s="245"/>
      <c r="F319" s="253"/>
      <c r="G319" s="711" t="str">
        <f>_xlfn.CONCAT(H268:M268)</f>
        <v>AYAAAw</v>
      </c>
      <c r="H319" s="952">
        <v>0</v>
      </c>
      <c r="I319" s="950">
        <f t="shared" si="43"/>
        <v>0</v>
      </c>
      <c r="J319" s="950">
        <f t="shared" si="43"/>
        <v>0</v>
      </c>
      <c r="K319" s="950">
        <f t="shared" si="43"/>
        <v>0</v>
      </c>
      <c r="L319" s="950">
        <f t="shared" si="43"/>
        <v>0</v>
      </c>
      <c r="M319" s="950">
        <f t="shared" si="43"/>
        <v>0</v>
      </c>
      <c r="N319" s="950">
        <f t="shared" si="43"/>
        <v>0</v>
      </c>
      <c r="O319" s="950">
        <f t="shared" si="43"/>
        <v>0</v>
      </c>
      <c r="P319" s="950">
        <f t="shared" si="43"/>
        <v>0</v>
      </c>
      <c r="Q319" s="950">
        <f t="shared" si="43"/>
        <v>0</v>
      </c>
      <c r="S319" s="949" t="b">
        <v>0</v>
      </c>
      <c r="T319" s="951" t="str">
        <f t="shared" si="38"/>
        <v>AYAAAw</v>
      </c>
      <c r="U319" s="1012">
        <f>IF($S319,H319/VLOOKUP($M268,CropResidue!$H$94:$L$110,5,FALSE)/VLOOKUP($M268,CropResidue!$H$94:$L$110,4,FALSE)/VLOOKUP($M268,CropResidue!$H$94:$L$110,2,FALSE)*VLOOKUP($M268,CropResidue!$G$153:$H$169,2,FALSE),Crop!H319)</f>
        <v>0</v>
      </c>
      <c r="V319" s="1012">
        <f>IF($S319,I319/VLOOKUP($M268,CropResidue!$H$94:$L$110,5,FALSE)/VLOOKUP($M268,CropResidue!$H$94:$L$110,4,FALSE)/VLOOKUP($M268,CropResidue!$H$94:$L$110,2,FALSE)*VLOOKUP($M268,CropResidue!$G$153:$H$169,2,FALSE),Crop!I319)</f>
        <v>0</v>
      </c>
      <c r="W319" s="1012">
        <f>IF($S319,J319/VLOOKUP($M268,CropResidue!$H$94:$L$110,5,FALSE)/VLOOKUP($M268,CropResidue!$H$94:$L$110,4,FALSE)/VLOOKUP($M268,CropResidue!$H$94:$L$110,2,FALSE)*VLOOKUP($M268,CropResidue!$G$153:$H$169,2,FALSE),Crop!J319)</f>
        <v>0</v>
      </c>
      <c r="X319" s="1012">
        <f>IF($S319,K319/VLOOKUP($M268,CropResidue!$H$94:$L$110,5,FALSE)/VLOOKUP($M268,CropResidue!$H$94:$L$110,4,FALSE)/VLOOKUP($M268,CropResidue!$H$94:$L$110,2,FALSE)*VLOOKUP($M268,CropResidue!$G$153:$H$169,2,FALSE),Crop!K319)</f>
        <v>0</v>
      </c>
      <c r="Y319" s="1012">
        <f>IF($S319,L319/VLOOKUP($M268,CropResidue!$H$94:$L$110,5,FALSE)/VLOOKUP($M268,CropResidue!$H$94:$L$110,4,FALSE)/VLOOKUP($M268,CropResidue!$H$94:$L$110,2,FALSE)*VLOOKUP($M268,CropResidue!$G$153:$H$169,2,FALSE),Crop!L319)</f>
        <v>0</v>
      </c>
      <c r="Z319" s="1012">
        <f>IF($S319,M319/VLOOKUP($M268,CropResidue!$H$94:$L$110,5,FALSE)/VLOOKUP($M268,CropResidue!$H$94:$L$110,4,FALSE)/VLOOKUP($M268,CropResidue!$H$94:$L$110,2,FALSE)*VLOOKUP($M268,CropResidue!$G$153:$H$169,2,FALSE),Crop!M319)</f>
        <v>0</v>
      </c>
      <c r="AA319" s="1012">
        <f>IF($S319,N319/VLOOKUP($M268,CropResidue!$H$94:$L$110,5,FALSE)/VLOOKUP($M268,CropResidue!$H$94:$L$110,4,FALSE)/VLOOKUP($M268,CropResidue!$H$94:$L$110,2,FALSE)*VLOOKUP($M268,CropResidue!$G$153:$H$169,2,FALSE),Crop!N319)</f>
        <v>0</v>
      </c>
      <c r="AB319" s="1012">
        <f>IF($S319,O319/VLOOKUP($M268,CropResidue!$H$94:$L$110,5,FALSE)/VLOOKUP($M268,CropResidue!$H$94:$L$110,4,FALSE)/VLOOKUP($M268,CropResidue!$H$94:$L$110,2,FALSE)*VLOOKUP($M268,CropResidue!$G$153:$H$169,2,FALSE),Crop!O319)</f>
        <v>0</v>
      </c>
      <c r="AC319" s="1012">
        <f>IF($S319,P319/VLOOKUP($M268,CropResidue!$H$94:$L$110,5,FALSE)/VLOOKUP($M268,CropResidue!$H$94:$L$110,4,FALSE)/VLOOKUP($M268,CropResidue!$H$94:$L$110,2,FALSE)*VLOOKUP($M268,CropResidue!$G$153:$H$169,2,FALSE),Crop!P319)</f>
        <v>0</v>
      </c>
      <c r="AD319" s="1012">
        <f>IF($S319,Q319/VLOOKUP($M268,CropResidue!$H$94:$L$110,5,FALSE)/VLOOKUP($M268,CropResidue!$H$94:$L$110,4,FALSE)/VLOOKUP($M268,CropResidue!$H$94:$L$110,2,FALSE)*VLOOKUP($M268,CropResidue!$G$153:$H$169,2,FALSE),Crop!Q319)</f>
        <v>0</v>
      </c>
      <c r="AE319" s="313"/>
      <c r="AF319" s="313"/>
      <c r="AG319" s="313"/>
      <c r="AH319" s="313"/>
      <c r="AI319" s="313"/>
      <c r="AJ319" s="313"/>
      <c r="AK319" s="313"/>
      <c r="AL319" s="313"/>
      <c r="AM319" s="313"/>
      <c r="AN319" s="313"/>
      <c r="AO319" s="313"/>
      <c r="AP319" s="313"/>
      <c r="AQ319" s="313"/>
      <c r="AR319" s="313"/>
      <c r="AS319" s="313"/>
      <c r="AT319" s="313"/>
      <c r="AU319" s="313"/>
      <c r="AV319" s="313"/>
      <c r="AW319" s="313"/>
      <c r="AX319" s="244"/>
      <c r="AY319" s="236"/>
      <c r="AZ319" s="236"/>
      <c r="BA319" s="236"/>
    </row>
    <row r="320" spans="1:53" s="76" customFormat="1" ht="15" outlineLevel="1" x14ac:dyDescent="0.25">
      <c r="A320" s="234"/>
      <c r="B320" s="235"/>
      <c r="C320" s="245"/>
      <c r="D320" s="245"/>
      <c r="E320" s="245"/>
      <c r="F320" s="253"/>
      <c r="G320" s="711" t="str">
        <f>_xlfn.CONCAT(H269:M269)</f>
        <v>AAWAAa</v>
      </c>
      <c r="H320" s="952">
        <v>0</v>
      </c>
      <c r="I320" s="950">
        <f t="shared" si="43"/>
        <v>0</v>
      </c>
      <c r="J320" s="950">
        <f t="shared" si="43"/>
        <v>0</v>
      </c>
      <c r="K320" s="950">
        <f t="shared" si="43"/>
        <v>0</v>
      </c>
      <c r="L320" s="950">
        <f t="shared" si="43"/>
        <v>0</v>
      </c>
      <c r="M320" s="950">
        <f t="shared" si="43"/>
        <v>0</v>
      </c>
      <c r="N320" s="950">
        <f t="shared" si="43"/>
        <v>0</v>
      </c>
      <c r="O320" s="950">
        <f t="shared" si="43"/>
        <v>0</v>
      </c>
      <c r="P320" s="950">
        <f t="shared" si="43"/>
        <v>0</v>
      </c>
      <c r="Q320" s="950">
        <f t="shared" si="43"/>
        <v>0</v>
      </c>
      <c r="S320" s="949" t="b">
        <v>0</v>
      </c>
      <c r="T320" s="951" t="str">
        <f t="shared" si="38"/>
        <v>AAWAAa</v>
      </c>
      <c r="U320" s="1012">
        <f>IF($S320,H320/VLOOKUP($M269,CropResidue!$H$94:$L$110,5,FALSE)/VLOOKUP($M269,CropResidue!$H$94:$L$110,4,FALSE)/VLOOKUP($M269,CropResidue!$H$94:$L$110,2,FALSE)*VLOOKUP($M269,CropResidue!$G$153:$H$169,2,FALSE),Crop!H320)</f>
        <v>0</v>
      </c>
      <c r="V320" s="1012">
        <f>IF($S320,I320/VLOOKUP($M269,CropResidue!$H$94:$L$110,5,FALSE)/VLOOKUP($M269,CropResidue!$H$94:$L$110,4,FALSE)/VLOOKUP($M269,CropResidue!$H$94:$L$110,2,FALSE)*VLOOKUP($M269,CropResidue!$G$153:$H$169,2,FALSE),Crop!I320)</f>
        <v>0</v>
      </c>
      <c r="W320" s="1012">
        <f>IF($S320,J320/VLOOKUP($M269,CropResidue!$H$94:$L$110,5,FALSE)/VLOOKUP($M269,CropResidue!$H$94:$L$110,4,FALSE)/VLOOKUP($M269,CropResidue!$H$94:$L$110,2,FALSE)*VLOOKUP($M269,CropResidue!$G$153:$H$169,2,FALSE),Crop!J320)</f>
        <v>0</v>
      </c>
      <c r="X320" s="1012">
        <f>IF($S320,K320/VLOOKUP($M269,CropResidue!$H$94:$L$110,5,FALSE)/VLOOKUP($M269,CropResidue!$H$94:$L$110,4,FALSE)/VLOOKUP($M269,CropResidue!$H$94:$L$110,2,FALSE)*VLOOKUP($M269,CropResidue!$G$153:$H$169,2,FALSE),Crop!K320)</f>
        <v>0</v>
      </c>
      <c r="Y320" s="1012">
        <f>IF($S320,L320/VLOOKUP($M269,CropResidue!$H$94:$L$110,5,FALSE)/VLOOKUP($M269,CropResidue!$H$94:$L$110,4,FALSE)/VLOOKUP($M269,CropResidue!$H$94:$L$110,2,FALSE)*VLOOKUP($M269,CropResidue!$G$153:$H$169,2,FALSE),Crop!L320)</f>
        <v>0</v>
      </c>
      <c r="Z320" s="1012">
        <f>IF($S320,M320/VLOOKUP($M269,CropResidue!$H$94:$L$110,5,FALSE)/VLOOKUP($M269,CropResidue!$H$94:$L$110,4,FALSE)/VLOOKUP($M269,CropResidue!$H$94:$L$110,2,FALSE)*VLOOKUP($M269,CropResidue!$G$153:$H$169,2,FALSE),Crop!M320)</f>
        <v>0</v>
      </c>
      <c r="AA320" s="1012">
        <f>IF($S320,N320/VLOOKUP($M269,CropResidue!$H$94:$L$110,5,FALSE)/VLOOKUP($M269,CropResidue!$H$94:$L$110,4,FALSE)/VLOOKUP($M269,CropResidue!$H$94:$L$110,2,FALSE)*VLOOKUP($M269,CropResidue!$G$153:$H$169,2,FALSE),Crop!N320)</f>
        <v>0</v>
      </c>
      <c r="AB320" s="1012">
        <f>IF($S320,O320/VLOOKUP($M269,CropResidue!$H$94:$L$110,5,FALSE)/VLOOKUP($M269,CropResidue!$H$94:$L$110,4,FALSE)/VLOOKUP($M269,CropResidue!$H$94:$L$110,2,FALSE)*VLOOKUP($M269,CropResidue!$G$153:$H$169,2,FALSE),Crop!O320)</f>
        <v>0</v>
      </c>
      <c r="AC320" s="1012">
        <f>IF($S320,P320/VLOOKUP($M269,CropResidue!$H$94:$L$110,5,FALSE)/VLOOKUP($M269,CropResidue!$H$94:$L$110,4,FALSE)/VLOOKUP($M269,CropResidue!$H$94:$L$110,2,FALSE)*VLOOKUP($M269,CropResidue!$G$153:$H$169,2,FALSE),Crop!P320)</f>
        <v>0</v>
      </c>
      <c r="AD320" s="1012">
        <f>IF($S320,Q320/VLOOKUP($M269,CropResidue!$H$94:$L$110,5,FALSE)/VLOOKUP($M269,CropResidue!$H$94:$L$110,4,FALSE)/VLOOKUP($M269,CropResidue!$H$94:$L$110,2,FALSE)*VLOOKUP($M269,CropResidue!$G$153:$H$169,2,FALSE),Crop!Q320)</f>
        <v>0</v>
      </c>
      <c r="AE320" s="313"/>
      <c r="AF320" s="313"/>
      <c r="AG320" s="313"/>
      <c r="AH320" s="313"/>
      <c r="AI320" s="313"/>
      <c r="AJ320" s="313"/>
      <c r="AK320" s="313"/>
      <c r="AL320" s="313"/>
      <c r="AM320" s="313"/>
      <c r="AN320" s="313"/>
      <c r="AO320" s="313"/>
      <c r="AP320" s="313"/>
      <c r="AQ320" s="313"/>
      <c r="AR320" s="313"/>
      <c r="AS320" s="313"/>
      <c r="AT320" s="313"/>
      <c r="AU320" s="313"/>
      <c r="AV320" s="313"/>
      <c r="AW320" s="313"/>
      <c r="AX320" s="244"/>
      <c r="AY320" s="236"/>
      <c r="AZ320" s="236"/>
      <c r="BA320" s="236"/>
    </row>
    <row r="321" spans="1:53" s="76" customFormat="1" ht="15" outlineLevel="1" x14ac:dyDescent="0.25">
      <c r="A321" s="234"/>
      <c r="B321" s="235"/>
      <c r="C321" s="245"/>
      <c r="D321" s="245"/>
      <c r="E321" s="245"/>
      <c r="F321" s="253"/>
      <c r="G321" s="711" t="str">
        <f>_xlfn.CONCAT(H270:M270)</f>
        <v>AAAWAa</v>
      </c>
      <c r="H321" s="952">
        <v>0</v>
      </c>
      <c r="I321" s="950">
        <f t="shared" si="43"/>
        <v>0</v>
      </c>
      <c r="J321" s="950">
        <f t="shared" si="43"/>
        <v>0</v>
      </c>
      <c r="K321" s="950">
        <f t="shared" si="43"/>
        <v>0</v>
      </c>
      <c r="L321" s="950">
        <f t="shared" si="43"/>
        <v>0</v>
      </c>
      <c r="M321" s="950">
        <f t="shared" si="43"/>
        <v>0</v>
      </c>
      <c r="N321" s="950">
        <f t="shared" si="43"/>
        <v>0</v>
      </c>
      <c r="O321" s="950">
        <f t="shared" si="43"/>
        <v>0</v>
      </c>
      <c r="P321" s="950">
        <f t="shared" si="43"/>
        <v>0</v>
      </c>
      <c r="Q321" s="950">
        <f t="shared" si="43"/>
        <v>0</v>
      </c>
      <c r="S321" s="949" t="b">
        <v>0</v>
      </c>
      <c r="T321" s="951" t="str">
        <f t="shared" si="38"/>
        <v>AAAWAa</v>
      </c>
      <c r="U321" s="1012">
        <f>IF($S321,H321/VLOOKUP($M270,CropResidue!$H$94:$L$110,5,FALSE)/VLOOKUP($M270,CropResidue!$H$94:$L$110,4,FALSE)/VLOOKUP($M270,CropResidue!$H$94:$L$110,2,FALSE)*VLOOKUP($M270,CropResidue!$G$153:$H$169,2,FALSE),Crop!H321)</f>
        <v>0</v>
      </c>
      <c r="V321" s="1012">
        <f>IF($S321,I321/VLOOKUP($M270,CropResidue!$H$94:$L$110,5,FALSE)/VLOOKUP($M270,CropResidue!$H$94:$L$110,4,FALSE)/VLOOKUP($M270,CropResidue!$H$94:$L$110,2,FALSE)*VLOOKUP($M270,CropResidue!$G$153:$H$169,2,FALSE),Crop!I321)</f>
        <v>0</v>
      </c>
      <c r="W321" s="1012">
        <f>IF($S321,J321/VLOOKUP($M270,CropResidue!$H$94:$L$110,5,FALSE)/VLOOKUP($M270,CropResidue!$H$94:$L$110,4,FALSE)/VLOOKUP($M270,CropResidue!$H$94:$L$110,2,FALSE)*VLOOKUP($M270,CropResidue!$G$153:$H$169,2,FALSE),Crop!J321)</f>
        <v>0</v>
      </c>
      <c r="X321" s="1012">
        <f>IF($S321,K321/VLOOKUP($M270,CropResidue!$H$94:$L$110,5,FALSE)/VLOOKUP($M270,CropResidue!$H$94:$L$110,4,FALSE)/VLOOKUP($M270,CropResidue!$H$94:$L$110,2,FALSE)*VLOOKUP($M270,CropResidue!$G$153:$H$169,2,FALSE),Crop!K321)</f>
        <v>0</v>
      </c>
      <c r="Y321" s="1012">
        <f>IF($S321,L321/VLOOKUP($M270,CropResidue!$H$94:$L$110,5,FALSE)/VLOOKUP($M270,CropResidue!$H$94:$L$110,4,FALSE)/VLOOKUP($M270,CropResidue!$H$94:$L$110,2,FALSE)*VLOOKUP($M270,CropResidue!$G$153:$H$169,2,FALSE),Crop!L321)</f>
        <v>0</v>
      </c>
      <c r="Z321" s="1012">
        <f>IF($S321,M321/VLOOKUP($M270,CropResidue!$H$94:$L$110,5,FALSE)/VLOOKUP($M270,CropResidue!$H$94:$L$110,4,FALSE)/VLOOKUP($M270,CropResidue!$H$94:$L$110,2,FALSE)*VLOOKUP($M270,CropResidue!$G$153:$H$169,2,FALSE),Crop!M321)</f>
        <v>0</v>
      </c>
      <c r="AA321" s="1012">
        <f>IF($S321,N321/VLOOKUP($M270,CropResidue!$H$94:$L$110,5,FALSE)/VLOOKUP($M270,CropResidue!$H$94:$L$110,4,FALSE)/VLOOKUP($M270,CropResidue!$H$94:$L$110,2,FALSE)*VLOOKUP($M270,CropResidue!$G$153:$H$169,2,FALSE),Crop!N321)</f>
        <v>0</v>
      </c>
      <c r="AB321" s="1012">
        <f>IF($S321,O321/VLOOKUP($M270,CropResidue!$H$94:$L$110,5,FALSE)/VLOOKUP($M270,CropResidue!$H$94:$L$110,4,FALSE)/VLOOKUP($M270,CropResidue!$H$94:$L$110,2,FALSE)*VLOOKUP($M270,CropResidue!$G$153:$H$169,2,FALSE),Crop!O321)</f>
        <v>0</v>
      </c>
      <c r="AC321" s="1012">
        <f>IF($S321,P321/VLOOKUP($M270,CropResidue!$H$94:$L$110,5,FALSE)/VLOOKUP($M270,CropResidue!$H$94:$L$110,4,FALSE)/VLOOKUP($M270,CropResidue!$H$94:$L$110,2,FALSE)*VLOOKUP($M270,CropResidue!$G$153:$H$169,2,FALSE),Crop!P321)</f>
        <v>0</v>
      </c>
      <c r="AD321" s="1012">
        <f>IF($S321,Q321/VLOOKUP($M270,CropResidue!$H$94:$L$110,5,FALSE)/VLOOKUP($M270,CropResidue!$H$94:$L$110,4,FALSE)/VLOOKUP($M270,CropResidue!$H$94:$L$110,2,FALSE)*VLOOKUP($M270,CropResidue!$G$153:$H$169,2,FALSE),Crop!Q321)</f>
        <v>0</v>
      </c>
      <c r="AE321" s="313"/>
      <c r="AF321" s="313"/>
      <c r="AG321" s="313"/>
      <c r="AH321" s="313"/>
      <c r="AI321" s="313"/>
      <c r="AJ321" s="313"/>
      <c r="AK321" s="313"/>
      <c r="AL321" s="313"/>
      <c r="AM321" s="313"/>
      <c r="AN321" s="313"/>
      <c r="AO321" s="313"/>
      <c r="AP321" s="313"/>
      <c r="AQ321" s="313"/>
      <c r="AR321" s="313"/>
      <c r="AS321" s="313"/>
      <c r="AT321" s="313"/>
      <c r="AU321" s="313"/>
      <c r="AV321" s="313"/>
      <c r="AW321" s="313"/>
      <c r="AX321" s="244"/>
      <c r="AY321" s="236"/>
      <c r="AZ321" s="236"/>
      <c r="BA321" s="236"/>
    </row>
    <row r="322" spans="1:53" s="76" customFormat="1" ht="15" outlineLevel="1" x14ac:dyDescent="0.25">
      <c r="A322" s="234"/>
      <c r="B322" s="235"/>
      <c r="C322" s="245"/>
      <c r="D322" s="245"/>
      <c r="E322" s="245"/>
      <c r="F322" s="253"/>
      <c r="G322" s="711" t="str">
        <f>_xlfn.CONCAT(H271:M271)</f>
        <v>YAAAWa</v>
      </c>
      <c r="H322" s="952">
        <v>0</v>
      </c>
      <c r="I322" s="950">
        <f t="shared" si="43"/>
        <v>0</v>
      </c>
      <c r="J322" s="950">
        <f t="shared" si="43"/>
        <v>0</v>
      </c>
      <c r="K322" s="950">
        <f t="shared" si="43"/>
        <v>0</v>
      </c>
      <c r="L322" s="950">
        <f t="shared" si="43"/>
        <v>0</v>
      </c>
      <c r="M322" s="950">
        <f t="shared" si="43"/>
        <v>0</v>
      </c>
      <c r="N322" s="950">
        <f t="shared" si="43"/>
        <v>0</v>
      </c>
      <c r="O322" s="950">
        <f t="shared" si="43"/>
        <v>0</v>
      </c>
      <c r="P322" s="950">
        <f t="shared" si="43"/>
        <v>0</v>
      </c>
      <c r="Q322" s="950">
        <f t="shared" si="43"/>
        <v>0</v>
      </c>
      <c r="S322" s="949" t="b">
        <v>0</v>
      </c>
      <c r="T322" s="951" t="str">
        <f t="shared" si="38"/>
        <v>YAAAWa</v>
      </c>
      <c r="U322" s="1012">
        <f>IF($S322,H322/VLOOKUP($M271,CropResidue!$H$94:$L$110,5,FALSE)/VLOOKUP($M271,CropResidue!$H$94:$L$110,4,FALSE)/VLOOKUP($M271,CropResidue!$H$94:$L$110,2,FALSE)*VLOOKUP($M271,CropResidue!$G$153:$H$169,2,FALSE),Crop!H322)</f>
        <v>0</v>
      </c>
      <c r="V322" s="1012">
        <f>IF($S322,I322/VLOOKUP($M271,CropResidue!$H$94:$L$110,5,FALSE)/VLOOKUP($M271,CropResidue!$H$94:$L$110,4,FALSE)/VLOOKUP($M271,CropResidue!$H$94:$L$110,2,FALSE)*VLOOKUP($M271,CropResidue!$G$153:$H$169,2,FALSE),Crop!I322)</f>
        <v>0</v>
      </c>
      <c r="W322" s="1012">
        <f>IF($S322,J322/VLOOKUP($M271,CropResidue!$H$94:$L$110,5,FALSE)/VLOOKUP($M271,CropResidue!$H$94:$L$110,4,FALSE)/VLOOKUP($M271,CropResidue!$H$94:$L$110,2,FALSE)*VLOOKUP($M271,CropResidue!$G$153:$H$169,2,FALSE),Crop!J322)</f>
        <v>0</v>
      </c>
      <c r="X322" s="1012">
        <f>IF($S322,K322/VLOOKUP($M271,CropResidue!$H$94:$L$110,5,FALSE)/VLOOKUP($M271,CropResidue!$H$94:$L$110,4,FALSE)/VLOOKUP($M271,CropResidue!$H$94:$L$110,2,FALSE)*VLOOKUP($M271,CropResidue!$G$153:$H$169,2,FALSE),Crop!K322)</f>
        <v>0</v>
      </c>
      <c r="Y322" s="1012">
        <f>IF($S322,L322/VLOOKUP($M271,CropResidue!$H$94:$L$110,5,FALSE)/VLOOKUP($M271,CropResidue!$H$94:$L$110,4,FALSE)/VLOOKUP($M271,CropResidue!$H$94:$L$110,2,FALSE)*VLOOKUP($M271,CropResidue!$G$153:$H$169,2,FALSE),Crop!L322)</f>
        <v>0</v>
      </c>
      <c r="Z322" s="1012">
        <f>IF($S322,M322/VLOOKUP($M271,CropResidue!$H$94:$L$110,5,FALSE)/VLOOKUP($M271,CropResidue!$H$94:$L$110,4,FALSE)/VLOOKUP($M271,CropResidue!$H$94:$L$110,2,FALSE)*VLOOKUP($M271,CropResidue!$G$153:$H$169,2,FALSE),Crop!M322)</f>
        <v>0</v>
      </c>
      <c r="AA322" s="1012">
        <f>IF($S322,N322/VLOOKUP($M271,CropResidue!$H$94:$L$110,5,FALSE)/VLOOKUP($M271,CropResidue!$H$94:$L$110,4,FALSE)/VLOOKUP($M271,CropResidue!$H$94:$L$110,2,FALSE)*VLOOKUP($M271,CropResidue!$G$153:$H$169,2,FALSE),Crop!N322)</f>
        <v>0</v>
      </c>
      <c r="AB322" s="1012">
        <f>IF($S322,O322/VLOOKUP($M271,CropResidue!$H$94:$L$110,5,FALSE)/VLOOKUP($M271,CropResidue!$H$94:$L$110,4,FALSE)/VLOOKUP($M271,CropResidue!$H$94:$L$110,2,FALSE)*VLOOKUP($M271,CropResidue!$G$153:$H$169,2,FALSE),Crop!O322)</f>
        <v>0</v>
      </c>
      <c r="AC322" s="1012">
        <f>IF($S322,P322/VLOOKUP($M271,CropResidue!$H$94:$L$110,5,FALSE)/VLOOKUP($M271,CropResidue!$H$94:$L$110,4,FALSE)/VLOOKUP($M271,CropResidue!$H$94:$L$110,2,FALSE)*VLOOKUP($M271,CropResidue!$G$153:$H$169,2,FALSE),Crop!P322)</f>
        <v>0</v>
      </c>
      <c r="AD322" s="1012">
        <f>IF($S322,Q322/VLOOKUP($M271,CropResidue!$H$94:$L$110,5,FALSE)/VLOOKUP($M271,CropResidue!$H$94:$L$110,4,FALSE)/VLOOKUP($M271,CropResidue!$H$94:$L$110,2,FALSE)*VLOOKUP($M271,CropResidue!$G$153:$H$169,2,FALSE),Crop!Q322)</f>
        <v>0</v>
      </c>
      <c r="AE322" s="313"/>
      <c r="AF322" s="313"/>
      <c r="AG322" s="313"/>
      <c r="AH322" s="313"/>
      <c r="AI322" s="313"/>
      <c r="AJ322" s="313"/>
      <c r="AK322" s="313"/>
      <c r="AL322" s="313"/>
      <c r="AM322" s="313"/>
      <c r="AN322" s="313"/>
      <c r="AO322" s="313"/>
      <c r="AP322" s="313"/>
      <c r="AQ322" s="313"/>
      <c r="AR322" s="313"/>
      <c r="AS322" s="313"/>
      <c r="AT322" s="313"/>
      <c r="AU322" s="313"/>
      <c r="AV322" s="313"/>
      <c r="AW322" s="313"/>
      <c r="AX322" s="244"/>
      <c r="AY322" s="236"/>
      <c r="AZ322" s="236"/>
      <c r="BA322" s="236"/>
    </row>
    <row r="323" spans="1:53" s="76" customFormat="1" ht="15" outlineLevel="1" x14ac:dyDescent="0.25">
      <c r="A323" s="234"/>
      <c r="B323" s="235"/>
      <c r="C323" s="245"/>
      <c r="D323" s="245"/>
      <c r="E323" s="245"/>
      <c r="F323" s="253"/>
      <c r="G323" s="711" t="str">
        <f>_xlfn.CONCAT(H272:M272)</f>
        <v>YAAANw</v>
      </c>
      <c r="H323" s="952">
        <v>0</v>
      </c>
      <c r="I323" s="950">
        <f t="shared" si="43"/>
        <v>0</v>
      </c>
      <c r="J323" s="950">
        <f t="shared" si="43"/>
        <v>0</v>
      </c>
      <c r="K323" s="950">
        <f t="shared" si="43"/>
        <v>0</v>
      </c>
      <c r="L323" s="950">
        <f t="shared" si="43"/>
        <v>0</v>
      </c>
      <c r="M323" s="950">
        <f t="shared" si="43"/>
        <v>0</v>
      </c>
      <c r="N323" s="950">
        <f t="shared" si="43"/>
        <v>0</v>
      </c>
      <c r="O323" s="950">
        <f t="shared" si="43"/>
        <v>0</v>
      </c>
      <c r="P323" s="950">
        <f t="shared" si="43"/>
        <v>0</v>
      </c>
      <c r="Q323" s="950">
        <f t="shared" si="43"/>
        <v>0</v>
      </c>
      <c r="S323" s="949" t="b">
        <v>0</v>
      </c>
      <c r="T323" s="951" t="str">
        <f t="shared" si="38"/>
        <v>YAAANw</v>
      </c>
      <c r="U323" s="1012">
        <f>IF($S323,H323/VLOOKUP($M272,CropResidue!$H$94:$L$110,5,FALSE)/VLOOKUP($M272,CropResidue!$H$94:$L$110,4,FALSE)/VLOOKUP($M272,CropResidue!$H$94:$L$110,2,FALSE)*VLOOKUP($M272,CropResidue!$G$153:$H$169,2,FALSE),Crop!H323)</f>
        <v>0</v>
      </c>
      <c r="V323" s="1012">
        <f>IF($S323,I323/VLOOKUP($M272,CropResidue!$H$94:$L$110,5,FALSE)/VLOOKUP($M272,CropResidue!$H$94:$L$110,4,FALSE)/VLOOKUP($M272,CropResidue!$H$94:$L$110,2,FALSE)*VLOOKUP($M272,CropResidue!$G$153:$H$169,2,FALSE),Crop!I323)</f>
        <v>0</v>
      </c>
      <c r="W323" s="1012">
        <f>IF($S323,J323/VLOOKUP($M272,CropResidue!$H$94:$L$110,5,FALSE)/VLOOKUP($M272,CropResidue!$H$94:$L$110,4,FALSE)/VLOOKUP($M272,CropResidue!$H$94:$L$110,2,FALSE)*VLOOKUP($M272,CropResidue!$G$153:$H$169,2,FALSE),Crop!J323)</f>
        <v>0</v>
      </c>
      <c r="X323" s="1012">
        <f>IF($S323,K323/VLOOKUP($M272,CropResidue!$H$94:$L$110,5,FALSE)/VLOOKUP($M272,CropResidue!$H$94:$L$110,4,FALSE)/VLOOKUP($M272,CropResidue!$H$94:$L$110,2,FALSE)*VLOOKUP($M272,CropResidue!$G$153:$H$169,2,FALSE),Crop!K323)</f>
        <v>0</v>
      </c>
      <c r="Y323" s="1012">
        <f>IF($S323,L323/VLOOKUP($M272,CropResidue!$H$94:$L$110,5,FALSE)/VLOOKUP($M272,CropResidue!$H$94:$L$110,4,FALSE)/VLOOKUP($M272,CropResidue!$H$94:$L$110,2,FALSE)*VLOOKUP($M272,CropResidue!$G$153:$H$169,2,FALSE),Crop!L323)</f>
        <v>0</v>
      </c>
      <c r="Z323" s="1012">
        <f>IF($S323,M323/VLOOKUP($M272,CropResidue!$H$94:$L$110,5,FALSE)/VLOOKUP($M272,CropResidue!$H$94:$L$110,4,FALSE)/VLOOKUP($M272,CropResidue!$H$94:$L$110,2,FALSE)*VLOOKUP($M272,CropResidue!$G$153:$H$169,2,FALSE),Crop!M323)</f>
        <v>0</v>
      </c>
      <c r="AA323" s="1012">
        <f>IF($S323,N323/VLOOKUP($M272,CropResidue!$H$94:$L$110,5,FALSE)/VLOOKUP($M272,CropResidue!$H$94:$L$110,4,FALSE)/VLOOKUP($M272,CropResidue!$H$94:$L$110,2,FALSE)*VLOOKUP($M272,CropResidue!$G$153:$H$169,2,FALSE),Crop!N323)</f>
        <v>0</v>
      </c>
      <c r="AB323" s="1012">
        <f>IF($S323,O323/VLOOKUP($M272,CropResidue!$H$94:$L$110,5,FALSE)/VLOOKUP($M272,CropResidue!$H$94:$L$110,4,FALSE)/VLOOKUP($M272,CropResidue!$H$94:$L$110,2,FALSE)*VLOOKUP($M272,CropResidue!$G$153:$H$169,2,FALSE),Crop!O323)</f>
        <v>0</v>
      </c>
      <c r="AC323" s="1012">
        <f>IF($S323,P323/VLOOKUP($M272,CropResidue!$H$94:$L$110,5,FALSE)/VLOOKUP($M272,CropResidue!$H$94:$L$110,4,FALSE)/VLOOKUP($M272,CropResidue!$H$94:$L$110,2,FALSE)*VLOOKUP($M272,CropResidue!$G$153:$H$169,2,FALSE),Crop!P323)</f>
        <v>0</v>
      </c>
      <c r="AD323" s="1012">
        <f>IF($S323,Q323/VLOOKUP($M272,CropResidue!$H$94:$L$110,5,FALSE)/VLOOKUP($M272,CropResidue!$H$94:$L$110,4,FALSE)/VLOOKUP($M272,CropResidue!$H$94:$L$110,2,FALSE)*VLOOKUP($M272,CropResidue!$G$153:$H$169,2,FALSE),Crop!Q323)</f>
        <v>0</v>
      </c>
      <c r="AE323" s="313"/>
      <c r="AF323" s="313"/>
      <c r="AG323" s="313"/>
      <c r="AH323" s="313"/>
      <c r="AI323" s="313"/>
      <c r="AJ323" s="313"/>
      <c r="AK323" s="313"/>
      <c r="AL323" s="313"/>
      <c r="AM323" s="313"/>
      <c r="AN323" s="313"/>
      <c r="AO323" s="313"/>
      <c r="AP323" s="313"/>
      <c r="AQ323" s="313"/>
      <c r="AR323" s="313"/>
      <c r="AS323" s="313"/>
      <c r="AT323" s="313"/>
      <c r="AU323" s="313"/>
      <c r="AV323" s="313"/>
      <c r="AW323" s="313"/>
      <c r="AX323" s="244"/>
      <c r="AY323" s="236"/>
      <c r="AZ323" s="236"/>
      <c r="BA323" s="236"/>
    </row>
    <row r="324" spans="1:53" s="76" customFormat="1" ht="15" outlineLevel="1" x14ac:dyDescent="0.25">
      <c r="A324" s="234"/>
      <c r="B324" s="235"/>
      <c r="C324" s="245"/>
      <c r="D324" s="245"/>
      <c r="E324" s="245"/>
      <c r="F324" s="253"/>
      <c r="G324" s="711" t="str">
        <f>_xlfn.CONCAT(H273:M273)</f>
        <v>AYAAAz</v>
      </c>
      <c r="H324" s="952">
        <v>0</v>
      </c>
      <c r="I324" s="950">
        <f t="shared" si="43"/>
        <v>0</v>
      </c>
      <c r="J324" s="950">
        <f t="shared" si="43"/>
        <v>0</v>
      </c>
      <c r="K324" s="950">
        <f t="shared" si="43"/>
        <v>0</v>
      </c>
      <c r="L324" s="950">
        <f t="shared" si="43"/>
        <v>0</v>
      </c>
      <c r="M324" s="950">
        <f t="shared" si="43"/>
        <v>0</v>
      </c>
      <c r="N324" s="950">
        <f t="shared" si="43"/>
        <v>0</v>
      </c>
      <c r="O324" s="950">
        <f t="shared" si="43"/>
        <v>0</v>
      </c>
      <c r="P324" s="950">
        <f t="shared" si="43"/>
        <v>0</v>
      </c>
      <c r="Q324" s="950">
        <f t="shared" si="43"/>
        <v>0</v>
      </c>
      <c r="S324" s="949" t="b">
        <v>0</v>
      </c>
      <c r="T324" s="951" t="str">
        <f t="shared" si="38"/>
        <v>AYAAAz</v>
      </c>
      <c r="U324" s="1012">
        <f>IF($S324,H324/VLOOKUP($M273,CropResidue!$H$94:$L$110,5,FALSE)/VLOOKUP($M273,CropResidue!$H$94:$L$110,4,FALSE)/VLOOKUP($M273,CropResidue!$H$94:$L$110,2,FALSE)*VLOOKUP($M273,CropResidue!$G$153:$H$169,2,FALSE),Crop!H324)</f>
        <v>0</v>
      </c>
      <c r="V324" s="1012">
        <f>IF($S324,I324/VLOOKUP($M273,CropResidue!$H$94:$L$110,5,FALSE)/VLOOKUP($M273,CropResidue!$H$94:$L$110,4,FALSE)/VLOOKUP($M273,CropResidue!$H$94:$L$110,2,FALSE)*VLOOKUP($M273,CropResidue!$G$153:$H$169,2,FALSE),Crop!I324)</f>
        <v>0</v>
      </c>
      <c r="W324" s="1012">
        <f>IF($S324,J324/VLOOKUP($M273,CropResidue!$H$94:$L$110,5,FALSE)/VLOOKUP($M273,CropResidue!$H$94:$L$110,4,FALSE)/VLOOKUP($M273,CropResidue!$H$94:$L$110,2,FALSE)*VLOOKUP($M273,CropResidue!$G$153:$H$169,2,FALSE),Crop!J324)</f>
        <v>0</v>
      </c>
      <c r="X324" s="1012">
        <f>IF($S324,K324/VLOOKUP($M273,CropResidue!$H$94:$L$110,5,FALSE)/VLOOKUP($M273,CropResidue!$H$94:$L$110,4,FALSE)/VLOOKUP($M273,CropResidue!$H$94:$L$110,2,FALSE)*VLOOKUP($M273,CropResidue!$G$153:$H$169,2,FALSE),Crop!K324)</f>
        <v>0</v>
      </c>
      <c r="Y324" s="1012">
        <f>IF($S324,L324/VLOOKUP($M273,CropResidue!$H$94:$L$110,5,FALSE)/VLOOKUP($M273,CropResidue!$H$94:$L$110,4,FALSE)/VLOOKUP($M273,CropResidue!$H$94:$L$110,2,FALSE)*VLOOKUP($M273,CropResidue!$G$153:$H$169,2,FALSE),Crop!L324)</f>
        <v>0</v>
      </c>
      <c r="Z324" s="1012">
        <f>IF($S324,M324/VLOOKUP($M273,CropResidue!$H$94:$L$110,5,FALSE)/VLOOKUP($M273,CropResidue!$H$94:$L$110,4,FALSE)/VLOOKUP($M273,CropResidue!$H$94:$L$110,2,FALSE)*VLOOKUP($M273,CropResidue!$G$153:$H$169,2,FALSE),Crop!M324)</f>
        <v>0</v>
      </c>
      <c r="AA324" s="1012">
        <f>IF($S324,N324/VLOOKUP($M273,CropResidue!$H$94:$L$110,5,FALSE)/VLOOKUP($M273,CropResidue!$H$94:$L$110,4,FALSE)/VLOOKUP($M273,CropResidue!$H$94:$L$110,2,FALSE)*VLOOKUP($M273,CropResidue!$G$153:$H$169,2,FALSE),Crop!N324)</f>
        <v>0</v>
      </c>
      <c r="AB324" s="1012">
        <f>IF($S324,O324/VLOOKUP($M273,CropResidue!$H$94:$L$110,5,FALSE)/VLOOKUP($M273,CropResidue!$H$94:$L$110,4,FALSE)/VLOOKUP($M273,CropResidue!$H$94:$L$110,2,FALSE)*VLOOKUP($M273,CropResidue!$G$153:$H$169,2,FALSE),Crop!O324)</f>
        <v>0</v>
      </c>
      <c r="AC324" s="1012">
        <f>IF($S324,P324/VLOOKUP($M273,CropResidue!$H$94:$L$110,5,FALSE)/VLOOKUP($M273,CropResidue!$H$94:$L$110,4,FALSE)/VLOOKUP($M273,CropResidue!$H$94:$L$110,2,FALSE)*VLOOKUP($M273,CropResidue!$G$153:$H$169,2,FALSE),Crop!P324)</f>
        <v>0</v>
      </c>
      <c r="AD324" s="1012">
        <f>IF($S324,Q324/VLOOKUP($M273,CropResidue!$H$94:$L$110,5,FALSE)/VLOOKUP($M273,CropResidue!$H$94:$L$110,4,FALSE)/VLOOKUP($M273,CropResidue!$H$94:$L$110,2,FALSE)*VLOOKUP($M273,CropResidue!$G$153:$H$169,2,FALSE),Crop!Q324)</f>
        <v>0</v>
      </c>
      <c r="AE324" s="313"/>
      <c r="AF324" s="313"/>
      <c r="AG324" s="313"/>
      <c r="AH324" s="313"/>
      <c r="AI324" s="313"/>
      <c r="AJ324" s="313"/>
      <c r="AK324" s="313"/>
      <c r="AL324" s="313"/>
      <c r="AM324" s="313"/>
      <c r="AN324" s="313"/>
      <c r="AO324" s="313"/>
      <c r="AP324" s="313"/>
      <c r="AQ324" s="313"/>
      <c r="AR324" s="313"/>
      <c r="AS324" s="313"/>
      <c r="AT324" s="313"/>
      <c r="AU324" s="313"/>
      <c r="AV324" s="313"/>
      <c r="AW324" s="313"/>
      <c r="AX324" s="244"/>
      <c r="AY324" s="236"/>
      <c r="AZ324" s="236"/>
      <c r="BA324" s="236"/>
    </row>
    <row r="325" spans="1:53" s="76" customFormat="1" ht="15" outlineLevel="1" x14ac:dyDescent="0.25">
      <c r="A325" s="234"/>
      <c r="B325" s="235"/>
      <c r="C325" s="245"/>
      <c r="D325" s="245"/>
      <c r="E325" s="245"/>
      <c r="F325" s="253"/>
      <c r="G325" s="711" t="str">
        <f>_xlfn.CONCAT(H274:M274)</f>
        <v>AYWAAa</v>
      </c>
      <c r="H325" s="952">
        <v>0</v>
      </c>
      <c r="I325" s="950">
        <f t="shared" si="43"/>
        <v>0</v>
      </c>
      <c r="J325" s="950">
        <f t="shared" si="43"/>
        <v>0</v>
      </c>
      <c r="K325" s="950">
        <f t="shared" si="43"/>
        <v>0</v>
      </c>
      <c r="L325" s="950">
        <f t="shared" si="43"/>
        <v>0</v>
      </c>
      <c r="M325" s="950">
        <f t="shared" si="43"/>
        <v>0</v>
      </c>
      <c r="N325" s="950">
        <f t="shared" si="43"/>
        <v>0</v>
      </c>
      <c r="O325" s="950">
        <f t="shared" si="43"/>
        <v>0</v>
      </c>
      <c r="P325" s="950">
        <f t="shared" si="43"/>
        <v>0</v>
      </c>
      <c r="Q325" s="950">
        <f t="shared" si="43"/>
        <v>0</v>
      </c>
      <c r="S325" s="949" t="b">
        <v>0</v>
      </c>
      <c r="T325" s="951" t="str">
        <f t="shared" si="38"/>
        <v>AYWAAa</v>
      </c>
      <c r="U325" s="1012">
        <f>IF($S325,H325/VLOOKUP($M274,CropResidue!$H$94:$L$110,5,FALSE)/VLOOKUP($M274,CropResidue!$H$94:$L$110,4,FALSE)/VLOOKUP($M274,CropResidue!$H$94:$L$110,2,FALSE)*VLOOKUP($M274,CropResidue!$G$153:$H$169,2,FALSE),Crop!H325)</f>
        <v>0</v>
      </c>
      <c r="V325" s="1012">
        <f>IF($S325,I325/VLOOKUP($M274,CropResidue!$H$94:$L$110,5,FALSE)/VLOOKUP($M274,CropResidue!$H$94:$L$110,4,FALSE)/VLOOKUP($M274,CropResidue!$H$94:$L$110,2,FALSE)*VLOOKUP($M274,CropResidue!$G$153:$H$169,2,FALSE),Crop!I325)</f>
        <v>0</v>
      </c>
      <c r="W325" s="1012">
        <f>IF($S325,J325/VLOOKUP($M274,CropResidue!$H$94:$L$110,5,FALSE)/VLOOKUP($M274,CropResidue!$H$94:$L$110,4,FALSE)/VLOOKUP($M274,CropResidue!$H$94:$L$110,2,FALSE)*VLOOKUP($M274,CropResidue!$G$153:$H$169,2,FALSE),Crop!J325)</f>
        <v>0</v>
      </c>
      <c r="X325" s="1012">
        <f>IF($S325,K325/VLOOKUP($M274,CropResidue!$H$94:$L$110,5,FALSE)/VLOOKUP($M274,CropResidue!$H$94:$L$110,4,FALSE)/VLOOKUP($M274,CropResidue!$H$94:$L$110,2,FALSE)*VLOOKUP($M274,CropResidue!$G$153:$H$169,2,FALSE),Crop!K325)</f>
        <v>0</v>
      </c>
      <c r="Y325" s="1012">
        <f>IF($S325,L325/VLOOKUP($M274,CropResidue!$H$94:$L$110,5,FALSE)/VLOOKUP($M274,CropResidue!$H$94:$L$110,4,FALSE)/VLOOKUP($M274,CropResidue!$H$94:$L$110,2,FALSE)*VLOOKUP($M274,CropResidue!$G$153:$H$169,2,FALSE),Crop!L325)</f>
        <v>0</v>
      </c>
      <c r="Z325" s="1012">
        <f>IF($S325,M325/VLOOKUP($M274,CropResidue!$H$94:$L$110,5,FALSE)/VLOOKUP($M274,CropResidue!$H$94:$L$110,4,FALSE)/VLOOKUP($M274,CropResidue!$H$94:$L$110,2,FALSE)*VLOOKUP($M274,CropResidue!$G$153:$H$169,2,FALSE),Crop!M325)</f>
        <v>0</v>
      </c>
      <c r="AA325" s="1012">
        <f>IF($S325,N325/VLOOKUP($M274,CropResidue!$H$94:$L$110,5,FALSE)/VLOOKUP($M274,CropResidue!$H$94:$L$110,4,FALSE)/VLOOKUP($M274,CropResidue!$H$94:$L$110,2,FALSE)*VLOOKUP($M274,CropResidue!$G$153:$H$169,2,FALSE),Crop!N325)</f>
        <v>0</v>
      </c>
      <c r="AB325" s="1012">
        <f>IF($S325,O325/VLOOKUP($M274,CropResidue!$H$94:$L$110,5,FALSE)/VLOOKUP($M274,CropResidue!$H$94:$L$110,4,FALSE)/VLOOKUP($M274,CropResidue!$H$94:$L$110,2,FALSE)*VLOOKUP($M274,CropResidue!$G$153:$H$169,2,FALSE),Crop!O325)</f>
        <v>0</v>
      </c>
      <c r="AC325" s="1012">
        <f>IF($S325,P325/VLOOKUP($M274,CropResidue!$H$94:$L$110,5,FALSE)/VLOOKUP($M274,CropResidue!$H$94:$L$110,4,FALSE)/VLOOKUP($M274,CropResidue!$H$94:$L$110,2,FALSE)*VLOOKUP($M274,CropResidue!$G$153:$H$169,2,FALSE),Crop!P325)</f>
        <v>0</v>
      </c>
      <c r="AD325" s="1012">
        <f>IF($S325,Q325/VLOOKUP($M274,CropResidue!$H$94:$L$110,5,FALSE)/VLOOKUP($M274,CropResidue!$H$94:$L$110,4,FALSE)/VLOOKUP($M274,CropResidue!$H$94:$L$110,2,FALSE)*VLOOKUP($M274,CropResidue!$G$153:$H$169,2,FALSE),Crop!Q325)</f>
        <v>0</v>
      </c>
      <c r="AE325" s="313"/>
      <c r="AF325" s="313"/>
      <c r="AG325" s="313"/>
      <c r="AH325" s="313"/>
      <c r="AI325" s="313"/>
      <c r="AJ325" s="313"/>
      <c r="AK325" s="313"/>
      <c r="AL325" s="313"/>
      <c r="AM325" s="313"/>
      <c r="AN325" s="313"/>
      <c r="AO325" s="313"/>
      <c r="AP325" s="313"/>
      <c r="AQ325" s="313"/>
      <c r="AR325" s="313"/>
      <c r="AS325" s="313"/>
      <c r="AT325" s="313"/>
      <c r="AU325" s="313"/>
      <c r="AV325" s="313"/>
      <c r="AW325" s="313"/>
      <c r="AX325" s="244"/>
      <c r="AY325" s="236"/>
      <c r="AZ325" s="236"/>
      <c r="BA325" s="236"/>
    </row>
    <row r="326" spans="1:53" s="76" customFormat="1" ht="15" outlineLevel="1" x14ac:dyDescent="0.25">
      <c r="A326" s="234"/>
      <c r="B326" s="235"/>
      <c r="C326" s="245"/>
      <c r="D326" s="245"/>
      <c r="E326" s="245"/>
      <c r="F326" s="253"/>
      <c r="G326" s="711" t="str">
        <f>_xlfn.CONCAT(H275:M275)</f>
        <v>AANWAa</v>
      </c>
      <c r="H326" s="952">
        <v>0</v>
      </c>
      <c r="I326" s="950">
        <f t="shared" si="43"/>
        <v>0</v>
      </c>
      <c r="J326" s="950">
        <f t="shared" si="43"/>
        <v>0</v>
      </c>
      <c r="K326" s="950">
        <f t="shared" si="43"/>
        <v>0</v>
      </c>
      <c r="L326" s="950">
        <f t="shared" si="43"/>
        <v>0</v>
      </c>
      <c r="M326" s="950">
        <f t="shared" si="43"/>
        <v>0</v>
      </c>
      <c r="N326" s="950">
        <f t="shared" si="43"/>
        <v>0</v>
      </c>
      <c r="O326" s="950">
        <f t="shared" si="43"/>
        <v>0</v>
      </c>
      <c r="P326" s="950">
        <f t="shared" si="43"/>
        <v>0</v>
      </c>
      <c r="Q326" s="950">
        <f t="shared" si="43"/>
        <v>0</v>
      </c>
      <c r="S326" s="949" t="b">
        <v>0</v>
      </c>
      <c r="T326" s="951" t="str">
        <f t="shared" si="38"/>
        <v>AANWAa</v>
      </c>
      <c r="U326" s="1012">
        <f>IF($S326,H326/VLOOKUP($M275,CropResidue!$H$94:$L$110,5,FALSE)/VLOOKUP($M275,CropResidue!$H$94:$L$110,4,FALSE)/VLOOKUP($M275,CropResidue!$H$94:$L$110,2,FALSE)*VLOOKUP($M275,CropResidue!$G$153:$H$169,2,FALSE),Crop!H326)</f>
        <v>0</v>
      </c>
      <c r="V326" s="1012">
        <f>IF($S326,I326/VLOOKUP($M275,CropResidue!$H$94:$L$110,5,FALSE)/VLOOKUP($M275,CropResidue!$H$94:$L$110,4,FALSE)/VLOOKUP($M275,CropResidue!$H$94:$L$110,2,FALSE)*VLOOKUP($M275,CropResidue!$G$153:$H$169,2,FALSE),Crop!I326)</f>
        <v>0</v>
      </c>
      <c r="W326" s="1012">
        <f>IF($S326,J326/VLOOKUP($M275,CropResidue!$H$94:$L$110,5,FALSE)/VLOOKUP($M275,CropResidue!$H$94:$L$110,4,FALSE)/VLOOKUP($M275,CropResidue!$H$94:$L$110,2,FALSE)*VLOOKUP($M275,CropResidue!$G$153:$H$169,2,FALSE),Crop!J326)</f>
        <v>0</v>
      </c>
      <c r="X326" s="1012">
        <f>IF($S326,K326/VLOOKUP($M275,CropResidue!$H$94:$L$110,5,FALSE)/VLOOKUP($M275,CropResidue!$H$94:$L$110,4,FALSE)/VLOOKUP($M275,CropResidue!$H$94:$L$110,2,FALSE)*VLOOKUP($M275,CropResidue!$G$153:$H$169,2,FALSE),Crop!K326)</f>
        <v>0</v>
      </c>
      <c r="Y326" s="1012">
        <f>IF($S326,L326/VLOOKUP($M275,CropResidue!$H$94:$L$110,5,FALSE)/VLOOKUP($M275,CropResidue!$H$94:$L$110,4,FALSE)/VLOOKUP($M275,CropResidue!$H$94:$L$110,2,FALSE)*VLOOKUP($M275,CropResidue!$G$153:$H$169,2,FALSE),Crop!L326)</f>
        <v>0</v>
      </c>
      <c r="Z326" s="1012">
        <f>IF($S326,M326/VLOOKUP($M275,CropResidue!$H$94:$L$110,5,FALSE)/VLOOKUP($M275,CropResidue!$H$94:$L$110,4,FALSE)/VLOOKUP($M275,CropResidue!$H$94:$L$110,2,FALSE)*VLOOKUP($M275,CropResidue!$G$153:$H$169,2,FALSE),Crop!M326)</f>
        <v>0</v>
      </c>
      <c r="AA326" s="1012">
        <f>IF($S326,N326/VLOOKUP($M275,CropResidue!$H$94:$L$110,5,FALSE)/VLOOKUP($M275,CropResidue!$H$94:$L$110,4,FALSE)/VLOOKUP($M275,CropResidue!$H$94:$L$110,2,FALSE)*VLOOKUP($M275,CropResidue!$G$153:$H$169,2,FALSE),Crop!N326)</f>
        <v>0</v>
      </c>
      <c r="AB326" s="1012">
        <f>IF($S326,O326/VLOOKUP($M275,CropResidue!$H$94:$L$110,5,FALSE)/VLOOKUP($M275,CropResidue!$H$94:$L$110,4,FALSE)/VLOOKUP($M275,CropResidue!$H$94:$L$110,2,FALSE)*VLOOKUP($M275,CropResidue!$G$153:$H$169,2,FALSE),Crop!O326)</f>
        <v>0</v>
      </c>
      <c r="AC326" s="1012">
        <f>IF($S326,P326/VLOOKUP($M275,CropResidue!$H$94:$L$110,5,FALSE)/VLOOKUP($M275,CropResidue!$H$94:$L$110,4,FALSE)/VLOOKUP($M275,CropResidue!$H$94:$L$110,2,FALSE)*VLOOKUP($M275,CropResidue!$G$153:$H$169,2,FALSE),Crop!P326)</f>
        <v>0</v>
      </c>
      <c r="AD326" s="1012">
        <f>IF($S326,Q326/VLOOKUP($M275,CropResidue!$H$94:$L$110,5,FALSE)/VLOOKUP($M275,CropResidue!$H$94:$L$110,4,FALSE)/VLOOKUP($M275,CropResidue!$H$94:$L$110,2,FALSE)*VLOOKUP($M275,CropResidue!$G$153:$H$169,2,FALSE),Crop!Q326)</f>
        <v>0</v>
      </c>
      <c r="AE326" s="313"/>
      <c r="AF326" s="313"/>
      <c r="AG326" s="313"/>
      <c r="AH326" s="313"/>
      <c r="AI326" s="313"/>
      <c r="AJ326" s="313"/>
      <c r="AK326" s="313"/>
      <c r="AL326" s="313"/>
      <c r="AM326" s="313"/>
      <c r="AN326" s="313"/>
      <c r="AO326" s="313"/>
      <c r="AP326" s="313"/>
      <c r="AQ326" s="313"/>
      <c r="AR326" s="313"/>
      <c r="AS326" s="313"/>
      <c r="AT326" s="313"/>
      <c r="AU326" s="313"/>
      <c r="AV326" s="313"/>
      <c r="AW326" s="313"/>
      <c r="AX326" s="244"/>
      <c r="AY326" s="236"/>
      <c r="AZ326" s="236"/>
      <c r="BA326" s="236"/>
    </row>
    <row r="327" spans="1:53" s="76" customFormat="1" ht="15" outlineLevel="1" x14ac:dyDescent="0.25">
      <c r="A327" s="234"/>
      <c r="B327" s="235"/>
      <c r="C327" s="245"/>
      <c r="D327" s="245"/>
      <c r="E327" s="245"/>
      <c r="F327" s="253"/>
      <c r="G327" s="711" t="str">
        <f>_xlfn.CONCAT(H276:M276)</f>
        <v>AAANWa</v>
      </c>
      <c r="H327" s="952">
        <v>0</v>
      </c>
      <c r="I327" s="950">
        <f t="shared" si="43"/>
        <v>0</v>
      </c>
      <c r="J327" s="950">
        <f t="shared" si="43"/>
        <v>0</v>
      </c>
      <c r="K327" s="950">
        <f t="shared" si="43"/>
        <v>0</v>
      </c>
      <c r="L327" s="950">
        <f t="shared" si="43"/>
        <v>0</v>
      </c>
      <c r="M327" s="950">
        <f t="shared" si="43"/>
        <v>0</v>
      </c>
      <c r="N327" s="950">
        <f t="shared" si="43"/>
        <v>0</v>
      </c>
      <c r="O327" s="950">
        <f t="shared" si="43"/>
        <v>0</v>
      </c>
      <c r="P327" s="950">
        <f t="shared" si="43"/>
        <v>0</v>
      </c>
      <c r="Q327" s="950">
        <f t="shared" si="43"/>
        <v>0</v>
      </c>
      <c r="S327" s="949" t="b">
        <v>0</v>
      </c>
      <c r="T327" s="951" t="str">
        <f t="shared" si="38"/>
        <v>AAANWa</v>
      </c>
      <c r="U327" s="1012">
        <f>IF($S327,H327/VLOOKUP($M276,CropResidue!$H$94:$L$110,5,FALSE)/VLOOKUP($M276,CropResidue!$H$94:$L$110,4,FALSE)/VLOOKUP($M276,CropResidue!$H$94:$L$110,2,FALSE)*VLOOKUP($M276,CropResidue!$G$153:$H$169,2,FALSE),Crop!H327)</f>
        <v>0</v>
      </c>
      <c r="V327" s="1012">
        <f>IF($S327,I327/VLOOKUP($M276,CropResidue!$H$94:$L$110,5,FALSE)/VLOOKUP($M276,CropResidue!$H$94:$L$110,4,FALSE)/VLOOKUP($M276,CropResidue!$H$94:$L$110,2,FALSE)*VLOOKUP($M276,CropResidue!$G$153:$H$169,2,FALSE),Crop!I327)</f>
        <v>0</v>
      </c>
      <c r="W327" s="1012">
        <f>IF($S327,J327/VLOOKUP($M276,CropResidue!$H$94:$L$110,5,FALSE)/VLOOKUP($M276,CropResidue!$H$94:$L$110,4,FALSE)/VLOOKUP($M276,CropResidue!$H$94:$L$110,2,FALSE)*VLOOKUP($M276,CropResidue!$G$153:$H$169,2,FALSE),Crop!J327)</f>
        <v>0</v>
      </c>
      <c r="X327" s="1012">
        <f>IF($S327,K327/VLOOKUP($M276,CropResidue!$H$94:$L$110,5,FALSE)/VLOOKUP($M276,CropResidue!$H$94:$L$110,4,FALSE)/VLOOKUP($M276,CropResidue!$H$94:$L$110,2,FALSE)*VLOOKUP($M276,CropResidue!$G$153:$H$169,2,FALSE),Crop!K327)</f>
        <v>0</v>
      </c>
      <c r="Y327" s="1012">
        <f>IF($S327,L327/VLOOKUP($M276,CropResidue!$H$94:$L$110,5,FALSE)/VLOOKUP($M276,CropResidue!$H$94:$L$110,4,FALSE)/VLOOKUP($M276,CropResidue!$H$94:$L$110,2,FALSE)*VLOOKUP($M276,CropResidue!$G$153:$H$169,2,FALSE),Crop!L327)</f>
        <v>0</v>
      </c>
      <c r="Z327" s="1012">
        <f>IF($S327,M327/VLOOKUP($M276,CropResidue!$H$94:$L$110,5,FALSE)/VLOOKUP($M276,CropResidue!$H$94:$L$110,4,FALSE)/VLOOKUP($M276,CropResidue!$H$94:$L$110,2,FALSE)*VLOOKUP($M276,CropResidue!$G$153:$H$169,2,FALSE),Crop!M327)</f>
        <v>0</v>
      </c>
      <c r="AA327" s="1012">
        <f>IF($S327,N327/VLOOKUP($M276,CropResidue!$H$94:$L$110,5,FALSE)/VLOOKUP($M276,CropResidue!$H$94:$L$110,4,FALSE)/VLOOKUP($M276,CropResidue!$H$94:$L$110,2,FALSE)*VLOOKUP($M276,CropResidue!$G$153:$H$169,2,FALSE),Crop!N327)</f>
        <v>0</v>
      </c>
      <c r="AB327" s="1012">
        <f>IF($S327,O327/VLOOKUP($M276,CropResidue!$H$94:$L$110,5,FALSE)/VLOOKUP($M276,CropResidue!$H$94:$L$110,4,FALSE)/VLOOKUP($M276,CropResidue!$H$94:$L$110,2,FALSE)*VLOOKUP($M276,CropResidue!$G$153:$H$169,2,FALSE),Crop!O327)</f>
        <v>0</v>
      </c>
      <c r="AC327" s="1012">
        <f>IF($S327,P327/VLOOKUP($M276,CropResidue!$H$94:$L$110,5,FALSE)/VLOOKUP($M276,CropResidue!$H$94:$L$110,4,FALSE)/VLOOKUP($M276,CropResidue!$H$94:$L$110,2,FALSE)*VLOOKUP($M276,CropResidue!$G$153:$H$169,2,FALSE),Crop!P327)</f>
        <v>0</v>
      </c>
      <c r="AD327" s="1012">
        <f>IF($S327,Q327/VLOOKUP($M276,CropResidue!$H$94:$L$110,5,FALSE)/VLOOKUP($M276,CropResidue!$H$94:$L$110,4,FALSE)/VLOOKUP($M276,CropResidue!$H$94:$L$110,2,FALSE)*VLOOKUP($M276,CropResidue!$G$153:$H$169,2,FALSE),Crop!Q327)</f>
        <v>0</v>
      </c>
      <c r="AE327" s="313"/>
      <c r="AF327" s="313"/>
      <c r="AG327" s="313"/>
      <c r="AH327" s="313"/>
      <c r="AI327" s="313"/>
      <c r="AJ327" s="313"/>
      <c r="AK327" s="313"/>
      <c r="AL327" s="313"/>
      <c r="AM327" s="313"/>
      <c r="AN327" s="313"/>
      <c r="AO327" s="313"/>
      <c r="AP327" s="313"/>
      <c r="AQ327" s="313"/>
      <c r="AR327" s="313"/>
      <c r="AS327" s="313"/>
      <c r="AT327" s="313"/>
      <c r="AU327" s="313"/>
      <c r="AV327" s="313"/>
      <c r="AW327" s="313"/>
      <c r="AX327" s="244"/>
      <c r="AY327" s="236"/>
      <c r="AZ327" s="236"/>
      <c r="BA327" s="236"/>
    </row>
    <row r="328" spans="1:53" s="76" customFormat="1" ht="15" outlineLevel="1" x14ac:dyDescent="0.25">
      <c r="A328" s="234"/>
      <c r="B328" s="235"/>
      <c r="C328" s="245"/>
      <c r="D328" s="245"/>
      <c r="E328" s="245"/>
      <c r="F328" s="253"/>
      <c r="G328" s="253"/>
      <c r="I328" s="253"/>
      <c r="J328" s="253"/>
      <c r="K328" s="253"/>
      <c r="N328" s="652"/>
      <c r="O328" s="307"/>
      <c r="P328" s="307"/>
      <c r="Q328" s="307"/>
      <c r="R328" s="307"/>
      <c r="S328" s="307"/>
      <c r="T328" s="307"/>
      <c r="U328" s="307"/>
      <c r="V328" s="307"/>
      <c r="W328" s="307"/>
      <c r="X328" s="313"/>
      <c r="Y328" s="313"/>
      <c r="Z328" s="313"/>
      <c r="AA328" s="313"/>
      <c r="AB328" s="313"/>
      <c r="AC328" s="313"/>
      <c r="AD328" s="313"/>
      <c r="AE328" s="313"/>
      <c r="AF328" s="313"/>
      <c r="AG328" s="313"/>
      <c r="AH328" s="313"/>
      <c r="AI328" s="313"/>
      <c r="AJ328" s="313"/>
      <c r="AK328" s="313"/>
      <c r="AL328" s="313"/>
      <c r="AM328" s="313"/>
      <c r="AN328" s="313"/>
      <c r="AO328" s="313"/>
      <c r="AP328" s="313"/>
      <c r="AQ328" s="313"/>
      <c r="AR328" s="313"/>
      <c r="AS328" s="313"/>
      <c r="AT328" s="313"/>
      <c r="AU328" s="313"/>
      <c r="AV328" s="313"/>
      <c r="AW328" s="313"/>
      <c r="AX328" s="244"/>
      <c r="AY328" s="236"/>
      <c r="AZ328" s="236"/>
      <c r="BA328" s="236"/>
    </row>
    <row r="329" spans="1:53" s="694" customFormat="1" ht="15" outlineLevel="1" x14ac:dyDescent="0.25">
      <c r="A329" s="698"/>
      <c r="B329" s="695"/>
      <c r="C329" s="707"/>
      <c r="D329" s="707"/>
      <c r="E329" s="707"/>
      <c r="F329" s="711"/>
      <c r="G329" s="711"/>
      <c r="I329" s="711"/>
      <c r="J329" s="711"/>
      <c r="K329" s="711"/>
      <c r="N329" s="652"/>
      <c r="O329" s="307"/>
      <c r="P329" s="307"/>
      <c r="Q329" s="307"/>
      <c r="R329" s="307"/>
      <c r="S329" s="307"/>
      <c r="T329" s="307"/>
      <c r="U329" s="307"/>
      <c r="V329" s="307"/>
      <c r="W329" s="307"/>
      <c r="X329" s="313"/>
      <c r="Y329" s="313"/>
      <c r="Z329" s="313"/>
      <c r="AA329" s="313"/>
      <c r="AB329" s="313"/>
      <c r="AC329" s="313"/>
      <c r="AD329" s="313"/>
      <c r="AE329" s="313"/>
      <c r="AF329" s="313"/>
      <c r="AG329" s="313"/>
      <c r="AH329" s="313"/>
      <c r="AI329" s="313"/>
      <c r="AJ329" s="313"/>
      <c r="AK329" s="313"/>
      <c r="AL329" s="313"/>
      <c r="AM329" s="313"/>
      <c r="AN329" s="313"/>
      <c r="AO329" s="313"/>
      <c r="AP329" s="313"/>
      <c r="AQ329" s="313"/>
      <c r="AR329" s="313"/>
      <c r="AS329" s="313"/>
      <c r="AT329" s="313"/>
      <c r="AU329" s="313"/>
      <c r="AV329" s="313"/>
      <c r="AW329" s="313"/>
      <c r="AX329" s="702"/>
      <c r="AY329" s="697"/>
      <c r="AZ329" s="697"/>
      <c r="BA329" s="697"/>
    </row>
    <row r="330" spans="1:53" s="694" customFormat="1" ht="15" outlineLevel="1" x14ac:dyDescent="0.25">
      <c r="A330" s="698"/>
      <c r="B330" s="695"/>
      <c r="C330" s="707"/>
      <c r="D330" s="707"/>
      <c r="E330" s="707"/>
      <c r="F330" s="711"/>
      <c r="G330" s="711"/>
      <c r="I330" s="711"/>
      <c r="J330" s="711"/>
      <c r="K330" s="711"/>
      <c r="N330" s="652"/>
      <c r="O330" s="307"/>
      <c r="P330" s="307"/>
      <c r="Q330" s="307"/>
      <c r="R330" s="307"/>
      <c r="S330" s="307"/>
      <c r="T330" s="307"/>
      <c r="U330" s="307"/>
      <c r="V330" s="307"/>
      <c r="W330" s="307"/>
      <c r="X330" s="313"/>
      <c r="Y330" s="313"/>
      <c r="Z330" s="313"/>
      <c r="AA330" s="313"/>
      <c r="AB330" s="313"/>
      <c r="AC330" s="313"/>
      <c r="AD330" s="313"/>
      <c r="AE330" s="313"/>
      <c r="AF330" s="313"/>
      <c r="AG330" s="313"/>
      <c r="AH330" s="313"/>
      <c r="AI330" s="313"/>
      <c r="AJ330" s="313"/>
      <c r="AK330" s="313"/>
      <c r="AL330" s="313"/>
      <c r="AM330" s="313"/>
      <c r="AN330" s="313"/>
      <c r="AO330" s="313"/>
      <c r="AP330" s="313"/>
      <c r="AQ330" s="313"/>
      <c r="AR330" s="313"/>
      <c r="AS330" s="313"/>
      <c r="AT330" s="313"/>
      <c r="AU330" s="313"/>
      <c r="AV330" s="313"/>
      <c r="AW330" s="313"/>
      <c r="AX330" s="702"/>
      <c r="AY330" s="697"/>
      <c r="AZ330" s="697"/>
      <c r="BA330" s="697"/>
    </row>
    <row r="331" spans="1:53" s="694" customFormat="1" ht="15" outlineLevel="1" x14ac:dyDescent="0.25">
      <c r="A331" s="698"/>
      <c r="B331" s="695"/>
      <c r="C331" s="707"/>
      <c r="D331" s="707"/>
      <c r="E331" s="707"/>
      <c r="F331" s="711"/>
      <c r="G331" s="711"/>
      <c r="I331" s="711"/>
      <c r="J331" s="711"/>
      <c r="K331" s="711"/>
      <c r="N331" s="652"/>
      <c r="O331" s="307"/>
      <c r="P331" s="307"/>
      <c r="Q331" s="307"/>
      <c r="R331" s="307"/>
      <c r="S331" s="307"/>
      <c r="T331" s="307"/>
      <c r="U331" s="307"/>
      <c r="V331" s="307"/>
      <c r="W331" s="307"/>
      <c r="X331" s="313"/>
      <c r="Y331" s="313"/>
      <c r="Z331" s="313"/>
      <c r="AA331" s="313"/>
      <c r="AB331" s="313"/>
      <c r="AC331" s="313"/>
      <c r="AD331" s="313"/>
      <c r="AE331" s="313"/>
      <c r="AF331" s="313"/>
      <c r="AG331" s="313"/>
      <c r="AH331" s="313"/>
      <c r="AI331" s="313"/>
      <c r="AJ331" s="313"/>
      <c r="AK331" s="313"/>
      <c r="AL331" s="313"/>
      <c r="AM331" s="313"/>
      <c r="AN331" s="313"/>
      <c r="AO331" s="313"/>
      <c r="AP331" s="313"/>
      <c r="AQ331" s="313"/>
      <c r="AR331" s="313"/>
      <c r="AS331" s="313"/>
      <c r="AT331" s="313"/>
      <c r="AU331" s="313"/>
      <c r="AV331" s="313"/>
      <c r="AW331" s="313"/>
      <c r="AX331" s="702"/>
      <c r="AY331" s="697"/>
      <c r="AZ331" s="697"/>
      <c r="BA331" s="697"/>
    </row>
    <row r="332" spans="1:53" s="694" customFormat="1" ht="15" outlineLevel="1" x14ac:dyDescent="0.25">
      <c r="A332" s="698"/>
      <c r="B332" s="695"/>
      <c r="C332" s="707"/>
      <c r="D332" s="707"/>
      <c r="E332" s="707"/>
      <c r="F332" s="711"/>
      <c r="G332" s="711"/>
      <c r="I332" s="711"/>
      <c r="J332" s="711"/>
      <c r="K332" s="711"/>
      <c r="N332" s="652"/>
      <c r="O332" s="307"/>
      <c r="P332" s="307"/>
      <c r="Q332" s="307"/>
      <c r="R332" s="307"/>
      <c r="S332" s="307"/>
      <c r="T332" s="307"/>
      <c r="U332" s="307"/>
      <c r="V332" s="307"/>
      <c r="W332" s="307"/>
      <c r="X332" s="313"/>
      <c r="Y332" s="313"/>
      <c r="Z332" s="313"/>
      <c r="AA332" s="313"/>
      <c r="AB332" s="313"/>
      <c r="AC332" s="313"/>
      <c r="AD332" s="313"/>
      <c r="AE332" s="313"/>
      <c r="AF332" s="313"/>
      <c r="AG332" s="313"/>
      <c r="AH332" s="313"/>
      <c r="AI332" s="313"/>
      <c r="AJ332" s="313"/>
      <c r="AK332" s="313"/>
      <c r="AL332" s="313"/>
      <c r="AM332" s="313"/>
      <c r="AN332" s="313"/>
      <c r="AO332" s="313"/>
      <c r="AP332" s="313"/>
      <c r="AQ332" s="313"/>
      <c r="AR332" s="313"/>
      <c r="AS332" s="313"/>
      <c r="AT332" s="313"/>
      <c r="AU332" s="313"/>
      <c r="AV332" s="313"/>
      <c r="AW332" s="313"/>
      <c r="AX332" s="702"/>
      <c r="AY332" s="697"/>
      <c r="AZ332" s="697"/>
      <c r="BA332" s="697"/>
    </row>
    <row r="333" spans="1:53" s="76" customFormat="1" ht="15" outlineLevel="1" x14ac:dyDescent="0.25">
      <c r="A333" s="234"/>
      <c r="B333" s="235"/>
      <c r="C333" s="245"/>
      <c r="D333" s="245"/>
      <c r="E333" s="245"/>
      <c r="F333" s="253"/>
      <c r="G333" s="253"/>
      <c r="I333" s="253"/>
      <c r="J333" s="253"/>
      <c r="K333" s="253"/>
      <c r="N333" s="652"/>
      <c r="O333" s="307"/>
      <c r="P333" s="307"/>
      <c r="Q333" s="307"/>
      <c r="X333" s="313"/>
      <c r="Y333" s="313"/>
      <c r="Z333" s="313"/>
      <c r="AA333" s="313"/>
      <c r="AB333" s="313"/>
      <c r="AC333" s="313"/>
      <c r="AD333" s="313"/>
      <c r="AE333" s="313"/>
      <c r="AF333" s="313"/>
      <c r="AG333" s="313"/>
      <c r="AH333" s="313"/>
      <c r="AI333" s="313"/>
      <c r="AJ333" s="313"/>
      <c r="AK333" s="313"/>
      <c r="AL333" s="313"/>
      <c r="AM333" s="313"/>
      <c r="AN333" s="313"/>
      <c r="AO333" s="313"/>
      <c r="AP333" s="313"/>
      <c r="AQ333" s="313"/>
      <c r="AR333" s="313"/>
      <c r="AS333" s="313"/>
      <c r="AT333" s="313"/>
      <c r="AU333" s="313"/>
      <c r="AV333" s="313"/>
      <c r="AW333" s="313"/>
      <c r="AX333" s="244"/>
      <c r="AY333" s="236"/>
      <c r="AZ333" s="236"/>
      <c r="BA333" s="236"/>
    </row>
    <row r="334" spans="1:53" s="694" customFormat="1" ht="15" outlineLevel="1" x14ac:dyDescent="0.25">
      <c r="A334" s="698"/>
      <c r="B334" s="695"/>
      <c r="C334" s="707"/>
      <c r="D334" s="707"/>
      <c r="E334" s="707"/>
      <c r="F334" s="711"/>
      <c r="G334" s="653" t="s">
        <v>1105</v>
      </c>
      <c r="I334" s="1009" t="s">
        <v>418</v>
      </c>
      <c r="J334" s="1009" t="s">
        <v>815</v>
      </c>
      <c r="K334" s="1009" t="s">
        <v>816</v>
      </c>
      <c r="L334" s="1009" t="s">
        <v>817</v>
      </c>
      <c r="M334" s="1009" t="s">
        <v>818</v>
      </c>
      <c r="N334" s="1009" t="s">
        <v>819</v>
      </c>
      <c r="O334" s="1009" t="s">
        <v>820</v>
      </c>
      <c r="P334" s="1009" t="s">
        <v>821</v>
      </c>
      <c r="Q334" s="1009" t="s">
        <v>822</v>
      </c>
      <c r="S334" s="307"/>
      <c r="T334" s="307"/>
      <c r="U334" s="307"/>
      <c r="V334" s="307"/>
      <c r="W334" s="307"/>
      <c r="X334" s="307"/>
      <c r="Y334" s="307"/>
      <c r="Z334" s="307"/>
      <c r="AA334" s="307"/>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653"/>
      <c r="H335" s="694" t="s">
        <v>1156</v>
      </c>
      <c r="I335" s="1010">
        <v>0.85</v>
      </c>
      <c r="J335" s="1010">
        <v>0.85</v>
      </c>
      <c r="K335" s="1010">
        <v>0.85</v>
      </c>
      <c r="L335" s="1010">
        <v>0.85</v>
      </c>
      <c r="M335" s="1010">
        <v>1</v>
      </c>
      <c r="N335" s="1010">
        <v>1</v>
      </c>
      <c r="O335" s="1010">
        <v>1</v>
      </c>
      <c r="P335" s="1010">
        <v>1</v>
      </c>
      <c r="Q335" s="1010">
        <v>1</v>
      </c>
      <c r="S335" s="307"/>
      <c r="T335" s="307"/>
      <c r="U335" s="307"/>
      <c r="V335" s="307"/>
      <c r="W335" s="307"/>
      <c r="X335" s="307"/>
      <c r="Y335" s="307"/>
      <c r="Z335" s="307"/>
      <c r="AA335" s="307"/>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653"/>
      <c r="I336" s="711"/>
      <c r="J336" s="711"/>
      <c r="K336" s="711"/>
      <c r="N336" s="652"/>
      <c r="O336" s="307"/>
      <c r="P336" s="307"/>
      <c r="Q336" s="307"/>
      <c r="R336" s="307"/>
      <c r="S336" s="307"/>
      <c r="T336" s="307"/>
      <c r="U336" s="307"/>
      <c r="V336" s="307"/>
      <c r="W336" s="307"/>
      <c r="X336" s="307"/>
      <c r="Y336" s="307"/>
      <c r="Z336" s="307"/>
      <c r="AA336" s="307"/>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
        <v>829</v>
      </c>
      <c r="H337" s="694" t="s">
        <v>846</v>
      </c>
      <c r="I337" s="694" t="s">
        <v>846</v>
      </c>
      <c r="J337" s="694" t="s">
        <v>418</v>
      </c>
      <c r="K337" s="694" t="s">
        <v>418</v>
      </c>
      <c r="L337" s="694" t="s">
        <v>815</v>
      </c>
      <c r="M337" s="694" t="s">
        <v>815</v>
      </c>
      <c r="N337" s="694" t="s">
        <v>816</v>
      </c>
      <c r="O337" s="694" t="s">
        <v>816</v>
      </c>
      <c r="P337" s="694" t="s">
        <v>817</v>
      </c>
      <c r="Q337" s="694" t="s">
        <v>817</v>
      </c>
      <c r="R337" s="694" t="s">
        <v>818</v>
      </c>
      <c r="S337" s="694" t="s">
        <v>818</v>
      </c>
      <c r="T337" s="694" t="s">
        <v>819</v>
      </c>
      <c r="U337" s="694" t="s">
        <v>819</v>
      </c>
      <c r="V337" s="694" t="s">
        <v>820</v>
      </c>
      <c r="W337" s="694" t="s">
        <v>820</v>
      </c>
      <c r="X337" s="694" t="s">
        <v>821</v>
      </c>
      <c r="Y337" s="694" t="s">
        <v>821</v>
      </c>
      <c r="Z337" s="694" t="s">
        <v>822</v>
      </c>
      <c r="AA337" s="694" t="s">
        <v>822</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
        <v>828</v>
      </c>
      <c r="H338" s="694" t="s">
        <v>1104</v>
      </c>
      <c r="I338" s="694" t="s">
        <v>1086</v>
      </c>
      <c r="J338" s="694" t="s">
        <v>1104</v>
      </c>
      <c r="K338" s="694" t="s">
        <v>1086</v>
      </c>
      <c r="L338" s="694" t="s">
        <v>1104</v>
      </c>
      <c r="M338" s="694" t="s">
        <v>1086</v>
      </c>
      <c r="N338" s="694" t="s">
        <v>1104</v>
      </c>
      <c r="O338" s="694" t="s">
        <v>1086</v>
      </c>
      <c r="P338" s="694" t="s">
        <v>1104</v>
      </c>
      <c r="Q338" s="694" t="s">
        <v>1086</v>
      </c>
      <c r="R338" s="694" t="s">
        <v>1104</v>
      </c>
      <c r="S338" s="694" t="s">
        <v>1086</v>
      </c>
      <c r="T338" s="694" t="s">
        <v>1104</v>
      </c>
      <c r="U338" s="694" t="s">
        <v>1086</v>
      </c>
      <c r="V338" s="694" t="s">
        <v>1104</v>
      </c>
      <c r="W338" s="694" t="s">
        <v>1086</v>
      </c>
      <c r="X338" s="694" t="s">
        <v>1104</v>
      </c>
      <c r="Y338" s="694" t="s">
        <v>1086</v>
      </c>
      <c r="Z338" s="694" t="s">
        <v>1104</v>
      </c>
      <c r="AA338" s="694" t="s">
        <v>1086</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_xlfn.CONCAT(H231:M231)</f>
        <v>AAAAAa</v>
      </c>
      <c r="H339" s="357">
        <v>0</v>
      </c>
      <c r="I339" s="357">
        <v>0</v>
      </c>
      <c r="J339" s="950">
        <f>$H339*HLOOKUP(J$337,$I$334:$Q$335,2)</f>
        <v>0</v>
      </c>
      <c r="K339" s="977">
        <f>$I339</f>
        <v>0</v>
      </c>
      <c r="L339" s="950">
        <f>$H339*HLOOKUP(L$337,$I$334:$Q$335,2)</f>
        <v>0</v>
      </c>
      <c r="M339" s="977">
        <f>$I339</f>
        <v>0</v>
      </c>
      <c r="N339" s="950">
        <f>$H339*HLOOKUP(N$337,$I$334:$Q$335,2)</f>
        <v>0</v>
      </c>
      <c r="O339" s="977">
        <f>$I339</f>
        <v>0</v>
      </c>
      <c r="P339" s="950">
        <f>$H339*HLOOKUP(P$337,$I$334:$Q$335,2)</f>
        <v>0</v>
      </c>
      <c r="Q339" s="977">
        <f>$I339</f>
        <v>0</v>
      </c>
      <c r="R339" s="950">
        <f>$H339*HLOOKUP(R$337,$I$334:$Q$335,2)</f>
        <v>0</v>
      </c>
      <c r="S339" s="977">
        <f>$I339</f>
        <v>0</v>
      </c>
      <c r="T339" s="950">
        <f>$H339*HLOOKUP(T$337,$I$334:$Q$335,2)</f>
        <v>0</v>
      </c>
      <c r="U339" s="977">
        <f>$I339</f>
        <v>0</v>
      </c>
      <c r="V339" s="950">
        <f>$H339*HLOOKUP(V$337,$I$334:$Q$335,2)</f>
        <v>0</v>
      </c>
      <c r="W339" s="977">
        <f>$I339</f>
        <v>0</v>
      </c>
      <c r="X339" s="950">
        <f>$H339*HLOOKUP(X$337,$I$334:$Q$335,2)</f>
        <v>0</v>
      </c>
      <c r="Y339" s="977">
        <f>$I339</f>
        <v>0</v>
      </c>
      <c r="Z339" s="950">
        <f>$H339*HLOOKUP(Z$337,$I$334:$Q$335,2)</f>
        <v>0</v>
      </c>
      <c r="AA339" s="977">
        <f>$I339</f>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ref="G340:G347" si="45">_xlfn.CONCAT(H232:M232)</f>
        <v>GGGGAa2</v>
      </c>
      <c r="H340" s="357">
        <v>0</v>
      </c>
      <c r="I340" s="357">
        <v>0</v>
      </c>
      <c r="J340" s="950">
        <f t="shared" ref="J340:J347" si="46">$H340*HLOOKUP(J$337,$I$334:$Q$335,2)</f>
        <v>0</v>
      </c>
      <c r="K340" s="977">
        <f t="shared" ref="K340:K347" si="47">$I340</f>
        <v>0</v>
      </c>
      <c r="L340" s="950">
        <f t="shared" ref="L340:L347" si="48">$H340*HLOOKUP(L$337,$I$334:$Q$335,2)</f>
        <v>0</v>
      </c>
      <c r="M340" s="977">
        <f t="shared" ref="M340:M347" si="49">$I340</f>
        <v>0</v>
      </c>
      <c r="N340" s="950">
        <f t="shared" ref="N340:N347" si="50">$H340*HLOOKUP(N$337,$I$334:$Q$335,2)</f>
        <v>0</v>
      </c>
      <c r="O340" s="977">
        <f t="shared" ref="O340:O347" si="51">$I340</f>
        <v>0</v>
      </c>
      <c r="P340" s="950">
        <f t="shared" ref="P340:P347" si="52">$H340*HLOOKUP(P$337,$I$334:$Q$335,2)</f>
        <v>0</v>
      </c>
      <c r="Q340" s="977">
        <f t="shared" ref="Q340:Q347" si="53">$I340</f>
        <v>0</v>
      </c>
      <c r="R340" s="950">
        <f t="shared" ref="R340:R347" si="54">$H340*HLOOKUP(R$337,$I$334:$Q$335,2)</f>
        <v>0</v>
      </c>
      <c r="S340" s="977">
        <f t="shared" ref="S340:S347" si="55">$I340</f>
        <v>0</v>
      </c>
      <c r="T340" s="950">
        <f t="shared" ref="T340:T347" si="56">$H340*HLOOKUP(T$337,$I$334:$Q$335,2)</f>
        <v>0</v>
      </c>
      <c r="U340" s="977">
        <f t="shared" ref="U340:U347" si="57">$I340</f>
        <v>0</v>
      </c>
      <c r="V340" s="950">
        <f t="shared" ref="V340:V347" si="58">$H340*HLOOKUP(V$337,$I$334:$Q$335,2)</f>
        <v>0</v>
      </c>
      <c r="W340" s="977">
        <f t="shared" ref="W340:W347" si="59">$I340</f>
        <v>0</v>
      </c>
      <c r="X340" s="950">
        <f t="shared" ref="X340:X347" si="60">$H340*HLOOKUP(X$337,$I$334:$Q$335,2)</f>
        <v>0</v>
      </c>
      <c r="Y340" s="977">
        <f t="shared" ref="Y340:Y347" si="61">$I340</f>
        <v>0</v>
      </c>
      <c r="Z340" s="950">
        <f t="shared" ref="Z340:Z347" si="62">$H340*HLOOKUP(Z$337,$I$334:$Q$335,2)</f>
        <v>0</v>
      </c>
      <c r="AA340" s="977">
        <f t="shared" ref="AA340:AA347" si="63">$I340</f>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5"/>
        <v>GGGANa2</v>
      </c>
      <c r="H341" s="357">
        <v>0</v>
      </c>
      <c r="I341" s="357">
        <v>0</v>
      </c>
      <c r="J341" s="950">
        <f t="shared" si="46"/>
        <v>0</v>
      </c>
      <c r="K341" s="977">
        <f t="shared" si="47"/>
        <v>0</v>
      </c>
      <c r="L341" s="950">
        <f t="shared" si="48"/>
        <v>0</v>
      </c>
      <c r="M341" s="977">
        <f t="shared" si="49"/>
        <v>0</v>
      </c>
      <c r="N341" s="950">
        <f t="shared" si="50"/>
        <v>0</v>
      </c>
      <c r="O341" s="977">
        <f t="shared" si="51"/>
        <v>0</v>
      </c>
      <c r="P341" s="950">
        <f t="shared" si="52"/>
        <v>0</v>
      </c>
      <c r="Q341" s="977">
        <f t="shared" si="53"/>
        <v>0</v>
      </c>
      <c r="R341" s="950">
        <f t="shared" si="54"/>
        <v>0</v>
      </c>
      <c r="S341" s="977">
        <f t="shared" si="55"/>
        <v>0</v>
      </c>
      <c r="T341" s="950">
        <f t="shared" si="56"/>
        <v>0</v>
      </c>
      <c r="U341" s="977">
        <f t="shared" si="57"/>
        <v>0</v>
      </c>
      <c r="V341" s="950">
        <f t="shared" si="58"/>
        <v>0</v>
      </c>
      <c r="W341" s="977">
        <f t="shared" si="59"/>
        <v>0</v>
      </c>
      <c r="X341" s="950">
        <f t="shared" si="60"/>
        <v>0</v>
      </c>
      <c r="Y341" s="977">
        <f t="shared" si="61"/>
        <v>0</v>
      </c>
      <c r="Z341" s="950">
        <f t="shared" si="62"/>
        <v>0</v>
      </c>
      <c r="AA341" s="977">
        <f t="shared" si="63"/>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5"/>
        <v>GGGAEa2</v>
      </c>
      <c r="H342" s="357">
        <v>0</v>
      </c>
      <c r="I342" s="357">
        <v>0</v>
      </c>
      <c r="J342" s="950">
        <f t="shared" si="46"/>
        <v>0</v>
      </c>
      <c r="K342" s="977">
        <f t="shared" si="47"/>
        <v>0</v>
      </c>
      <c r="L342" s="950">
        <f t="shared" si="48"/>
        <v>0</v>
      </c>
      <c r="M342" s="977">
        <f t="shared" si="49"/>
        <v>0</v>
      </c>
      <c r="N342" s="950">
        <f t="shared" si="50"/>
        <v>0</v>
      </c>
      <c r="O342" s="977">
        <f t="shared" si="51"/>
        <v>0</v>
      </c>
      <c r="P342" s="950">
        <f t="shared" si="52"/>
        <v>0</v>
      </c>
      <c r="Q342" s="977">
        <f t="shared" si="53"/>
        <v>0</v>
      </c>
      <c r="R342" s="950">
        <f t="shared" si="54"/>
        <v>0</v>
      </c>
      <c r="S342" s="977">
        <f t="shared" si="55"/>
        <v>0</v>
      </c>
      <c r="T342" s="950">
        <f t="shared" si="56"/>
        <v>0</v>
      </c>
      <c r="U342" s="977">
        <f t="shared" si="57"/>
        <v>0</v>
      </c>
      <c r="V342" s="950">
        <f t="shared" si="58"/>
        <v>0</v>
      </c>
      <c r="W342" s="977">
        <f t="shared" si="59"/>
        <v>0</v>
      </c>
      <c r="X342" s="950">
        <f t="shared" si="60"/>
        <v>0</v>
      </c>
      <c r="Y342" s="977">
        <f t="shared" si="61"/>
        <v>0</v>
      </c>
      <c r="Z342" s="950">
        <f t="shared" si="62"/>
        <v>0</v>
      </c>
      <c r="AA342" s="977">
        <f t="shared" si="63"/>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5"/>
        <v>GGGAOFa2</v>
      </c>
      <c r="H343" s="357">
        <v>0</v>
      </c>
      <c r="I343" s="357">
        <v>0</v>
      </c>
      <c r="J343" s="950">
        <f t="shared" si="46"/>
        <v>0</v>
      </c>
      <c r="K343" s="977">
        <f t="shared" si="47"/>
        <v>0</v>
      </c>
      <c r="L343" s="950">
        <f t="shared" si="48"/>
        <v>0</v>
      </c>
      <c r="M343" s="977">
        <f t="shared" si="49"/>
        <v>0</v>
      </c>
      <c r="N343" s="950">
        <f t="shared" si="50"/>
        <v>0</v>
      </c>
      <c r="O343" s="977">
        <f t="shared" si="51"/>
        <v>0</v>
      </c>
      <c r="P343" s="950">
        <f t="shared" si="52"/>
        <v>0</v>
      </c>
      <c r="Q343" s="977">
        <f t="shared" si="53"/>
        <v>0</v>
      </c>
      <c r="R343" s="950">
        <f t="shared" si="54"/>
        <v>0</v>
      </c>
      <c r="S343" s="977">
        <f t="shared" si="55"/>
        <v>0</v>
      </c>
      <c r="T343" s="950">
        <f t="shared" si="56"/>
        <v>0</v>
      </c>
      <c r="U343" s="977">
        <f t="shared" si="57"/>
        <v>0</v>
      </c>
      <c r="V343" s="950">
        <f t="shared" si="58"/>
        <v>0</v>
      </c>
      <c r="W343" s="977">
        <f t="shared" si="59"/>
        <v>0</v>
      </c>
      <c r="X343" s="950">
        <f t="shared" si="60"/>
        <v>0</v>
      </c>
      <c r="Y343" s="977">
        <f t="shared" si="61"/>
        <v>0</v>
      </c>
      <c r="Z343" s="950">
        <f t="shared" si="62"/>
        <v>0</v>
      </c>
      <c r="AA343" s="977">
        <f t="shared" si="63"/>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5"/>
        <v>GGGC1Na2</v>
      </c>
      <c r="H344" s="357">
        <v>0</v>
      </c>
      <c r="I344" s="357">
        <v>0</v>
      </c>
      <c r="J344" s="950">
        <f t="shared" si="46"/>
        <v>0</v>
      </c>
      <c r="K344" s="977">
        <f t="shared" si="47"/>
        <v>0</v>
      </c>
      <c r="L344" s="950">
        <f t="shared" si="48"/>
        <v>0</v>
      </c>
      <c r="M344" s="977">
        <f t="shared" si="49"/>
        <v>0</v>
      </c>
      <c r="N344" s="950">
        <f t="shared" si="50"/>
        <v>0</v>
      </c>
      <c r="O344" s="977">
        <f t="shared" si="51"/>
        <v>0</v>
      </c>
      <c r="P344" s="950">
        <f t="shared" si="52"/>
        <v>0</v>
      </c>
      <c r="Q344" s="977">
        <f t="shared" si="53"/>
        <v>0</v>
      </c>
      <c r="R344" s="950">
        <f t="shared" si="54"/>
        <v>0</v>
      </c>
      <c r="S344" s="977">
        <f t="shared" si="55"/>
        <v>0</v>
      </c>
      <c r="T344" s="950">
        <f t="shared" si="56"/>
        <v>0</v>
      </c>
      <c r="U344" s="977">
        <f t="shared" si="57"/>
        <v>0</v>
      </c>
      <c r="V344" s="950">
        <f t="shared" si="58"/>
        <v>0</v>
      </c>
      <c r="W344" s="977">
        <f t="shared" si="59"/>
        <v>0</v>
      </c>
      <c r="X344" s="950">
        <f t="shared" si="60"/>
        <v>0</v>
      </c>
      <c r="Y344" s="977">
        <f t="shared" si="61"/>
        <v>0</v>
      </c>
      <c r="Z344" s="950">
        <f t="shared" si="62"/>
        <v>0</v>
      </c>
      <c r="AA344" s="977">
        <f t="shared" si="63"/>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5"/>
        <v>GGGC1Ea2</v>
      </c>
      <c r="H345" s="357">
        <v>0</v>
      </c>
      <c r="I345" s="357">
        <v>0</v>
      </c>
      <c r="J345" s="950">
        <f t="shared" si="46"/>
        <v>0</v>
      </c>
      <c r="K345" s="977">
        <f t="shared" si="47"/>
        <v>0</v>
      </c>
      <c r="L345" s="950">
        <f t="shared" si="48"/>
        <v>0</v>
      </c>
      <c r="M345" s="977">
        <f t="shared" si="49"/>
        <v>0</v>
      </c>
      <c r="N345" s="950">
        <f t="shared" si="50"/>
        <v>0</v>
      </c>
      <c r="O345" s="977">
        <f t="shared" si="51"/>
        <v>0</v>
      </c>
      <c r="P345" s="950">
        <f t="shared" si="52"/>
        <v>0</v>
      </c>
      <c r="Q345" s="977">
        <f t="shared" si="53"/>
        <v>0</v>
      </c>
      <c r="R345" s="950">
        <f t="shared" si="54"/>
        <v>0</v>
      </c>
      <c r="S345" s="977">
        <f t="shared" si="55"/>
        <v>0</v>
      </c>
      <c r="T345" s="950">
        <f t="shared" si="56"/>
        <v>0</v>
      </c>
      <c r="U345" s="977">
        <f t="shared" si="57"/>
        <v>0</v>
      </c>
      <c r="V345" s="950">
        <f t="shared" si="58"/>
        <v>0</v>
      </c>
      <c r="W345" s="977">
        <f t="shared" si="59"/>
        <v>0</v>
      </c>
      <c r="X345" s="950">
        <f t="shared" si="60"/>
        <v>0</v>
      </c>
      <c r="Y345" s="977">
        <f t="shared" si="61"/>
        <v>0</v>
      </c>
      <c r="Z345" s="950">
        <f t="shared" si="62"/>
        <v>0</v>
      </c>
      <c r="AA345" s="977">
        <f t="shared" si="63"/>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5"/>
        <v>GGGC1Pa2</v>
      </c>
      <c r="H346" s="357">
        <v>0</v>
      </c>
      <c r="I346" s="357">
        <v>0</v>
      </c>
      <c r="J346" s="950">
        <f t="shared" si="46"/>
        <v>0</v>
      </c>
      <c r="K346" s="977">
        <f t="shared" si="47"/>
        <v>0</v>
      </c>
      <c r="L346" s="950">
        <f t="shared" si="48"/>
        <v>0</v>
      </c>
      <c r="M346" s="977">
        <f t="shared" si="49"/>
        <v>0</v>
      </c>
      <c r="N346" s="950">
        <f t="shared" si="50"/>
        <v>0</v>
      </c>
      <c r="O346" s="977">
        <f t="shared" si="51"/>
        <v>0</v>
      </c>
      <c r="P346" s="950">
        <f t="shared" si="52"/>
        <v>0</v>
      </c>
      <c r="Q346" s="977">
        <f t="shared" si="53"/>
        <v>0</v>
      </c>
      <c r="R346" s="950">
        <f t="shared" si="54"/>
        <v>0</v>
      </c>
      <c r="S346" s="977">
        <f t="shared" si="55"/>
        <v>0</v>
      </c>
      <c r="T346" s="950">
        <f t="shared" si="56"/>
        <v>0</v>
      </c>
      <c r="U346" s="977">
        <f t="shared" si="57"/>
        <v>0</v>
      </c>
      <c r="V346" s="950">
        <f t="shared" si="58"/>
        <v>0</v>
      </c>
      <c r="W346" s="977">
        <f t="shared" si="59"/>
        <v>0</v>
      </c>
      <c r="X346" s="950">
        <f t="shared" si="60"/>
        <v>0</v>
      </c>
      <c r="Y346" s="977">
        <f t="shared" si="61"/>
        <v>0</v>
      </c>
      <c r="Z346" s="950">
        <f t="shared" si="62"/>
        <v>0</v>
      </c>
      <c r="AA346" s="977">
        <f t="shared" si="63"/>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5"/>
        <v>GGGC1OFa2</v>
      </c>
      <c r="H347" s="357">
        <v>0</v>
      </c>
      <c r="I347" s="357">
        <v>0</v>
      </c>
      <c r="J347" s="950">
        <f t="shared" si="46"/>
        <v>0</v>
      </c>
      <c r="K347" s="977">
        <f t="shared" si="47"/>
        <v>0</v>
      </c>
      <c r="L347" s="950">
        <f t="shared" si="48"/>
        <v>0</v>
      </c>
      <c r="M347" s="977">
        <f t="shared" si="49"/>
        <v>0</v>
      </c>
      <c r="N347" s="950">
        <f t="shared" si="50"/>
        <v>0</v>
      </c>
      <c r="O347" s="977">
        <f t="shared" si="51"/>
        <v>0</v>
      </c>
      <c r="P347" s="950">
        <f t="shared" si="52"/>
        <v>0</v>
      </c>
      <c r="Q347" s="977">
        <f t="shared" si="53"/>
        <v>0</v>
      </c>
      <c r="R347" s="950">
        <f t="shared" si="54"/>
        <v>0</v>
      </c>
      <c r="S347" s="977">
        <f t="shared" si="55"/>
        <v>0</v>
      </c>
      <c r="T347" s="950">
        <f t="shared" si="56"/>
        <v>0</v>
      </c>
      <c r="U347" s="977">
        <f t="shared" si="57"/>
        <v>0</v>
      </c>
      <c r="V347" s="950">
        <f t="shared" si="58"/>
        <v>0</v>
      </c>
      <c r="W347" s="977">
        <f t="shared" si="59"/>
        <v>0</v>
      </c>
      <c r="X347" s="950">
        <f t="shared" si="60"/>
        <v>0</v>
      </c>
      <c r="Y347" s="977">
        <f t="shared" si="61"/>
        <v>0</v>
      </c>
      <c r="Z347" s="950">
        <f t="shared" si="62"/>
        <v>0</v>
      </c>
      <c r="AA347" s="977">
        <f t="shared" si="63"/>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_xlfn.CONCAT(H240:M240)</f>
        <v>SPSPSPSPSPsp</v>
      </c>
      <c r="H348" s="357">
        <v>0</v>
      </c>
      <c r="I348" s="357">
        <v>0</v>
      </c>
      <c r="J348" s="950">
        <f>$H348*HLOOKUP(J$337,$I$334:$Q$335,2)</f>
        <v>0</v>
      </c>
      <c r="K348" s="977">
        <f>$I348</f>
        <v>0</v>
      </c>
      <c r="L348" s="950">
        <f>$H348*HLOOKUP(L$337,$I$334:$Q$335,2)</f>
        <v>0</v>
      </c>
      <c r="M348" s="977">
        <f>$I348</f>
        <v>0</v>
      </c>
      <c r="N348" s="950">
        <f>$H348*HLOOKUP(N$337,$I$334:$Q$335,2)</f>
        <v>0</v>
      </c>
      <c r="O348" s="977">
        <f>$I348</f>
        <v>0</v>
      </c>
      <c r="P348" s="950">
        <f>$H348*HLOOKUP(P$337,$I$334:$Q$335,2)</f>
        <v>0</v>
      </c>
      <c r="Q348" s="977">
        <f>$I348</f>
        <v>0</v>
      </c>
      <c r="R348" s="950">
        <f>$H348*HLOOKUP(R$337,$I$334:$Q$335,2)</f>
        <v>0</v>
      </c>
      <c r="S348" s="977">
        <f>$I348</f>
        <v>0</v>
      </c>
      <c r="T348" s="950">
        <f>$H348*HLOOKUP(T$337,$I$334:$Q$335,2)</f>
        <v>0</v>
      </c>
      <c r="U348" s="977">
        <f>$I348</f>
        <v>0</v>
      </c>
      <c r="V348" s="950">
        <f>$H348*HLOOKUP(V$337,$I$334:$Q$335,2)</f>
        <v>0</v>
      </c>
      <c r="W348" s="977">
        <f>$I348</f>
        <v>0</v>
      </c>
      <c r="X348" s="950">
        <f>$H348*HLOOKUP(X$337,$I$334:$Q$335,2)</f>
        <v>0</v>
      </c>
      <c r="Y348" s="977">
        <f>$I348</f>
        <v>0</v>
      </c>
      <c r="Z348" s="950">
        <f>$H348*HLOOKUP(Z$337,$I$334:$Q$335,2)</f>
        <v>0</v>
      </c>
      <c r="AA348" s="977">
        <f>$I348</f>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_xlfn.CONCAT(H241:M241)</f>
        <v>YABABa</v>
      </c>
      <c r="H349" s="357">
        <v>0</v>
      </c>
      <c r="I349" s="357">
        <v>0</v>
      </c>
      <c r="J349" s="950">
        <f t="shared" ref="J349:X384" si="64">$H349*HLOOKUP(J$337,$I$334:$Q$335,2)</f>
        <v>0</v>
      </c>
      <c r="K349" s="977">
        <f t="shared" ref="K349:Y384" si="65">$I349</f>
        <v>0</v>
      </c>
      <c r="L349" s="950">
        <f t="shared" si="64"/>
        <v>0</v>
      </c>
      <c r="M349" s="977">
        <f t="shared" si="65"/>
        <v>0</v>
      </c>
      <c r="N349" s="950">
        <f t="shared" si="64"/>
        <v>0</v>
      </c>
      <c r="O349" s="977">
        <f t="shared" si="65"/>
        <v>0</v>
      </c>
      <c r="P349" s="950">
        <f t="shared" si="64"/>
        <v>0</v>
      </c>
      <c r="Q349" s="977">
        <f t="shared" si="65"/>
        <v>0</v>
      </c>
      <c r="R349" s="950">
        <f t="shared" si="64"/>
        <v>0</v>
      </c>
      <c r="S349" s="977">
        <f t="shared" si="65"/>
        <v>0</v>
      </c>
      <c r="T349" s="950">
        <f t="shared" si="64"/>
        <v>0</v>
      </c>
      <c r="U349" s="977">
        <f t="shared" si="65"/>
        <v>0</v>
      </c>
      <c r="V349" s="950">
        <f t="shared" si="64"/>
        <v>0</v>
      </c>
      <c r="W349" s="977">
        <f t="shared" si="65"/>
        <v>0</v>
      </c>
      <c r="X349" s="950">
        <f t="shared" si="64"/>
        <v>0</v>
      </c>
      <c r="Y349" s="977">
        <f t="shared" si="65"/>
        <v>0</v>
      </c>
      <c r="Z349" s="950">
        <f t="shared" ref="Z349:Z384" si="66">$H349*HLOOKUP(Z$337,$I$334:$Q$335,2)</f>
        <v>0</v>
      </c>
      <c r="AA349" s="977">
        <f t="shared" ref="AA349:AA384" si="67">$I349</f>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_xlfn.CONCAT(H242:M242)</f>
        <v>AYABAb</v>
      </c>
      <c r="H350" s="357">
        <v>56.58</v>
      </c>
      <c r="I350" s="357">
        <v>13.5</v>
      </c>
      <c r="J350" s="950">
        <f t="shared" si="64"/>
        <v>48.092999999999996</v>
      </c>
      <c r="K350" s="977">
        <f t="shared" si="65"/>
        <v>13.5</v>
      </c>
      <c r="L350" s="950">
        <f t="shared" si="64"/>
        <v>48.092999999999996</v>
      </c>
      <c r="M350" s="977">
        <f t="shared" si="65"/>
        <v>13.5</v>
      </c>
      <c r="N350" s="950">
        <f t="shared" si="64"/>
        <v>48.092999999999996</v>
      </c>
      <c r="O350" s="977">
        <f t="shared" si="65"/>
        <v>13.5</v>
      </c>
      <c r="P350" s="950">
        <f t="shared" si="64"/>
        <v>48.092999999999996</v>
      </c>
      <c r="Q350" s="977">
        <f t="shared" si="65"/>
        <v>13.5</v>
      </c>
      <c r="R350" s="950">
        <f t="shared" si="64"/>
        <v>56.58</v>
      </c>
      <c r="S350" s="977">
        <f t="shared" si="65"/>
        <v>13.5</v>
      </c>
      <c r="T350" s="950">
        <f t="shared" si="64"/>
        <v>56.58</v>
      </c>
      <c r="U350" s="977">
        <f t="shared" si="65"/>
        <v>13.5</v>
      </c>
      <c r="V350" s="950">
        <f t="shared" si="64"/>
        <v>56.58</v>
      </c>
      <c r="W350" s="977">
        <f t="shared" si="65"/>
        <v>13.5</v>
      </c>
      <c r="X350" s="950">
        <f t="shared" si="64"/>
        <v>56.58</v>
      </c>
      <c r="Y350" s="977">
        <f t="shared" si="65"/>
        <v>13.5</v>
      </c>
      <c r="Z350" s="950">
        <f t="shared" si="66"/>
        <v>56.58</v>
      </c>
      <c r="AA350" s="977">
        <f t="shared" si="67"/>
        <v>13.5</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_xlfn.CONCAT(H243:M243)</f>
        <v>AYABAbd</v>
      </c>
      <c r="H351" s="357">
        <v>56.58</v>
      </c>
      <c r="I351" s="357">
        <v>13.5</v>
      </c>
      <c r="J351" s="950">
        <f t="shared" si="64"/>
        <v>48.092999999999996</v>
      </c>
      <c r="K351" s="977">
        <f t="shared" si="65"/>
        <v>13.5</v>
      </c>
      <c r="L351" s="950">
        <f t="shared" si="64"/>
        <v>48.092999999999996</v>
      </c>
      <c r="M351" s="977">
        <f t="shared" si="65"/>
        <v>13.5</v>
      </c>
      <c r="N351" s="950">
        <f t="shared" si="64"/>
        <v>48.092999999999996</v>
      </c>
      <c r="O351" s="977">
        <f t="shared" si="65"/>
        <v>13.5</v>
      </c>
      <c r="P351" s="950">
        <f t="shared" si="64"/>
        <v>48.092999999999996</v>
      </c>
      <c r="Q351" s="977">
        <f t="shared" si="65"/>
        <v>13.5</v>
      </c>
      <c r="R351" s="950">
        <f t="shared" si="64"/>
        <v>56.58</v>
      </c>
      <c r="S351" s="977">
        <f t="shared" si="65"/>
        <v>13.5</v>
      </c>
      <c r="T351" s="950">
        <f t="shared" si="64"/>
        <v>56.58</v>
      </c>
      <c r="U351" s="977">
        <f t="shared" si="65"/>
        <v>13.5</v>
      </c>
      <c r="V351" s="950">
        <f t="shared" si="64"/>
        <v>56.58</v>
      </c>
      <c r="W351" s="977">
        <f t="shared" si="65"/>
        <v>13.5</v>
      </c>
      <c r="X351" s="950">
        <f t="shared" si="64"/>
        <v>56.58</v>
      </c>
      <c r="Y351" s="977">
        <f t="shared" si="65"/>
        <v>13.5</v>
      </c>
      <c r="Z351" s="950">
        <f t="shared" si="66"/>
        <v>56.58</v>
      </c>
      <c r="AA351" s="977">
        <f t="shared" si="67"/>
        <v>13.5</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_xlfn.CONCAT(H244:M244)</f>
        <v>YAOAOFa</v>
      </c>
      <c r="H352" s="357">
        <v>0</v>
      </c>
      <c r="I352" s="357">
        <v>0</v>
      </c>
      <c r="J352" s="950">
        <f t="shared" si="64"/>
        <v>0</v>
      </c>
      <c r="K352" s="977">
        <f t="shared" si="65"/>
        <v>0</v>
      </c>
      <c r="L352" s="950">
        <f t="shared" si="64"/>
        <v>0</v>
      </c>
      <c r="M352" s="977">
        <f t="shared" si="65"/>
        <v>0</v>
      </c>
      <c r="N352" s="950">
        <f t="shared" si="64"/>
        <v>0</v>
      </c>
      <c r="O352" s="977">
        <f t="shared" si="65"/>
        <v>0</v>
      </c>
      <c r="P352" s="950">
        <f t="shared" si="64"/>
        <v>0</v>
      </c>
      <c r="Q352" s="977">
        <f t="shared" si="65"/>
        <v>0</v>
      </c>
      <c r="R352" s="950">
        <f t="shared" si="64"/>
        <v>0</v>
      </c>
      <c r="S352" s="977">
        <f t="shared" si="65"/>
        <v>0</v>
      </c>
      <c r="T352" s="950">
        <f t="shared" si="64"/>
        <v>0</v>
      </c>
      <c r="U352" s="977">
        <f t="shared" si="65"/>
        <v>0</v>
      </c>
      <c r="V352" s="950">
        <f t="shared" si="64"/>
        <v>0</v>
      </c>
      <c r="W352" s="977">
        <f t="shared" si="65"/>
        <v>0</v>
      </c>
      <c r="X352" s="950">
        <f t="shared" ref="X352:X384" si="68">$H352*HLOOKUP(X$337,$I$334:$Q$335,2)</f>
        <v>0</v>
      </c>
      <c r="Y352" s="977">
        <f t="shared" si="65"/>
        <v>0</v>
      </c>
      <c r="Z352" s="950">
        <f t="shared" si="66"/>
        <v>0</v>
      </c>
      <c r="AA352" s="977">
        <f t="shared" si="67"/>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_xlfn.CONCAT(H245:M245)</f>
        <v>AYAOAof</v>
      </c>
      <c r="H353" s="357">
        <f>0.5*47.13</f>
        <v>23.565000000000001</v>
      </c>
      <c r="I353" s="357">
        <f>0.5*13.5</f>
        <v>6.75</v>
      </c>
      <c r="J353" s="950">
        <f t="shared" si="64"/>
        <v>20.030250000000002</v>
      </c>
      <c r="K353" s="977">
        <f t="shared" si="65"/>
        <v>6.75</v>
      </c>
      <c r="L353" s="950">
        <f t="shared" si="64"/>
        <v>20.030250000000002</v>
      </c>
      <c r="M353" s="977">
        <f t="shared" si="65"/>
        <v>6.75</v>
      </c>
      <c r="N353" s="950">
        <f t="shared" si="64"/>
        <v>20.030250000000002</v>
      </c>
      <c r="O353" s="977">
        <f t="shared" si="65"/>
        <v>6.75</v>
      </c>
      <c r="P353" s="950">
        <f t="shared" si="64"/>
        <v>20.030250000000002</v>
      </c>
      <c r="Q353" s="977">
        <f t="shared" si="65"/>
        <v>6.75</v>
      </c>
      <c r="R353" s="950">
        <f t="shared" si="64"/>
        <v>23.565000000000001</v>
      </c>
      <c r="S353" s="977">
        <f t="shared" si="65"/>
        <v>6.75</v>
      </c>
      <c r="T353" s="950">
        <f t="shared" si="64"/>
        <v>23.565000000000001</v>
      </c>
      <c r="U353" s="977">
        <f t="shared" si="65"/>
        <v>6.75</v>
      </c>
      <c r="V353" s="950">
        <f t="shared" si="64"/>
        <v>23.565000000000001</v>
      </c>
      <c r="W353" s="977">
        <f t="shared" si="65"/>
        <v>6.75</v>
      </c>
      <c r="X353" s="950">
        <f t="shared" si="68"/>
        <v>23.565000000000001</v>
      </c>
      <c r="Y353" s="977">
        <f t="shared" si="65"/>
        <v>6.75</v>
      </c>
      <c r="Z353" s="950">
        <f t="shared" si="66"/>
        <v>23.565000000000001</v>
      </c>
      <c r="AA353" s="977">
        <f t="shared" si="67"/>
        <v>6.75</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_xlfn.CONCAT(H246:M246)</f>
        <v>YYNBNb</v>
      </c>
      <c r="H354" s="357">
        <v>86.38</v>
      </c>
      <c r="I354" s="357">
        <v>13.5</v>
      </c>
      <c r="J354" s="950">
        <f t="shared" si="64"/>
        <v>73.422999999999988</v>
      </c>
      <c r="K354" s="977">
        <f t="shared" si="65"/>
        <v>13.5</v>
      </c>
      <c r="L354" s="950">
        <f t="shared" si="64"/>
        <v>73.422999999999988</v>
      </c>
      <c r="M354" s="977">
        <f t="shared" si="65"/>
        <v>13.5</v>
      </c>
      <c r="N354" s="950">
        <f t="shared" si="64"/>
        <v>73.422999999999988</v>
      </c>
      <c r="O354" s="977">
        <f t="shared" si="65"/>
        <v>13.5</v>
      </c>
      <c r="P354" s="950">
        <f t="shared" si="64"/>
        <v>73.422999999999988</v>
      </c>
      <c r="Q354" s="977">
        <f t="shared" si="65"/>
        <v>13.5</v>
      </c>
      <c r="R354" s="950">
        <f t="shared" si="64"/>
        <v>86.38</v>
      </c>
      <c r="S354" s="977">
        <f t="shared" si="65"/>
        <v>13.5</v>
      </c>
      <c r="T354" s="950">
        <f t="shared" si="64"/>
        <v>86.38</v>
      </c>
      <c r="U354" s="977">
        <f t="shared" si="65"/>
        <v>13.5</v>
      </c>
      <c r="V354" s="950">
        <f t="shared" si="64"/>
        <v>86.38</v>
      </c>
      <c r="W354" s="977">
        <f t="shared" si="65"/>
        <v>13.5</v>
      </c>
      <c r="X354" s="950">
        <f t="shared" si="68"/>
        <v>86.38</v>
      </c>
      <c r="Y354" s="977">
        <f t="shared" si="65"/>
        <v>13.5</v>
      </c>
      <c r="Z354" s="950">
        <f t="shared" si="66"/>
        <v>86.38</v>
      </c>
      <c r="AA354" s="977">
        <f t="shared" si="67"/>
        <v>13.5</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_xlfn.CONCAT(H247:M247)</f>
        <v>YYBNBz</v>
      </c>
      <c r="H355" s="357">
        <v>61.12</v>
      </c>
      <c r="I355" s="357">
        <v>43.7</v>
      </c>
      <c r="J355" s="950">
        <f t="shared" si="64"/>
        <v>51.951999999999998</v>
      </c>
      <c r="K355" s="977">
        <f t="shared" si="65"/>
        <v>43.7</v>
      </c>
      <c r="L355" s="950">
        <f t="shared" si="64"/>
        <v>51.951999999999998</v>
      </c>
      <c r="M355" s="977">
        <f t="shared" si="65"/>
        <v>43.7</v>
      </c>
      <c r="N355" s="950">
        <f t="shared" si="64"/>
        <v>51.951999999999998</v>
      </c>
      <c r="O355" s="977">
        <f t="shared" si="65"/>
        <v>43.7</v>
      </c>
      <c r="P355" s="950">
        <f t="shared" si="64"/>
        <v>51.951999999999998</v>
      </c>
      <c r="Q355" s="977">
        <f t="shared" si="65"/>
        <v>43.7</v>
      </c>
      <c r="R355" s="950">
        <f t="shared" si="64"/>
        <v>61.12</v>
      </c>
      <c r="S355" s="977">
        <f t="shared" si="65"/>
        <v>43.7</v>
      </c>
      <c r="T355" s="950">
        <f t="shared" si="64"/>
        <v>61.12</v>
      </c>
      <c r="U355" s="977">
        <f t="shared" si="65"/>
        <v>43.7</v>
      </c>
      <c r="V355" s="950">
        <f t="shared" si="64"/>
        <v>61.12</v>
      </c>
      <c r="W355" s="977">
        <f t="shared" si="65"/>
        <v>43.7</v>
      </c>
      <c r="X355" s="950">
        <f t="shared" si="68"/>
        <v>61.12</v>
      </c>
      <c r="Y355" s="977">
        <f t="shared" si="65"/>
        <v>43.7</v>
      </c>
      <c r="Z355" s="950">
        <f t="shared" si="66"/>
        <v>61.12</v>
      </c>
      <c r="AA355" s="977">
        <f t="shared" si="67"/>
        <v>43.7</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_xlfn.CONCAT(H248:M248)</f>
        <v>YYBNBr</v>
      </c>
      <c r="H356" s="357">
        <v>110.01</v>
      </c>
      <c r="I356" s="357">
        <v>43.7</v>
      </c>
      <c r="J356" s="950">
        <f t="shared" si="64"/>
        <v>93.508499999999998</v>
      </c>
      <c r="K356" s="977">
        <f t="shared" si="65"/>
        <v>43.7</v>
      </c>
      <c r="L356" s="950">
        <f t="shared" si="64"/>
        <v>93.508499999999998</v>
      </c>
      <c r="M356" s="977">
        <f t="shared" si="65"/>
        <v>43.7</v>
      </c>
      <c r="N356" s="950">
        <f t="shared" si="64"/>
        <v>93.508499999999998</v>
      </c>
      <c r="O356" s="977">
        <f t="shared" si="65"/>
        <v>43.7</v>
      </c>
      <c r="P356" s="950">
        <f t="shared" si="64"/>
        <v>93.508499999999998</v>
      </c>
      <c r="Q356" s="977">
        <f t="shared" si="65"/>
        <v>43.7</v>
      </c>
      <c r="R356" s="950">
        <f t="shared" si="64"/>
        <v>110.01</v>
      </c>
      <c r="S356" s="977">
        <f t="shared" si="65"/>
        <v>43.7</v>
      </c>
      <c r="T356" s="950">
        <f t="shared" si="64"/>
        <v>110.01</v>
      </c>
      <c r="U356" s="977">
        <f t="shared" si="65"/>
        <v>43.7</v>
      </c>
      <c r="V356" s="950">
        <f t="shared" si="64"/>
        <v>110.01</v>
      </c>
      <c r="W356" s="977">
        <f t="shared" si="65"/>
        <v>43.7</v>
      </c>
      <c r="X356" s="950">
        <f t="shared" si="68"/>
        <v>110.01</v>
      </c>
      <c r="Y356" s="977">
        <f t="shared" si="65"/>
        <v>43.7</v>
      </c>
      <c r="Z356" s="950">
        <f t="shared" si="66"/>
        <v>110.01</v>
      </c>
      <c r="AA356" s="977">
        <f t="shared" si="67"/>
        <v>43.7</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_xlfn.CONCAT(H249:M249)</f>
        <v>YYNWBr</v>
      </c>
      <c r="H357" s="357">
        <v>110.01</v>
      </c>
      <c r="I357" s="357">
        <v>43.7</v>
      </c>
      <c r="J357" s="950">
        <f t="shared" si="64"/>
        <v>93.508499999999998</v>
      </c>
      <c r="K357" s="977">
        <f t="shared" si="65"/>
        <v>43.7</v>
      </c>
      <c r="L357" s="950">
        <f t="shared" si="64"/>
        <v>93.508499999999998</v>
      </c>
      <c r="M357" s="977">
        <f t="shared" si="65"/>
        <v>43.7</v>
      </c>
      <c r="N357" s="950">
        <f t="shared" si="64"/>
        <v>93.508499999999998</v>
      </c>
      <c r="O357" s="977">
        <f t="shared" si="65"/>
        <v>43.7</v>
      </c>
      <c r="P357" s="950">
        <f t="shared" si="64"/>
        <v>93.508499999999998</v>
      </c>
      <c r="Q357" s="977">
        <f t="shared" si="65"/>
        <v>43.7</v>
      </c>
      <c r="R357" s="950">
        <f t="shared" si="64"/>
        <v>110.01</v>
      </c>
      <c r="S357" s="977">
        <f t="shared" si="65"/>
        <v>43.7</v>
      </c>
      <c r="T357" s="950">
        <f t="shared" si="64"/>
        <v>110.01</v>
      </c>
      <c r="U357" s="977">
        <f t="shared" si="65"/>
        <v>43.7</v>
      </c>
      <c r="V357" s="950">
        <f t="shared" si="64"/>
        <v>110.01</v>
      </c>
      <c r="W357" s="977">
        <f t="shared" si="65"/>
        <v>43.7</v>
      </c>
      <c r="X357" s="950">
        <f t="shared" si="68"/>
        <v>110.01</v>
      </c>
      <c r="Y357" s="977">
        <f t="shared" si="65"/>
        <v>43.7</v>
      </c>
      <c r="Z357" s="950">
        <f t="shared" si="66"/>
        <v>110.01</v>
      </c>
      <c r="AA357" s="977">
        <f t="shared" si="67"/>
        <v>43.7</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t="str">
        <f>_xlfn.CONCAT(H250:M250)</f>
        <v>YYWBNw</v>
      </c>
      <c r="H358" s="357">
        <v>83.15</v>
      </c>
      <c r="I358" s="357">
        <v>11.5</v>
      </c>
      <c r="J358" s="950">
        <f t="shared" si="64"/>
        <v>70.677500000000009</v>
      </c>
      <c r="K358" s="977">
        <f t="shared" si="65"/>
        <v>11.5</v>
      </c>
      <c r="L358" s="950">
        <f t="shared" si="64"/>
        <v>70.677500000000009</v>
      </c>
      <c r="M358" s="977">
        <f t="shared" si="65"/>
        <v>11.5</v>
      </c>
      <c r="N358" s="950">
        <f t="shared" si="64"/>
        <v>70.677500000000009</v>
      </c>
      <c r="O358" s="977">
        <f t="shared" si="65"/>
        <v>11.5</v>
      </c>
      <c r="P358" s="950">
        <f t="shared" si="64"/>
        <v>70.677500000000009</v>
      </c>
      <c r="Q358" s="977">
        <f t="shared" si="65"/>
        <v>11.5</v>
      </c>
      <c r="R358" s="950">
        <f t="shared" si="64"/>
        <v>83.15</v>
      </c>
      <c r="S358" s="977">
        <f t="shared" si="65"/>
        <v>11.5</v>
      </c>
      <c r="T358" s="950">
        <f t="shared" si="64"/>
        <v>83.15</v>
      </c>
      <c r="U358" s="977">
        <f t="shared" si="65"/>
        <v>11.5</v>
      </c>
      <c r="V358" s="950">
        <f t="shared" si="64"/>
        <v>83.15</v>
      </c>
      <c r="W358" s="977">
        <f t="shared" si="65"/>
        <v>11.5</v>
      </c>
      <c r="X358" s="950">
        <f t="shared" si="68"/>
        <v>83.15</v>
      </c>
      <c r="Y358" s="977">
        <f t="shared" si="65"/>
        <v>11.5</v>
      </c>
      <c r="Z358" s="950">
        <f t="shared" si="66"/>
        <v>83.15</v>
      </c>
      <c r="AA358" s="977">
        <f t="shared" si="67"/>
        <v>11.5</v>
      </c>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13"/>
      <c r="AW358" s="313"/>
      <c r="AX358" s="702"/>
      <c r="AY358" s="697"/>
      <c r="AZ358" s="697"/>
      <c r="BA358" s="697"/>
    </row>
    <row r="359" spans="1:53" s="694" customFormat="1" ht="15" outlineLevel="1" x14ac:dyDescent="0.25">
      <c r="A359" s="698"/>
      <c r="B359" s="695"/>
      <c r="C359" s="707"/>
      <c r="D359" s="707"/>
      <c r="E359" s="707"/>
      <c r="F359" s="711"/>
      <c r="G359" s="711" t="str">
        <f>_xlfn.CONCAT(H251:M251)</f>
        <v>YYBNWb</v>
      </c>
      <c r="H359" s="357">
        <v>86.38</v>
      </c>
      <c r="I359" s="357">
        <v>36.9</v>
      </c>
      <c r="J359" s="950">
        <f t="shared" si="64"/>
        <v>73.422999999999988</v>
      </c>
      <c r="K359" s="977">
        <f t="shared" si="65"/>
        <v>36.9</v>
      </c>
      <c r="L359" s="950">
        <f t="shared" si="64"/>
        <v>73.422999999999988</v>
      </c>
      <c r="M359" s="977">
        <f t="shared" si="65"/>
        <v>36.9</v>
      </c>
      <c r="N359" s="950">
        <f t="shared" si="64"/>
        <v>73.422999999999988</v>
      </c>
      <c r="O359" s="977">
        <f t="shared" si="65"/>
        <v>36.9</v>
      </c>
      <c r="P359" s="950">
        <f t="shared" si="64"/>
        <v>73.422999999999988</v>
      </c>
      <c r="Q359" s="977">
        <f t="shared" si="65"/>
        <v>36.9</v>
      </c>
      <c r="R359" s="950">
        <f t="shared" si="64"/>
        <v>86.38</v>
      </c>
      <c r="S359" s="977">
        <f t="shared" si="65"/>
        <v>36.9</v>
      </c>
      <c r="T359" s="950">
        <f t="shared" si="64"/>
        <v>86.38</v>
      </c>
      <c r="U359" s="977">
        <f t="shared" si="65"/>
        <v>36.9</v>
      </c>
      <c r="V359" s="950">
        <f t="shared" si="64"/>
        <v>86.38</v>
      </c>
      <c r="W359" s="977">
        <f t="shared" si="65"/>
        <v>36.9</v>
      </c>
      <c r="X359" s="950">
        <f t="shared" si="68"/>
        <v>86.38</v>
      </c>
      <c r="Y359" s="977">
        <f t="shared" si="65"/>
        <v>36.9</v>
      </c>
      <c r="Z359" s="950">
        <f t="shared" si="66"/>
        <v>86.38</v>
      </c>
      <c r="AA359" s="977">
        <f t="shared" si="67"/>
        <v>36.9</v>
      </c>
      <c r="AB359" s="307"/>
      <c r="AC359" s="307"/>
      <c r="AD359" s="307"/>
      <c r="AE359" s="307"/>
      <c r="AF359" s="307"/>
      <c r="AG359" s="307"/>
      <c r="AH359" s="307"/>
      <c r="AI359" s="307"/>
      <c r="AJ359" s="307"/>
      <c r="AK359" s="307"/>
      <c r="AL359" s="307"/>
      <c r="AM359" s="307"/>
      <c r="AN359" s="307"/>
      <c r="AO359" s="307"/>
      <c r="AP359" s="307"/>
      <c r="AQ359" s="307"/>
      <c r="AR359" s="307"/>
      <c r="AS359" s="307"/>
      <c r="AT359" s="307"/>
      <c r="AU359" s="307"/>
      <c r="AV359" s="313"/>
      <c r="AW359" s="313"/>
      <c r="AX359" s="702"/>
      <c r="AY359" s="697"/>
      <c r="AZ359" s="697"/>
      <c r="BA359" s="697"/>
    </row>
    <row r="360" spans="1:53" s="694" customFormat="1" ht="15" outlineLevel="1" x14ac:dyDescent="0.25">
      <c r="A360" s="698"/>
      <c r="B360" s="695"/>
      <c r="C360" s="707"/>
      <c r="D360" s="707"/>
      <c r="E360" s="707"/>
      <c r="F360" s="711"/>
      <c r="G360" s="711" t="str">
        <f>_xlfn.CONCAT(H252:M252)</f>
        <v>AAAAAz</v>
      </c>
      <c r="H360" s="357">
        <v>69.459999999999994</v>
      </c>
      <c r="I360" s="357">
        <v>0</v>
      </c>
      <c r="J360" s="950">
        <f t="shared" si="64"/>
        <v>59.04099999999999</v>
      </c>
      <c r="K360" s="977">
        <f t="shared" si="65"/>
        <v>0</v>
      </c>
      <c r="L360" s="950">
        <f t="shared" si="64"/>
        <v>59.04099999999999</v>
      </c>
      <c r="M360" s="977">
        <f t="shared" si="65"/>
        <v>0</v>
      </c>
      <c r="N360" s="950">
        <f t="shared" si="64"/>
        <v>59.04099999999999</v>
      </c>
      <c r="O360" s="977">
        <f t="shared" si="65"/>
        <v>0</v>
      </c>
      <c r="P360" s="950">
        <f t="shared" si="64"/>
        <v>59.04099999999999</v>
      </c>
      <c r="Q360" s="977">
        <f t="shared" si="65"/>
        <v>0</v>
      </c>
      <c r="R360" s="950">
        <f t="shared" si="64"/>
        <v>69.459999999999994</v>
      </c>
      <c r="S360" s="977">
        <f t="shared" si="65"/>
        <v>0</v>
      </c>
      <c r="T360" s="950">
        <f t="shared" si="64"/>
        <v>69.459999999999994</v>
      </c>
      <c r="U360" s="977">
        <f t="shared" si="65"/>
        <v>0</v>
      </c>
      <c r="V360" s="950">
        <f t="shared" si="64"/>
        <v>69.459999999999994</v>
      </c>
      <c r="W360" s="977">
        <f t="shared" si="65"/>
        <v>0</v>
      </c>
      <c r="X360" s="950">
        <f t="shared" si="68"/>
        <v>69.459999999999994</v>
      </c>
      <c r="Y360" s="977">
        <f t="shared" si="65"/>
        <v>0</v>
      </c>
      <c r="Z360" s="950">
        <f t="shared" si="66"/>
        <v>69.459999999999994</v>
      </c>
      <c r="AA360" s="977">
        <f t="shared" si="67"/>
        <v>0</v>
      </c>
      <c r="AB360" s="307"/>
      <c r="AC360" s="307"/>
      <c r="AD360" s="307"/>
      <c r="AE360" s="307"/>
      <c r="AF360" s="307"/>
      <c r="AG360" s="307"/>
      <c r="AH360" s="307"/>
      <c r="AI360" s="307"/>
      <c r="AJ360" s="307"/>
      <c r="AK360" s="307"/>
      <c r="AL360" s="307"/>
      <c r="AM360" s="307"/>
      <c r="AN360" s="307"/>
      <c r="AO360" s="307"/>
      <c r="AP360" s="307"/>
      <c r="AQ360" s="307"/>
      <c r="AR360" s="307"/>
      <c r="AS360" s="307"/>
      <c r="AT360" s="307"/>
      <c r="AU360" s="307"/>
      <c r="AV360" s="313"/>
      <c r="AW360" s="313"/>
      <c r="AX360" s="702"/>
      <c r="AY360" s="697"/>
      <c r="AZ360" s="697"/>
      <c r="BA360" s="697"/>
    </row>
    <row r="361" spans="1:53" s="694" customFormat="1" ht="15" outlineLevel="1" x14ac:dyDescent="0.25">
      <c r="A361" s="698"/>
      <c r="B361" s="695"/>
      <c r="C361" s="707"/>
      <c r="D361" s="707"/>
      <c r="E361" s="707"/>
      <c r="F361" s="711"/>
      <c r="G361" s="711" t="str">
        <f>_xlfn.CONCAT(H253:M253)</f>
        <v>AAAANw</v>
      </c>
      <c r="H361" s="357">
        <v>77.56</v>
      </c>
      <c r="I361" s="357">
        <v>11.5</v>
      </c>
      <c r="J361" s="950">
        <f t="shared" si="64"/>
        <v>65.926000000000002</v>
      </c>
      <c r="K361" s="977">
        <f t="shared" si="65"/>
        <v>11.5</v>
      </c>
      <c r="L361" s="950">
        <f t="shared" si="64"/>
        <v>65.926000000000002</v>
      </c>
      <c r="M361" s="977">
        <f t="shared" si="65"/>
        <v>11.5</v>
      </c>
      <c r="N361" s="950">
        <f t="shared" si="64"/>
        <v>65.926000000000002</v>
      </c>
      <c r="O361" s="977">
        <f t="shared" si="65"/>
        <v>11.5</v>
      </c>
      <c r="P361" s="950">
        <f t="shared" si="64"/>
        <v>65.926000000000002</v>
      </c>
      <c r="Q361" s="977">
        <f t="shared" si="65"/>
        <v>11.5</v>
      </c>
      <c r="R361" s="950">
        <f t="shared" si="64"/>
        <v>77.56</v>
      </c>
      <c r="S361" s="977">
        <f t="shared" si="65"/>
        <v>11.5</v>
      </c>
      <c r="T361" s="950">
        <f t="shared" si="64"/>
        <v>77.56</v>
      </c>
      <c r="U361" s="977">
        <f t="shared" si="65"/>
        <v>11.5</v>
      </c>
      <c r="V361" s="950">
        <f t="shared" si="64"/>
        <v>77.56</v>
      </c>
      <c r="W361" s="977">
        <f t="shared" si="65"/>
        <v>11.5</v>
      </c>
      <c r="X361" s="950">
        <f t="shared" si="68"/>
        <v>77.56</v>
      </c>
      <c r="Y361" s="977">
        <f t="shared" si="65"/>
        <v>11.5</v>
      </c>
      <c r="Z361" s="950">
        <f t="shared" si="66"/>
        <v>77.56</v>
      </c>
      <c r="AA361" s="977">
        <f t="shared" si="67"/>
        <v>11.5</v>
      </c>
      <c r="AB361" s="307"/>
      <c r="AC361" s="307"/>
      <c r="AD361" s="307"/>
      <c r="AE361" s="307"/>
      <c r="AF361" s="307"/>
      <c r="AG361" s="307"/>
      <c r="AH361" s="307"/>
      <c r="AI361" s="307"/>
      <c r="AJ361" s="307"/>
      <c r="AK361" s="307"/>
      <c r="AL361" s="307"/>
      <c r="AM361" s="307"/>
      <c r="AN361" s="307"/>
      <c r="AO361" s="307"/>
      <c r="AP361" s="307"/>
      <c r="AQ361" s="307"/>
      <c r="AR361" s="307"/>
      <c r="AS361" s="307"/>
      <c r="AT361" s="307"/>
      <c r="AU361" s="307"/>
      <c r="AV361" s="313"/>
      <c r="AW361" s="313"/>
      <c r="AX361" s="702"/>
      <c r="AY361" s="697"/>
      <c r="AZ361" s="697"/>
      <c r="BA361" s="697"/>
    </row>
    <row r="362" spans="1:53" s="694" customFormat="1" ht="15" outlineLevel="1" x14ac:dyDescent="0.25">
      <c r="A362" s="698"/>
      <c r="B362" s="695"/>
      <c r="C362" s="707"/>
      <c r="D362" s="707"/>
      <c r="E362" s="707"/>
      <c r="F362" s="711"/>
      <c r="G362" s="711" t="str">
        <f>_xlfn.CONCAT(H254:M254)</f>
        <v>AAANWb</v>
      </c>
      <c r="H362" s="357">
        <v>56.58</v>
      </c>
      <c r="I362" s="357">
        <v>13.5</v>
      </c>
      <c r="J362" s="950">
        <f t="shared" si="64"/>
        <v>48.092999999999996</v>
      </c>
      <c r="K362" s="977">
        <f t="shared" si="65"/>
        <v>13.5</v>
      </c>
      <c r="L362" s="950">
        <f t="shared" si="64"/>
        <v>48.092999999999996</v>
      </c>
      <c r="M362" s="977">
        <f t="shared" si="65"/>
        <v>13.5</v>
      </c>
      <c r="N362" s="950">
        <f t="shared" si="64"/>
        <v>48.092999999999996</v>
      </c>
      <c r="O362" s="977">
        <f t="shared" si="65"/>
        <v>13.5</v>
      </c>
      <c r="P362" s="950">
        <f t="shared" si="64"/>
        <v>48.092999999999996</v>
      </c>
      <c r="Q362" s="977">
        <f t="shared" si="65"/>
        <v>13.5</v>
      </c>
      <c r="R362" s="950">
        <f t="shared" si="64"/>
        <v>56.58</v>
      </c>
      <c r="S362" s="977">
        <f t="shared" si="65"/>
        <v>13.5</v>
      </c>
      <c r="T362" s="950">
        <f t="shared" si="64"/>
        <v>56.58</v>
      </c>
      <c r="U362" s="977">
        <f t="shared" si="65"/>
        <v>13.5</v>
      </c>
      <c r="V362" s="950">
        <f t="shared" si="64"/>
        <v>56.58</v>
      </c>
      <c r="W362" s="977">
        <f t="shared" si="65"/>
        <v>13.5</v>
      </c>
      <c r="X362" s="950">
        <f t="shared" si="68"/>
        <v>56.58</v>
      </c>
      <c r="Y362" s="977">
        <f t="shared" si="65"/>
        <v>13.5</v>
      </c>
      <c r="Z362" s="950">
        <f t="shared" si="66"/>
        <v>56.58</v>
      </c>
      <c r="AA362" s="977">
        <f t="shared" si="67"/>
        <v>13.5</v>
      </c>
      <c r="AB362" s="307"/>
      <c r="AC362" s="307"/>
      <c r="AD362" s="307"/>
      <c r="AE362" s="307"/>
      <c r="AF362" s="307"/>
      <c r="AG362" s="307"/>
      <c r="AH362" s="307"/>
      <c r="AI362" s="307"/>
      <c r="AJ362" s="307"/>
      <c r="AK362" s="307"/>
      <c r="AL362" s="307"/>
      <c r="AM362" s="307"/>
      <c r="AN362" s="307"/>
      <c r="AO362" s="307"/>
      <c r="AP362" s="307"/>
      <c r="AQ362" s="307"/>
      <c r="AR362" s="307"/>
      <c r="AS362" s="307"/>
      <c r="AT362" s="307"/>
      <c r="AU362" s="307"/>
      <c r="AV362" s="313"/>
      <c r="AW362" s="313"/>
      <c r="AX362" s="702"/>
      <c r="AY362" s="697"/>
      <c r="AZ362" s="697"/>
      <c r="BA362" s="697"/>
    </row>
    <row r="363" spans="1:53" s="694" customFormat="1" ht="15" outlineLevel="1" x14ac:dyDescent="0.25">
      <c r="A363" s="698"/>
      <c r="B363" s="695"/>
      <c r="C363" s="707"/>
      <c r="D363" s="707"/>
      <c r="E363" s="707"/>
      <c r="F363" s="711"/>
      <c r="G363" s="711" t="str">
        <f>_xlfn.CONCAT(H255:M255)</f>
        <v>AANWBa</v>
      </c>
      <c r="H363" s="357">
        <v>0</v>
      </c>
      <c r="I363" s="357">
        <v>0</v>
      </c>
      <c r="J363" s="950">
        <f t="shared" si="64"/>
        <v>0</v>
      </c>
      <c r="K363" s="977">
        <f t="shared" si="65"/>
        <v>0</v>
      </c>
      <c r="L363" s="950">
        <f t="shared" si="64"/>
        <v>0</v>
      </c>
      <c r="M363" s="977">
        <f t="shared" si="65"/>
        <v>0</v>
      </c>
      <c r="N363" s="950">
        <f t="shared" si="64"/>
        <v>0</v>
      </c>
      <c r="O363" s="977">
        <f t="shared" si="65"/>
        <v>0</v>
      </c>
      <c r="P363" s="950">
        <f t="shared" si="64"/>
        <v>0</v>
      </c>
      <c r="Q363" s="977">
        <f t="shared" si="65"/>
        <v>0</v>
      </c>
      <c r="R363" s="950">
        <f t="shared" si="64"/>
        <v>0</v>
      </c>
      <c r="S363" s="977">
        <f t="shared" si="65"/>
        <v>0</v>
      </c>
      <c r="T363" s="950">
        <f t="shared" si="64"/>
        <v>0</v>
      </c>
      <c r="U363" s="977">
        <f t="shared" si="65"/>
        <v>0</v>
      </c>
      <c r="V363" s="950">
        <f t="shared" si="64"/>
        <v>0</v>
      </c>
      <c r="W363" s="977">
        <f t="shared" si="65"/>
        <v>0</v>
      </c>
      <c r="X363" s="950">
        <f t="shared" si="68"/>
        <v>0</v>
      </c>
      <c r="Y363" s="977">
        <f t="shared" si="65"/>
        <v>0</v>
      </c>
      <c r="Z363" s="950">
        <f t="shared" si="66"/>
        <v>0</v>
      </c>
      <c r="AA363" s="977">
        <f t="shared" si="67"/>
        <v>0</v>
      </c>
      <c r="AB363" s="307"/>
      <c r="AC363" s="307"/>
      <c r="AD363" s="307"/>
      <c r="AE363" s="307"/>
      <c r="AF363" s="307"/>
      <c r="AG363" s="307"/>
      <c r="AH363" s="307"/>
      <c r="AI363" s="307"/>
      <c r="AJ363" s="307"/>
      <c r="AK363" s="307"/>
      <c r="AL363" s="307"/>
      <c r="AM363" s="307"/>
      <c r="AN363" s="307"/>
      <c r="AO363" s="307"/>
      <c r="AP363" s="307"/>
      <c r="AQ363" s="307"/>
      <c r="AR363" s="307"/>
      <c r="AS363" s="307"/>
      <c r="AT363" s="307"/>
      <c r="AU363" s="307"/>
      <c r="AV363" s="313"/>
      <c r="AW363" s="313"/>
      <c r="AX363" s="702"/>
      <c r="AY363" s="697"/>
      <c r="AZ363" s="697"/>
      <c r="BA363" s="697"/>
    </row>
    <row r="364" spans="1:53" s="694" customFormat="1" ht="15" outlineLevel="1" x14ac:dyDescent="0.25">
      <c r="A364" s="698"/>
      <c r="B364" s="695"/>
      <c r="C364" s="707"/>
      <c r="D364" s="707"/>
      <c r="E364" s="707"/>
      <c r="F364" s="711"/>
      <c r="G364" s="711" t="str">
        <f>_xlfn.CONCAT(H256:M256)</f>
        <v>AYWBAa</v>
      </c>
      <c r="H364" s="357">
        <v>0</v>
      </c>
      <c r="I364" s="357">
        <v>0</v>
      </c>
      <c r="J364" s="950">
        <f t="shared" si="64"/>
        <v>0</v>
      </c>
      <c r="K364" s="977">
        <f t="shared" si="65"/>
        <v>0</v>
      </c>
      <c r="L364" s="950">
        <f t="shared" si="64"/>
        <v>0</v>
      </c>
      <c r="M364" s="977">
        <f t="shared" si="65"/>
        <v>0</v>
      </c>
      <c r="N364" s="950">
        <f t="shared" si="64"/>
        <v>0</v>
      </c>
      <c r="O364" s="977">
        <f t="shared" si="65"/>
        <v>0</v>
      </c>
      <c r="P364" s="950">
        <f t="shared" si="64"/>
        <v>0</v>
      </c>
      <c r="Q364" s="977">
        <f t="shared" si="65"/>
        <v>0</v>
      </c>
      <c r="R364" s="950">
        <f t="shared" si="64"/>
        <v>0</v>
      </c>
      <c r="S364" s="977">
        <f t="shared" si="65"/>
        <v>0</v>
      </c>
      <c r="T364" s="950">
        <f t="shared" si="64"/>
        <v>0</v>
      </c>
      <c r="U364" s="977">
        <f t="shared" si="65"/>
        <v>0</v>
      </c>
      <c r="V364" s="950">
        <f t="shared" si="64"/>
        <v>0</v>
      </c>
      <c r="W364" s="977">
        <f t="shared" si="65"/>
        <v>0</v>
      </c>
      <c r="X364" s="950">
        <f t="shared" si="68"/>
        <v>0</v>
      </c>
      <c r="Y364" s="977">
        <f t="shared" si="65"/>
        <v>0</v>
      </c>
      <c r="Z364" s="950">
        <f t="shared" si="66"/>
        <v>0</v>
      </c>
      <c r="AA364" s="977">
        <f t="shared" si="67"/>
        <v>0</v>
      </c>
      <c r="AB364" s="307"/>
      <c r="AC364" s="307"/>
      <c r="AD364" s="307"/>
      <c r="AE364" s="307"/>
      <c r="AF364" s="307"/>
      <c r="AG364" s="307"/>
      <c r="AH364" s="307"/>
      <c r="AI364" s="307"/>
      <c r="AJ364" s="307"/>
      <c r="AK364" s="307"/>
      <c r="AL364" s="307"/>
      <c r="AM364" s="307"/>
      <c r="AN364" s="307"/>
      <c r="AO364" s="307"/>
      <c r="AP364" s="307"/>
      <c r="AQ364" s="307"/>
      <c r="AR364" s="307"/>
      <c r="AS364" s="307"/>
      <c r="AT364" s="307"/>
      <c r="AU364" s="307"/>
      <c r="AV364" s="313"/>
      <c r="AW364" s="313"/>
      <c r="AX364" s="702"/>
      <c r="AY364" s="697"/>
      <c r="AZ364" s="697"/>
      <c r="BA364" s="697"/>
    </row>
    <row r="365" spans="1:53" s="694" customFormat="1" ht="15" outlineLevel="1" x14ac:dyDescent="0.25">
      <c r="A365" s="698"/>
      <c r="B365" s="695"/>
      <c r="C365" s="707"/>
      <c r="D365" s="707"/>
      <c r="E365" s="707"/>
      <c r="F365" s="711"/>
      <c r="G365" s="711" t="str">
        <f>_xlfn.CONCAT(H257:M257)</f>
        <v>YYBAAa</v>
      </c>
      <c r="H365" s="357">
        <v>0</v>
      </c>
      <c r="I365" s="357">
        <v>0</v>
      </c>
      <c r="J365" s="950">
        <f t="shared" si="64"/>
        <v>0</v>
      </c>
      <c r="K365" s="977">
        <f t="shared" si="65"/>
        <v>0</v>
      </c>
      <c r="L365" s="950">
        <f t="shared" si="64"/>
        <v>0</v>
      </c>
      <c r="M365" s="977">
        <f t="shared" si="65"/>
        <v>0</v>
      </c>
      <c r="N365" s="950">
        <f t="shared" si="64"/>
        <v>0</v>
      </c>
      <c r="O365" s="977">
        <f t="shared" si="65"/>
        <v>0</v>
      </c>
      <c r="P365" s="950">
        <f t="shared" si="64"/>
        <v>0</v>
      </c>
      <c r="Q365" s="977">
        <f t="shared" si="65"/>
        <v>0</v>
      </c>
      <c r="R365" s="950">
        <f t="shared" si="64"/>
        <v>0</v>
      </c>
      <c r="S365" s="977">
        <f t="shared" si="65"/>
        <v>0</v>
      </c>
      <c r="T365" s="950">
        <f t="shared" si="64"/>
        <v>0</v>
      </c>
      <c r="U365" s="977">
        <f t="shared" si="65"/>
        <v>0</v>
      </c>
      <c r="V365" s="950">
        <f t="shared" si="64"/>
        <v>0</v>
      </c>
      <c r="W365" s="977">
        <f t="shared" si="65"/>
        <v>0</v>
      </c>
      <c r="X365" s="950">
        <f t="shared" si="68"/>
        <v>0</v>
      </c>
      <c r="Y365" s="977">
        <f t="shared" si="65"/>
        <v>0</v>
      </c>
      <c r="Z365" s="950">
        <f t="shared" si="66"/>
        <v>0</v>
      </c>
      <c r="AA365" s="977">
        <f t="shared" si="67"/>
        <v>0</v>
      </c>
      <c r="AB365" s="307"/>
      <c r="AC365" s="307"/>
      <c r="AD365" s="307"/>
      <c r="AE365" s="307"/>
      <c r="AF365" s="307"/>
      <c r="AG365" s="307"/>
      <c r="AH365" s="307"/>
      <c r="AI365" s="307"/>
      <c r="AJ365" s="307"/>
      <c r="AK365" s="307"/>
      <c r="AL365" s="307"/>
      <c r="AM365" s="307"/>
      <c r="AN365" s="307"/>
      <c r="AO365" s="307"/>
      <c r="AP365" s="307"/>
      <c r="AQ365" s="307"/>
      <c r="AR365" s="307"/>
      <c r="AS365" s="307"/>
      <c r="AT365" s="307"/>
      <c r="AU365" s="307"/>
      <c r="AV365" s="313"/>
      <c r="AW365" s="313"/>
      <c r="AX365" s="702"/>
      <c r="AY365" s="697"/>
      <c r="AZ365" s="697"/>
      <c r="BA365" s="697"/>
    </row>
    <row r="366" spans="1:53" s="694" customFormat="1" ht="15" outlineLevel="1" x14ac:dyDescent="0.25">
      <c r="A366" s="698"/>
      <c r="B366" s="695"/>
      <c r="C366" s="707"/>
      <c r="D366" s="707"/>
      <c r="E366" s="707"/>
      <c r="F366" s="711"/>
      <c r="G366" s="711" t="str">
        <f>_xlfn.CONCAT(H258:M258)</f>
        <v>YYAAAa</v>
      </c>
      <c r="H366" s="357">
        <v>0</v>
      </c>
      <c r="I366" s="357">
        <v>0</v>
      </c>
      <c r="J366" s="950">
        <f t="shared" si="64"/>
        <v>0</v>
      </c>
      <c r="K366" s="977">
        <f t="shared" si="65"/>
        <v>0</v>
      </c>
      <c r="L366" s="950">
        <f t="shared" si="64"/>
        <v>0</v>
      </c>
      <c r="M366" s="977">
        <f t="shared" si="65"/>
        <v>0</v>
      </c>
      <c r="N366" s="950">
        <f t="shared" si="64"/>
        <v>0</v>
      </c>
      <c r="O366" s="977">
        <f t="shared" si="65"/>
        <v>0</v>
      </c>
      <c r="P366" s="950">
        <f t="shared" si="64"/>
        <v>0</v>
      </c>
      <c r="Q366" s="977">
        <f t="shared" si="65"/>
        <v>0</v>
      </c>
      <c r="R366" s="950">
        <f t="shared" si="64"/>
        <v>0</v>
      </c>
      <c r="S366" s="977">
        <f t="shared" si="65"/>
        <v>0</v>
      </c>
      <c r="T366" s="950">
        <f t="shared" si="64"/>
        <v>0</v>
      </c>
      <c r="U366" s="977">
        <f t="shared" si="65"/>
        <v>0</v>
      </c>
      <c r="V366" s="950">
        <f t="shared" si="64"/>
        <v>0</v>
      </c>
      <c r="W366" s="977">
        <f t="shared" si="65"/>
        <v>0</v>
      </c>
      <c r="X366" s="950">
        <f t="shared" si="68"/>
        <v>0</v>
      </c>
      <c r="Y366" s="977">
        <f t="shared" si="65"/>
        <v>0</v>
      </c>
      <c r="Z366" s="950">
        <f t="shared" si="66"/>
        <v>0</v>
      </c>
      <c r="AA366" s="977">
        <f t="shared" si="67"/>
        <v>0</v>
      </c>
      <c r="AB366" s="307"/>
      <c r="AC366" s="307"/>
      <c r="AD366" s="307"/>
      <c r="AE366" s="307"/>
      <c r="AF366" s="307"/>
      <c r="AG366" s="307"/>
      <c r="AH366" s="307"/>
      <c r="AI366" s="307"/>
      <c r="AJ366" s="307"/>
      <c r="AK366" s="307"/>
      <c r="AL366" s="307"/>
      <c r="AM366" s="307"/>
      <c r="AN366" s="307"/>
      <c r="AO366" s="307"/>
      <c r="AP366" s="307"/>
      <c r="AQ366" s="307"/>
      <c r="AR366" s="307"/>
      <c r="AS366" s="307"/>
      <c r="AT366" s="307"/>
      <c r="AU366" s="307"/>
      <c r="AV366" s="313"/>
      <c r="AW366" s="313"/>
      <c r="AX366" s="702"/>
      <c r="AY366" s="697"/>
      <c r="AZ366" s="697"/>
      <c r="BA366" s="697"/>
    </row>
    <row r="367" spans="1:53" s="694" customFormat="1" ht="15" outlineLevel="1" x14ac:dyDescent="0.25">
      <c r="A367" s="698"/>
      <c r="B367" s="695"/>
      <c r="C367" s="707"/>
      <c r="D367" s="707"/>
      <c r="E367" s="707"/>
      <c r="F367" s="711"/>
      <c r="G367" s="711" t="str">
        <f>_xlfn.CONCAT(H259:M259)</f>
        <v>YAAAAa</v>
      </c>
      <c r="H367" s="357">
        <v>0</v>
      </c>
      <c r="I367" s="357">
        <v>0</v>
      </c>
      <c r="J367" s="950">
        <f t="shared" si="64"/>
        <v>0</v>
      </c>
      <c r="K367" s="977">
        <f t="shared" si="65"/>
        <v>0</v>
      </c>
      <c r="L367" s="950">
        <f t="shared" si="64"/>
        <v>0</v>
      </c>
      <c r="M367" s="977">
        <f t="shared" si="65"/>
        <v>0</v>
      </c>
      <c r="N367" s="950">
        <f t="shared" si="64"/>
        <v>0</v>
      </c>
      <c r="O367" s="977">
        <f t="shared" si="65"/>
        <v>0</v>
      </c>
      <c r="P367" s="950">
        <f t="shared" si="64"/>
        <v>0</v>
      </c>
      <c r="Q367" s="977">
        <f t="shared" si="65"/>
        <v>0</v>
      </c>
      <c r="R367" s="950">
        <f t="shared" si="64"/>
        <v>0</v>
      </c>
      <c r="S367" s="977">
        <f t="shared" si="65"/>
        <v>0</v>
      </c>
      <c r="T367" s="950">
        <f t="shared" si="64"/>
        <v>0</v>
      </c>
      <c r="U367" s="977">
        <f t="shared" si="65"/>
        <v>0</v>
      </c>
      <c r="V367" s="950">
        <f t="shared" si="64"/>
        <v>0</v>
      </c>
      <c r="W367" s="977">
        <f t="shared" si="65"/>
        <v>0</v>
      </c>
      <c r="X367" s="950">
        <f t="shared" si="68"/>
        <v>0</v>
      </c>
      <c r="Y367" s="977">
        <f t="shared" si="65"/>
        <v>0</v>
      </c>
      <c r="Z367" s="950">
        <f t="shared" si="66"/>
        <v>0</v>
      </c>
      <c r="AA367" s="977">
        <f t="shared" si="67"/>
        <v>0</v>
      </c>
      <c r="AB367" s="307"/>
      <c r="AC367" s="307"/>
      <c r="AD367" s="307"/>
      <c r="AE367" s="307"/>
      <c r="AF367" s="307"/>
      <c r="AG367" s="307"/>
      <c r="AH367" s="307"/>
      <c r="AI367" s="307"/>
      <c r="AJ367" s="307"/>
      <c r="AK367" s="307"/>
      <c r="AL367" s="307"/>
      <c r="AM367" s="307"/>
      <c r="AN367" s="307"/>
      <c r="AO367" s="307"/>
      <c r="AP367" s="307"/>
      <c r="AQ367" s="307"/>
      <c r="AR367" s="307"/>
      <c r="AS367" s="307"/>
      <c r="AT367" s="307"/>
      <c r="AU367" s="307"/>
      <c r="AV367" s="313"/>
      <c r="AW367" s="313"/>
      <c r="AX367" s="702"/>
      <c r="AY367" s="697"/>
      <c r="AZ367" s="697"/>
      <c r="BA367" s="697"/>
    </row>
    <row r="368" spans="1:53" s="694" customFormat="1" ht="15" outlineLevel="1" x14ac:dyDescent="0.25">
      <c r="A368" s="698"/>
      <c r="B368" s="695"/>
      <c r="C368" s="707"/>
      <c r="D368" s="707"/>
      <c r="E368" s="707"/>
      <c r="F368" s="711"/>
      <c r="G368" s="711" t="str">
        <f>_xlfn.CONCAT(H260:M260)</f>
        <v>YYFWBz</v>
      </c>
      <c r="H368" s="357">
        <v>105.52</v>
      </c>
      <c r="I368" s="357">
        <v>43.7</v>
      </c>
      <c r="J368" s="950">
        <f t="shared" si="64"/>
        <v>89.691999999999993</v>
      </c>
      <c r="K368" s="977">
        <f t="shared" ref="K368:Y371" si="69">$I368</f>
        <v>43.7</v>
      </c>
      <c r="L368" s="950">
        <f t="shared" si="64"/>
        <v>89.691999999999993</v>
      </c>
      <c r="M368" s="977">
        <f t="shared" si="69"/>
        <v>43.7</v>
      </c>
      <c r="N368" s="950">
        <f t="shared" si="64"/>
        <v>89.691999999999993</v>
      </c>
      <c r="O368" s="977">
        <f t="shared" si="69"/>
        <v>43.7</v>
      </c>
      <c r="P368" s="950">
        <f t="shared" si="64"/>
        <v>89.691999999999993</v>
      </c>
      <c r="Q368" s="977">
        <f t="shared" si="69"/>
        <v>43.7</v>
      </c>
      <c r="R368" s="950">
        <f t="shared" si="64"/>
        <v>105.52</v>
      </c>
      <c r="S368" s="977">
        <f t="shared" si="69"/>
        <v>43.7</v>
      </c>
      <c r="T368" s="950">
        <f t="shared" si="64"/>
        <v>105.52</v>
      </c>
      <c r="U368" s="977">
        <f t="shared" si="69"/>
        <v>43.7</v>
      </c>
      <c r="V368" s="950">
        <f t="shared" si="64"/>
        <v>105.52</v>
      </c>
      <c r="W368" s="977">
        <f t="shared" si="69"/>
        <v>43.7</v>
      </c>
      <c r="X368" s="950">
        <f t="shared" si="68"/>
        <v>105.52</v>
      </c>
      <c r="Y368" s="977">
        <f t="shared" si="69"/>
        <v>43.7</v>
      </c>
      <c r="Z368" s="950">
        <f t="shared" si="66"/>
        <v>105.52</v>
      </c>
      <c r="AA368" s="977">
        <f t="shared" si="67"/>
        <v>43.7</v>
      </c>
      <c r="AB368" s="307"/>
      <c r="AC368" s="307"/>
      <c r="AD368" s="307"/>
      <c r="AE368" s="307"/>
      <c r="AF368" s="307"/>
      <c r="AG368" s="307"/>
      <c r="AH368" s="307"/>
      <c r="AI368" s="307"/>
      <c r="AJ368" s="307"/>
      <c r="AK368" s="307"/>
      <c r="AL368" s="307"/>
      <c r="AM368" s="307"/>
      <c r="AN368" s="307"/>
      <c r="AO368" s="307"/>
      <c r="AP368" s="307"/>
      <c r="AQ368" s="307"/>
      <c r="AR368" s="307"/>
      <c r="AS368" s="307"/>
      <c r="AT368" s="307"/>
      <c r="AU368" s="307"/>
      <c r="AV368" s="313"/>
      <c r="AW368" s="313"/>
      <c r="AX368" s="702"/>
      <c r="AY368" s="697"/>
      <c r="AZ368" s="697"/>
      <c r="BA368" s="697"/>
    </row>
    <row r="369" spans="1:53" s="694" customFormat="1" ht="15" outlineLevel="1" x14ac:dyDescent="0.25">
      <c r="A369" s="698"/>
      <c r="B369" s="695"/>
      <c r="C369" s="707"/>
      <c r="D369" s="707"/>
      <c r="E369" s="707"/>
      <c r="F369" s="711"/>
      <c r="G369" s="711" t="str">
        <f>_xlfn.CONCAT(H261:M261)</f>
        <v>YYBNWf</v>
      </c>
      <c r="H369" s="357">
        <v>177.21</v>
      </c>
      <c r="I369" s="357">
        <v>92.01</v>
      </c>
      <c r="J369" s="950">
        <f t="shared" si="64"/>
        <v>150.6285</v>
      </c>
      <c r="K369" s="977">
        <f t="shared" si="69"/>
        <v>92.01</v>
      </c>
      <c r="L369" s="950">
        <f t="shared" si="64"/>
        <v>150.6285</v>
      </c>
      <c r="M369" s="977">
        <f t="shared" si="69"/>
        <v>92.01</v>
      </c>
      <c r="N369" s="950">
        <f t="shared" si="64"/>
        <v>150.6285</v>
      </c>
      <c r="O369" s="977">
        <f t="shared" si="69"/>
        <v>92.01</v>
      </c>
      <c r="P369" s="950">
        <f t="shared" si="64"/>
        <v>150.6285</v>
      </c>
      <c r="Q369" s="977">
        <f t="shared" si="69"/>
        <v>92.01</v>
      </c>
      <c r="R369" s="950">
        <f t="shared" si="64"/>
        <v>177.21</v>
      </c>
      <c r="S369" s="977">
        <f t="shared" si="69"/>
        <v>92.01</v>
      </c>
      <c r="T369" s="950">
        <f t="shared" si="64"/>
        <v>177.21</v>
      </c>
      <c r="U369" s="977">
        <f t="shared" si="69"/>
        <v>92.01</v>
      </c>
      <c r="V369" s="950">
        <f t="shared" si="64"/>
        <v>177.21</v>
      </c>
      <c r="W369" s="977">
        <f t="shared" si="69"/>
        <v>92.01</v>
      </c>
      <c r="X369" s="950">
        <f t="shared" si="68"/>
        <v>177.21</v>
      </c>
      <c r="Y369" s="977">
        <f t="shared" si="69"/>
        <v>92.01</v>
      </c>
      <c r="Z369" s="950">
        <f t="shared" si="66"/>
        <v>177.21</v>
      </c>
      <c r="AA369" s="990">
        <f>$I369</f>
        <v>92.01</v>
      </c>
      <c r="AB369" s="307"/>
      <c r="AC369" s="307"/>
      <c r="AD369" s="307"/>
      <c r="AE369" s="307"/>
      <c r="AF369" s="307"/>
      <c r="AG369" s="307"/>
      <c r="AH369" s="307"/>
      <c r="AI369" s="307"/>
      <c r="AJ369" s="307"/>
      <c r="AK369" s="307"/>
      <c r="AL369" s="307"/>
      <c r="AM369" s="307"/>
      <c r="AN369" s="307"/>
      <c r="AO369" s="307"/>
      <c r="AP369" s="307"/>
      <c r="AQ369" s="307"/>
      <c r="AR369" s="307"/>
      <c r="AS369" s="307"/>
      <c r="AT369" s="307"/>
      <c r="AU369" s="307"/>
      <c r="AV369" s="313"/>
      <c r="AW369" s="313"/>
      <c r="AX369" s="702"/>
      <c r="AY369" s="697"/>
      <c r="AZ369" s="697"/>
      <c r="BA369" s="697"/>
    </row>
    <row r="370" spans="1:53" s="694" customFormat="1" ht="15" outlineLevel="1" x14ac:dyDescent="0.25">
      <c r="A370" s="698"/>
      <c r="B370" s="695"/>
      <c r="C370" s="707"/>
      <c r="D370" s="707"/>
      <c r="E370" s="707"/>
      <c r="F370" s="711"/>
      <c r="G370" s="711" t="str">
        <f>_xlfn.CONCAT(H262:M262)</f>
        <v>YYNWFw</v>
      </c>
      <c r="H370" s="357">
        <v>105.94</v>
      </c>
      <c r="I370" s="357">
        <v>11.5</v>
      </c>
      <c r="J370" s="950">
        <f t="shared" si="64"/>
        <v>90.048999999999992</v>
      </c>
      <c r="K370" s="977">
        <f t="shared" si="69"/>
        <v>11.5</v>
      </c>
      <c r="L370" s="950">
        <f t="shared" si="64"/>
        <v>90.048999999999992</v>
      </c>
      <c r="M370" s="977">
        <f t="shared" si="69"/>
        <v>11.5</v>
      </c>
      <c r="N370" s="950">
        <f t="shared" si="64"/>
        <v>90.048999999999992</v>
      </c>
      <c r="O370" s="977">
        <f t="shared" si="69"/>
        <v>11.5</v>
      </c>
      <c r="P370" s="950">
        <f t="shared" si="64"/>
        <v>90.048999999999992</v>
      </c>
      <c r="Q370" s="977">
        <f t="shared" si="69"/>
        <v>11.5</v>
      </c>
      <c r="R370" s="950">
        <f t="shared" si="64"/>
        <v>105.94</v>
      </c>
      <c r="S370" s="977">
        <f t="shared" si="69"/>
        <v>11.5</v>
      </c>
      <c r="T370" s="950">
        <f t="shared" si="64"/>
        <v>105.94</v>
      </c>
      <c r="U370" s="977">
        <f t="shared" si="69"/>
        <v>11.5</v>
      </c>
      <c r="V370" s="950">
        <f t="shared" si="64"/>
        <v>105.94</v>
      </c>
      <c r="W370" s="977">
        <f t="shared" si="69"/>
        <v>11.5</v>
      </c>
      <c r="X370" s="950">
        <f t="shared" si="68"/>
        <v>105.94</v>
      </c>
      <c r="Y370" s="977">
        <f t="shared" si="69"/>
        <v>11.5</v>
      </c>
      <c r="Z370" s="950">
        <f t="shared" si="66"/>
        <v>105.94</v>
      </c>
      <c r="AA370" s="977">
        <f t="shared" si="67"/>
        <v>11.5</v>
      </c>
      <c r="AB370" s="307"/>
      <c r="AC370" s="307"/>
      <c r="AD370" s="307"/>
      <c r="AE370" s="307"/>
      <c r="AF370" s="307"/>
      <c r="AG370" s="307"/>
      <c r="AH370" s="307"/>
      <c r="AI370" s="307"/>
      <c r="AJ370" s="307"/>
      <c r="AK370" s="307"/>
      <c r="AL370" s="307"/>
      <c r="AM370" s="307"/>
      <c r="AN370" s="307"/>
      <c r="AO370" s="307"/>
      <c r="AP370" s="307"/>
      <c r="AQ370" s="307"/>
      <c r="AR370" s="307"/>
      <c r="AS370" s="307"/>
      <c r="AT370" s="307"/>
      <c r="AU370" s="307"/>
      <c r="AV370" s="313"/>
      <c r="AW370" s="313"/>
      <c r="AX370" s="702"/>
      <c r="AY370" s="697"/>
      <c r="AZ370" s="697"/>
      <c r="BA370" s="697"/>
    </row>
    <row r="371" spans="1:53" s="694" customFormat="1" ht="15" outlineLevel="1" x14ac:dyDescent="0.25">
      <c r="A371" s="698"/>
      <c r="B371" s="695"/>
      <c r="C371" s="707"/>
      <c r="D371" s="707"/>
      <c r="E371" s="707"/>
      <c r="F371" s="711"/>
      <c r="G371" s="711" t="str">
        <f>_xlfn.CONCAT(H263:M263)</f>
        <v>YYWFWb</v>
      </c>
      <c r="H371" s="357">
        <v>86.38</v>
      </c>
      <c r="I371" s="357">
        <v>36.880000000000003</v>
      </c>
      <c r="J371" s="950">
        <f t="shared" si="64"/>
        <v>73.422999999999988</v>
      </c>
      <c r="K371" s="977">
        <f t="shared" si="69"/>
        <v>36.880000000000003</v>
      </c>
      <c r="L371" s="950">
        <f t="shared" si="64"/>
        <v>73.422999999999988</v>
      </c>
      <c r="M371" s="977">
        <f t="shared" si="69"/>
        <v>36.880000000000003</v>
      </c>
      <c r="N371" s="950">
        <f t="shared" si="64"/>
        <v>73.422999999999988</v>
      </c>
      <c r="O371" s="977">
        <f t="shared" si="69"/>
        <v>36.880000000000003</v>
      </c>
      <c r="P371" s="950">
        <f t="shared" si="64"/>
        <v>73.422999999999988</v>
      </c>
      <c r="Q371" s="977">
        <f t="shared" si="69"/>
        <v>36.880000000000003</v>
      </c>
      <c r="R371" s="950">
        <f t="shared" si="64"/>
        <v>86.38</v>
      </c>
      <c r="S371" s="977">
        <f t="shared" si="69"/>
        <v>36.880000000000003</v>
      </c>
      <c r="T371" s="950">
        <f t="shared" si="64"/>
        <v>86.38</v>
      </c>
      <c r="U371" s="977">
        <f t="shared" si="69"/>
        <v>36.880000000000003</v>
      </c>
      <c r="V371" s="950">
        <f t="shared" si="64"/>
        <v>86.38</v>
      </c>
      <c r="W371" s="977">
        <f t="shared" si="69"/>
        <v>36.880000000000003</v>
      </c>
      <c r="X371" s="950">
        <f t="shared" si="68"/>
        <v>86.38</v>
      </c>
      <c r="Y371" s="977">
        <f t="shared" si="69"/>
        <v>36.880000000000003</v>
      </c>
      <c r="Z371" s="950">
        <f t="shared" si="66"/>
        <v>86.38</v>
      </c>
      <c r="AA371" s="977">
        <f t="shared" si="67"/>
        <v>36.880000000000003</v>
      </c>
      <c r="AB371" s="307"/>
      <c r="AC371" s="307"/>
      <c r="AD371" s="307"/>
      <c r="AE371" s="307"/>
      <c r="AF371" s="307"/>
      <c r="AG371" s="307"/>
      <c r="AH371" s="307"/>
      <c r="AI371" s="307"/>
      <c r="AJ371" s="307"/>
      <c r="AK371" s="307"/>
      <c r="AL371" s="307"/>
      <c r="AM371" s="307"/>
      <c r="AN371" s="307"/>
      <c r="AO371" s="307"/>
      <c r="AP371" s="307"/>
      <c r="AQ371" s="307"/>
      <c r="AR371" s="307"/>
      <c r="AS371" s="307"/>
      <c r="AT371" s="307"/>
      <c r="AU371" s="307"/>
      <c r="AV371" s="313"/>
      <c r="AW371" s="313"/>
      <c r="AX371" s="702"/>
      <c r="AY371" s="697"/>
      <c r="AZ371" s="697"/>
      <c r="BA371" s="697"/>
    </row>
    <row r="372" spans="1:53" s="694" customFormat="1" ht="15" outlineLevel="1" x14ac:dyDescent="0.25">
      <c r="A372" s="698"/>
      <c r="B372" s="695"/>
      <c r="C372" s="707"/>
      <c r="D372" s="707"/>
      <c r="E372" s="707"/>
      <c r="F372" s="711"/>
      <c r="G372" s="711" t="str">
        <f>_xlfn.CONCAT(H264:M264)</f>
        <v>YYWNWl</v>
      </c>
      <c r="H372" s="357">
        <v>0</v>
      </c>
      <c r="I372" s="357">
        <v>0</v>
      </c>
      <c r="J372" s="950">
        <f t="shared" si="64"/>
        <v>0</v>
      </c>
      <c r="K372" s="977">
        <f t="shared" si="65"/>
        <v>0</v>
      </c>
      <c r="L372" s="950">
        <f t="shared" si="64"/>
        <v>0</v>
      </c>
      <c r="M372" s="977">
        <f t="shared" si="65"/>
        <v>0</v>
      </c>
      <c r="N372" s="950">
        <f t="shared" si="64"/>
        <v>0</v>
      </c>
      <c r="O372" s="977">
        <f t="shared" si="65"/>
        <v>0</v>
      </c>
      <c r="P372" s="950">
        <f t="shared" si="64"/>
        <v>0</v>
      </c>
      <c r="Q372" s="977">
        <f t="shared" si="65"/>
        <v>0</v>
      </c>
      <c r="R372" s="950">
        <f t="shared" si="64"/>
        <v>0</v>
      </c>
      <c r="S372" s="977">
        <f t="shared" si="65"/>
        <v>0</v>
      </c>
      <c r="T372" s="950">
        <f t="shared" si="64"/>
        <v>0</v>
      </c>
      <c r="U372" s="977">
        <f t="shared" si="65"/>
        <v>0</v>
      </c>
      <c r="V372" s="950">
        <f t="shared" si="64"/>
        <v>0</v>
      </c>
      <c r="W372" s="977">
        <f t="shared" si="65"/>
        <v>0</v>
      </c>
      <c r="X372" s="950">
        <f t="shared" si="68"/>
        <v>0</v>
      </c>
      <c r="Y372" s="977">
        <f t="shared" si="65"/>
        <v>0</v>
      </c>
      <c r="Z372" s="950">
        <f t="shared" si="66"/>
        <v>0</v>
      </c>
      <c r="AA372" s="977">
        <f t="shared" si="67"/>
        <v>0</v>
      </c>
      <c r="AB372" s="307"/>
      <c r="AC372" s="307"/>
      <c r="AD372" s="307"/>
      <c r="AE372" s="307"/>
      <c r="AF372" s="307"/>
      <c r="AG372" s="307"/>
      <c r="AH372" s="307"/>
      <c r="AI372" s="307"/>
      <c r="AJ372" s="307"/>
      <c r="AK372" s="307"/>
      <c r="AL372" s="307"/>
      <c r="AM372" s="307"/>
      <c r="AN372" s="307"/>
      <c r="AO372" s="307"/>
      <c r="AP372" s="307"/>
      <c r="AQ372" s="307"/>
      <c r="AR372" s="307"/>
      <c r="AS372" s="307"/>
      <c r="AT372" s="307"/>
      <c r="AU372" s="307"/>
      <c r="AV372" s="313"/>
      <c r="AW372" s="313"/>
      <c r="AX372" s="702"/>
      <c r="AY372" s="697"/>
      <c r="AZ372" s="697"/>
      <c r="BA372" s="697"/>
    </row>
    <row r="373" spans="1:53" s="694" customFormat="1" ht="15" outlineLevel="1" x14ac:dyDescent="0.25">
      <c r="A373" s="698"/>
      <c r="B373" s="695"/>
      <c r="C373" s="707"/>
      <c r="D373" s="707"/>
      <c r="E373" s="707"/>
      <c r="F373" s="711"/>
      <c r="G373" s="711" t="str">
        <f>_xlfn.CONCAT(H265:M265)</f>
        <v>YYLWNw</v>
      </c>
      <c r="H373" s="357">
        <v>0</v>
      </c>
      <c r="I373" s="357">
        <v>0</v>
      </c>
      <c r="J373" s="950">
        <f t="shared" si="64"/>
        <v>0</v>
      </c>
      <c r="K373" s="977">
        <f t="shared" si="65"/>
        <v>0</v>
      </c>
      <c r="L373" s="950">
        <f t="shared" si="64"/>
        <v>0</v>
      </c>
      <c r="M373" s="977">
        <f t="shared" si="65"/>
        <v>0</v>
      </c>
      <c r="N373" s="950">
        <f t="shared" si="64"/>
        <v>0</v>
      </c>
      <c r="O373" s="977">
        <f t="shared" si="65"/>
        <v>0</v>
      </c>
      <c r="P373" s="950">
        <f t="shared" si="64"/>
        <v>0</v>
      </c>
      <c r="Q373" s="977">
        <f t="shared" si="65"/>
        <v>0</v>
      </c>
      <c r="R373" s="950">
        <f t="shared" si="64"/>
        <v>0</v>
      </c>
      <c r="S373" s="977">
        <f t="shared" si="65"/>
        <v>0</v>
      </c>
      <c r="T373" s="950">
        <f t="shared" si="64"/>
        <v>0</v>
      </c>
      <c r="U373" s="977">
        <f t="shared" si="65"/>
        <v>0</v>
      </c>
      <c r="V373" s="950">
        <f t="shared" si="64"/>
        <v>0</v>
      </c>
      <c r="W373" s="977">
        <f t="shared" si="65"/>
        <v>0</v>
      </c>
      <c r="X373" s="950">
        <f t="shared" si="68"/>
        <v>0</v>
      </c>
      <c r="Y373" s="977">
        <f t="shared" si="65"/>
        <v>0</v>
      </c>
      <c r="Z373" s="950">
        <f t="shared" si="66"/>
        <v>0</v>
      </c>
      <c r="AA373" s="977">
        <f t="shared" si="67"/>
        <v>0</v>
      </c>
      <c r="AB373" s="307"/>
      <c r="AC373" s="307"/>
      <c r="AD373" s="307"/>
      <c r="AE373" s="307"/>
      <c r="AF373" s="307"/>
      <c r="AG373" s="307"/>
      <c r="AH373" s="307"/>
      <c r="AI373" s="307"/>
      <c r="AJ373" s="307"/>
      <c r="AK373" s="307"/>
      <c r="AL373" s="307"/>
      <c r="AM373" s="307"/>
      <c r="AN373" s="307"/>
      <c r="AO373" s="307"/>
      <c r="AP373" s="307"/>
      <c r="AQ373" s="307"/>
      <c r="AR373" s="307"/>
      <c r="AS373" s="307"/>
      <c r="AT373" s="307"/>
      <c r="AU373" s="307"/>
      <c r="AV373" s="313"/>
      <c r="AW373" s="313"/>
      <c r="AX373" s="702"/>
      <c r="AY373" s="697"/>
      <c r="AZ373" s="697"/>
      <c r="BA373" s="697"/>
    </row>
    <row r="374" spans="1:53" s="694" customFormat="1" ht="15" outlineLevel="1" x14ac:dyDescent="0.25">
      <c r="A374" s="698"/>
      <c r="B374" s="695"/>
      <c r="C374" s="707"/>
      <c r="D374" s="707"/>
      <c r="E374" s="707"/>
      <c r="F374" s="711"/>
      <c r="G374" s="711" t="str">
        <f>_xlfn.CONCAT(H266:M266)</f>
        <v>YYWLWz</v>
      </c>
      <c r="H374" s="357">
        <v>0</v>
      </c>
      <c r="I374" s="357">
        <v>0</v>
      </c>
      <c r="J374" s="950">
        <f t="shared" si="64"/>
        <v>0</v>
      </c>
      <c r="K374" s="977">
        <f t="shared" si="65"/>
        <v>0</v>
      </c>
      <c r="L374" s="950">
        <f t="shared" si="64"/>
        <v>0</v>
      </c>
      <c r="M374" s="977">
        <f t="shared" si="65"/>
        <v>0</v>
      </c>
      <c r="N374" s="950">
        <f t="shared" si="64"/>
        <v>0</v>
      </c>
      <c r="O374" s="977">
        <f t="shared" si="65"/>
        <v>0</v>
      </c>
      <c r="P374" s="950">
        <f t="shared" si="64"/>
        <v>0</v>
      </c>
      <c r="Q374" s="977">
        <f t="shared" si="65"/>
        <v>0</v>
      </c>
      <c r="R374" s="950">
        <f t="shared" si="64"/>
        <v>0</v>
      </c>
      <c r="S374" s="977">
        <f t="shared" si="65"/>
        <v>0</v>
      </c>
      <c r="T374" s="950">
        <f t="shared" si="64"/>
        <v>0</v>
      </c>
      <c r="U374" s="977">
        <f t="shared" si="65"/>
        <v>0</v>
      </c>
      <c r="V374" s="950">
        <f t="shared" si="64"/>
        <v>0</v>
      </c>
      <c r="W374" s="977">
        <f t="shared" si="65"/>
        <v>0</v>
      </c>
      <c r="X374" s="950">
        <f t="shared" si="68"/>
        <v>0</v>
      </c>
      <c r="Y374" s="977">
        <f t="shared" si="65"/>
        <v>0</v>
      </c>
      <c r="Z374" s="950">
        <f t="shared" si="66"/>
        <v>0</v>
      </c>
      <c r="AA374" s="977">
        <f t="shared" si="67"/>
        <v>0</v>
      </c>
      <c r="AB374" s="307"/>
      <c r="AC374" s="307"/>
      <c r="AD374" s="307"/>
      <c r="AE374" s="307"/>
      <c r="AF374" s="307"/>
      <c r="AG374" s="307"/>
      <c r="AH374" s="307"/>
      <c r="AI374" s="307"/>
      <c r="AJ374" s="307"/>
      <c r="AK374" s="307"/>
      <c r="AL374" s="307"/>
      <c r="AM374" s="307"/>
      <c r="AN374" s="307"/>
      <c r="AO374" s="307"/>
      <c r="AP374" s="307"/>
      <c r="AQ374" s="307"/>
      <c r="AR374" s="307"/>
      <c r="AS374" s="307"/>
      <c r="AT374" s="307"/>
      <c r="AU374" s="307"/>
      <c r="AV374" s="313"/>
      <c r="AW374" s="313"/>
      <c r="AX374" s="702"/>
      <c r="AY374" s="697"/>
      <c r="AZ374" s="697"/>
      <c r="BA374" s="697"/>
    </row>
    <row r="375" spans="1:53" s="694" customFormat="1" ht="15" outlineLevel="1" x14ac:dyDescent="0.25">
      <c r="A375" s="698"/>
      <c r="B375" s="695"/>
      <c r="C375" s="707"/>
      <c r="D375" s="707"/>
      <c r="E375" s="707"/>
      <c r="F375" s="711"/>
      <c r="G375" s="711" t="str">
        <f>_xlfn.CONCAT(H267:M267)</f>
        <v>YYNWLw</v>
      </c>
      <c r="H375" s="357">
        <v>0</v>
      </c>
      <c r="I375" s="357">
        <v>0</v>
      </c>
      <c r="J375" s="950">
        <f t="shared" si="64"/>
        <v>0</v>
      </c>
      <c r="K375" s="977">
        <f t="shared" si="65"/>
        <v>0</v>
      </c>
      <c r="L375" s="950">
        <f t="shared" si="64"/>
        <v>0</v>
      </c>
      <c r="M375" s="977">
        <f t="shared" si="65"/>
        <v>0</v>
      </c>
      <c r="N375" s="950">
        <f t="shared" si="64"/>
        <v>0</v>
      </c>
      <c r="O375" s="977">
        <f t="shared" si="65"/>
        <v>0</v>
      </c>
      <c r="P375" s="950">
        <f t="shared" si="64"/>
        <v>0</v>
      </c>
      <c r="Q375" s="977">
        <f t="shared" si="65"/>
        <v>0</v>
      </c>
      <c r="R375" s="950">
        <f t="shared" si="64"/>
        <v>0</v>
      </c>
      <c r="S375" s="977">
        <f t="shared" si="65"/>
        <v>0</v>
      </c>
      <c r="T375" s="950">
        <f t="shared" si="64"/>
        <v>0</v>
      </c>
      <c r="U375" s="977">
        <f t="shared" si="65"/>
        <v>0</v>
      </c>
      <c r="V375" s="950">
        <f t="shared" si="64"/>
        <v>0</v>
      </c>
      <c r="W375" s="977">
        <f t="shared" si="65"/>
        <v>0</v>
      </c>
      <c r="X375" s="950">
        <f t="shared" si="68"/>
        <v>0</v>
      </c>
      <c r="Y375" s="977">
        <f t="shared" si="65"/>
        <v>0</v>
      </c>
      <c r="Z375" s="950">
        <f t="shared" si="66"/>
        <v>0</v>
      </c>
      <c r="AA375" s="977">
        <f t="shared" si="67"/>
        <v>0</v>
      </c>
      <c r="AB375" s="307"/>
      <c r="AC375" s="307"/>
      <c r="AD375" s="307"/>
      <c r="AE375" s="307"/>
      <c r="AF375" s="307"/>
      <c r="AG375" s="307"/>
      <c r="AH375" s="307"/>
      <c r="AI375" s="307"/>
      <c r="AJ375" s="307"/>
      <c r="AK375" s="307"/>
      <c r="AL375" s="307"/>
      <c r="AM375" s="307"/>
      <c r="AN375" s="307"/>
      <c r="AO375" s="307"/>
      <c r="AP375" s="307"/>
      <c r="AQ375" s="307"/>
      <c r="AR375" s="307"/>
      <c r="AS375" s="307"/>
      <c r="AT375" s="307"/>
      <c r="AU375" s="307"/>
      <c r="AV375" s="313"/>
      <c r="AW375" s="313"/>
      <c r="AX375" s="702"/>
      <c r="AY375" s="697"/>
      <c r="AZ375" s="697"/>
      <c r="BA375" s="697"/>
    </row>
    <row r="376" spans="1:53" s="694" customFormat="1" ht="15" outlineLevel="1" x14ac:dyDescent="0.25">
      <c r="A376" s="698"/>
      <c r="B376" s="695"/>
      <c r="C376" s="707"/>
      <c r="D376" s="707"/>
      <c r="E376" s="707"/>
      <c r="F376" s="711"/>
      <c r="G376" s="711" t="str">
        <f>_xlfn.CONCAT(H268:M268)</f>
        <v>AYAAAw</v>
      </c>
      <c r="H376" s="357">
        <v>0</v>
      </c>
      <c r="I376" s="357">
        <v>0</v>
      </c>
      <c r="J376" s="950">
        <f t="shared" si="64"/>
        <v>0</v>
      </c>
      <c r="K376" s="977">
        <f t="shared" si="65"/>
        <v>0</v>
      </c>
      <c r="L376" s="950">
        <f t="shared" si="64"/>
        <v>0</v>
      </c>
      <c r="M376" s="977">
        <f t="shared" si="65"/>
        <v>0</v>
      </c>
      <c r="N376" s="950">
        <f t="shared" si="64"/>
        <v>0</v>
      </c>
      <c r="O376" s="977">
        <f t="shared" si="65"/>
        <v>0</v>
      </c>
      <c r="P376" s="950">
        <f t="shared" si="64"/>
        <v>0</v>
      </c>
      <c r="Q376" s="977">
        <f t="shared" si="65"/>
        <v>0</v>
      </c>
      <c r="R376" s="950">
        <f t="shared" si="64"/>
        <v>0</v>
      </c>
      <c r="S376" s="977">
        <f t="shared" si="65"/>
        <v>0</v>
      </c>
      <c r="T376" s="950">
        <f t="shared" si="64"/>
        <v>0</v>
      </c>
      <c r="U376" s="977">
        <f t="shared" si="65"/>
        <v>0</v>
      </c>
      <c r="V376" s="950">
        <f t="shared" si="64"/>
        <v>0</v>
      </c>
      <c r="W376" s="977">
        <f t="shared" si="65"/>
        <v>0</v>
      </c>
      <c r="X376" s="950">
        <f t="shared" si="68"/>
        <v>0</v>
      </c>
      <c r="Y376" s="977">
        <f t="shared" si="65"/>
        <v>0</v>
      </c>
      <c r="Z376" s="950">
        <f t="shared" si="66"/>
        <v>0</v>
      </c>
      <c r="AA376" s="977">
        <f t="shared" si="67"/>
        <v>0</v>
      </c>
      <c r="AB376" s="307"/>
      <c r="AC376" s="307"/>
      <c r="AD376" s="307"/>
      <c r="AE376" s="307"/>
      <c r="AF376" s="307"/>
      <c r="AG376" s="307"/>
      <c r="AH376" s="307"/>
      <c r="AI376" s="307"/>
      <c r="AJ376" s="307"/>
      <c r="AK376" s="307"/>
      <c r="AL376" s="307"/>
      <c r="AM376" s="307"/>
      <c r="AN376" s="307"/>
      <c r="AO376" s="307"/>
      <c r="AP376" s="307"/>
      <c r="AQ376" s="307"/>
      <c r="AR376" s="307"/>
      <c r="AS376" s="307"/>
      <c r="AT376" s="307"/>
      <c r="AU376" s="307"/>
      <c r="AV376" s="313"/>
      <c r="AW376" s="313"/>
      <c r="AX376" s="702"/>
      <c r="AY376" s="697"/>
      <c r="AZ376" s="697"/>
      <c r="BA376" s="697"/>
    </row>
    <row r="377" spans="1:53" s="694" customFormat="1" ht="15" outlineLevel="1" x14ac:dyDescent="0.25">
      <c r="A377" s="698"/>
      <c r="B377" s="695"/>
      <c r="C377" s="707"/>
      <c r="D377" s="707"/>
      <c r="E377" s="707"/>
      <c r="F377" s="711"/>
      <c r="G377" s="711" t="str">
        <f>_xlfn.CONCAT(H269:M269)</f>
        <v>AAWAAa</v>
      </c>
      <c r="H377" s="357">
        <v>0</v>
      </c>
      <c r="I377" s="357">
        <v>0</v>
      </c>
      <c r="J377" s="950">
        <f t="shared" si="64"/>
        <v>0</v>
      </c>
      <c r="K377" s="977">
        <f t="shared" si="65"/>
        <v>0</v>
      </c>
      <c r="L377" s="950">
        <f t="shared" si="64"/>
        <v>0</v>
      </c>
      <c r="M377" s="977">
        <f t="shared" si="65"/>
        <v>0</v>
      </c>
      <c r="N377" s="950">
        <f t="shared" si="64"/>
        <v>0</v>
      </c>
      <c r="O377" s="977">
        <f t="shared" si="65"/>
        <v>0</v>
      </c>
      <c r="P377" s="950">
        <f t="shared" si="64"/>
        <v>0</v>
      </c>
      <c r="Q377" s="977">
        <f t="shared" si="65"/>
        <v>0</v>
      </c>
      <c r="R377" s="950">
        <f t="shared" si="64"/>
        <v>0</v>
      </c>
      <c r="S377" s="977">
        <f t="shared" si="65"/>
        <v>0</v>
      </c>
      <c r="T377" s="950">
        <f t="shared" si="64"/>
        <v>0</v>
      </c>
      <c r="U377" s="977">
        <f t="shared" si="65"/>
        <v>0</v>
      </c>
      <c r="V377" s="950">
        <f t="shared" si="64"/>
        <v>0</v>
      </c>
      <c r="W377" s="977">
        <f t="shared" si="65"/>
        <v>0</v>
      </c>
      <c r="X377" s="950">
        <f t="shared" si="68"/>
        <v>0</v>
      </c>
      <c r="Y377" s="977">
        <f t="shared" si="65"/>
        <v>0</v>
      </c>
      <c r="Z377" s="950">
        <f t="shared" si="66"/>
        <v>0</v>
      </c>
      <c r="AA377" s="977">
        <f t="shared" si="67"/>
        <v>0</v>
      </c>
      <c r="AB377" s="307"/>
      <c r="AC377" s="307"/>
      <c r="AD377" s="307"/>
      <c r="AE377" s="307"/>
      <c r="AF377" s="307"/>
      <c r="AG377" s="307"/>
      <c r="AH377" s="307"/>
      <c r="AI377" s="307"/>
      <c r="AJ377" s="307"/>
      <c r="AK377" s="307"/>
      <c r="AL377" s="307"/>
      <c r="AM377" s="307"/>
      <c r="AN377" s="307"/>
      <c r="AO377" s="307"/>
      <c r="AP377" s="307"/>
      <c r="AQ377" s="307"/>
      <c r="AR377" s="307"/>
      <c r="AS377" s="307"/>
      <c r="AT377" s="307"/>
      <c r="AU377" s="307"/>
      <c r="AV377" s="313"/>
      <c r="AW377" s="313"/>
      <c r="AX377" s="702"/>
      <c r="AY377" s="697"/>
      <c r="AZ377" s="697"/>
      <c r="BA377" s="697"/>
    </row>
    <row r="378" spans="1:53" s="694" customFormat="1" ht="15" outlineLevel="1" x14ac:dyDescent="0.25">
      <c r="A378" s="698"/>
      <c r="B378" s="695"/>
      <c r="C378" s="707"/>
      <c r="D378" s="707"/>
      <c r="E378" s="707"/>
      <c r="F378" s="711"/>
      <c r="G378" s="711" t="str">
        <f>_xlfn.CONCAT(H270:M270)</f>
        <v>AAAWAa</v>
      </c>
      <c r="H378" s="357">
        <v>0</v>
      </c>
      <c r="I378" s="357">
        <v>0</v>
      </c>
      <c r="J378" s="950">
        <f t="shared" si="64"/>
        <v>0</v>
      </c>
      <c r="K378" s="977">
        <f t="shared" si="65"/>
        <v>0</v>
      </c>
      <c r="L378" s="950">
        <f t="shared" si="64"/>
        <v>0</v>
      </c>
      <c r="M378" s="977">
        <f t="shared" si="65"/>
        <v>0</v>
      </c>
      <c r="N378" s="950">
        <f t="shared" si="64"/>
        <v>0</v>
      </c>
      <c r="O378" s="977">
        <f t="shared" si="65"/>
        <v>0</v>
      </c>
      <c r="P378" s="950">
        <f t="shared" si="64"/>
        <v>0</v>
      </c>
      <c r="Q378" s="977">
        <f t="shared" si="65"/>
        <v>0</v>
      </c>
      <c r="R378" s="950">
        <f t="shared" si="64"/>
        <v>0</v>
      </c>
      <c r="S378" s="977">
        <f t="shared" si="65"/>
        <v>0</v>
      </c>
      <c r="T378" s="950">
        <f t="shared" si="64"/>
        <v>0</v>
      </c>
      <c r="U378" s="977">
        <f t="shared" si="65"/>
        <v>0</v>
      </c>
      <c r="V378" s="950">
        <f t="shared" si="64"/>
        <v>0</v>
      </c>
      <c r="W378" s="977">
        <f t="shared" si="65"/>
        <v>0</v>
      </c>
      <c r="X378" s="950">
        <f t="shared" si="68"/>
        <v>0</v>
      </c>
      <c r="Y378" s="977">
        <f t="shared" si="65"/>
        <v>0</v>
      </c>
      <c r="Z378" s="950">
        <f t="shared" si="66"/>
        <v>0</v>
      </c>
      <c r="AA378" s="977">
        <f t="shared" si="67"/>
        <v>0</v>
      </c>
      <c r="AB378" s="307"/>
      <c r="AC378" s="307"/>
      <c r="AD378" s="307"/>
      <c r="AE378" s="307"/>
      <c r="AF378" s="307"/>
      <c r="AG378" s="307"/>
      <c r="AH378" s="307"/>
      <c r="AI378" s="307"/>
      <c r="AJ378" s="307"/>
      <c r="AK378" s="307"/>
      <c r="AL378" s="307"/>
      <c r="AM378" s="307"/>
      <c r="AN378" s="307"/>
      <c r="AO378" s="307"/>
      <c r="AP378" s="307"/>
      <c r="AQ378" s="307"/>
      <c r="AR378" s="307"/>
      <c r="AS378" s="307"/>
      <c r="AT378" s="307"/>
      <c r="AU378" s="307"/>
      <c r="AV378" s="313"/>
      <c r="AW378" s="313"/>
      <c r="AX378" s="702"/>
      <c r="AY378" s="697"/>
      <c r="AZ378" s="697"/>
      <c r="BA378" s="697"/>
    </row>
    <row r="379" spans="1:53" s="694" customFormat="1" ht="15" outlineLevel="1" x14ac:dyDescent="0.25">
      <c r="A379" s="698"/>
      <c r="B379" s="695"/>
      <c r="C379" s="707"/>
      <c r="D379" s="707"/>
      <c r="E379" s="707"/>
      <c r="F379" s="711"/>
      <c r="G379" s="711" t="str">
        <f>_xlfn.CONCAT(H271:M271)</f>
        <v>YAAAWa</v>
      </c>
      <c r="H379" s="357">
        <v>0</v>
      </c>
      <c r="I379" s="357">
        <v>0</v>
      </c>
      <c r="J379" s="950">
        <f t="shared" si="64"/>
        <v>0</v>
      </c>
      <c r="K379" s="977">
        <f t="shared" si="65"/>
        <v>0</v>
      </c>
      <c r="L379" s="950">
        <f t="shared" si="64"/>
        <v>0</v>
      </c>
      <c r="M379" s="977">
        <f t="shared" si="65"/>
        <v>0</v>
      </c>
      <c r="N379" s="950">
        <f t="shared" si="64"/>
        <v>0</v>
      </c>
      <c r="O379" s="977">
        <f t="shared" si="65"/>
        <v>0</v>
      </c>
      <c r="P379" s="950">
        <f t="shared" si="64"/>
        <v>0</v>
      </c>
      <c r="Q379" s="977">
        <f t="shared" si="65"/>
        <v>0</v>
      </c>
      <c r="R379" s="950">
        <f t="shared" si="64"/>
        <v>0</v>
      </c>
      <c r="S379" s="977">
        <f t="shared" si="65"/>
        <v>0</v>
      </c>
      <c r="T379" s="950">
        <f t="shared" si="64"/>
        <v>0</v>
      </c>
      <c r="U379" s="977">
        <f t="shared" si="65"/>
        <v>0</v>
      </c>
      <c r="V379" s="950">
        <f t="shared" si="64"/>
        <v>0</v>
      </c>
      <c r="W379" s="977">
        <f t="shared" si="65"/>
        <v>0</v>
      </c>
      <c r="X379" s="950">
        <f t="shared" si="68"/>
        <v>0</v>
      </c>
      <c r="Y379" s="977">
        <f t="shared" si="65"/>
        <v>0</v>
      </c>
      <c r="Z379" s="950">
        <f t="shared" si="66"/>
        <v>0</v>
      </c>
      <c r="AA379" s="977">
        <f t="shared" si="67"/>
        <v>0</v>
      </c>
      <c r="AB379" s="307"/>
      <c r="AC379" s="307"/>
      <c r="AD379" s="307"/>
      <c r="AE379" s="307"/>
      <c r="AF379" s="307"/>
      <c r="AG379" s="307"/>
      <c r="AH379" s="307"/>
      <c r="AI379" s="307"/>
      <c r="AJ379" s="307"/>
      <c r="AK379" s="307"/>
      <c r="AL379" s="307"/>
      <c r="AM379" s="307"/>
      <c r="AN379" s="307"/>
      <c r="AO379" s="307"/>
      <c r="AP379" s="307"/>
      <c r="AQ379" s="307"/>
      <c r="AR379" s="307"/>
      <c r="AS379" s="307"/>
      <c r="AT379" s="307"/>
      <c r="AU379" s="307"/>
      <c r="AV379" s="313"/>
      <c r="AW379" s="313"/>
      <c r="AX379" s="702"/>
      <c r="AY379" s="697"/>
      <c r="AZ379" s="697"/>
      <c r="BA379" s="697"/>
    </row>
    <row r="380" spans="1:53" s="694" customFormat="1" ht="15" outlineLevel="1" x14ac:dyDescent="0.25">
      <c r="A380" s="698"/>
      <c r="B380" s="695"/>
      <c r="C380" s="707"/>
      <c r="D380" s="707"/>
      <c r="E380" s="707"/>
      <c r="F380" s="711"/>
      <c r="G380" s="711" t="str">
        <f>_xlfn.CONCAT(H272:M272)</f>
        <v>YAAANw</v>
      </c>
      <c r="H380" s="357">
        <v>0</v>
      </c>
      <c r="I380" s="357">
        <v>0</v>
      </c>
      <c r="J380" s="950">
        <f t="shared" si="64"/>
        <v>0</v>
      </c>
      <c r="K380" s="977">
        <f t="shared" si="65"/>
        <v>0</v>
      </c>
      <c r="L380" s="950">
        <f t="shared" si="64"/>
        <v>0</v>
      </c>
      <c r="M380" s="977">
        <f t="shared" si="65"/>
        <v>0</v>
      </c>
      <c r="N380" s="950">
        <f t="shared" si="64"/>
        <v>0</v>
      </c>
      <c r="O380" s="977">
        <f t="shared" si="65"/>
        <v>0</v>
      </c>
      <c r="P380" s="950">
        <f t="shared" si="64"/>
        <v>0</v>
      </c>
      <c r="Q380" s="977">
        <f t="shared" si="65"/>
        <v>0</v>
      </c>
      <c r="R380" s="950">
        <f t="shared" si="64"/>
        <v>0</v>
      </c>
      <c r="S380" s="977">
        <f t="shared" si="65"/>
        <v>0</v>
      </c>
      <c r="T380" s="950">
        <f t="shared" si="64"/>
        <v>0</v>
      </c>
      <c r="U380" s="977">
        <f t="shared" si="65"/>
        <v>0</v>
      </c>
      <c r="V380" s="950">
        <f t="shared" si="64"/>
        <v>0</v>
      </c>
      <c r="W380" s="977">
        <f t="shared" si="65"/>
        <v>0</v>
      </c>
      <c r="X380" s="950">
        <f t="shared" si="68"/>
        <v>0</v>
      </c>
      <c r="Y380" s="977">
        <f t="shared" si="65"/>
        <v>0</v>
      </c>
      <c r="Z380" s="950">
        <f t="shared" si="66"/>
        <v>0</v>
      </c>
      <c r="AA380" s="977">
        <f t="shared" si="67"/>
        <v>0</v>
      </c>
      <c r="AB380" s="307"/>
      <c r="AC380" s="307"/>
      <c r="AD380" s="307"/>
      <c r="AE380" s="307"/>
      <c r="AF380" s="307"/>
      <c r="AG380" s="307"/>
      <c r="AH380" s="307"/>
      <c r="AI380" s="307"/>
      <c r="AJ380" s="307"/>
      <c r="AK380" s="307"/>
      <c r="AL380" s="307"/>
      <c r="AM380" s="307"/>
      <c r="AN380" s="307"/>
      <c r="AO380" s="307"/>
      <c r="AP380" s="307"/>
      <c r="AQ380" s="307"/>
      <c r="AR380" s="307"/>
      <c r="AS380" s="307"/>
      <c r="AT380" s="307"/>
      <c r="AU380" s="307"/>
      <c r="AV380" s="313"/>
      <c r="AW380" s="313"/>
      <c r="AX380" s="702"/>
      <c r="AY380" s="697"/>
      <c r="AZ380" s="697"/>
      <c r="BA380" s="697"/>
    </row>
    <row r="381" spans="1:53" s="694" customFormat="1" ht="15" outlineLevel="1" x14ac:dyDescent="0.25">
      <c r="A381" s="698"/>
      <c r="B381" s="695"/>
      <c r="C381" s="707"/>
      <c r="D381" s="707"/>
      <c r="E381" s="707"/>
      <c r="F381" s="711"/>
      <c r="G381" s="711" t="str">
        <f>_xlfn.CONCAT(H273:M273)</f>
        <v>AYAAAz</v>
      </c>
      <c r="H381" s="357">
        <v>0</v>
      </c>
      <c r="I381" s="357">
        <v>0</v>
      </c>
      <c r="J381" s="950">
        <f t="shared" si="64"/>
        <v>0</v>
      </c>
      <c r="K381" s="977">
        <f t="shared" si="65"/>
        <v>0</v>
      </c>
      <c r="L381" s="950">
        <f t="shared" si="64"/>
        <v>0</v>
      </c>
      <c r="M381" s="977">
        <f t="shared" si="65"/>
        <v>0</v>
      </c>
      <c r="N381" s="950">
        <f t="shared" si="64"/>
        <v>0</v>
      </c>
      <c r="O381" s="977">
        <f t="shared" si="65"/>
        <v>0</v>
      </c>
      <c r="P381" s="950">
        <f t="shared" si="64"/>
        <v>0</v>
      </c>
      <c r="Q381" s="977">
        <f t="shared" si="65"/>
        <v>0</v>
      </c>
      <c r="R381" s="950">
        <f t="shared" si="64"/>
        <v>0</v>
      </c>
      <c r="S381" s="977">
        <f t="shared" si="65"/>
        <v>0</v>
      </c>
      <c r="T381" s="950">
        <f t="shared" si="64"/>
        <v>0</v>
      </c>
      <c r="U381" s="977">
        <f t="shared" si="65"/>
        <v>0</v>
      </c>
      <c r="V381" s="950">
        <f t="shared" si="64"/>
        <v>0</v>
      </c>
      <c r="W381" s="977">
        <f t="shared" si="65"/>
        <v>0</v>
      </c>
      <c r="X381" s="950">
        <f t="shared" si="68"/>
        <v>0</v>
      </c>
      <c r="Y381" s="977">
        <f t="shared" si="65"/>
        <v>0</v>
      </c>
      <c r="Z381" s="950">
        <f t="shared" si="66"/>
        <v>0</v>
      </c>
      <c r="AA381" s="977">
        <f t="shared" si="67"/>
        <v>0</v>
      </c>
      <c r="AB381" s="307"/>
      <c r="AC381" s="307"/>
      <c r="AD381" s="307"/>
      <c r="AE381" s="307"/>
      <c r="AF381" s="307"/>
      <c r="AG381" s="307"/>
      <c r="AH381" s="307"/>
      <c r="AI381" s="307"/>
      <c r="AJ381" s="307"/>
      <c r="AK381" s="307"/>
      <c r="AL381" s="307"/>
      <c r="AM381" s="307"/>
      <c r="AN381" s="307"/>
      <c r="AO381" s="307"/>
      <c r="AP381" s="307"/>
      <c r="AQ381" s="307"/>
      <c r="AR381" s="307"/>
      <c r="AS381" s="307"/>
      <c r="AT381" s="307"/>
      <c r="AU381" s="307"/>
      <c r="AV381" s="313"/>
      <c r="AW381" s="313"/>
      <c r="AX381" s="702"/>
      <c r="AY381" s="697"/>
      <c r="AZ381" s="697"/>
      <c r="BA381" s="697"/>
    </row>
    <row r="382" spans="1:53" s="694" customFormat="1" ht="15" outlineLevel="1" x14ac:dyDescent="0.25">
      <c r="A382" s="698"/>
      <c r="B382" s="695"/>
      <c r="C382" s="707"/>
      <c r="D382" s="707"/>
      <c r="E382" s="707"/>
      <c r="F382" s="711"/>
      <c r="G382" s="711" t="str">
        <f>_xlfn.CONCAT(H274:M274)</f>
        <v>AYWAAa</v>
      </c>
      <c r="H382" s="357">
        <v>0</v>
      </c>
      <c r="I382" s="357">
        <v>0</v>
      </c>
      <c r="J382" s="950">
        <f t="shared" si="64"/>
        <v>0</v>
      </c>
      <c r="K382" s="977">
        <f t="shared" si="65"/>
        <v>0</v>
      </c>
      <c r="L382" s="950">
        <f t="shared" si="64"/>
        <v>0</v>
      </c>
      <c r="M382" s="977">
        <f t="shared" si="65"/>
        <v>0</v>
      </c>
      <c r="N382" s="950">
        <f t="shared" si="64"/>
        <v>0</v>
      </c>
      <c r="O382" s="977">
        <f t="shared" si="65"/>
        <v>0</v>
      </c>
      <c r="P382" s="950">
        <f t="shared" si="64"/>
        <v>0</v>
      </c>
      <c r="Q382" s="977">
        <f t="shared" si="65"/>
        <v>0</v>
      </c>
      <c r="R382" s="950">
        <f t="shared" si="64"/>
        <v>0</v>
      </c>
      <c r="S382" s="977">
        <f t="shared" si="65"/>
        <v>0</v>
      </c>
      <c r="T382" s="950">
        <f t="shared" si="64"/>
        <v>0</v>
      </c>
      <c r="U382" s="977">
        <f t="shared" si="65"/>
        <v>0</v>
      </c>
      <c r="V382" s="950">
        <f t="shared" si="64"/>
        <v>0</v>
      </c>
      <c r="W382" s="977">
        <f t="shared" si="65"/>
        <v>0</v>
      </c>
      <c r="X382" s="950">
        <f t="shared" si="68"/>
        <v>0</v>
      </c>
      <c r="Y382" s="977">
        <f t="shared" si="65"/>
        <v>0</v>
      </c>
      <c r="Z382" s="950">
        <f t="shared" si="66"/>
        <v>0</v>
      </c>
      <c r="AA382" s="977">
        <f t="shared" si="67"/>
        <v>0</v>
      </c>
      <c r="AB382" s="307"/>
      <c r="AC382" s="307"/>
      <c r="AD382" s="307"/>
      <c r="AE382" s="307"/>
      <c r="AF382" s="307"/>
      <c r="AG382" s="307"/>
      <c r="AH382" s="307"/>
      <c r="AI382" s="307"/>
      <c r="AJ382" s="307"/>
      <c r="AK382" s="307"/>
      <c r="AL382" s="307"/>
      <c r="AM382" s="307"/>
      <c r="AN382" s="307"/>
      <c r="AO382" s="307"/>
      <c r="AP382" s="307"/>
      <c r="AQ382" s="307"/>
      <c r="AR382" s="307"/>
      <c r="AS382" s="307"/>
      <c r="AT382" s="307"/>
      <c r="AU382" s="307"/>
      <c r="AV382" s="313"/>
      <c r="AW382" s="313"/>
      <c r="AX382" s="702"/>
      <c r="AY382" s="697"/>
      <c r="AZ382" s="697"/>
      <c r="BA382" s="697"/>
    </row>
    <row r="383" spans="1:53" s="694" customFormat="1" ht="15" outlineLevel="1" x14ac:dyDescent="0.25">
      <c r="A383" s="698"/>
      <c r="B383" s="695"/>
      <c r="C383" s="707"/>
      <c r="D383" s="707"/>
      <c r="E383" s="707"/>
      <c r="F383" s="711"/>
      <c r="G383" s="711" t="str">
        <f>_xlfn.CONCAT(H275:M275)</f>
        <v>AANWAa</v>
      </c>
      <c r="H383" s="357">
        <v>0</v>
      </c>
      <c r="I383" s="357">
        <v>0</v>
      </c>
      <c r="J383" s="950">
        <f t="shared" si="64"/>
        <v>0</v>
      </c>
      <c r="K383" s="977">
        <f t="shared" si="65"/>
        <v>0</v>
      </c>
      <c r="L383" s="950">
        <f t="shared" si="64"/>
        <v>0</v>
      </c>
      <c r="M383" s="977">
        <f t="shared" si="65"/>
        <v>0</v>
      </c>
      <c r="N383" s="950">
        <f t="shared" si="64"/>
        <v>0</v>
      </c>
      <c r="O383" s="977">
        <f t="shared" si="65"/>
        <v>0</v>
      </c>
      <c r="P383" s="950">
        <f t="shared" si="64"/>
        <v>0</v>
      </c>
      <c r="Q383" s="977">
        <f t="shared" si="65"/>
        <v>0</v>
      </c>
      <c r="R383" s="950">
        <f t="shared" si="64"/>
        <v>0</v>
      </c>
      <c r="S383" s="977">
        <f t="shared" si="65"/>
        <v>0</v>
      </c>
      <c r="T383" s="950">
        <f t="shared" si="64"/>
        <v>0</v>
      </c>
      <c r="U383" s="977">
        <f t="shared" si="65"/>
        <v>0</v>
      </c>
      <c r="V383" s="950">
        <f t="shared" si="64"/>
        <v>0</v>
      </c>
      <c r="W383" s="977">
        <f t="shared" si="65"/>
        <v>0</v>
      </c>
      <c r="X383" s="950">
        <f t="shared" si="68"/>
        <v>0</v>
      </c>
      <c r="Y383" s="977">
        <f t="shared" si="65"/>
        <v>0</v>
      </c>
      <c r="Z383" s="950">
        <f t="shared" si="66"/>
        <v>0</v>
      </c>
      <c r="AA383" s="977">
        <f t="shared" si="67"/>
        <v>0</v>
      </c>
      <c r="AB383" s="307"/>
      <c r="AC383" s="307"/>
      <c r="AD383" s="307"/>
      <c r="AE383" s="307"/>
      <c r="AF383" s="307"/>
      <c r="AG383" s="307"/>
      <c r="AH383" s="307"/>
      <c r="AI383" s="307"/>
      <c r="AJ383" s="307"/>
      <c r="AK383" s="307"/>
      <c r="AL383" s="307"/>
      <c r="AM383" s="307"/>
      <c r="AN383" s="307"/>
      <c r="AO383" s="307"/>
      <c r="AP383" s="307"/>
      <c r="AQ383" s="307"/>
      <c r="AR383" s="307"/>
      <c r="AS383" s="307"/>
      <c r="AT383" s="307"/>
      <c r="AU383" s="307"/>
      <c r="AV383" s="313"/>
      <c r="AW383" s="313"/>
      <c r="AX383" s="702"/>
      <c r="AY383" s="697"/>
      <c r="AZ383" s="697"/>
      <c r="BA383" s="697"/>
    </row>
    <row r="384" spans="1:53" s="694" customFormat="1" ht="15" outlineLevel="1" x14ac:dyDescent="0.25">
      <c r="A384" s="698"/>
      <c r="B384" s="695"/>
      <c r="C384" s="707"/>
      <c r="D384" s="707"/>
      <c r="E384" s="707"/>
      <c r="F384" s="711"/>
      <c r="G384" s="711" t="str">
        <f>_xlfn.CONCAT(H276:M276)</f>
        <v>AAANWa</v>
      </c>
      <c r="H384" s="357">
        <v>0</v>
      </c>
      <c r="I384" s="357">
        <v>0</v>
      </c>
      <c r="J384" s="950">
        <f t="shared" si="64"/>
        <v>0</v>
      </c>
      <c r="K384" s="977">
        <f t="shared" si="65"/>
        <v>0</v>
      </c>
      <c r="L384" s="950">
        <f t="shared" si="64"/>
        <v>0</v>
      </c>
      <c r="M384" s="977">
        <f t="shared" si="65"/>
        <v>0</v>
      </c>
      <c r="N384" s="950">
        <f t="shared" si="64"/>
        <v>0</v>
      </c>
      <c r="O384" s="977">
        <f t="shared" si="65"/>
        <v>0</v>
      </c>
      <c r="P384" s="950">
        <f t="shared" si="64"/>
        <v>0</v>
      </c>
      <c r="Q384" s="977">
        <f t="shared" si="65"/>
        <v>0</v>
      </c>
      <c r="R384" s="950">
        <f t="shared" si="64"/>
        <v>0</v>
      </c>
      <c r="S384" s="977">
        <f t="shared" si="65"/>
        <v>0</v>
      </c>
      <c r="T384" s="950">
        <f t="shared" si="64"/>
        <v>0</v>
      </c>
      <c r="U384" s="977">
        <f t="shared" si="65"/>
        <v>0</v>
      </c>
      <c r="V384" s="950">
        <f t="shared" si="64"/>
        <v>0</v>
      </c>
      <c r="W384" s="977">
        <f t="shared" si="65"/>
        <v>0</v>
      </c>
      <c r="X384" s="950">
        <f t="shared" si="68"/>
        <v>0</v>
      </c>
      <c r="Y384" s="977">
        <f t="shared" ref="Y384" si="70">$I384</f>
        <v>0</v>
      </c>
      <c r="Z384" s="950">
        <f t="shared" si="66"/>
        <v>0</v>
      </c>
      <c r="AA384" s="977">
        <f t="shared" si="67"/>
        <v>0</v>
      </c>
      <c r="AB384" s="307"/>
      <c r="AC384" s="307"/>
      <c r="AD384" s="307"/>
      <c r="AE384" s="307"/>
      <c r="AF384" s="307"/>
      <c r="AG384" s="307"/>
      <c r="AH384" s="307"/>
      <c r="AI384" s="307"/>
      <c r="AJ384" s="307"/>
      <c r="AK384" s="307"/>
      <c r="AL384" s="307"/>
      <c r="AM384" s="307"/>
      <c r="AN384" s="307"/>
      <c r="AO384" s="307"/>
      <c r="AP384" s="307"/>
      <c r="AQ384" s="307"/>
      <c r="AR384" s="307"/>
      <c r="AS384" s="307"/>
      <c r="AT384" s="307"/>
      <c r="AU384" s="307"/>
      <c r="AV384" s="313"/>
      <c r="AW384" s="313"/>
      <c r="AX384" s="702"/>
      <c r="AY384" s="697"/>
      <c r="AZ384" s="697"/>
      <c r="BA384" s="697"/>
    </row>
    <row r="385" spans="1:53" s="694" customFormat="1" ht="15" outlineLevel="1" x14ac:dyDescent="0.25">
      <c r="A385" s="698"/>
      <c r="B385" s="695"/>
      <c r="C385" s="707"/>
      <c r="D385" s="707"/>
      <c r="E385" s="707"/>
      <c r="F385" s="711"/>
      <c r="G385" s="711"/>
      <c r="I385" s="711"/>
      <c r="J385" s="711"/>
      <c r="K385" s="711"/>
      <c r="N385" s="652"/>
      <c r="O385" s="307"/>
      <c r="P385" s="307"/>
      <c r="Q385" s="307"/>
      <c r="R385" s="307"/>
      <c r="S385" s="307"/>
      <c r="T385" s="307"/>
      <c r="U385" s="307"/>
      <c r="V385" s="307"/>
      <c r="W385" s="307"/>
      <c r="X385" s="313"/>
      <c r="Y385" s="313"/>
      <c r="Z385" s="313"/>
      <c r="AA385" s="313"/>
      <c r="AB385" s="313"/>
      <c r="AC385" s="313"/>
      <c r="AD385" s="313"/>
      <c r="AE385" s="313"/>
      <c r="AF385" s="313"/>
      <c r="AG385" s="313"/>
      <c r="AH385" s="313"/>
      <c r="AI385" s="313"/>
      <c r="AJ385" s="313"/>
      <c r="AK385" s="313"/>
      <c r="AL385" s="313"/>
      <c r="AM385" s="313"/>
      <c r="AN385" s="313"/>
      <c r="AO385" s="313"/>
      <c r="AP385" s="313"/>
      <c r="AQ385" s="313"/>
      <c r="AR385" s="313"/>
      <c r="AS385" s="313"/>
      <c r="AT385" s="313"/>
      <c r="AU385" s="313"/>
      <c r="AV385" s="313"/>
      <c r="AW385" s="313"/>
      <c r="AX385" s="702"/>
      <c r="AY385" s="697"/>
      <c r="AZ385" s="697"/>
      <c r="BA385" s="697"/>
    </row>
    <row r="386" spans="1:53" s="76" customFormat="1" ht="15" outlineLevel="1" x14ac:dyDescent="0.25">
      <c r="A386" s="234"/>
      <c r="B386" s="235"/>
      <c r="C386" s="245"/>
      <c r="D386" s="245"/>
      <c r="E386" s="245"/>
      <c r="F386" s="253"/>
      <c r="G386" s="653" t="s">
        <v>825</v>
      </c>
      <c r="I386" s="694" t="s">
        <v>1157</v>
      </c>
      <c r="J386" s="1009" t="s">
        <v>418</v>
      </c>
      <c r="K386" s="1009" t="s">
        <v>815</v>
      </c>
      <c r="L386" s="1009" t="s">
        <v>816</v>
      </c>
      <c r="M386" s="1009" t="s">
        <v>817</v>
      </c>
      <c r="N386" s="1009" t="s">
        <v>818</v>
      </c>
      <c r="O386" s="1009" t="s">
        <v>819</v>
      </c>
      <c r="P386" s="1009" t="s">
        <v>820</v>
      </c>
      <c r="Q386" s="1009" t="s">
        <v>821</v>
      </c>
      <c r="R386" s="1009" t="s">
        <v>822</v>
      </c>
      <c r="S386" s="307"/>
      <c r="T386" s="307"/>
      <c r="U386" s="307"/>
      <c r="V386" s="307"/>
      <c r="W386" s="307"/>
      <c r="X386" s="313"/>
      <c r="Y386" s="313"/>
      <c r="Z386" s="313"/>
      <c r="AA386" s="313"/>
      <c r="AB386" s="313"/>
      <c r="AC386" s="313"/>
      <c r="AD386" s="313"/>
      <c r="AE386" s="313"/>
      <c r="AF386" s="313"/>
      <c r="AG386" s="313"/>
      <c r="AH386" s="313"/>
      <c r="AI386" s="313"/>
      <c r="AJ386" s="313"/>
      <c r="AK386" s="313"/>
      <c r="AL386" s="313"/>
      <c r="AM386" s="313"/>
      <c r="AN386" s="313"/>
      <c r="AO386" s="313"/>
      <c r="AP386" s="313"/>
      <c r="AQ386" s="313"/>
      <c r="AR386" s="313"/>
      <c r="AS386" s="313"/>
      <c r="AT386" s="313"/>
      <c r="AU386" s="313"/>
      <c r="AV386" s="313"/>
      <c r="AW386" s="313"/>
      <c r="AX386" s="244"/>
      <c r="AY386" s="236"/>
      <c r="AZ386" s="236"/>
      <c r="BA386" s="236"/>
    </row>
    <row r="387" spans="1:53" s="694" customFormat="1" ht="15" outlineLevel="1" x14ac:dyDescent="0.25">
      <c r="A387" s="698"/>
      <c r="B387" s="695"/>
      <c r="C387" s="707"/>
      <c r="D387" s="707"/>
      <c r="E387" s="707"/>
      <c r="F387" s="711"/>
      <c r="G387" s="653"/>
      <c r="I387" s="694" t="s">
        <v>1149</v>
      </c>
      <c r="J387" s="1010">
        <v>2</v>
      </c>
      <c r="K387" s="1010">
        <v>2</v>
      </c>
      <c r="L387" s="1010">
        <v>2</v>
      </c>
      <c r="M387" s="1010">
        <v>2</v>
      </c>
      <c r="N387" s="1010">
        <v>1</v>
      </c>
      <c r="O387" s="1010">
        <v>1</v>
      </c>
      <c r="P387" s="1010">
        <v>1</v>
      </c>
      <c r="Q387" s="1010">
        <v>1</v>
      </c>
      <c r="R387" s="1010">
        <v>1</v>
      </c>
      <c r="S387" s="307"/>
      <c r="T387" s="307"/>
      <c r="U387" s="307"/>
      <c r="V387" s="307"/>
      <c r="W387" s="307"/>
      <c r="X387" s="313"/>
      <c r="Y387" s="313"/>
      <c r="Z387" s="313"/>
      <c r="AA387" s="313"/>
      <c r="AB387" s="313"/>
      <c r="AC387" s="313"/>
      <c r="AD387" s="313"/>
      <c r="AE387" s="313"/>
      <c r="AF387" s="313"/>
      <c r="AG387" s="313"/>
      <c r="AH387" s="313"/>
      <c r="AI387" s="313"/>
      <c r="AJ387" s="313"/>
      <c r="AK387" s="313"/>
      <c r="AL387" s="313"/>
      <c r="AM387" s="313"/>
      <c r="AN387" s="313"/>
      <c r="AO387" s="313"/>
      <c r="AP387" s="313"/>
      <c r="AQ387" s="313"/>
      <c r="AR387" s="313"/>
      <c r="AS387" s="313"/>
      <c r="AT387" s="313"/>
      <c r="AU387" s="313"/>
      <c r="AV387" s="313"/>
      <c r="AW387" s="313"/>
      <c r="AX387" s="702"/>
      <c r="AY387" s="697"/>
      <c r="AZ387" s="697"/>
      <c r="BA387" s="697"/>
    </row>
    <row r="388" spans="1:53" s="694" customFormat="1" ht="15" outlineLevel="1" x14ac:dyDescent="0.25">
      <c r="A388" s="698"/>
      <c r="B388" s="695"/>
      <c r="C388" s="707"/>
      <c r="D388" s="707"/>
      <c r="E388" s="707"/>
      <c r="F388" s="711"/>
      <c r="G388" s="653"/>
      <c r="I388" s="694" t="s">
        <v>1150</v>
      </c>
      <c r="J388" s="1010">
        <v>1</v>
      </c>
      <c r="K388" s="1010">
        <v>1</v>
      </c>
      <c r="L388" s="1010">
        <v>1</v>
      </c>
      <c r="M388" s="1010">
        <v>1</v>
      </c>
      <c r="N388" s="1010">
        <v>1</v>
      </c>
      <c r="O388" s="1010">
        <v>1</v>
      </c>
      <c r="P388" s="1010">
        <v>1</v>
      </c>
      <c r="Q388" s="1010">
        <v>1</v>
      </c>
      <c r="R388" s="1010">
        <v>1</v>
      </c>
      <c r="S388" s="307"/>
      <c r="T388" s="307"/>
      <c r="U388" s="307"/>
      <c r="V388" s="307"/>
      <c r="W388" s="307"/>
      <c r="X388" s="313"/>
      <c r="Y388" s="313"/>
      <c r="Z388" s="313"/>
      <c r="AA388" s="313"/>
      <c r="AB388" s="313"/>
      <c r="AC388" s="313"/>
      <c r="AD388" s="313"/>
      <c r="AE388" s="313"/>
      <c r="AF388" s="313"/>
      <c r="AG388" s="313"/>
      <c r="AH388" s="313"/>
      <c r="AI388" s="313"/>
      <c r="AJ388" s="313"/>
      <c r="AK388" s="313"/>
      <c r="AL388" s="313"/>
      <c r="AM388" s="313"/>
      <c r="AN388" s="313"/>
      <c r="AO388" s="313"/>
      <c r="AP388" s="313"/>
      <c r="AQ388" s="313"/>
      <c r="AR388" s="313"/>
      <c r="AS388" s="313"/>
      <c r="AT388" s="313"/>
      <c r="AU388" s="313"/>
      <c r="AV388" s="313"/>
      <c r="AW388" s="313"/>
      <c r="AX388" s="702"/>
      <c r="AY388" s="697"/>
      <c r="AZ388" s="697"/>
      <c r="BA388" s="697"/>
    </row>
    <row r="389" spans="1:53" s="694" customFormat="1" ht="15" outlineLevel="1" x14ac:dyDescent="0.25">
      <c r="A389" s="698"/>
      <c r="B389" s="695"/>
      <c r="C389" s="707"/>
      <c r="D389" s="707"/>
      <c r="E389" s="707"/>
      <c r="F389" s="711"/>
      <c r="G389" s="653"/>
      <c r="I389" s="694" t="s">
        <v>1151</v>
      </c>
      <c r="J389" s="1010">
        <v>1</v>
      </c>
      <c r="K389" s="1010">
        <v>1</v>
      </c>
      <c r="L389" s="1010">
        <v>1</v>
      </c>
      <c r="M389" s="1010">
        <v>1</v>
      </c>
      <c r="N389" s="1010">
        <v>1</v>
      </c>
      <c r="O389" s="1010">
        <v>1</v>
      </c>
      <c r="P389" s="1010">
        <v>1</v>
      </c>
      <c r="Q389" s="1010">
        <v>1</v>
      </c>
      <c r="R389" s="1010">
        <v>1</v>
      </c>
      <c r="S389" s="307"/>
      <c r="T389" s="307"/>
      <c r="U389" s="307"/>
      <c r="V389" s="307"/>
      <c r="W389" s="307"/>
      <c r="X389" s="313"/>
      <c r="Y389" s="313"/>
      <c r="Z389" s="313"/>
      <c r="AA389" s="313"/>
      <c r="AB389" s="313"/>
      <c r="AC389" s="313"/>
      <c r="AD389" s="313"/>
      <c r="AE389" s="313"/>
      <c r="AF389" s="313"/>
      <c r="AG389" s="313"/>
      <c r="AH389" s="313"/>
      <c r="AI389" s="313"/>
      <c r="AJ389" s="313"/>
      <c r="AK389" s="313"/>
      <c r="AL389" s="313"/>
      <c r="AM389" s="313"/>
      <c r="AN389" s="313"/>
      <c r="AO389" s="313"/>
      <c r="AP389" s="313"/>
      <c r="AQ389" s="313"/>
      <c r="AR389" s="313"/>
      <c r="AS389" s="313"/>
      <c r="AT389" s="313"/>
      <c r="AU389" s="313"/>
      <c r="AV389" s="313"/>
      <c r="AW389" s="313"/>
      <c r="AX389" s="702"/>
      <c r="AY389" s="697"/>
      <c r="AZ389" s="697"/>
      <c r="BA389" s="697"/>
    </row>
    <row r="390" spans="1:53" s="694" customFormat="1" ht="15" outlineLevel="1" x14ac:dyDescent="0.25">
      <c r="A390" s="698"/>
      <c r="B390" s="695"/>
      <c r="C390" s="707"/>
      <c r="D390" s="707"/>
      <c r="E390" s="707"/>
      <c r="F390" s="711"/>
      <c r="G390" s="653"/>
      <c r="I390" s="694" t="s">
        <v>1086</v>
      </c>
      <c r="J390" s="1010">
        <v>1</v>
      </c>
      <c r="K390" s="1010">
        <v>1</v>
      </c>
      <c r="L390" s="1010">
        <v>1</v>
      </c>
      <c r="M390" s="1010">
        <v>1</v>
      </c>
      <c r="N390" s="1010">
        <v>1</v>
      </c>
      <c r="O390" s="1010">
        <v>1</v>
      </c>
      <c r="P390" s="1010">
        <v>1</v>
      </c>
      <c r="Q390" s="1010">
        <v>1</v>
      </c>
      <c r="R390" s="1010">
        <v>1</v>
      </c>
      <c r="S390" s="307"/>
      <c r="T390" s="307"/>
      <c r="U390" s="307"/>
      <c r="V390" s="307"/>
      <c r="W390" s="307"/>
      <c r="X390" s="313"/>
      <c r="Y390" s="313"/>
      <c r="Z390" s="313"/>
      <c r="AA390" s="313"/>
      <c r="AB390" s="313"/>
      <c r="AC390" s="313"/>
      <c r="AD390" s="313"/>
      <c r="AE390" s="313"/>
      <c r="AF390" s="313"/>
      <c r="AG390" s="313"/>
      <c r="AH390" s="313"/>
      <c r="AI390" s="313"/>
      <c r="AJ390" s="313"/>
      <c r="AK390" s="313"/>
      <c r="AL390" s="313"/>
      <c r="AM390" s="313"/>
      <c r="AN390" s="313"/>
      <c r="AO390" s="313"/>
      <c r="AP390" s="313"/>
      <c r="AQ390" s="313"/>
      <c r="AR390" s="313"/>
      <c r="AS390" s="313"/>
      <c r="AT390" s="313"/>
      <c r="AU390" s="313"/>
      <c r="AV390" s="313"/>
      <c r="AW390" s="313"/>
      <c r="AX390" s="702"/>
      <c r="AY390" s="697"/>
      <c r="AZ390" s="697"/>
      <c r="BA390" s="697"/>
    </row>
    <row r="391" spans="1:53" s="694" customFormat="1" ht="15" outlineLevel="1" x14ac:dyDescent="0.25">
      <c r="A391" s="698"/>
      <c r="B391" s="695"/>
      <c r="C391" s="707"/>
      <c r="D391" s="707"/>
      <c r="E391" s="707"/>
      <c r="F391" s="711"/>
      <c r="G391" s="653"/>
      <c r="I391" s="711"/>
      <c r="J391" s="711"/>
      <c r="K391" s="711"/>
      <c r="N391" s="652"/>
      <c r="O391" s="307"/>
      <c r="P391" s="307"/>
      <c r="Q391" s="307"/>
      <c r="R391" s="307"/>
      <c r="S391" s="307"/>
      <c r="T391" s="307"/>
      <c r="U391" s="307"/>
      <c r="V391" s="307"/>
      <c r="W391" s="307"/>
      <c r="X391" s="313"/>
      <c r="Y391" s="313"/>
      <c r="Z391" s="313"/>
      <c r="AA391" s="313"/>
      <c r="AB391" s="313"/>
      <c r="AC391" s="313"/>
      <c r="AD391" s="313"/>
      <c r="AE391" s="313"/>
      <c r="AF391" s="313"/>
      <c r="AG391" s="313"/>
      <c r="AH391" s="313"/>
      <c r="AI391" s="313"/>
      <c r="AJ391" s="313"/>
      <c r="AK391" s="313"/>
      <c r="AL391" s="313"/>
      <c r="AM391" s="313"/>
      <c r="AN391" s="313"/>
      <c r="AO391" s="313"/>
      <c r="AP391" s="313"/>
      <c r="AQ391" s="313"/>
      <c r="AR391" s="313"/>
      <c r="AS391" s="313"/>
      <c r="AT391" s="313"/>
      <c r="AU391" s="313"/>
      <c r="AV391" s="313"/>
      <c r="AW391" s="313"/>
      <c r="AX391" s="702"/>
      <c r="AY391" s="697"/>
      <c r="AZ391" s="697"/>
      <c r="BA391" s="697"/>
    </row>
    <row r="392" spans="1:53" s="76" customFormat="1" ht="15" outlineLevel="1" x14ac:dyDescent="0.25">
      <c r="A392" s="234"/>
      <c r="B392" s="235"/>
      <c r="C392" s="245"/>
      <c r="D392" s="245"/>
      <c r="E392" s="245"/>
      <c r="F392" s="253"/>
      <c r="G392" s="253" t="s">
        <v>829</v>
      </c>
      <c r="H392" s="76" t="s">
        <v>846</v>
      </c>
      <c r="I392" s="76" t="s">
        <v>846</v>
      </c>
      <c r="J392" s="76" t="s">
        <v>846</v>
      </c>
      <c r="K392" s="76" t="s">
        <v>846</v>
      </c>
      <c r="L392" s="76" t="s">
        <v>418</v>
      </c>
      <c r="M392" s="76" t="s">
        <v>418</v>
      </c>
      <c r="N392" s="76" t="s">
        <v>418</v>
      </c>
      <c r="O392" s="76" t="s">
        <v>418</v>
      </c>
      <c r="P392" s="76" t="s">
        <v>815</v>
      </c>
      <c r="Q392" s="76" t="s">
        <v>815</v>
      </c>
      <c r="R392" s="76" t="s">
        <v>815</v>
      </c>
      <c r="S392" s="76" t="s">
        <v>815</v>
      </c>
      <c r="T392" s="76" t="s">
        <v>816</v>
      </c>
      <c r="U392" s="76" t="s">
        <v>816</v>
      </c>
      <c r="V392" s="76" t="s">
        <v>816</v>
      </c>
      <c r="W392" s="76" t="s">
        <v>816</v>
      </c>
      <c r="X392" s="76" t="s">
        <v>817</v>
      </c>
      <c r="Y392" s="76" t="s">
        <v>817</v>
      </c>
      <c r="Z392" s="76" t="s">
        <v>817</v>
      </c>
      <c r="AA392" s="76" t="s">
        <v>817</v>
      </c>
      <c r="AB392" s="76" t="s">
        <v>818</v>
      </c>
      <c r="AC392" s="76" t="s">
        <v>818</v>
      </c>
      <c r="AD392" s="76" t="s">
        <v>818</v>
      </c>
      <c r="AE392" s="76" t="s">
        <v>818</v>
      </c>
      <c r="AF392" s="76" t="s">
        <v>819</v>
      </c>
      <c r="AG392" s="76" t="s">
        <v>819</v>
      </c>
      <c r="AH392" s="76" t="s">
        <v>819</v>
      </c>
      <c r="AI392" s="76" t="s">
        <v>819</v>
      </c>
      <c r="AJ392" s="76" t="s">
        <v>820</v>
      </c>
      <c r="AK392" s="76" t="s">
        <v>820</v>
      </c>
      <c r="AL392" s="76" t="s">
        <v>820</v>
      </c>
      <c r="AM392" s="76" t="s">
        <v>820</v>
      </c>
      <c r="AN392" s="76" t="s">
        <v>821</v>
      </c>
      <c r="AO392" s="76" t="s">
        <v>821</v>
      </c>
      <c r="AP392" s="76" t="s">
        <v>821</v>
      </c>
      <c r="AQ392" s="76" t="s">
        <v>821</v>
      </c>
      <c r="AR392" s="76" t="s">
        <v>822</v>
      </c>
      <c r="AS392" s="76" t="s">
        <v>822</v>
      </c>
      <c r="AT392" s="76" t="s">
        <v>822</v>
      </c>
      <c r="AU392" s="76" t="s">
        <v>822</v>
      </c>
      <c r="AV392" s="313"/>
      <c r="AW392" s="313"/>
      <c r="AX392" s="244"/>
      <c r="AY392" s="236"/>
      <c r="AZ392" s="236"/>
      <c r="BA392" s="236"/>
    </row>
    <row r="393" spans="1:53" s="76" customFormat="1" ht="15" outlineLevel="1" x14ac:dyDescent="0.25">
      <c r="A393" s="234"/>
      <c r="B393" s="235"/>
      <c r="C393" s="245"/>
      <c r="D393" s="245"/>
      <c r="E393" s="245"/>
      <c r="F393" s="253"/>
      <c r="G393" s="253" t="s">
        <v>828</v>
      </c>
      <c r="H393" s="76" t="s">
        <v>1149</v>
      </c>
      <c r="I393" s="76" t="s">
        <v>1150</v>
      </c>
      <c r="J393" s="694" t="s">
        <v>1151</v>
      </c>
      <c r="K393" s="76" t="s">
        <v>1086</v>
      </c>
      <c r="L393" s="76" t="str">
        <f>H393</f>
        <v>knock</v>
      </c>
      <c r="M393" s="694" t="str">
        <f t="shared" ref="M393:AU393" si="71">I393</f>
        <v>pre-em</v>
      </c>
      <c r="N393" s="694" t="str">
        <f t="shared" si="71"/>
        <v>selective_and_spraytop</v>
      </c>
      <c r="O393" s="694" t="str">
        <f t="shared" si="71"/>
        <v>fungicide</v>
      </c>
      <c r="P393" s="694" t="str">
        <f t="shared" si="71"/>
        <v>knock</v>
      </c>
      <c r="Q393" s="694" t="str">
        <f t="shared" si="71"/>
        <v>pre-em</v>
      </c>
      <c r="R393" s="694" t="str">
        <f t="shared" si="71"/>
        <v>selective_and_spraytop</v>
      </c>
      <c r="S393" s="694" t="str">
        <f t="shared" si="71"/>
        <v>fungicide</v>
      </c>
      <c r="T393" s="694" t="str">
        <f t="shared" si="71"/>
        <v>knock</v>
      </c>
      <c r="U393" s="694" t="str">
        <f t="shared" si="71"/>
        <v>pre-em</v>
      </c>
      <c r="V393" s="694" t="str">
        <f t="shared" si="71"/>
        <v>selective_and_spraytop</v>
      </c>
      <c r="W393" s="694" t="str">
        <f t="shared" si="71"/>
        <v>fungicide</v>
      </c>
      <c r="X393" s="694" t="str">
        <f t="shared" si="71"/>
        <v>knock</v>
      </c>
      <c r="Y393" s="694" t="str">
        <f t="shared" si="71"/>
        <v>pre-em</v>
      </c>
      <c r="Z393" s="694" t="str">
        <f t="shared" si="71"/>
        <v>selective_and_spraytop</v>
      </c>
      <c r="AA393" s="694" t="str">
        <f t="shared" si="71"/>
        <v>fungicide</v>
      </c>
      <c r="AB393" s="694" t="str">
        <f t="shared" si="71"/>
        <v>knock</v>
      </c>
      <c r="AC393" s="694" t="str">
        <f t="shared" si="71"/>
        <v>pre-em</v>
      </c>
      <c r="AD393" s="694" t="str">
        <f t="shared" si="71"/>
        <v>selective_and_spraytop</v>
      </c>
      <c r="AE393" s="694" t="str">
        <f t="shared" si="71"/>
        <v>fungicide</v>
      </c>
      <c r="AF393" s="694" t="str">
        <f t="shared" si="71"/>
        <v>knock</v>
      </c>
      <c r="AG393" s="694" t="str">
        <f t="shared" si="71"/>
        <v>pre-em</v>
      </c>
      <c r="AH393" s="694" t="str">
        <f t="shared" si="71"/>
        <v>selective_and_spraytop</v>
      </c>
      <c r="AI393" s="694" t="str">
        <f t="shared" si="71"/>
        <v>fungicide</v>
      </c>
      <c r="AJ393" s="694" t="str">
        <f t="shared" si="71"/>
        <v>knock</v>
      </c>
      <c r="AK393" s="694" t="str">
        <f t="shared" si="71"/>
        <v>pre-em</v>
      </c>
      <c r="AL393" s="694" t="str">
        <f t="shared" si="71"/>
        <v>selective_and_spraytop</v>
      </c>
      <c r="AM393" s="694" t="str">
        <f t="shared" si="71"/>
        <v>fungicide</v>
      </c>
      <c r="AN393" s="694" t="str">
        <f t="shared" si="71"/>
        <v>knock</v>
      </c>
      <c r="AO393" s="694" t="str">
        <f t="shared" si="71"/>
        <v>pre-em</v>
      </c>
      <c r="AP393" s="694" t="str">
        <f t="shared" si="71"/>
        <v>selective_and_spraytop</v>
      </c>
      <c r="AQ393" s="694" t="str">
        <f t="shared" si="71"/>
        <v>fungicide</v>
      </c>
      <c r="AR393" s="694" t="str">
        <f t="shared" si="71"/>
        <v>knock</v>
      </c>
      <c r="AS393" s="694" t="str">
        <f t="shared" si="71"/>
        <v>pre-em</v>
      </c>
      <c r="AT393" s="694" t="str">
        <f t="shared" si="71"/>
        <v>selective_and_spraytop</v>
      </c>
      <c r="AU393" s="694" t="str">
        <f t="shared" si="71"/>
        <v>fungicide</v>
      </c>
      <c r="AV393" s="313"/>
      <c r="AW393" s="313"/>
      <c r="AX393" s="244"/>
      <c r="AY393" s="236"/>
      <c r="AZ393" s="236"/>
      <c r="BA393" s="236"/>
    </row>
    <row r="394" spans="1:53" s="76" customFormat="1" ht="15" outlineLevel="1" x14ac:dyDescent="0.25">
      <c r="A394" s="234"/>
      <c r="B394" s="235"/>
      <c r="C394" s="245"/>
      <c r="D394" s="245"/>
      <c r="E394" s="245"/>
      <c r="F394" s="253"/>
      <c r="G394" s="253" t="str">
        <f>_xlfn.CONCAT(H231:M231)</f>
        <v>AAAAAa</v>
      </c>
      <c r="H394" s="357">
        <v>0</v>
      </c>
      <c r="I394" s="357">
        <v>0</v>
      </c>
      <c r="J394" s="357">
        <v>0</v>
      </c>
      <c r="K394" s="357">
        <v>0</v>
      </c>
      <c r="L394" s="1011" cm="1">
        <f t="array" ref="L394">INDEX($H394:$K394,0,MATCH(L$393,$H$393:$K$393,0))*INDEX($J$387:$R$390,MATCH(L$393,$I$387:$I$390,0),MATCH(L$392,$J$386:$R$386,0))</f>
        <v>0</v>
      </c>
      <c r="M394" s="1011" cm="1">
        <f t="array" ref="M394">INDEX($H394:$K394,0,MATCH(M$393,$H$393:$K$393,0))*INDEX($J$387:$R$390,MATCH(M$393,$I$387:$I$390,0),MATCH(M$392,$J$386:$R$386,0))</f>
        <v>0</v>
      </c>
      <c r="N394" s="1011" cm="1">
        <f t="array" ref="N394">INDEX($H394:$K394,0,MATCH(N$393,$H$393:$K$393,0))*INDEX($J$387:$R$390,MATCH(N$393,$I$387:$I$390,0),MATCH(N$392,$J$386:$R$386,0))</f>
        <v>0</v>
      </c>
      <c r="O394" s="1011" cm="1">
        <f t="array" ref="O394">INDEX($H394:$K394,0,MATCH(O$393,$H$393:$K$393,0))*INDEX($J$387:$R$390,MATCH(O$393,$I$387:$I$390,0),MATCH(O$392,$J$386:$R$386,0))</f>
        <v>0</v>
      </c>
      <c r="P394" s="1011" cm="1">
        <f t="array" ref="P394">INDEX($H394:$K394,0,MATCH(P$393,$H$393:$K$393,0))*INDEX($J$387:$R$390,MATCH(P$393,$I$387:$I$390,0),MATCH(P$392,$J$386:$R$386,0))</f>
        <v>0</v>
      </c>
      <c r="Q394" s="1011" cm="1">
        <f t="array" ref="Q394">INDEX($H394:$K394,0,MATCH(Q$393,$H$393:$K$393,0))*INDEX($J$387:$R$390,MATCH(Q$393,$I$387:$I$390,0),MATCH(Q$392,$J$386:$R$386,0))</f>
        <v>0</v>
      </c>
      <c r="R394" s="1011" cm="1">
        <f t="array" ref="R394">INDEX($H394:$K394,0,MATCH(R$393,$H$393:$K$393,0))*INDEX($J$387:$R$390,MATCH(R$393,$I$387:$I$390,0),MATCH(R$392,$J$386:$R$386,0))</f>
        <v>0</v>
      </c>
      <c r="S394" s="1011" cm="1">
        <f t="array" ref="S394">INDEX($H394:$K394,0,MATCH(S$393,$H$393:$K$393,0))*INDEX($J$387:$R$390,MATCH(S$393,$I$387:$I$390,0),MATCH(S$392,$J$386:$R$386,0))</f>
        <v>0</v>
      </c>
      <c r="T394" s="1011" cm="1">
        <f t="array" ref="T394">INDEX($H394:$K394,0,MATCH(T$393,$H$393:$K$393,0))*INDEX($J$387:$R$390,MATCH(T$393,$I$387:$I$390,0),MATCH(T$392,$J$386:$R$386,0))</f>
        <v>0</v>
      </c>
      <c r="U394" s="1011" cm="1">
        <f t="array" ref="U394">INDEX($H394:$K394,0,MATCH(U$393,$H$393:$K$393,0))*INDEX($J$387:$R$390,MATCH(U$393,$I$387:$I$390,0),MATCH(U$392,$J$386:$R$386,0))</f>
        <v>0</v>
      </c>
      <c r="V394" s="1011" cm="1">
        <f t="array" ref="V394">INDEX($H394:$K394,0,MATCH(V$393,$H$393:$K$393,0))*INDEX($J$387:$R$390,MATCH(V$393,$I$387:$I$390,0),MATCH(V$392,$J$386:$R$386,0))</f>
        <v>0</v>
      </c>
      <c r="W394" s="1011" cm="1">
        <f t="array" ref="W394">INDEX($H394:$K394,0,MATCH(W$393,$H$393:$K$393,0))*INDEX($J$387:$R$390,MATCH(W$393,$I$387:$I$390,0),MATCH(W$392,$J$386:$R$386,0))</f>
        <v>0</v>
      </c>
      <c r="X394" s="1011" cm="1">
        <f t="array" ref="X394">INDEX($H394:$K394,0,MATCH(X$393,$H$393:$K$393,0))*INDEX($J$387:$R$390,MATCH(X$393,$I$387:$I$390,0),MATCH(X$392,$J$386:$R$386,0))</f>
        <v>0</v>
      </c>
      <c r="Y394" s="1011" cm="1">
        <f t="array" ref="Y394">INDEX($H394:$K394,0,MATCH(Y$393,$H$393:$K$393,0))*INDEX($J$387:$R$390,MATCH(Y$393,$I$387:$I$390,0),MATCH(Y$392,$J$386:$R$386,0))</f>
        <v>0</v>
      </c>
      <c r="Z394" s="1011" cm="1">
        <f t="array" ref="Z394">INDEX($H394:$K394,0,MATCH(Z$393,$H$393:$K$393,0))*INDEX($J$387:$R$390,MATCH(Z$393,$I$387:$I$390,0),MATCH(Z$392,$J$386:$R$386,0))</f>
        <v>0</v>
      </c>
      <c r="AA394" s="1011" cm="1">
        <f t="array" ref="AA394">INDEX($H394:$K394,0,MATCH(AA$393,$H$393:$K$393,0))*INDEX($J$387:$R$390,MATCH(AA$393,$I$387:$I$390,0),MATCH(AA$392,$J$386:$R$386,0))</f>
        <v>0</v>
      </c>
      <c r="AB394" s="1011" cm="1">
        <f t="array" ref="AB394">INDEX($H394:$K394,0,MATCH(AB$393,$H$393:$K$393,0))*INDEX($J$387:$R$390,MATCH(AB$393,$I$387:$I$390,0),MATCH(AB$392,$J$386:$R$386,0))</f>
        <v>0</v>
      </c>
      <c r="AC394" s="1011" cm="1">
        <f t="array" ref="AC394">INDEX($H394:$K394,0,MATCH(AC$393,$H$393:$K$393,0))*INDEX($J$387:$R$390,MATCH(AC$393,$I$387:$I$390,0),MATCH(AC$392,$J$386:$R$386,0))</f>
        <v>0</v>
      </c>
      <c r="AD394" s="1011" cm="1">
        <f t="array" ref="AD394">INDEX($H394:$K394,0,MATCH(AD$393,$H$393:$K$393,0))*INDEX($J$387:$R$390,MATCH(AD$393,$I$387:$I$390,0),MATCH(AD$392,$J$386:$R$386,0))</f>
        <v>0</v>
      </c>
      <c r="AE394" s="1011" cm="1">
        <f t="array" ref="AE394">INDEX($H394:$K394,0,MATCH(AE$393,$H$393:$K$393,0))*INDEX($J$387:$R$390,MATCH(AE$393,$I$387:$I$390,0),MATCH(AE$392,$J$386:$R$386,0))</f>
        <v>0</v>
      </c>
      <c r="AF394" s="1011" cm="1">
        <f t="array" ref="AF394">INDEX($H394:$K394,0,MATCH(AF$393,$H$393:$K$393,0))*INDEX($J$387:$R$390,MATCH(AF$393,$I$387:$I$390,0),MATCH(AF$392,$J$386:$R$386,0))</f>
        <v>0</v>
      </c>
      <c r="AG394" s="1011" cm="1">
        <f t="array" ref="AG394">INDEX($H394:$K394,0,MATCH(AG$393,$H$393:$K$393,0))*INDEX($J$387:$R$390,MATCH(AG$393,$I$387:$I$390,0),MATCH(AG$392,$J$386:$R$386,0))</f>
        <v>0</v>
      </c>
      <c r="AH394" s="1011" cm="1">
        <f t="array" ref="AH394">INDEX($H394:$K394,0,MATCH(AH$393,$H$393:$K$393,0))*INDEX($J$387:$R$390,MATCH(AH$393,$I$387:$I$390,0),MATCH(AH$392,$J$386:$R$386,0))</f>
        <v>0</v>
      </c>
      <c r="AI394" s="1011" cm="1">
        <f t="array" ref="AI394">INDEX($H394:$K394,0,MATCH(AI$393,$H$393:$K$393,0))*INDEX($J$387:$R$390,MATCH(AI$393,$I$387:$I$390,0),MATCH(AI$392,$J$386:$R$386,0))</f>
        <v>0</v>
      </c>
      <c r="AJ394" s="1011" cm="1">
        <f t="array" ref="AJ394">INDEX($H394:$K394,0,MATCH(AJ$393,$H$393:$K$393,0))*INDEX($J$387:$R$390,MATCH(AJ$393,$I$387:$I$390,0),MATCH(AJ$392,$J$386:$R$386,0))</f>
        <v>0</v>
      </c>
      <c r="AK394" s="1011" cm="1">
        <f t="array" ref="AK394">INDEX($H394:$K394,0,MATCH(AK$393,$H$393:$K$393,0))*INDEX($J$387:$R$390,MATCH(AK$393,$I$387:$I$390,0),MATCH(AK$392,$J$386:$R$386,0))</f>
        <v>0</v>
      </c>
      <c r="AL394" s="1011" cm="1">
        <f t="array" ref="AL394">INDEX($H394:$K394,0,MATCH(AL$393,$H$393:$K$393,0))*INDEX($J$387:$R$390,MATCH(AL$393,$I$387:$I$390,0),MATCH(AL$392,$J$386:$R$386,0))</f>
        <v>0</v>
      </c>
      <c r="AM394" s="1011" cm="1">
        <f t="array" ref="AM394">INDEX($H394:$K394,0,MATCH(AM$393,$H$393:$K$393,0))*INDEX($J$387:$R$390,MATCH(AM$393,$I$387:$I$390,0),MATCH(AM$392,$J$386:$R$386,0))</f>
        <v>0</v>
      </c>
      <c r="AN394" s="1011" cm="1">
        <f t="array" ref="AN394">INDEX($H394:$K394,0,MATCH(AN$393,$H$393:$K$393,0))*INDEX($J$387:$R$390,MATCH(AN$393,$I$387:$I$390,0),MATCH(AN$392,$J$386:$R$386,0))</f>
        <v>0</v>
      </c>
      <c r="AO394" s="1011" cm="1">
        <f t="array" ref="AO394">INDEX($H394:$K394,0,MATCH(AO$393,$H$393:$K$393,0))*INDEX($J$387:$R$390,MATCH(AO$393,$I$387:$I$390,0),MATCH(AO$392,$J$386:$R$386,0))</f>
        <v>0</v>
      </c>
      <c r="AP394" s="1011" cm="1">
        <f t="array" ref="AP394">INDEX($H394:$K394,0,MATCH(AP$393,$H$393:$K$393,0))*INDEX($J$387:$R$390,MATCH(AP$393,$I$387:$I$390,0),MATCH(AP$392,$J$386:$R$386,0))</f>
        <v>0</v>
      </c>
      <c r="AQ394" s="1011" cm="1">
        <f t="array" ref="AQ394">INDEX($H394:$K394,0,MATCH(AQ$393,$H$393:$K$393,0))*INDEX($J$387:$R$390,MATCH(AQ$393,$I$387:$I$390,0),MATCH(AQ$392,$J$386:$R$386,0))</f>
        <v>0</v>
      </c>
      <c r="AR394" s="1011" cm="1">
        <f t="array" ref="AR394">INDEX($H394:$K394,0,MATCH(AR$393,$H$393:$K$393,0))*INDEX($J$387:$R$390,MATCH(AR$393,$I$387:$I$390,0),MATCH(AR$392,$J$386:$R$386,0))</f>
        <v>0</v>
      </c>
      <c r="AS394" s="1011" cm="1">
        <f t="array" ref="AS394">INDEX($H394:$K394,0,MATCH(AS$393,$H$393:$K$393,0))*INDEX($J$387:$R$390,MATCH(AS$393,$I$387:$I$390,0),MATCH(AS$392,$J$386:$R$386,0))</f>
        <v>0</v>
      </c>
      <c r="AT394" s="1011" cm="1">
        <f t="array" ref="AT394">INDEX($H394:$K394,0,MATCH(AT$393,$H$393:$K$393,0))*INDEX($J$387:$R$390,MATCH(AT$393,$I$387:$I$390,0),MATCH(AT$392,$J$386:$R$386,0))</f>
        <v>0</v>
      </c>
      <c r="AU394" s="1011" cm="1">
        <f t="array" ref="AU394">INDEX($H394:$K394,0,MATCH(AU$393,$H$393:$K$393,0))*INDEX($J$387:$R$390,MATCH(AU$393,$I$387:$I$390,0),MATCH(AU$392,$J$386:$R$386,0))</f>
        <v>0</v>
      </c>
      <c r="AV394" s="313"/>
      <c r="AW394" s="313"/>
      <c r="AX394" s="244"/>
      <c r="AY394" s="236"/>
      <c r="AZ394" s="236"/>
      <c r="BA394" s="236"/>
    </row>
    <row r="395" spans="1:53" s="694" customFormat="1" ht="15" outlineLevel="1" x14ac:dyDescent="0.25">
      <c r="A395" s="698"/>
      <c r="B395" s="695"/>
      <c r="C395" s="707"/>
      <c r="D395" s="707"/>
      <c r="E395" s="707"/>
      <c r="F395" s="711"/>
      <c r="G395" s="711" t="str">
        <f t="shared" ref="G395:G402" si="72">_xlfn.CONCAT(H232:M232)</f>
        <v>GGGGAa2</v>
      </c>
      <c r="H395" s="357">
        <v>0</v>
      </c>
      <c r="I395" s="357">
        <v>0</v>
      </c>
      <c r="J395" s="357">
        <v>0</v>
      </c>
      <c r="K395" s="357">
        <v>0</v>
      </c>
      <c r="L395" s="1011" cm="1">
        <f t="array" ref="L395">INDEX($H395:$K395,0,MATCH(L$393,$H$393:$K$393,0))*INDEX($J$387:$R$390,MATCH(L$393,$I$387:$I$390,0),MATCH(L$392,$J$386:$R$386,0))</f>
        <v>0</v>
      </c>
      <c r="M395" s="1011" cm="1">
        <f t="array" ref="M395">INDEX($H395:$K395,0,MATCH(M$393,$H$393:$K$393,0))*INDEX($J$387:$R$390,MATCH(M$393,$I$387:$I$390,0),MATCH(M$392,$J$386:$R$386,0))</f>
        <v>0</v>
      </c>
      <c r="N395" s="1011" cm="1">
        <f t="array" ref="N395">INDEX($H395:$K395,0,MATCH(N$393,$H$393:$K$393,0))*INDEX($J$387:$R$390,MATCH(N$393,$I$387:$I$390,0),MATCH(N$392,$J$386:$R$386,0))</f>
        <v>0</v>
      </c>
      <c r="O395" s="1011" cm="1">
        <f t="array" ref="O395">INDEX($H395:$K395,0,MATCH(O$393,$H$393:$K$393,0))*INDEX($J$387:$R$390,MATCH(O$393,$I$387:$I$390,0),MATCH(O$392,$J$386:$R$386,0))</f>
        <v>0</v>
      </c>
      <c r="P395" s="1011" cm="1">
        <f t="array" ref="P395">INDEX($H395:$K395,0,MATCH(P$393,$H$393:$K$393,0))*INDEX($J$387:$R$390,MATCH(P$393,$I$387:$I$390,0),MATCH(P$392,$J$386:$R$386,0))</f>
        <v>0</v>
      </c>
      <c r="Q395" s="1011" cm="1">
        <f t="array" ref="Q395">INDEX($H395:$K395,0,MATCH(Q$393,$H$393:$K$393,0))*INDEX($J$387:$R$390,MATCH(Q$393,$I$387:$I$390,0),MATCH(Q$392,$J$386:$R$386,0))</f>
        <v>0</v>
      </c>
      <c r="R395" s="1011" cm="1">
        <f t="array" ref="R395">INDEX($H395:$K395,0,MATCH(R$393,$H$393:$K$393,0))*INDEX($J$387:$R$390,MATCH(R$393,$I$387:$I$390,0),MATCH(R$392,$J$386:$R$386,0))</f>
        <v>0</v>
      </c>
      <c r="S395" s="1011" cm="1">
        <f t="array" ref="S395">INDEX($H395:$K395,0,MATCH(S$393,$H$393:$K$393,0))*INDEX($J$387:$R$390,MATCH(S$393,$I$387:$I$390,0),MATCH(S$392,$J$386:$R$386,0))</f>
        <v>0</v>
      </c>
      <c r="T395" s="1011" cm="1">
        <f t="array" ref="T395">INDEX($H395:$K395,0,MATCH(T$393,$H$393:$K$393,0))*INDEX($J$387:$R$390,MATCH(T$393,$I$387:$I$390,0),MATCH(T$392,$J$386:$R$386,0))</f>
        <v>0</v>
      </c>
      <c r="U395" s="1011" cm="1">
        <f t="array" ref="U395">INDEX($H395:$K395,0,MATCH(U$393,$H$393:$K$393,0))*INDEX($J$387:$R$390,MATCH(U$393,$I$387:$I$390,0),MATCH(U$392,$J$386:$R$386,0))</f>
        <v>0</v>
      </c>
      <c r="V395" s="1011" cm="1">
        <f t="array" ref="V395">INDEX($H395:$K395,0,MATCH(V$393,$H$393:$K$393,0))*INDEX($J$387:$R$390,MATCH(V$393,$I$387:$I$390,0),MATCH(V$392,$J$386:$R$386,0))</f>
        <v>0</v>
      </c>
      <c r="W395" s="1011" cm="1">
        <f t="array" ref="W395">INDEX($H395:$K395,0,MATCH(W$393,$H$393:$K$393,0))*INDEX($J$387:$R$390,MATCH(W$393,$I$387:$I$390,0),MATCH(W$392,$J$386:$R$386,0))</f>
        <v>0</v>
      </c>
      <c r="X395" s="1011" cm="1">
        <f t="array" ref="X395">INDEX($H395:$K395,0,MATCH(X$393,$H$393:$K$393,0))*INDEX($J$387:$R$390,MATCH(X$393,$I$387:$I$390,0),MATCH(X$392,$J$386:$R$386,0))</f>
        <v>0</v>
      </c>
      <c r="Y395" s="1011" cm="1">
        <f t="array" ref="Y395">INDEX($H395:$K395,0,MATCH(Y$393,$H$393:$K$393,0))*INDEX($J$387:$R$390,MATCH(Y$393,$I$387:$I$390,0),MATCH(Y$392,$J$386:$R$386,0))</f>
        <v>0</v>
      </c>
      <c r="Z395" s="1011" cm="1">
        <f t="array" ref="Z395">INDEX($H395:$K395,0,MATCH(Z$393,$H$393:$K$393,0))*INDEX($J$387:$R$390,MATCH(Z$393,$I$387:$I$390,0),MATCH(Z$392,$J$386:$R$386,0))</f>
        <v>0</v>
      </c>
      <c r="AA395" s="1011" cm="1">
        <f t="array" ref="AA395">INDEX($H395:$K395,0,MATCH(AA$393,$H$393:$K$393,0))*INDEX($J$387:$R$390,MATCH(AA$393,$I$387:$I$390,0),MATCH(AA$392,$J$386:$R$386,0))</f>
        <v>0</v>
      </c>
      <c r="AB395" s="1011" cm="1">
        <f t="array" ref="AB395">INDEX($H395:$K395,0,MATCH(AB$393,$H$393:$K$393,0))*INDEX($J$387:$R$390,MATCH(AB$393,$I$387:$I$390,0),MATCH(AB$392,$J$386:$R$386,0))</f>
        <v>0</v>
      </c>
      <c r="AC395" s="1011" cm="1">
        <f t="array" ref="AC395">INDEX($H395:$K395,0,MATCH(AC$393,$H$393:$K$393,0))*INDEX($J$387:$R$390,MATCH(AC$393,$I$387:$I$390,0),MATCH(AC$392,$J$386:$R$386,0))</f>
        <v>0</v>
      </c>
      <c r="AD395" s="1011" cm="1">
        <f t="array" ref="AD395">INDEX($H395:$K395,0,MATCH(AD$393,$H$393:$K$393,0))*INDEX($J$387:$R$390,MATCH(AD$393,$I$387:$I$390,0),MATCH(AD$392,$J$386:$R$386,0))</f>
        <v>0</v>
      </c>
      <c r="AE395" s="1011" cm="1">
        <f t="array" ref="AE395">INDEX($H395:$K395,0,MATCH(AE$393,$H$393:$K$393,0))*INDEX($J$387:$R$390,MATCH(AE$393,$I$387:$I$390,0),MATCH(AE$392,$J$386:$R$386,0))</f>
        <v>0</v>
      </c>
      <c r="AF395" s="1011" cm="1">
        <f t="array" ref="AF395">INDEX($H395:$K395,0,MATCH(AF$393,$H$393:$K$393,0))*INDEX($J$387:$R$390,MATCH(AF$393,$I$387:$I$390,0),MATCH(AF$392,$J$386:$R$386,0))</f>
        <v>0</v>
      </c>
      <c r="AG395" s="1011" cm="1">
        <f t="array" ref="AG395">INDEX($H395:$K395,0,MATCH(AG$393,$H$393:$K$393,0))*INDEX($J$387:$R$390,MATCH(AG$393,$I$387:$I$390,0),MATCH(AG$392,$J$386:$R$386,0))</f>
        <v>0</v>
      </c>
      <c r="AH395" s="1011" cm="1">
        <f t="array" ref="AH395">INDEX($H395:$K395,0,MATCH(AH$393,$H$393:$K$393,0))*INDEX($J$387:$R$390,MATCH(AH$393,$I$387:$I$390,0),MATCH(AH$392,$J$386:$R$386,0))</f>
        <v>0</v>
      </c>
      <c r="AI395" s="1011" cm="1">
        <f t="array" ref="AI395">INDEX($H395:$K395,0,MATCH(AI$393,$H$393:$K$393,0))*INDEX($J$387:$R$390,MATCH(AI$393,$I$387:$I$390,0),MATCH(AI$392,$J$386:$R$386,0))</f>
        <v>0</v>
      </c>
      <c r="AJ395" s="1011" cm="1">
        <f t="array" ref="AJ395">INDEX($H395:$K395,0,MATCH(AJ$393,$H$393:$K$393,0))*INDEX($J$387:$R$390,MATCH(AJ$393,$I$387:$I$390,0),MATCH(AJ$392,$J$386:$R$386,0))</f>
        <v>0</v>
      </c>
      <c r="AK395" s="1011" cm="1">
        <f t="array" ref="AK395">INDEX($H395:$K395,0,MATCH(AK$393,$H$393:$K$393,0))*INDEX($J$387:$R$390,MATCH(AK$393,$I$387:$I$390,0),MATCH(AK$392,$J$386:$R$386,0))</f>
        <v>0</v>
      </c>
      <c r="AL395" s="1011" cm="1">
        <f t="array" ref="AL395">INDEX($H395:$K395,0,MATCH(AL$393,$H$393:$K$393,0))*INDEX($J$387:$R$390,MATCH(AL$393,$I$387:$I$390,0),MATCH(AL$392,$J$386:$R$386,0))</f>
        <v>0</v>
      </c>
      <c r="AM395" s="1011" cm="1">
        <f t="array" ref="AM395">INDEX($H395:$K395,0,MATCH(AM$393,$H$393:$K$393,0))*INDEX($J$387:$R$390,MATCH(AM$393,$I$387:$I$390,0),MATCH(AM$392,$J$386:$R$386,0))</f>
        <v>0</v>
      </c>
      <c r="AN395" s="1011" cm="1">
        <f t="array" ref="AN395">INDEX($H395:$K395,0,MATCH(AN$393,$H$393:$K$393,0))*INDEX($J$387:$R$390,MATCH(AN$393,$I$387:$I$390,0),MATCH(AN$392,$J$386:$R$386,0))</f>
        <v>0</v>
      </c>
      <c r="AO395" s="1011" cm="1">
        <f t="array" ref="AO395">INDEX($H395:$K395,0,MATCH(AO$393,$H$393:$K$393,0))*INDEX($J$387:$R$390,MATCH(AO$393,$I$387:$I$390,0),MATCH(AO$392,$J$386:$R$386,0))</f>
        <v>0</v>
      </c>
      <c r="AP395" s="1011" cm="1">
        <f t="array" ref="AP395">INDEX($H395:$K395,0,MATCH(AP$393,$H$393:$K$393,0))*INDEX($J$387:$R$390,MATCH(AP$393,$I$387:$I$390,0),MATCH(AP$392,$J$386:$R$386,0))</f>
        <v>0</v>
      </c>
      <c r="AQ395" s="1011" cm="1">
        <f t="array" ref="AQ395">INDEX($H395:$K395,0,MATCH(AQ$393,$H$393:$K$393,0))*INDEX($J$387:$R$390,MATCH(AQ$393,$I$387:$I$390,0),MATCH(AQ$392,$J$386:$R$386,0))</f>
        <v>0</v>
      </c>
      <c r="AR395" s="1011" cm="1">
        <f t="array" ref="AR395">INDEX($H395:$K395,0,MATCH(AR$393,$H$393:$K$393,0))*INDEX($J$387:$R$390,MATCH(AR$393,$I$387:$I$390,0),MATCH(AR$392,$J$386:$R$386,0))</f>
        <v>0</v>
      </c>
      <c r="AS395" s="1011" cm="1">
        <f t="array" ref="AS395">INDEX($H395:$K395,0,MATCH(AS$393,$H$393:$K$393,0))*INDEX($J$387:$R$390,MATCH(AS$393,$I$387:$I$390,0),MATCH(AS$392,$J$386:$R$386,0))</f>
        <v>0</v>
      </c>
      <c r="AT395" s="1011" cm="1">
        <f t="array" ref="AT395">INDEX($H395:$K395,0,MATCH(AT$393,$H$393:$K$393,0))*INDEX($J$387:$R$390,MATCH(AT$393,$I$387:$I$390,0),MATCH(AT$392,$J$386:$R$386,0))</f>
        <v>0</v>
      </c>
      <c r="AU395" s="1011" cm="1">
        <f t="array" ref="AU395">INDEX($H395:$K395,0,MATCH(AU$393,$H$393:$K$393,0))*INDEX($J$387:$R$390,MATCH(AU$393,$I$387:$I$390,0),MATCH(AU$392,$J$386:$R$386,0))</f>
        <v>0</v>
      </c>
      <c r="AV395" s="313"/>
      <c r="AW395" s="313"/>
      <c r="AX395" s="702"/>
      <c r="AY395" s="697"/>
      <c r="AZ395" s="697"/>
      <c r="BA395" s="697"/>
    </row>
    <row r="396" spans="1:53" s="694" customFormat="1" ht="15" outlineLevel="1" x14ac:dyDescent="0.25">
      <c r="A396" s="698"/>
      <c r="B396" s="695"/>
      <c r="C396" s="707"/>
      <c r="D396" s="707"/>
      <c r="E396" s="707"/>
      <c r="F396" s="711"/>
      <c r="G396" s="711" t="str">
        <f t="shared" si="72"/>
        <v>GGGANa2</v>
      </c>
      <c r="H396" s="357">
        <v>0</v>
      </c>
      <c r="I396" s="357">
        <v>0</v>
      </c>
      <c r="J396" s="357">
        <v>0</v>
      </c>
      <c r="K396" s="357">
        <v>0</v>
      </c>
      <c r="L396" s="1011" cm="1">
        <f t="array" ref="L396">INDEX($H396:$K396,0,MATCH(L$393,$H$393:$K$393,0))*INDEX($J$387:$R$390,MATCH(L$393,$I$387:$I$390,0),MATCH(L$392,$J$386:$R$386,0))</f>
        <v>0</v>
      </c>
      <c r="M396" s="1011" cm="1">
        <f t="array" ref="M396">INDEX($H396:$K396,0,MATCH(M$393,$H$393:$K$393,0))*INDEX($J$387:$R$390,MATCH(M$393,$I$387:$I$390,0),MATCH(M$392,$J$386:$R$386,0))</f>
        <v>0</v>
      </c>
      <c r="N396" s="1011" cm="1">
        <f t="array" ref="N396">INDEX($H396:$K396,0,MATCH(N$393,$H$393:$K$393,0))*INDEX($J$387:$R$390,MATCH(N$393,$I$387:$I$390,0),MATCH(N$392,$J$386:$R$386,0))</f>
        <v>0</v>
      </c>
      <c r="O396" s="1011" cm="1">
        <f t="array" ref="O396">INDEX($H396:$K396,0,MATCH(O$393,$H$393:$K$393,0))*INDEX($J$387:$R$390,MATCH(O$393,$I$387:$I$390,0),MATCH(O$392,$J$386:$R$386,0))</f>
        <v>0</v>
      </c>
      <c r="P396" s="1011" cm="1">
        <f t="array" ref="P396">INDEX($H396:$K396,0,MATCH(P$393,$H$393:$K$393,0))*INDEX($J$387:$R$390,MATCH(P$393,$I$387:$I$390,0),MATCH(P$392,$J$386:$R$386,0))</f>
        <v>0</v>
      </c>
      <c r="Q396" s="1011" cm="1">
        <f t="array" ref="Q396">INDEX($H396:$K396,0,MATCH(Q$393,$H$393:$K$393,0))*INDEX($J$387:$R$390,MATCH(Q$393,$I$387:$I$390,0),MATCH(Q$392,$J$386:$R$386,0))</f>
        <v>0</v>
      </c>
      <c r="R396" s="1011" cm="1">
        <f t="array" ref="R396">INDEX($H396:$K396,0,MATCH(R$393,$H$393:$K$393,0))*INDEX($J$387:$R$390,MATCH(R$393,$I$387:$I$390,0),MATCH(R$392,$J$386:$R$386,0))</f>
        <v>0</v>
      </c>
      <c r="S396" s="1011" cm="1">
        <f t="array" ref="S396">INDEX($H396:$K396,0,MATCH(S$393,$H$393:$K$393,0))*INDEX($J$387:$R$390,MATCH(S$393,$I$387:$I$390,0),MATCH(S$392,$J$386:$R$386,0))</f>
        <v>0</v>
      </c>
      <c r="T396" s="1011" cm="1">
        <f t="array" ref="T396">INDEX($H396:$K396,0,MATCH(T$393,$H$393:$K$393,0))*INDEX($J$387:$R$390,MATCH(T$393,$I$387:$I$390,0),MATCH(T$392,$J$386:$R$386,0))</f>
        <v>0</v>
      </c>
      <c r="U396" s="1011" cm="1">
        <f t="array" ref="U396">INDEX($H396:$K396,0,MATCH(U$393,$H$393:$K$393,0))*INDEX($J$387:$R$390,MATCH(U$393,$I$387:$I$390,0),MATCH(U$392,$J$386:$R$386,0))</f>
        <v>0</v>
      </c>
      <c r="V396" s="1011" cm="1">
        <f t="array" ref="V396">INDEX($H396:$K396,0,MATCH(V$393,$H$393:$K$393,0))*INDEX($J$387:$R$390,MATCH(V$393,$I$387:$I$390,0),MATCH(V$392,$J$386:$R$386,0))</f>
        <v>0</v>
      </c>
      <c r="W396" s="1011" cm="1">
        <f t="array" ref="W396">INDEX($H396:$K396,0,MATCH(W$393,$H$393:$K$393,0))*INDEX($J$387:$R$390,MATCH(W$393,$I$387:$I$390,0),MATCH(W$392,$J$386:$R$386,0))</f>
        <v>0</v>
      </c>
      <c r="X396" s="1011" cm="1">
        <f t="array" ref="X396">INDEX($H396:$K396,0,MATCH(X$393,$H$393:$K$393,0))*INDEX($J$387:$R$390,MATCH(X$393,$I$387:$I$390,0),MATCH(X$392,$J$386:$R$386,0))</f>
        <v>0</v>
      </c>
      <c r="Y396" s="1011" cm="1">
        <f t="array" ref="Y396">INDEX($H396:$K396,0,MATCH(Y$393,$H$393:$K$393,0))*INDEX($J$387:$R$390,MATCH(Y$393,$I$387:$I$390,0),MATCH(Y$392,$J$386:$R$386,0))</f>
        <v>0</v>
      </c>
      <c r="Z396" s="1011" cm="1">
        <f t="array" ref="Z396">INDEX($H396:$K396,0,MATCH(Z$393,$H$393:$K$393,0))*INDEX($J$387:$R$390,MATCH(Z$393,$I$387:$I$390,0),MATCH(Z$392,$J$386:$R$386,0))</f>
        <v>0</v>
      </c>
      <c r="AA396" s="1011" cm="1">
        <f t="array" ref="AA396">INDEX($H396:$K396,0,MATCH(AA$393,$H$393:$K$393,0))*INDEX($J$387:$R$390,MATCH(AA$393,$I$387:$I$390,0),MATCH(AA$392,$J$386:$R$386,0))</f>
        <v>0</v>
      </c>
      <c r="AB396" s="1011" cm="1">
        <f t="array" ref="AB396">INDEX($H396:$K396,0,MATCH(AB$393,$H$393:$K$393,0))*INDEX($J$387:$R$390,MATCH(AB$393,$I$387:$I$390,0),MATCH(AB$392,$J$386:$R$386,0))</f>
        <v>0</v>
      </c>
      <c r="AC396" s="1011" cm="1">
        <f t="array" ref="AC396">INDEX($H396:$K396,0,MATCH(AC$393,$H$393:$K$393,0))*INDEX($J$387:$R$390,MATCH(AC$393,$I$387:$I$390,0),MATCH(AC$392,$J$386:$R$386,0))</f>
        <v>0</v>
      </c>
      <c r="AD396" s="1011" cm="1">
        <f t="array" ref="AD396">INDEX($H396:$K396,0,MATCH(AD$393,$H$393:$K$393,0))*INDEX($J$387:$R$390,MATCH(AD$393,$I$387:$I$390,0),MATCH(AD$392,$J$386:$R$386,0))</f>
        <v>0</v>
      </c>
      <c r="AE396" s="1011" cm="1">
        <f t="array" ref="AE396">INDEX($H396:$K396,0,MATCH(AE$393,$H$393:$K$393,0))*INDEX($J$387:$R$390,MATCH(AE$393,$I$387:$I$390,0),MATCH(AE$392,$J$386:$R$386,0))</f>
        <v>0</v>
      </c>
      <c r="AF396" s="1011" cm="1">
        <f t="array" ref="AF396">INDEX($H396:$K396,0,MATCH(AF$393,$H$393:$K$393,0))*INDEX($J$387:$R$390,MATCH(AF$393,$I$387:$I$390,0),MATCH(AF$392,$J$386:$R$386,0))</f>
        <v>0</v>
      </c>
      <c r="AG396" s="1011" cm="1">
        <f t="array" ref="AG396">INDEX($H396:$K396,0,MATCH(AG$393,$H$393:$K$393,0))*INDEX($J$387:$R$390,MATCH(AG$393,$I$387:$I$390,0),MATCH(AG$392,$J$386:$R$386,0))</f>
        <v>0</v>
      </c>
      <c r="AH396" s="1011" cm="1">
        <f t="array" ref="AH396">INDEX($H396:$K396,0,MATCH(AH$393,$H$393:$K$393,0))*INDEX($J$387:$R$390,MATCH(AH$393,$I$387:$I$390,0),MATCH(AH$392,$J$386:$R$386,0))</f>
        <v>0</v>
      </c>
      <c r="AI396" s="1011" cm="1">
        <f t="array" ref="AI396">INDEX($H396:$K396,0,MATCH(AI$393,$H$393:$K$393,0))*INDEX($J$387:$R$390,MATCH(AI$393,$I$387:$I$390,0),MATCH(AI$392,$J$386:$R$386,0))</f>
        <v>0</v>
      </c>
      <c r="AJ396" s="1011" cm="1">
        <f t="array" ref="AJ396">INDEX($H396:$K396,0,MATCH(AJ$393,$H$393:$K$393,0))*INDEX($J$387:$R$390,MATCH(AJ$393,$I$387:$I$390,0),MATCH(AJ$392,$J$386:$R$386,0))</f>
        <v>0</v>
      </c>
      <c r="AK396" s="1011" cm="1">
        <f t="array" ref="AK396">INDEX($H396:$K396,0,MATCH(AK$393,$H$393:$K$393,0))*INDEX($J$387:$R$390,MATCH(AK$393,$I$387:$I$390,0),MATCH(AK$392,$J$386:$R$386,0))</f>
        <v>0</v>
      </c>
      <c r="AL396" s="1011" cm="1">
        <f t="array" ref="AL396">INDEX($H396:$K396,0,MATCH(AL$393,$H$393:$K$393,0))*INDEX($J$387:$R$390,MATCH(AL$393,$I$387:$I$390,0),MATCH(AL$392,$J$386:$R$386,0))</f>
        <v>0</v>
      </c>
      <c r="AM396" s="1011" cm="1">
        <f t="array" ref="AM396">INDEX($H396:$K396,0,MATCH(AM$393,$H$393:$K$393,0))*INDEX($J$387:$R$390,MATCH(AM$393,$I$387:$I$390,0),MATCH(AM$392,$J$386:$R$386,0))</f>
        <v>0</v>
      </c>
      <c r="AN396" s="1011" cm="1">
        <f t="array" ref="AN396">INDEX($H396:$K396,0,MATCH(AN$393,$H$393:$K$393,0))*INDEX($J$387:$R$390,MATCH(AN$393,$I$387:$I$390,0),MATCH(AN$392,$J$386:$R$386,0))</f>
        <v>0</v>
      </c>
      <c r="AO396" s="1011" cm="1">
        <f t="array" ref="AO396">INDEX($H396:$K396,0,MATCH(AO$393,$H$393:$K$393,0))*INDEX($J$387:$R$390,MATCH(AO$393,$I$387:$I$390,0),MATCH(AO$392,$J$386:$R$386,0))</f>
        <v>0</v>
      </c>
      <c r="AP396" s="1011" cm="1">
        <f t="array" ref="AP396">INDEX($H396:$K396,0,MATCH(AP$393,$H$393:$K$393,0))*INDEX($J$387:$R$390,MATCH(AP$393,$I$387:$I$390,0),MATCH(AP$392,$J$386:$R$386,0))</f>
        <v>0</v>
      </c>
      <c r="AQ396" s="1011" cm="1">
        <f t="array" ref="AQ396">INDEX($H396:$K396,0,MATCH(AQ$393,$H$393:$K$393,0))*INDEX($J$387:$R$390,MATCH(AQ$393,$I$387:$I$390,0),MATCH(AQ$392,$J$386:$R$386,0))</f>
        <v>0</v>
      </c>
      <c r="AR396" s="1011" cm="1">
        <f t="array" ref="AR396">INDEX($H396:$K396,0,MATCH(AR$393,$H$393:$K$393,0))*INDEX($J$387:$R$390,MATCH(AR$393,$I$387:$I$390,0),MATCH(AR$392,$J$386:$R$386,0))</f>
        <v>0</v>
      </c>
      <c r="AS396" s="1011" cm="1">
        <f t="array" ref="AS396">INDEX($H396:$K396,0,MATCH(AS$393,$H$393:$K$393,0))*INDEX($J$387:$R$390,MATCH(AS$393,$I$387:$I$390,0),MATCH(AS$392,$J$386:$R$386,0))</f>
        <v>0</v>
      </c>
      <c r="AT396" s="1011" cm="1">
        <f t="array" ref="AT396">INDEX($H396:$K396,0,MATCH(AT$393,$H$393:$K$393,0))*INDEX($J$387:$R$390,MATCH(AT$393,$I$387:$I$390,0),MATCH(AT$392,$J$386:$R$386,0))</f>
        <v>0</v>
      </c>
      <c r="AU396" s="1011" cm="1">
        <f t="array" ref="AU396">INDEX($H396:$K396,0,MATCH(AU$393,$H$393:$K$393,0))*INDEX($J$387:$R$390,MATCH(AU$393,$I$387:$I$390,0),MATCH(AU$392,$J$386:$R$386,0))</f>
        <v>0</v>
      </c>
      <c r="AV396" s="313"/>
      <c r="AW396" s="313"/>
      <c r="AX396" s="702"/>
      <c r="AY396" s="697"/>
      <c r="AZ396" s="697"/>
      <c r="BA396" s="697"/>
    </row>
    <row r="397" spans="1:53" s="694" customFormat="1" ht="15" outlineLevel="1" x14ac:dyDescent="0.25">
      <c r="A397" s="698"/>
      <c r="B397" s="695"/>
      <c r="C397" s="707"/>
      <c r="D397" s="707"/>
      <c r="E397" s="707"/>
      <c r="F397" s="711"/>
      <c r="G397" s="711" t="str">
        <f t="shared" si="72"/>
        <v>GGGAEa2</v>
      </c>
      <c r="H397" s="357">
        <v>0</v>
      </c>
      <c r="I397" s="357">
        <v>0</v>
      </c>
      <c r="J397" s="357">
        <v>0</v>
      </c>
      <c r="K397" s="357">
        <v>0</v>
      </c>
      <c r="L397" s="1011" cm="1">
        <f t="array" ref="L397">INDEX($H397:$K397,0,MATCH(L$393,$H$393:$K$393,0))*INDEX($J$387:$R$390,MATCH(L$393,$I$387:$I$390,0),MATCH(L$392,$J$386:$R$386,0))</f>
        <v>0</v>
      </c>
      <c r="M397" s="1011" cm="1">
        <f t="array" ref="M397">INDEX($H397:$K397,0,MATCH(M$393,$H$393:$K$393,0))*INDEX($J$387:$R$390,MATCH(M$393,$I$387:$I$390,0),MATCH(M$392,$J$386:$R$386,0))</f>
        <v>0</v>
      </c>
      <c r="N397" s="1011" cm="1">
        <f t="array" ref="N397">INDEX($H397:$K397,0,MATCH(N$393,$H$393:$K$393,0))*INDEX($J$387:$R$390,MATCH(N$393,$I$387:$I$390,0),MATCH(N$392,$J$386:$R$386,0))</f>
        <v>0</v>
      </c>
      <c r="O397" s="1011" cm="1">
        <f t="array" ref="O397">INDEX($H397:$K397,0,MATCH(O$393,$H$393:$K$393,0))*INDEX($J$387:$R$390,MATCH(O$393,$I$387:$I$390,0),MATCH(O$392,$J$386:$R$386,0))</f>
        <v>0</v>
      </c>
      <c r="P397" s="1011" cm="1">
        <f t="array" ref="P397">INDEX($H397:$K397,0,MATCH(P$393,$H$393:$K$393,0))*INDEX($J$387:$R$390,MATCH(P$393,$I$387:$I$390,0),MATCH(P$392,$J$386:$R$386,0))</f>
        <v>0</v>
      </c>
      <c r="Q397" s="1011" cm="1">
        <f t="array" ref="Q397">INDEX($H397:$K397,0,MATCH(Q$393,$H$393:$K$393,0))*INDEX($J$387:$R$390,MATCH(Q$393,$I$387:$I$390,0),MATCH(Q$392,$J$386:$R$386,0))</f>
        <v>0</v>
      </c>
      <c r="R397" s="1011" cm="1">
        <f t="array" ref="R397">INDEX($H397:$K397,0,MATCH(R$393,$H$393:$K$393,0))*INDEX($J$387:$R$390,MATCH(R$393,$I$387:$I$390,0),MATCH(R$392,$J$386:$R$386,0))</f>
        <v>0</v>
      </c>
      <c r="S397" s="1011" cm="1">
        <f t="array" ref="S397">INDEX($H397:$K397,0,MATCH(S$393,$H$393:$K$393,0))*INDEX($J$387:$R$390,MATCH(S$393,$I$387:$I$390,0),MATCH(S$392,$J$386:$R$386,0))</f>
        <v>0</v>
      </c>
      <c r="T397" s="1011" cm="1">
        <f t="array" ref="T397">INDEX($H397:$K397,0,MATCH(T$393,$H$393:$K$393,0))*INDEX($J$387:$R$390,MATCH(T$393,$I$387:$I$390,0),MATCH(T$392,$J$386:$R$386,0))</f>
        <v>0</v>
      </c>
      <c r="U397" s="1011" cm="1">
        <f t="array" ref="U397">INDEX($H397:$K397,0,MATCH(U$393,$H$393:$K$393,0))*INDEX($J$387:$R$390,MATCH(U$393,$I$387:$I$390,0),MATCH(U$392,$J$386:$R$386,0))</f>
        <v>0</v>
      </c>
      <c r="V397" s="1011" cm="1">
        <f t="array" ref="V397">INDEX($H397:$K397,0,MATCH(V$393,$H$393:$K$393,0))*INDEX($J$387:$R$390,MATCH(V$393,$I$387:$I$390,0),MATCH(V$392,$J$386:$R$386,0))</f>
        <v>0</v>
      </c>
      <c r="W397" s="1011" cm="1">
        <f t="array" ref="W397">INDEX($H397:$K397,0,MATCH(W$393,$H$393:$K$393,0))*INDEX($J$387:$R$390,MATCH(W$393,$I$387:$I$390,0),MATCH(W$392,$J$386:$R$386,0))</f>
        <v>0</v>
      </c>
      <c r="X397" s="1011" cm="1">
        <f t="array" ref="X397">INDEX($H397:$K397,0,MATCH(X$393,$H$393:$K$393,0))*INDEX($J$387:$R$390,MATCH(X$393,$I$387:$I$390,0),MATCH(X$392,$J$386:$R$386,0))</f>
        <v>0</v>
      </c>
      <c r="Y397" s="1011" cm="1">
        <f t="array" ref="Y397">INDEX($H397:$K397,0,MATCH(Y$393,$H$393:$K$393,0))*INDEX($J$387:$R$390,MATCH(Y$393,$I$387:$I$390,0),MATCH(Y$392,$J$386:$R$386,0))</f>
        <v>0</v>
      </c>
      <c r="Z397" s="1011" cm="1">
        <f t="array" ref="Z397">INDEX($H397:$K397,0,MATCH(Z$393,$H$393:$K$393,0))*INDEX($J$387:$R$390,MATCH(Z$393,$I$387:$I$390,0),MATCH(Z$392,$J$386:$R$386,0))</f>
        <v>0</v>
      </c>
      <c r="AA397" s="1011" cm="1">
        <f t="array" ref="AA397">INDEX($H397:$K397,0,MATCH(AA$393,$H$393:$K$393,0))*INDEX($J$387:$R$390,MATCH(AA$393,$I$387:$I$390,0),MATCH(AA$392,$J$386:$R$386,0))</f>
        <v>0</v>
      </c>
      <c r="AB397" s="1011" cm="1">
        <f t="array" ref="AB397">INDEX($H397:$K397,0,MATCH(AB$393,$H$393:$K$393,0))*INDEX($J$387:$R$390,MATCH(AB$393,$I$387:$I$390,0),MATCH(AB$392,$J$386:$R$386,0))</f>
        <v>0</v>
      </c>
      <c r="AC397" s="1011" cm="1">
        <f t="array" ref="AC397">INDEX($H397:$K397,0,MATCH(AC$393,$H$393:$K$393,0))*INDEX($J$387:$R$390,MATCH(AC$393,$I$387:$I$390,0),MATCH(AC$392,$J$386:$R$386,0))</f>
        <v>0</v>
      </c>
      <c r="AD397" s="1011" cm="1">
        <f t="array" ref="AD397">INDEX($H397:$K397,0,MATCH(AD$393,$H$393:$K$393,0))*INDEX($J$387:$R$390,MATCH(AD$393,$I$387:$I$390,0),MATCH(AD$392,$J$386:$R$386,0))</f>
        <v>0</v>
      </c>
      <c r="AE397" s="1011" cm="1">
        <f t="array" ref="AE397">INDEX($H397:$K397,0,MATCH(AE$393,$H$393:$K$393,0))*INDEX($J$387:$R$390,MATCH(AE$393,$I$387:$I$390,0),MATCH(AE$392,$J$386:$R$386,0))</f>
        <v>0</v>
      </c>
      <c r="AF397" s="1011" cm="1">
        <f t="array" ref="AF397">INDEX($H397:$K397,0,MATCH(AF$393,$H$393:$K$393,0))*INDEX($J$387:$R$390,MATCH(AF$393,$I$387:$I$390,0),MATCH(AF$392,$J$386:$R$386,0))</f>
        <v>0</v>
      </c>
      <c r="AG397" s="1011" cm="1">
        <f t="array" ref="AG397">INDEX($H397:$K397,0,MATCH(AG$393,$H$393:$K$393,0))*INDEX($J$387:$R$390,MATCH(AG$393,$I$387:$I$390,0),MATCH(AG$392,$J$386:$R$386,0))</f>
        <v>0</v>
      </c>
      <c r="AH397" s="1011" cm="1">
        <f t="array" ref="AH397">INDEX($H397:$K397,0,MATCH(AH$393,$H$393:$K$393,0))*INDEX($J$387:$R$390,MATCH(AH$393,$I$387:$I$390,0),MATCH(AH$392,$J$386:$R$386,0))</f>
        <v>0</v>
      </c>
      <c r="AI397" s="1011" cm="1">
        <f t="array" ref="AI397">INDEX($H397:$K397,0,MATCH(AI$393,$H$393:$K$393,0))*INDEX($J$387:$R$390,MATCH(AI$393,$I$387:$I$390,0),MATCH(AI$392,$J$386:$R$386,0))</f>
        <v>0</v>
      </c>
      <c r="AJ397" s="1011" cm="1">
        <f t="array" ref="AJ397">INDEX($H397:$K397,0,MATCH(AJ$393,$H$393:$K$393,0))*INDEX($J$387:$R$390,MATCH(AJ$393,$I$387:$I$390,0),MATCH(AJ$392,$J$386:$R$386,0))</f>
        <v>0</v>
      </c>
      <c r="AK397" s="1011" cm="1">
        <f t="array" ref="AK397">INDEX($H397:$K397,0,MATCH(AK$393,$H$393:$K$393,0))*INDEX($J$387:$R$390,MATCH(AK$393,$I$387:$I$390,0),MATCH(AK$392,$J$386:$R$386,0))</f>
        <v>0</v>
      </c>
      <c r="AL397" s="1011" cm="1">
        <f t="array" ref="AL397">INDEX($H397:$K397,0,MATCH(AL$393,$H$393:$K$393,0))*INDEX($J$387:$R$390,MATCH(AL$393,$I$387:$I$390,0),MATCH(AL$392,$J$386:$R$386,0))</f>
        <v>0</v>
      </c>
      <c r="AM397" s="1011" cm="1">
        <f t="array" ref="AM397">INDEX($H397:$K397,0,MATCH(AM$393,$H$393:$K$393,0))*INDEX($J$387:$R$390,MATCH(AM$393,$I$387:$I$390,0),MATCH(AM$392,$J$386:$R$386,0))</f>
        <v>0</v>
      </c>
      <c r="AN397" s="1011" cm="1">
        <f t="array" ref="AN397">INDEX($H397:$K397,0,MATCH(AN$393,$H$393:$K$393,0))*INDEX($J$387:$R$390,MATCH(AN$393,$I$387:$I$390,0),MATCH(AN$392,$J$386:$R$386,0))</f>
        <v>0</v>
      </c>
      <c r="AO397" s="1011" cm="1">
        <f t="array" ref="AO397">INDEX($H397:$K397,0,MATCH(AO$393,$H$393:$K$393,0))*INDEX($J$387:$R$390,MATCH(AO$393,$I$387:$I$390,0),MATCH(AO$392,$J$386:$R$386,0))</f>
        <v>0</v>
      </c>
      <c r="AP397" s="1011" cm="1">
        <f t="array" ref="AP397">INDEX($H397:$K397,0,MATCH(AP$393,$H$393:$K$393,0))*INDEX($J$387:$R$390,MATCH(AP$393,$I$387:$I$390,0),MATCH(AP$392,$J$386:$R$386,0))</f>
        <v>0</v>
      </c>
      <c r="AQ397" s="1011" cm="1">
        <f t="array" ref="AQ397">INDEX($H397:$K397,0,MATCH(AQ$393,$H$393:$K$393,0))*INDEX($J$387:$R$390,MATCH(AQ$393,$I$387:$I$390,0),MATCH(AQ$392,$J$386:$R$386,0))</f>
        <v>0</v>
      </c>
      <c r="AR397" s="1011" cm="1">
        <f t="array" ref="AR397">INDEX($H397:$K397,0,MATCH(AR$393,$H$393:$K$393,0))*INDEX($J$387:$R$390,MATCH(AR$393,$I$387:$I$390,0),MATCH(AR$392,$J$386:$R$386,0))</f>
        <v>0</v>
      </c>
      <c r="AS397" s="1011" cm="1">
        <f t="array" ref="AS397">INDEX($H397:$K397,0,MATCH(AS$393,$H$393:$K$393,0))*INDEX($J$387:$R$390,MATCH(AS$393,$I$387:$I$390,0),MATCH(AS$392,$J$386:$R$386,0))</f>
        <v>0</v>
      </c>
      <c r="AT397" s="1011" cm="1">
        <f t="array" ref="AT397">INDEX($H397:$K397,0,MATCH(AT$393,$H$393:$K$393,0))*INDEX($J$387:$R$390,MATCH(AT$393,$I$387:$I$390,0),MATCH(AT$392,$J$386:$R$386,0))</f>
        <v>0</v>
      </c>
      <c r="AU397" s="1011" cm="1">
        <f t="array" ref="AU397">INDEX($H397:$K397,0,MATCH(AU$393,$H$393:$K$393,0))*INDEX($J$387:$R$390,MATCH(AU$393,$I$387:$I$390,0),MATCH(AU$392,$J$386:$R$386,0))</f>
        <v>0</v>
      </c>
      <c r="AV397" s="313"/>
      <c r="AW397" s="313"/>
      <c r="AX397" s="702"/>
      <c r="AY397" s="697"/>
      <c r="AZ397" s="697"/>
      <c r="BA397" s="697"/>
    </row>
    <row r="398" spans="1:53" s="694" customFormat="1" ht="15" outlineLevel="1" x14ac:dyDescent="0.25">
      <c r="A398" s="698"/>
      <c r="B398" s="695"/>
      <c r="C398" s="707"/>
      <c r="D398" s="707"/>
      <c r="E398" s="707"/>
      <c r="F398" s="711"/>
      <c r="G398" s="711" t="str">
        <f t="shared" si="72"/>
        <v>GGGAOFa2</v>
      </c>
      <c r="H398" s="357">
        <v>0</v>
      </c>
      <c r="I398" s="357">
        <v>0</v>
      </c>
      <c r="J398" s="357">
        <v>0</v>
      </c>
      <c r="K398" s="357">
        <v>0</v>
      </c>
      <c r="L398" s="1011" cm="1">
        <f t="array" ref="L398">INDEX($H398:$K398,0,MATCH(L$393,$H$393:$K$393,0))*INDEX($J$387:$R$390,MATCH(L$393,$I$387:$I$390,0),MATCH(L$392,$J$386:$R$386,0))</f>
        <v>0</v>
      </c>
      <c r="M398" s="1011" cm="1">
        <f t="array" ref="M398">INDEX($H398:$K398,0,MATCH(M$393,$H$393:$K$393,0))*INDEX($J$387:$R$390,MATCH(M$393,$I$387:$I$390,0),MATCH(M$392,$J$386:$R$386,0))</f>
        <v>0</v>
      </c>
      <c r="N398" s="1011" cm="1">
        <f t="array" ref="N398">INDEX($H398:$K398,0,MATCH(N$393,$H$393:$K$393,0))*INDEX($J$387:$R$390,MATCH(N$393,$I$387:$I$390,0),MATCH(N$392,$J$386:$R$386,0))</f>
        <v>0</v>
      </c>
      <c r="O398" s="1011" cm="1">
        <f t="array" ref="O398">INDEX($H398:$K398,0,MATCH(O$393,$H$393:$K$393,0))*INDEX($J$387:$R$390,MATCH(O$393,$I$387:$I$390,0),MATCH(O$392,$J$386:$R$386,0))</f>
        <v>0</v>
      </c>
      <c r="P398" s="1011" cm="1">
        <f t="array" ref="P398">INDEX($H398:$K398,0,MATCH(P$393,$H$393:$K$393,0))*INDEX($J$387:$R$390,MATCH(P$393,$I$387:$I$390,0),MATCH(P$392,$J$386:$R$386,0))</f>
        <v>0</v>
      </c>
      <c r="Q398" s="1011" cm="1">
        <f t="array" ref="Q398">INDEX($H398:$K398,0,MATCH(Q$393,$H$393:$K$393,0))*INDEX($J$387:$R$390,MATCH(Q$393,$I$387:$I$390,0),MATCH(Q$392,$J$386:$R$386,0))</f>
        <v>0</v>
      </c>
      <c r="R398" s="1011" cm="1">
        <f t="array" ref="R398">INDEX($H398:$K398,0,MATCH(R$393,$H$393:$K$393,0))*INDEX($J$387:$R$390,MATCH(R$393,$I$387:$I$390,0),MATCH(R$392,$J$386:$R$386,0))</f>
        <v>0</v>
      </c>
      <c r="S398" s="1011" cm="1">
        <f t="array" ref="S398">INDEX($H398:$K398,0,MATCH(S$393,$H$393:$K$393,0))*INDEX($J$387:$R$390,MATCH(S$393,$I$387:$I$390,0),MATCH(S$392,$J$386:$R$386,0))</f>
        <v>0</v>
      </c>
      <c r="T398" s="1011" cm="1">
        <f t="array" ref="T398">INDEX($H398:$K398,0,MATCH(T$393,$H$393:$K$393,0))*INDEX($J$387:$R$390,MATCH(T$393,$I$387:$I$390,0),MATCH(T$392,$J$386:$R$386,0))</f>
        <v>0</v>
      </c>
      <c r="U398" s="1011" cm="1">
        <f t="array" ref="U398">INDEX($H398:$K398,0,MATCH(U$393,$H$393:$K$393,0))*INDEX($J$387:$R$390,MATCH(U$393,$I$387:$I$390,0),MATCH(U$392,$J$386:$R$386,0))</f>
        <v>0</v>
      </c>
      <c r="V398" s="1011" cm="1">
        <f t="array" ref="V398">INDEX($H398:$K398,0,MATCH(V$393,$H$393:$K$393,0))*INDEX($J$387:$R$390,MATCH(V$393,$I$387:$I$390,0),MATCH(V$392,$J$386:$R$386,0))</f>
        <v>0</v>
      </c>
      <c r="W398" s="1011" cm="1">
        <f t="array" ref="W398">INDEX($H398:$K398,0,MATCH(W$393,$H$393:$K$393,0))*INDEX($J$387:$R$390,MATCH(W$393,$I$387:$I$390,0),MATCH(W$392,$J$386:$R$386,0))</f>
        <v>0</v>
      </c>
      <c r="X398" s="1011" cm="1">
        <f t="array" ref="X398">INDEX($H398:$K398,0,MATCH(X$393,$H$393:$K$393,0))*INDEX($J$387:$R$390,MATCH(X$393,$I$387:$I$390,0),MATCH(X$392,$J$386:$R$386,0))</f>
        <v>0</v>
      </c>
      <c r="Y398" s="1011" cm="1">
        <f t="array" ref="Y398">INDEX($H398:$K398,0,MATCH(Y$393,$H$393:$K$393,0))*INDEX($J$387:$R$390,MATCH(Y$393,$I$387:$I$390,0),MATCH(Y$392,$J$386:$R$386,0))</f>
        <v>0</v>
      </c>
      <c r="Z398" s="1011" cm="1">
        <f t="array" ref="Z398">INDEX($H398:$K398,0,MATCH(Z$393,$H$393:$K$393,0))*INDEX($J$387:$R$390,MATCH(Z$393,$I$387:$I$390,0),MATCH(Z$392,$J$386:$R$386,0))</f>
        <v>0</v>
      </c>
      <c r="AA398" s="1011" cm="1">
        <f t="array" ref="AA398">INDEX($H398:$K398,0,MATCH(AA$393,$H$393:$K$393,0))*INDEX($J$387:$R$390,MATCH(AA$393,$I$387:$I$390,0),MATCH(AA$392,$J$386:$R$386,0))</f>
        <v>0</v>
      </c>
      <c r="AB398" s="1011" cm="1">
        <f t="array" ref="AB398">INDEX($H398:$K398,0,MATCH(AB$393,$H$393:$K$393,0))*INDEX($J$387:$R$390,MATCH(AB$393,$I$387:$I$390,0),MATCH(AB$392,$J$386:$R$386,0))</f>
        <v>0</v>
      </c>
      <c r="AC398" s="1011" cm="1">
        <f t="array" ref="AC398">INDEX($H398:$K398,0,MATCH(AC$393,$H$393:$K$393,0))*INDEX($J$387:$R$390,MATCH(AC$393,$I$387:$I$390,0),MATCH(AC$392,$J$386:$R$386,0))</f>
        <v>0</v>
      </c>
      <c r="AD398" s="1011" cm="1">
        <f t="array" ref="AD398">INDEX($H398:$K398,0,MATCH(AD$393,$H$393:$K$393,0))*INDEX($J$387:$R$390,MATCH(AD$393,$I$387:$I$390,0),MATCH(AD$392,$J$386:$R$386,0))</f>
        <v>0</v>
      </c>
      <c r="AE398" s="1011" cm="1">
        <f t="array" ref="AE398">INDEX($H398:$K398,0,MATCH(AE$393,$H$393:$K$393,0))*INDEX($J$387:$R$390,MATCH(AE$393,$I$387:$I$390,0),MATCH(AE$392,$J$386:$R$386,0))</f>
        <v>0</v>
      </c>
      <c r="AF398" s="1011" cm="1">
        <f t="array" ref="AF398">INDEX($H398:$K398,0,MATCH(AF$393,$H$393:$K$393,0))*INDEX($J$387:$R$390,MATCH(AF$393,$I$387:$I$390,0),MATCH(AF$392,$J$386:$R$386,0))</f>
        <v>0</v>
      </c>
      <c r="AG398" s="1011" cm="1">
        <f t="array" ref="AG398">INDEX($H398:$K398,0,MATCH(AG$393,$H$393:$K$393,0))*INDEX($J$387:$R$390,MATCH(AG$393,$I$387:$I$390,0),MATCH(AG$392,$J$386:$R$386,0))</f>
        <v>0</v>
      </c>
      <c r="AH398" s="1011" cm="1">
        <f t="array" ref="AH398">INDEX($H398:$K398,0,MATCH(AH$393,$H$393:$K$393,0))*INDEX($J$387:$R$390,MATCH(AH$393,$I$387:$I$390,0),MATCH(AH$392,$J$386:$R$386,0))</f>
        <v>0</v>
      </c>
      <c r="AI398" s="1011" cm="1">
        <f t="array" ref="AI398">INDEX($H398:$K398,0,MATCH(AI$393,$H$393:$K$393,0))*INDEX($J$387:$R$390,MATCH(AI$393,$I$387:$I$390,0),MATCH(AI$392,$J$386:$R$386,0))</f>
        <v>0</v>
      </c>
      <c r="AJ398" s="1011" cm="1">
        <f t="array" ref="AJ398">INDEX($H398:$K398,0,MATCH(AJ$393,$H$393:$K$393,0))*INDEX($J$387:$R$390,MATCH(AJ$393,$I$387:$I$390,0),MATCH(AJ$392,$J$386:$R$386,0))</f>
        <v>0</v>
      </c>
      <c r="AK398" s="1011" cm="1">
        <f t="array" ref="AK398">INDEX($H398:$K398,0,MATCH(AK$393,$H$393:$K$393,0))*INDEX($J$387:$R$390,MATCH(AK$393,$I$387:$I$390,0),MATCH(AK$392,$J$386:$R$386,0))</f>
        <v>0</v>
      </c>
      <c r="AL398" s="1011" cm="1">
        <f t="array" ref="AL398">INDEX($H398:$K398,0,MATCH(AL$393,$H$393:$K$393,0))*INDEX($J$387:$R$390,MATCH(AL$393,$I$387:$I$390,0),MATCH(AL$392,$J$386:$R$386,0))</f>
        <v>0</v>
      </c>
      <c r="AM398" s="1011" cm="1">
        <f t="array" ref="AM398">INDEX($H398:$K398,0,MATCH(AM$393,$H$393:$K$393,0))*INDEX($J$387:$R$390,MATCH(AM$393,$I$387:$I$390,0),MATCH(AM$392,$J$386:$R$386,0))</f>
        <v>0</v>
      </c>
      <c r="AN398" s="1011" cm="1">
        <f t="array" ref="AN398">INDEX($H398:$K398,0,MATCH(AN$393,$H$393:$K$393,0))*INDEX($J$387:$R$390,MATCH(AN$393,$I$387:$I$390,0),MATCH(AN$392,$J$386:$R$386,0))</f>
        <v>0</v>
      </c>
      <c r="AO398" s="1011" cm="1">
        <f t="array" ref="AO398">INDEX($H398:$K398,0,MATCH(AO$393,$H$393:$K$393,0))*INDEX($J$387:$R$390,MATCH(AO$393,$I$387:$I$390,0),MATCH(AO$392,$J$386:$R$386,0))</f>
        <v>0</v>
      </c>
      <c r="AP398" s="1011" cm="1">
        <f t="array" ref="AP398">INDEX($H398:$K398,0,MATCH(AP$393,$H$393:$K$393,0))*INDEX($J$387:$R$390,MATCH(AP$393,$I$387:$I$390,0),MATCH(AP$392,$J$386:$R$386,0))</f>
        <v>0</v>
      </c>
      <c r="AQ398" s="1011" cm="1">
        <f t="array" ref="AQ398">INDEX($H398:$K398,0,MATCH(AQ$393,$H$393:$K$393,0))*INDEX($J$387:$R$390,MATCH(AQ$393,$I$387:$I$390,0),MATCH(AQ$392,$J$386:$R$386,0))</f>
        <v>0</v>
      </c>
      <c r="AR398" s="1011" cm="1">
        <f t="array" ref="AR398">INDEX($H398:$K398,0,MATCH(AR$393,$H$393:$K$393,0))*INDEX($J$387:$R$390,MATCH(AR$393,$I$387:$I$390,0),MATCH(AR$392,$J$386:$R$386,0))</f>
        <v>0</v>
      </c>
      <c r="AS398" s="1011" cm="1">
        <f t="array" ref="AS398">INDEX($H398:$K398,0,MATCH(AS$393,$H$393:$K$393,0))*INDEX($J$387:$R$390,MATCH(AS$393,$I$387:$I$390,0),MATCH(AS$392,$J$386:$R$386,0))</f>
        <v>0</v>
      </c>
      <c r="AT398" s="1011" cm="1">
        <f t="array" ref="AT398">INDEX($H398:$K398,0,MATCH(AT$393,$H$393:$K$393,0))*INDEX($J$387:$R$390,MATCH(AT$393,$I$387:$I$390,0),MATCH(AT$392,$J$386:$R$386,0))</f>
        <v>0</v>
      </c>
      <c r="AU398" s="1011" cm="1">
        <f t="array" ref="AU398">INDEX($H398:$K398,0,MATCH(AU$393,$H$393:$K$393,0))*INDEX($J$387:$R$390,MATCH(AU$393,$I$387:$I$390,0),MATCH(AU$392,$J$386:$R$386,0))</f>
        <v>0</v>
      </c>
      <c r="AV398" s="313"/>
      <c r="AW398" s="313"/>
      <c r="AX398" s="702"/>
      <c r="AY398" s="697"/>
      <c r="AZ398" s="697"/>
      <c r="BA398" s="697"/>
    </row>
    <row r="399" spans="1:53" s="694" customFormat="1" ht="15" outlineLevel="1" x14ac:dyDescent="0.25">
      <c r="A399" s="698"/>
      <c r="B399" s="695"/>
      <c r="C399" s="707"/>
      <c r="D399" s="707"/>
      <c r="E399" s="707"/>
      <c r="F399" s="711"/>
      <c r="G399" s="711" t="str">
        <f t="shared" si="72"/>
        <v>GGGC1Na2</v>
      </c>
      <c r="H399" s="357">
        <v>0</v>
      </c>
      <c r="I399" s="357">
        <v>0</v>
      </c>
      <c r="J399" s="357">
        <v>0</v>
      </c>
      <c r="K399" s="357">
        <v>0</v>
      </c>
      <c r="L399" s="1011" cm="1">
        <f t="array" ref="L399">INDEX($H399:$K399,0,MATCH(L$393,$H$393:$K$393,0))*INDEX($J$387:$R$390,MATCH(L$393,$I$387:$I$390,0),MATCH(L$392,$J$386:$R$386,0))</f>
        <v>0</v>
      </c>
      <c r="M399" s="1011" cm="1">
        <f t="array" ref="M399">INDEX($H399:$K399,0,MATCH(M$393,$H$393:$K$393,0))*INDEX($J$387:$R$390,MATCH(M$393,$I$387:$I$390,0),MATCH(M$392,$J$386:$R$386,0))</f>
        <v>0</v>
      </c>
      <c r="N399" s="1011" cm="1">
        <f t="array" ref="N399">INDEX($H399:$K399,0,MATCH(N$393,$H$393:$K$393,0))*INDEX($J$387:$R$390,MATCH(N$393,$I$387:$I$390,0),MATCH(N$392,$J$386:$R$386,0))</f>
        <v>0</v>
      </c>
      <c r="O399" s="1011" cm="1">
        <f t="array" ref="O399">INDEX($H399:$K399,0,MATCH(O$393,$H$393:$K$393,0))*INDEX($J$387:$R$390,MATCH(O$393,$I$387:$I$390,0),MATCH(O$392,$J$386:$R$386,0))</f>
        <v>0</v>
      </c>
      <c r="P399" s="1011" cm="1">
        <f t="array" ref="P399">INDEX($H399:$K399,0,MATCH(P$393,$H$393:$K$393,0))*INDEX($J$387:$R$390,MATCH(P$393,$I$387:$I$390,0),MATCH(P$392,$J$386:$R$386,0))</f>
        <v>0</v>
      </c>
      <c r="Q399" s="1011" cm="1">
        <f t="array" ref="Q399">INDEX($H399:$K399,0,MATCH(Q$393,$H$393:$K$393,0))*INDEX($J$387:$R$390,MATCH(Q$393,$I$387:$I$390,0),MATCH(Q$392,$J$386:$R$386,0))</f>
        <v>0</v>
      </c>
      <c r="R399" s="1011" cm="1">
        <f t="array" ref="R399">INDEX($H399:$K399,0,MATCH(R$393,$H$393:$K$393,0))*INDEX($J$387:$R$390,MATCH(R$393,$I$387:$I$390,0),MATCH(R$392,$J$386:$R$386,0))</f>
        <v>0</v>
      </c>
      <c r="S399" s="1011" cm="1">
        <f t="array" ref="S399">INDEX($H399:$K399,0,MATCH(S$393,$H$393:$K$393,0))*INDEX($J$387:$R$390,MATCH(S$393,$I$387:$I$390,0),MATCH(S$392,$J$386:$R$386,0))</f>
        <v>0</v>
      </c>
      <c r="T399" s="1011" cm="1">
        <f t="array" ref="T399">INDEX($H399:$K399,0,MATCH(T$393,$H$393:$K$393,0))*INDEX($J$387:$R$390,MATCH(T$393,$I$387:$I$390,0),MATCH(T$392,$J$386:$R$386,0))</f>
        <v>0</v>
      </c>
      <c r="U399" s="1011" cm="1">
        <f t="array" ref="U399">INDEX($H399:$K399,0,MATCH(U$393,$H$393:$K$393,0))*INDEX($J$387:$R$390,MATCH(U$393,$I$387:$I$390,0),MATCH(U$392,$J$386:$R$386,0))</f>
        <v>0</v>
      </c>
      <c r="V399" s="1011" cm="1">
        <f t="array" ref="V399">INDEX($H399:$K399,0,MATCH(V$393,$H$393:$K$393,0))*INDEX($J$387:$R$390,MATCH(V$393,$I$387:$I$390,0),MATCH(V$392,$J$386:$R$386,0))</f>
        <v>0</v>
      </c>
      <c r="W399" s="1011" cm="1">
        <f t="array" ref="W399">INDEX($H399:$K399,0,MATCH(W$393,$H$393:$K$393,0))*INDEX($J$387:$R$390,MATCH(W$393,$I$387:$I$390,0),MATCH(W$392,$J$386:$R$386,0))</f>
        <v>0</v>
      </c>
      <c r="X399" s="1011" cm="1">
        <f t="array" ref="X399">INDEX($H399:$K399,0,MATCH(X$393,$H$393:$K$393,0))*INDEX($J$387:$R$390,MATCH(X$393,$I$387:$I$390,0),MATCH(X$392,$J$386:$R$386,0))</f>
        <v>0</v>
      </c>
      <c r="Y399" s="1011" cm="1">
        <f t="array" ref="Y399">INDEX($H399:$K399,0,MATCH(Y$393,$H$393:$K$393,0))*INDEX($J$387:$R$390,MATCH(Y$393,$I$387:$I$390,0),MATCH(Y$392,$J$386:$R$386,0))</f>
        <v>0</v>
      </c>
      <c r="Z399" s="1011" cm="1">
        <f t="array" ref="Z399">INDEX($H399:$K399,0,MATCH(Z$393,$H$393:$K$393,0))*INDEX($J$387:$R$390,MATCH(Z$393,$I$387:$I$390,0),MATCH(Z$392,$J$386:$R$386,0))</f>
        <v>0</v>
      </c>
      <c r="AA399" s="1011" cm="1">
        <f t="array" ref="AA399">INDEX($H399:$K399,0,MATCH(AA$393,$H$393:$K$393,0))*INDEX($J$387:$R$390,MATCH(AA$393,$I$387:$I$390,0),MATCH(AA$392,$J$386:$R$386,0))</f>
        <v>0</v>
      </c>
      <c r="AB399" s="1011" cm="1">
        <f t="array" ref="AB399">INDEX($H399:$K399,0,MATCH(AB$393,$H$393:$K$393,0))*INDEX($J$387:$R$390,MATCH(AB$393,$I$387:$I$390,0),MATCH(AB$392,$J$386:$R$386,0))</f>
        <v>0</v>
      </c>
      <c r="AC399" s="1011" cm="1">
        <f t="array" ref="AC399">INDEX($H399:$K399,0,MATCH(AC$393,$H$393:$K$393,0))*INDEX($J$387:$R$390,MATCH(AC$393,$I$387:$I$390,0),MATCH(AC$392,$J$386:$R$386,0))</f>
        <v>0</v>
      </c>
      <c r="AD399" s="1011" cm="1">
        <f t="array" ref="AD399">INDEX($H399:$K399,0,MATCH(AD$393,$H$393:$K$393,0))*INDEX($J$387:$R$390,MATCH(AD$393,$I$387:$I$390,0),MATCH(AD$392,$J$386:$R$386,0))</f>
        <v>0</v>
      </c>
      <c r="AE399" s="1011" cm="1">
        <f t="array" ref="AE399">INDEX($H399:$K399,0,MATCH(AE$393,$H$393:$K$393,0))*INDEX($J$387:$R$390,MATCH(AE$393,$I$387:$I$390,0),MATCH(AE$392,$J$386:$R$386,0))</f>
        <v>0</v>
      </c>
      <c r="AF399" s="1011" cm="1">
        <f t="array" ref="AF399">INDEX($H399:$K399,0,MATCH(AF$393,$H$393:$K$393,0))*INDEX($J$387:$R$390,MATCH(AF$393,$I$387:$I$390,0),MATCH(AF$392,$J$386:$R$386,0))</f>
        <v>0</v>
      </c>
      <c r="AG399" s="1011" cm="1">
        <f t="array" ref="AG399">INDEX($H399:$K399,0,MATCH(AG$393,$H$393:$K$393,0))*INDEX($J$387:$R$390,MATCH(AG$393,$I$387:$I$390,0),MATCH(AG$392,$J$386:$R$386,0))</f>
        <v>0</v>
      </c>
      <c r="AH399" s="1011" cm="1">
        <f t="array" ref="AH399">INDEX($H399:$K399,0,MATCH(AH$393,$H$393:$K$393,0))*INDEX($J$387:$R$390,MATCH(AH$393,$I$387:$I$390,0),MATCH(AH$392,$J$386:$R$386,0))</f>
        <v>0</v>
      </c>
      <c r="AI399" s="1011" cm="1">
        <f t="array" ref="AI399">INDEX($H399:$K399,0,MATCH(AI$393,$H$393:$K$393,0))*INDEX($J$387:$R$390,MATCH(AI$393,$I$387:$I$390,0),MATCH(AI$392,$J$386:$R$386,0))</f>
        <v>0</v>
      </c>
      <c r="AJ399" s="1011" cm="1">
        <f t="array" ref="AJ399">INDEX($H399:$K399,0,MATCH(AJ$393,$H$393:$K$393,0))*INDEX($J$387:$R$390,MATCH(AJ$393,$I$387:$I$390,0),MATCH(AJ$392,$J$386:$R$386,0))</f>
        <v>0</v>
      </c>
      <c r="AK399" s="1011" cm="1">
        <f t="array" ref="AK399">INDEX($H399:$K399,0,MATCH(AK$393,$H$393:$K$393,0))*INDEX($J$387:$R$390,MATCH(AK$393,$I$387:$I$390,0),MATCH(AK$392,$J$386:$R$386,0))</f>
        <v>0</v>
      </c>
      <c r="AL399" s="1011" cm="1">
        <f t="array" ref="AL399">INDEX($H399:$K399,0,MATCH(AL$393,$H$393:$K$393,0))*INDEX($J$387:$R$390,MATCH(AL$393,$I$387:$I$390,0),MATCH(AL$392,$J$386:$R$386,0))</f>
        <v>0</v>
      </c>
      <c r="AM399" s="1011" cm="1">
        <f t="array" ref="AM399">INDEX($H399:$K399,0,MATCH(AM$393,$H$393:$K$393,0))*INDEX($J$387:$R$390,MATCH(AM$393,$I$387:$I$390,0),MATCH(AM$392,$J$386:$R$386,0))</f>
        <v>0</v>
      </c>
      <c r="AN399" s="1011" cm="1">
        <f t="array" ref="AN399">INDEX($H399:$K399,0,MATCH(AN$393,$H$393:$K$393,0))*INDEX($J$387:$R$390,MATCH(AN$393,$I$387:$I$390,0),MATCH(AN$392,$J$386:$R$386,0))</f>
        <v>0</v>
      </c>
      <c r="AO399" s="1011" cm="1">
        <f t="array" ref="AO399">INDEX($H399:$K399,0,MATCH(AO$393,$H$393:$K$393,0))*INDEX($J$387:$R$390,MATCH(AO$393,$I$387:$I$390,0),MATCH(AO$392,$J$386:$R$386,0))</f>
        <v>0</v>
      </c>
      <c r="AP399" s="1011" cm="1">
        <f t="array" ref="AP399">INDEX($H399:$K399,0,MATCH(AP$393,$H$393:$K$393,0))*INDEX($J$387:$R$390,MATCH(AP$393,$I$387:$I$390,0),MATCH(AP$392,$J$386:$R$386,0))</f>
        <v>0</v>
      </c>
      <c r="AQ399" s="1011" cm="1">
        <f t="array" ref="AQ399">INDEX($H399:$K399,0,MATCH(AQ$393,$H$393:$K$393,0))*INDEX($J$387:$R$390,MATCH(AQ$393,$I$387:$I$390,0),MATCH(AQ$392,$J$386:$R$386,0))</f>
        <v>0</v>
      </c>
      <c r="AR399" s="1011" cm="1">
        <f t="array" ref="AR399">INDEX($H399:$K399,0,MATCH(AR$393,$H$393:$K$393,0))*INDEX($J$387:$R$390,MATCH(AR$393,$I$387:$I$390,0),MATCH(AR$392,$J$386:$R$386,0))</f>
        <v>0</v>
      </c>
      <c r="AS399" s="1011" cm="1">
        <f t="array" ref="AS399">INDEX($H399:$K399,0,MATCH(AS$393,$H$393:$K$393,0))*INDEX($J$387:$R$390,MATCH(AS$393,$I$387:$I$390,0),MATCH(AS$392,$J$386:$R$386,0))</f>
        <v>0</v>
      </c>
      <c r="AT399" s="1011" cm="1">
        <f t="array" ref="AT399">INDEX($H399:$K399,0,MATCH(AT$393,$H$393:$K$393,0))*INDEX($J$387:$R$390,MATCH(AT$393,$I$387:$I$390,0),MATCH(AT$392,$J$386:$R$386,0))</f>
        <v>0</v>
      </c>
      <c r="AU399" s="1011" cm="1">
        <f t="array" ref="AU399">INDEX($H399:$K399,0,MATCH(AU$393,$H$393:$K$393,0))*INDEX($J$387:$R$390,MATCH(AU$393,$I$387:$I$390,0),MATCH(AU$392,$J$386:$R$386,0))</f>
        <v>0</v>
      </c>
      <c r="AV399" s="313"/>
      <c r="AW399" s="313"/>
      <c r="AX399" s="702"/>
      <c r="AY399" s="697"/>
      <c r="AZ399" s="697"/>
      <c r="BA399" s="697"/>
    </row>
    <row r="400" spans="1:53" s="694" customFormat="1" ht="15" outlineLevel="1" x14ac:dyDescent="0.25">
      <c r="A400" s="698"/>
      <c r="B400" s="695"/>
      <c r="C400" s="707"/>
      <c r="D400" s="707"/>
      <c r="E400" s="707"/>
      <c r="F400" s="711"/>
      <c r="G400" s="711" t="str">
        <f t="shared" si="72"/>
        <v>GGGC1Ea2</v>
      </c>
      <c r="H400" s="357">
        <v>0</v>
      </c>
      <c r="I400" s="357">
        <v>0</v>
      </c>
      <c r="J400" s="357">
        <v>0</v>
      </c>
      <c r="K400" s="357">
        <v>0</v>
      </c>
      <c r="L400" s="1011" cm="1">
        <f t="array" ref="L400">INDEX($H400:$K400,0,MATCH(L$393,$H$393:$K$393,0))*INDEX($J$387:$R$390,MATCH(L$393,$I$387:$I$390,0),MATCH(L$392,$J$386:$R$386,0))</f>
        <v>0</v>
      </c>
      <c r="M400" s="1011" cm="1">
        <f t="array" ref="M400">INDEX($H400:$K400,0,MATCH(M$393,$H$393:$K$393,0))*INDEX($J$387:$R$390,MATCH(M$393,$I$387:$I$390,0),MATCH(M$392,$J$386:$R$386,0))</f>
        <v>0</v>
      </c>
      <c r="N400" s="1011" cm="1">
        <f t="array" ref="N400">INDEX($H400:$K400,0,MATCH(N$393,$H$393:$K$393,0))*INDEX($J$387:$R$390,MATCH(N$393,$I$387:$I$390,0),MATCH(N$392,$J$386:$R$386,0))</f>
        <v>0</v>
      </c>
      <c r="O400" s="1011" cm="1">
        <f t="array" ref="O400">INDEX($H400:$K400,0,MATCH(O$393,$H$393:$K$393,0))*INDEX($J$387:$R$390,MATCH(O$393,$I$387:$I$390,0),MATCH(O$392,$J$386:$R$386,0))</f>
        <v>0</v>
      </c>
      <c r="P400" s="1011" cm="1">
        <f t="array" ref="P400">INDEX($H400:$K400,0,MATCH(P$393,$H$393:$K$393,0))*INDEX($J$387:$R$390,MATCH(P$393,$I$387:$I$390,0),MATCH(P$392,$J$386:$R$386,0))</f>
        <v>0</v>
      </c>
      <c r="Q400" s="1011" cm="1">
        <f t="array" ref="Q400">INDEX($H400:$K400,0,MATCH(Q$393,$H$393:$K$393,0))*INDEX($J$387:$R$390,MATCH(Q$393,$I$387:$I$390,0),MATCH(Q$392,$J$386:$R$386,0))</f>
        <v>0</v>
      </c>
      <c r="R400" s="1011" cm="1">
        <f t="array" ref="R400">INDEX($H400:$K400,0,MATCH(R$393,$H$393:$K$393,0))*INDEX($J$387:$R$390,MATCH(R$393,$I$387:$I$390,0),MATCH(R$392,$J$386:$R$386,0))</f>
        <v>0</v>
      </c>
      <c r="S400" s="1011" cm="1">
        <f t="array" ref="S400">INDEX($H400:$K400,0,MATCH(S$393,$H$393:$K$393,0))*INDEX($J$387:$R$390,MATCH(S$393,$I$387:$I$390,0),MATCH(S$392,$J$386:$R$386,0))</f>
        <v>0</v>
      </c>
      <c r="T400" s="1011" cm="1">
        <f t="array" ref="T400">INDEX($H400:$K400,0,MATCH(T$393,$H$393:$K$393,0))*INDEX($J$387:$R$390,MATCH(T$393,$I$387:$I$390,0),MATCH(T$392,$J$386:$R$386,0))</f>
        <v>0</v>
      </c>
      <c r="U400" s="1011" cm="1">
        <f t="array" ref="U400">INDEX($H400:$K400,0,MATCH(U$393,$H$393:$K$393,0))*INDEX($J$387:$R$390,MATCH(U$393,$I$387:$I$390,0),MATCH(U$392,$J$386:$R$386,0))</f>
        <v>0</v>
      </c>
      <c r="V400" s="1011" cm="1">
        <f t="array" ref="V400">INDEX($H400:$K400,0,MATCH(V$393,$H$393:$K$393,0))*INDEX($J$387:$R$390,MATCH(V$393,$I$387:$I$390,0),MATCH(V$392,$J$386:$R$386,0))</f>
        <v>0</v>
      </c>
      <c r="W400" s="1011" cm="1">
        <f t="array" ref="W400">INDEX($H400:$K400,0,MATCH(W$393,$H$393:$K$393,0))*INDEX($J$387:$R$390,MATCH(W$393,$I$387:$I$390,0),MATCH(W$392,$J$386:$R$386,0))</f>
        <v>0</v>
      </c>
      <c r="X400" s="1011" cm="1">
        <f t="array" ref="X400">INDEX($H400:$K400,0,MATCH(X$393,$H$393:$K$393,0))*INDEX($J$387:$R$390,MATCH(X$393,$I$387:$I$390,0),MATCH(X$392,$J$386:$R$386,0))</f>
        <v>0</v>
      </c>
      <c r="Y400" s="1011" cm="1">
        <f t="array" ref="Y400">INDEX($H400:$K400,0,MATCH(Y$393,$H$393:$K$393,0))*INDEX($J$387:$R$390,MATCH(Y$393,$I$387:$I$390,0),MATCH(Y$392,$J$386:$R$386,0))</f>
        <v>0</v>
      </c>
      <c r="Z400" s="1011" cm="1">
        <f t="array" ref="Z400">INDEX($H400:$K400,0,MATCH(Z$393,$H$393:$K$393,0))*INDEX($J$387:$R$390,MATCH(Z$393,$I$387:$I$390,0),MATCH(Z$392,$J$386:$R$386,0))</f>
        <v>0</v>
      </c>
      <c r="AA400" s="1011" cm="1">
        <f t="array" ref="AA400">INDEX($H400:$K400,0,MATCH(AA$393,$H$393:$K$393,0))*INDEX($J$387:$R$390,MATCH(AA$393,$I$387:$I$390,0),MATCH(AA$392,$J$386:$R$386,0))</f>
        <v>0</v>
      </c>
      <c r="AB400" s="1011" cm="1">
        <f t="array" ref="AB400">INDEX($H400:$K400,0,MATCH(AB$393,$H$393:$K$393,0))*INDEX($J$387:$R$390,MATCH(AB$393,$I$387:$I$390,0),MATCH(AB$392,$J$386:$R$386,0))</f>
        <v>0</v>
      </c>
      <c r="AC400" s="1011" cm="1">
        <f t="array" ref="AC400">INDEX($H400:$K400,0,MATCH(AC$393,$H$393:$K$393,0))*INDEX($J$387:$R$390,MATCH(AC$393,$I$387:$I$390,0),MATCH(AC$392,$J$386:$R$386,0))</f>
        <v>0</v>
      </c>
      <c r="AD400" s="1011" cm="1">
        <f t="array" ref="AD400">INDEX($H400:$K400,0,MATCH(AD$393,$H$393:$K$393,0))*INDEX($J$387:$R$390,MATCH(AD$393,$I$387:$I$390,0),MATCH(AD$392,$J$386:$R$386,0))</f>
        <v>0</v>
      </c>
      <c r="AE400" s="1011" cm="1">
        <f t="array" ref="AE400">INDEX($H400:$K400,0,MATCH(AE$393,$H$393:$K$393,0))*INDEX($J$387:$R$390,MATCH(AE$393,$I$387:$I$390,0),MATCH(AE$392,$J$386:$R$386,0))</f>
        <v>0</v>
      </c>
      <c r="AF400" s="1011" cm="1">
        <f t="array" ref="AF400">INDEX($H400:$K400,0,MATCH(AF$393,$H$393:$K$393,0))*INDEX($J$387:$R$390,MATCH(AF$393,$I$387:$I$390,0),MATCH(AF$392,$J$386:$R$386,0))</f>
        <v>0</v>
      </c>
      <c r="AG400" s="1011" cm="1">
        <f t="array" ref="AG400">INDEX($H400:$K400,0,MATCH(AG$393,$H$393:$K$393,0))*INDEX($J$387:$R$390,MATCH(AG$393,$I$387:$I$390,0),MATCH(AG$392,$J$386:$R$386,0))</f>
        <v>0</v>
      </c>
      <c r="AH400" s="1011" cm="1">
        <f t="array" ref="AH400">INDEX($H400:$K400,0,MATCH(AH$393,$H$393:$K$393,0))*INDEX($J$387:$R$390,MATCH(AH$393,$I$387:$I$390,0),MATCH(AH$392,$J$386:$R$386,0))</f>
        <v>0</v>
      </c>
      <c r="AI400" s="1011" cm="1">
        <f t="array" ref="AI400">INDEX($H400:$K400,0,MATCH(AI$393,$H$393:$K$393,0))*INDEX($J$387:$R$390,MATCH(AI$393,$I$387:$I$390,0),MATCH(AI$392,$J$386:$R$386,0))</f>
        <v>0</v>
      </c>
      <c r="AJ400" s="1011" cm="1">
        <f t="array" ref="AJ400">INDEX($H400:$K400,0,MATCH(AJ$393,$H$393:$K$393,0))*INDEX($J$387:$R$390,MATCH(AJ$393,$I$387:$I$390,0),MATCH(AJ$392,$J$386:$R$386,0))</f>
        <v>0</v>
      </c>
      <c r="AK400" s="1011" cm="1">
        <f t="array" ref="AK400">INDEX($H400:$K400,0,MATCH(AK$393,$H$393:$K$393,0))*INDEX($J$387:$R$390,MATCH(AK$393,$I$387:$I$390,0),MATCH(AK$392,$J$386:$R$386,0))</f>
        <v>0</v>
      </c>
      <c r="AL400" s="1011" cm="1">
        <f t="array" ref="AL400">INDEX($H400:$K400,0,MATCH(AL$393,$H$393:$K$393,0))*INDEX($J$387:$R$390,MATCH(AL$393,$I$387:$I$390,0),MATCH(AL$392,$J$386:$R$386,0))</f>
        <v>0</v>
      </c>
      <c r="AM400" s="1011" cm="1">
        <f t="array" ref="AM400">INDEX($H400:$K400,0,MATCH(AM$393,$H$393:$K$393,0))*INDEX($J$387:$R$390,MATCH(AM$393,$I$387:$I$390,0),MATCH(AM$392,$J$386:$R$386,0))</f>
        <v>0</v>
      </c>
      <c r="AN400" s="1011" cm="1">
        <f t="array" ref="AN400">INDEX($H400:$K400,0,MATCH(AN$393,$H$393:$K$393,0))*INDEX($J$387:$R$390,MATCH(AN$393,$I$387:$I$390,0),MATCH(AN$392,$J$386:$R$386,0))</f>
        <v>0</v>
      </c>
      <c r="AO400" s="1011" cm="1">
        <f t="array" ref="AO400">INDEX($H400:$K400,0,MATCH(AO$393,$H$393:$K$393,0))*INDEX($J$387:$R$390,MATCH(AO$393,$I$387:$I$390,0),MATCH(AO$392,$J$386:$R$386,0))</f>
        <v>0</v>
      </c>
      <c r="AP400" s="1011" cm="1">
        <f t="array" ref="AP400">INDEX($H400:$K400,0,MATCH(AP$393,$H$393:$K$393,0))*INDEX($J$387:$R$390,MATCH(AP$393,$I$387:$I$390,0),MATCH(AP$392,$J$386:$R$386,0))</f>
        <v>0</v>
      </c>
      <c r="AQ400" s="1011" cm="1">
        <f t="array" ref="AQ400">INDEX($H400:$K400,0,MATCH(AQ$393,$H$393:$K$393,0))*INDEX($J$387:$R$390,MATCH(AQ$393,$I$387:$I$390,0),MATCH(AQ$392,$J$386:$R$386,0))</f>
        <v>0</v>
      </c>
      <c r="AR400" s="1011" cm="1">
        <f t="array" ref="AR400">INDEX($H400:$K400,0,MATCH(AR$393,$H$393:$K$393,0))*INDEX($J$387:$R$390,MATCH(AR$393,$I$387:$I$390,0),MATCH(AR$392,$J$386:$R$386,0))</f>
        <v>0</v>
      </c>
      <c r="AS400" s="1011" cm="1">
        <f t="array" ref="AS400">INDEX($H400:$K400,0,MATCH(AS$393,$H$393:$K$393,0))*INDEX($J$387:$R$390,MATCH(AS$393,$I$387:$I$390,0),MATCH(AS$392,$J$386:$R$386,0))</f>
        <v>0</v>
      </c>
      <c r="AT400" s="1011" cm="1">
        <f t="array" ref="AT400">INDEX($H400:$K400,0,MATCH(AT$393,$H$393:$K$393,0))*INDEX($J$387:$R$390,MATCH(AT$393,$I$387:$I$390,0),MATCH(AT$392,$J$386:$R$386,0))</f>
        <v>0</v>
      </c>
      <c r="AU400" s="1011" cm="1">
        <f t="array" ref="AU400">INDEX($H400:$K400,0,MATCH(AU$393,$H$393:$K$393,0))*INDEX($J$387:$R$390,MATCH(AU$393,$I$387:$I$390,0),MATCH(AU$392,$J$386:$R$386,0))</f>
        <v>0</v>
      </c>
      <c r="AV400" s="313"/>
      <c r="AW400" s="313"/>
      <c r="AX400" s="702"/>
      <c r="AY400" s="697"/>
      <c r="AZ400" s="697"/>
      <c r="BA400" s="697"/>
    </row>
    <row r="401" spans="1:53" s="694" customFormat="1" ht="15" outlineLevel="1" x14ac:dyDescent="0.25">
      <c r="A401" s="698"/>
      <c r="B401" s="695"/>
      <c r="C401" s="707"/>
      <c r="D401" s="707"/>
      <c r="E401" s="707"/>
      <c r="F401" s="711"/>
      <c r="G401" s="711" t="str">
        <f t="shared" si="72"/>
        <v>GGGC1Pa2</v>
      </c>
      <c r="H401" s="357">
        <v>0</v>
      </c>
      <c r="I401" s="357">
        <v>0</v>
      </c>
      <c r="J401" s="357">
        <v>0</v>
      </c>
      <c r="K401" s="357">
        <v>0</v>
      </c>
      <c r="L401" s="1011" cm="1">
        <f t="array" ref="L401">INDEX($H401:$K401,0,MATCH(L$393,$H$393:$K$393,0))*INDEX($J$387:$R$390,MATCH(L$393,$I$387:$I$390,0),MATCH(L$392,$J$386:$R$386,0))</f>
        <v>0</v>
      </c>
      <c r="M401" s="1011" cm="1">
        <f t="array" ref="M401">INDEX($H401:$K401,0,MATCH(M$393,$H$393:$K$393,0))*INDEX($J$387:$R$390,MATCH(M$393,$I$387:$I$390,0),MATCH(M$392,$J$386:$R$386,0))</f>
        <v>0</v>
      </c>
      <c r="N401" s="1011" cm="1">
        <f t="array" ref="N401">INDEX($H401:$K401,0,MATCH(N$393,$H$393:$K$393,0))*INDEX($J$387:$R$390,MATCH(N$393,$I$387:$I$390,0),MATCH(N$392,$J$386:$R$386,0))</f>
        <v>0</v>
      </c>
      <c r="O401" s="1011" cm="1">
        <f t="array" ref="O401">INDEX($H401:$K401,0,MATCH(O$393,$H$393:$K$393,0))*INDEX($J$387:$R$390,MATCH(O$393,$I$387:$I$390,0),MATCH(O$392,$J$386:$R$386,0))</f>
        <v>0</v>
      </c>
      <c r="P401" s="1011" cm="1">
        <f t="array" ref="P401">INDEX($H401:$K401,0,MATCH(P$393,$H$393:$K$393,0))*INDEX($J$387:$R$390,MATCH(P$393,$I$387:$I$390,0),MATCH(P$392,$J$386:$R$386,0))</f>
        <v>0</v>
      </c>
      <c r="Q401" s="1011" cm="1">
        <f t="array" ref="Q401">INDEX($H401:$K401,0,MATCH(Q$393,$H$393:$K$393,0))*INDEX($J$387:$R$390,MATCH(Q$393,$I$387:$I$390,0),MATCH(Q$392,$J$386:$R$386,0))</f>
        <v>0</v>
      </c>
      <c r="R401" s="1011" cm="1">
        <f t="array" ref="R401">INDEX($H401:$K401,0,MATCH(R$393,$H$393:$K$393,0))*INDEX($J$387:$R$390,MATCH(R$393,$I$387:$I$390,0),MATCH(R$392,$J$386:$R$386,0))</f>
        <v>0</v>
      </c>
      <c r="S401" s="1011" cm="1">
        <f t="array" ref="S401">INDEX($H401:$K401,0,MATCH(S$393,$H$393:$K$393,0))*INDEX($J$387:$R$390,MATCH(S$393,$I$387:$I$390,0),MATCH(S$392,$J$386:$R$386,0))</f>
        <v>0</v>
      </c>
      <c r="T401" s="1011" cm="1">
        <f t="array" ref="T401">INDEX($H401:$K401,0,MATCH(T$393,$H$393:$K$393,0))*INDEX($J$387:$R$390,MATCH(T$393,$I$387:$I$390,0),MATCH(T$392,$J$386:$R$386,0))</f>
        <v>0</v>
      </c>
      <c r="U401" s="1011" cm="1">
        <f t="array" ref="U401">INDEX($H401:$K401,0,MATCH(U$393,$H$393:$K$393,0))*INDEX($J$387:$R$390,MATCH(U$393,$I$387:$I$390,0),MATCH(U$392,$J$386:$R$386,0))</f>
        <v>0</v>
      </c>
      <c r="V401" s="1011" cm="1">
        <f t="array" ref="V401">INDEX($H401:$K401,0,MATCH(V$393,$H$393:$K$393,0))*INDEX($J$387:$R$390,MATCH(V$393,$I$387:$I$390,0),MATCH(V$392,$J$386:$R$386,0))</f>
        <v>0</v>
      </c>
      <c r="W401" s="1011" cm="1">
        <f t="array" ref="W401">INDEX($H401:$K401,0,MATCH(W$393,$H$393:$K$393,0))*INDEX($J$387:$R$390,MATCH(W$393,$I$387:$I$390,0),MATCH(W$392,$J$386:$R$386,0))</f>
        <v>0</v>
      </c>
      <c r="X401" s="1011" cm="1">
        <f t="array" ref="X401">INDEX($H401:$K401,0,MATCH(X$393,$H$393:$K$393,0))*INDEX($J$387:$R$390,MATCH(X$393,$I$387:$I$390,0),MATCH(X$392,$J$386:$R$386,0))</f>
        <v>0</v>
      </c>
      <c r="Y401" s="1011" cm="1">
        <f t="array" ref="Y401">INDEX($H401:$K401,0,MATCH(Y$393,$H$393:$K$393,0))*INDEX($J$387:$R$390,MATCH(Y$393,$I$387:$I$390,0),MATCH(Y$392,$J$386:$R$386,0))</f>
        <v>0</v>
      </c>
      <c r="Z401" s="1011" cm="1">
        <f t="array" ref="Z401">INDEX($H401:$K401,0,MATCH(Z$393,$H$393:$K$393,0))*INDEX($J$387:$R$390,MATCH(Z$393,$I$387:$I$390,0),MATCH(Z$392,$J$386:$R$386,0))</f>
        <v>0</v>
      </c>
      <c r="AA401" s="1011" cm="1">
        <f t="array" ref="AA401">INDEX($H401:$K401,0,MATCH(AA$393,$H$393:$K$393,0))*INDEX($J$387:$R$390,MATCH(AA$393,$I$387:$I$390,0),MATCH(AA$392,$J$386:$R$386,0))</f>
        <v>0</v>
      </c>
      <c r="AB401" s="1011" cm="1">
        <f t="array" ref="AB401">INDEX($H401:$K401,0,MATCH(AB$393,$H$393:$K$393,0))*INDEX($J$387:$R$390,MATCH(AB$393,$I$387:$I$390,0),MATCH(AB$392,$J$386:$R$386,0))</f>
        <v>0</v>
      </c>
      <c r="AC401" s="1011" cm="1">
        <f t="array" ref="AC401">INDEX($H401:$K401,0,MATCH(AC$393,$H$393:$K$393,0))*INDEX($J$387:$R$390,MATCH(AC$393,$I$387:$I$390,0),MATCH(AC$392,$J$386:$R$386,0))</f>
        <v>0</v>
      </c>
      <c r="AD401" s="1011" cm="1">
        <f t="array" ref="AD401">INDEX($H401:$K401,0,MATCH(AD$393,$H$393:$K$393,0))*INDEX($J$387:$R$390,MATCH(AD$393,$I$387:$I$390,0),MATCH(AD$392,$J$386:$R$386,0))</f>
        <v>0</v>
      </c>
      <c r="AE401" s="1011" cm="1">
        <f t="array" ref="AE401">INDEX($H401:$K401,0,MATCH(AE$393,$H$393:$K$393,0))*INDEX($J$387:$R$390,MATCH(AE$393,$I$387:$I$390,0),MATCH(AE$392,$J$386:$R$386,0))</f>
        <v>0</v>
      </c>
      <c r="AF401" s="1011" cm="1">
        <f t="array" ref="AF401">INDEX($H401:$K401,0,MATCH(AF$393,$H$393:$K$393,0))*INDEX($J$387:$R$390,MATCH(AF$393,$I$387:$I$390,0),MATCH(AF$392,$J$386:$R$386,0))</f>
        <v>0</v>
      </c>
      <c r="AG401" s="1011" cm="1">
        <f t="array" ref="AG401">INDEX($H401:$K401,0,MATCH(AG$393,$H$393:$K$393,0))*INDEX($J$387:$R$390,MATCH(AG$393,$I$387:$I$390,0),MATCH(AG$392,$J$386:$R$386,0))</f>
        <v>0</v>
      </c>
      <c r="AH401" s="1011" cm="1">
        <f t="array" ref="AH401">INDEX($H401:$K401,0,MATCH(AH$393,$H$393:$K$393,0))*INDEX($J$387:$R$390,MATCH(AH$393,$I$387:$I$390,0),MATCH(AH$392,$J$386:$R$386,0))</f>
        <v>0</v>
      </c>
      <c r="AI401" s="1011" cm="1">
        <f t="array" ref="AI401">INDEX($H401:$K401,0,MATCH(AI$393,$H$393:$K$393,0))*INDEX($J$387:$R$390,MATCH(AI$393,$I$387:$I$390,0),MATCH(AI$392,$J$386:$R$386,0))</f>
        <v>0</v>
      </c>
      <c r="AJ401" s="1011" cm="1">
        <f t="array" ref="AJ401">INDEX($H401:$K401,0,MATCH(AJ$393,$H$393:$K$393,0))*INDEX($J$387:$R$390,MATCH(AJ$393,$I$387:$I$390,0),MATCH(AJ$392,$J$386:$R$386,0))</f>
        <v>0</v>
      </c>
      <c r="AK401" s="1011" cm="1">
        <f t="array" ref="AK401">INDEX($H401:$K401,0,MATCH(AK$393,$H$393:$K$393,0))*INDEX($J$387:$R$390,MATCH(AK$393,$I$387:$I$390,0),MATCH(AK$392,$J$386:$R$386,0))</f>
        <v>0</v>
      </c>
      <c r="AL401" s="1011" cm="1">
        <f t="array" ref="AL401">INDEX($H401:$K401,0,MATCH(AL$393,$H$393:$K$393,0))*INDEX($J$387:$R$390,MATCH(AL$393,$I$387:$I$390,0),MATCH(AL$392,$J$386:$R$386,0))</f>
        <v>0</v>
      </c>
      <c r="AM401" s="1011" cm="1">
        <f t="array" ref="AM401">INDEX($H401:$K401,0,MATCH(AM$393,$H$393:$K$393,0))*INDEX($J$387:$R$390,MATCH(AM$393,$I$387:$I$390,0),MATCH(AM$392,$J$386:$R$386,0))</f>
        <v>0</v>
      </c>
      <c r="AN401" s="1011" cm="1">
        <f t="array" ref="AN401">INDEX($H401:$K401,0,MATCH(AN$393,$H$393:$K$393,0))*INDEX($J$387:$R$390,MATCH(AN$393,$I$387:$I$390,0),MATCH(AN$392,$J$386:$R$386,0))</f>
        <v>0</v>
      </c>
      <c r="AO401" s="1011" cm="1">
        <f t="array" ref="AO401">INDEX($H401:$K401,0,MATCH(AO$393,$H$393:$K$393,0))*INDEX($J$387:$R$390,MATCH(AO$393,$I$387:$I$390,0),MATCH(AO$392,$J$386:$R$386,0))</f>
        <v>0</v>
      </c>
      <c r="AP401" s="1011" cm="1">
        <f t="array" ref="AP401">INDEX($H401:$K401,0,MATCH(AP$393,$H$393:$K$393,0))*INDEX($J$387:$R$390,MATCH(AP$393,$I$387:$I$390,0),MATCH(AP$392,$J$386:$R$386,0))</f>
        <v>0</v>
      </c>
      <c r="AQ401" s="1011" cm="1">
        <f t="array" ref="AQ401">INDEX($H401:$K401,0,MATCH(AQ$393,$H$393:$K$393,0))*INDEX($J$387:$R$390,MATCH(AQ$393,$I$387:$I$390,0),MATCH(AQ$392,$J$386:$R$386,0))</f>
        <v>0</v>
      </c>
      <c r="AR401" s="1011" cm="1">
        <f t="array" ref="AR401">INDEX($H401:$K401,0,MATCH(AR$393,$H$393:$K$393,0))*INDEX($J$387:$R$390,MATCH(AR$393,$I$387:$I$390,0),MATCH(AR$392,$J$386:$R$386,0))</f>
        <v>0</v>
      </c>
      <c r="AS401" s="1011" cm="1">
        <f t="array" ref="AS401">INDEX($H401:$K401,0,MATCH(AS$393,$H$393:$K$393,0))*INDEX($J$387:$R$390,MATCH(AS$393,$I$387:$I$390,0),MATCH(AS$392,$J$386:$R$386,0))</f>
        <v>0</v>
      </c>
      <c r="AT401" s="1011" cm="1">
        <f t="array" ref="AT401">INDEX($H401:$K401,0,MATCH(AT$393,$H$393:$K$393,0))*INDEX($J$387:$R$390,MATCH(AT$393,$I$387:$I$390,0),MATCH(AT$392,$J$386:$R$386,0))</f>
        <v>0</v>
      </c>
      <c r="AU401" s="1011" cm="1">
        <f t="array" ref="AU401">INDEX($H401:$K401,0,MATCH(AU$393,$H$393:$K$393,0))*INDEX($J$387:$R$390,MATCH(AU$393,$I$387:$I$390,0),MATCH(AU$392,$J$386:$R$386,0))</f>
        <v>0</v>
      </c>
      <c r="AV401" s="313"/>
      <c r="AW401" s="313"/>
      <c r="AX401" s="702"/>
      <c r="AY401" s="697"/>
      <c r="AZ401" s="697"/>
      <c r="BA401" s="697"/>
    </row>
    <row r="402" spans="1:53" s="694" customFormat="1" ht="15" outlineLevel="1" x14ac:dyDescent="0.25">
      <c r="A402" s="698"/>
      <c r="B402" s="695"/>
      <c r="C402" s="707"/>
      <c r="D402" s="707"/>
      <c r="E402" s="707"/>
      <c r="F402" s="711"/>
      <c r="G402" s="711" t="str">
        <f t="shared" si="72"/>
        <v>GGGC1OFa2</v>
      </c>
      <c r="H402" s="357">
        <v>0</v>
      </c>
      <c r="I402" s="357">
        <v>0</v>
      </c>
      <c r="J402" s="357">
        <v>0</v>
      </c>
      <c r="K402" s="357">
        <v>0</v>
      </c>
      <c r="L402" s="1011" cm="1">
        <f t="array" ref="L402">INDEX($H402:$K402,0,MATCH(L$393,$H$393:$K$393,0))*INDEX($J$387:$R$390,MATCH(L$393,$I$387:$I$390,0),MATCH(L$392,$J$386:$R$386,0))</f>
        <v>0</v>
      </c>
      <c r="M402" s="1011" cm="1">
        <f t="array" ref="M402">INDEX($H402:$K402,0,MATCH(M$393,$H$393:$K$393,0))*INDEX($J$387:$R$390,MATCH(M$393,$I$387:$I$390,0),MATCH(M$392,$J$386:$R$386,0))</f>
        <v>0</v>
      </c>
      <c r="N402" s="1011" cm="1">
        <f t="array" ref="N402">INDEX($H402:$K402,0,MATCH(N$393,$H$393:$K$393,0))*INDEX($J$387:$R$390,MATCH(N$393,$I$387:$I$390,0),MATCH(N$392,$J$386:$R$386,0))</f>
        <v>0</v>
      </c>
      <c r="O402" s="1011" cm="1">
        <f t="array" ref="O402">INDEX($H402:$K402,0,MATCH(O$393,$H$393:$K$393,0))*INDEX($J$387:$R$390,MATCH(O$393,$I$387:$I$390,0),MATCH(O$392,$J$386:$R$386,0))</f>
        <v>0</v>
      </c>
      <c r="P402" s="1011" cm="1">
        <f t="array" ref="P402">INDEX($H402:$K402,0,MATCH(P$393,$H$393:$K$393,0))*INDEX($J$387:$R$390,MATCH(P$393,$I$387:$I$390,0),MATCH(P$392,$J$386:$R$386,0))</f>
        <v>0</v>
      </c>
      <c r="Q402" s="1011" cm="1">
        <f t="array" ref="Q402">INDEX($H402:$K402,0,MATCH(Q$393,$H$393:$K$393,0))*INDEX($J$387:$R$390,MATCH(Q$393,$I$387:$I$390,0),MATCH(Q$392,$J$386:$R$386,0))</f>
        <v>0</v>
      </c>
      <c r="R402" s="1011" cm="1">
        <f t="array" ref="R402">INDEX($H402:$K402,0,MATCH(R$393,$H$393:$K$393,0))*INDEX($J$387:$R$390,MATCH(R$393,$I$387:$I$390,0),MATCH(R$392,$J$386:$R$386,0))</f>
        <v>0</v>
      </c>
      <c r="S402" s="1011" cm="1">
        <f t="array" ref="S402">INDEX($H402:$K402,0,MATCH(S$393,$H$393:$K$393,0))*INDEX($J$387:$R$390,MATCH(S$393,$I$387:$I$390,0),MATCH(S$392,$J$386:$R$386,0))</f>
        <v>0</v>
      </c>
      <c r="T402" s="1011" cm="1">
        <f t="array" ref="T402">INDEX($H402:$K402,0,MATCH(T$393,$H$393:$K$393,0))*INDEX($J$387:$R$390,MATCH(T$393,$I$387:$I$390,0),MATCH(T$392,$J$386:$R$386,0))</f>
        <v>0</v>
      </c>
      <c r="U402" s="1011" cm="1">
        <f t="array" ref="U402">INDEX($H402:$K402,0,MATCH(U$393,$H$393:$K$393,0))*INDEX($J$387:$R$390,MATCH(U$393,$I$387:$I$390,0),MATCH(U$392,$J$386:$R$386,0))</f>
        <v>0</v>
      </c>
      <c r="V402" s="1011" cm="1">
        <f t="array" ref="V402">INDEX($H402:$K402,0,MATCH(V$393,$H$393:$K$393,0))*INDEX($J$387:$R$390,MATCH(V$393,$I$387:$I$390,0),MATCH(V$392,$J$386:$R$386,0))</f>
        <v>0</v>
      </c>
      <c r="W402" s="1011" cm="1">
        <f t="array" ref="W402">INDEX($H402:$K402,0,MATCH(W$393,$H$393:$K$393,0))*INDEX($J$387:$R$390,MATCH(W$393,$I$387:$I$390,0),MATCH(W$392,$J$386:$R$386,0))</f>
        <v>0</v>
      </c>
      <c r="X402" s="1011" cm="1">
        <f t="array" ref="X402">INDEX($H402:$K402,0,MATCH(X$393,$H$393:$K$393,0))*INDEX($J$387:$R$390,MATCH(X$393,$I$387:$I$390,0),MATCH(X$392,$J$386:$R$386,0))</f>
        <v>0</v>
      </c>
      <c r="Y402" s="1011" cm="1">
        <f t="array" ref="Y402">INDEX($H402:$K402,0,MATCH(Y$393,$H$393:$K$393,0))*INDEX($J$387:$R$390,MATCH(Y$393,$I$387:$I$390,0),MATCH(Y$392,$J$386:$R$386,0))</f>
        <v>0</v>
      </c>
      <c r="Z402" s="1011" cm="1">
        <f t="array" ref="Z402">INDEX($H402:$K402,0,MATCH(Z$393,$H$393:$K$393,0))*INDEX($J$387:$R$390,MATCH(Z$393,$I$387:$I$390,0),MATCH(Z$392,$J$386:$R$386,0))</f>
        <v>0</v>
      </c>
      <c r="AA402" s="1011" cm="1">
        <f t="array" ref="AA402">INDEX($H402:$K402,0,MATCH(AA$393,$H$393:$K$393,0))*INDEX($J$387:$R$390,MATCH(AA$393,$I$387:$I$390,0),MATCH(AA$392,$J$386:$R$386,0))</f>
        <v>0</v>
      </c>
      <c r="AB402" s="1011" cm="1">
        <f t="array" ref="AB402">INDEX($H402:$K402,0,MATCH(AB$393,$H$393:$K$393,0))*INDEX($J$387:$R$390,MATCH(AB$393,$I$387:$I$390,0),MATCH(AB$392,$J$386:$R$386,0))</f>
        <v>0</v>
      </c>
      <c r="AC402" s="1011" cm="1">
        <f t="array" ref="AC402">INDEX($H402:$K402,0,MATCH(AC$393,$H$393:$K$393,0))*INDEX($J$387:$R$390,MATCH(AC$393,$I$387:$I$390,0),MATCH(AC$392,$J$386:$R$386,0))</f>
        <v>0</v>
      </c>
      <c r="AD402" s="1011" cm="1">
        <f t="array" ref="AD402">INDEX($H402:$K402,0,MATCH(AD$393,$H$393:$K$393,0))*INDEX($J$387:$R$390,MATCH(AD$393,$I$387:$I$390,0),MATCH(AD$392,$J$386:$R$386,0))</f>
        <v>0</v>
      </c>
      <c r="AE402" s="1011" cm="1">
        <f t="array" ref="AE402">INDEX($H402:$K402,0,MATCH(AE$393,$H$393:$K$393,0))*INDEX($J$387:$R$390,MATCH(AE$393,$I$387:$I$390,0),MATCH(AE$392,$J$386:$R$386,0))</f>
        <v>0</v>
      </c>
      <c r="AF402" s="1011" cm="1">
        <f t="array" ref="AF402">INDEX($H402:$K402,0,MATCH(AF$393,$H$393:$K$393,0))*INDEX($J$387:$R$390,MATCH(AF$393,$I$387:$I$390,0),MATCH(AF$392,$J$386:$R$386,0))</f>
        <v>0</v>
      </c>
      <c r="AG402" s="1011" cm="1">
        <f t="array" ref="AG402">INDEX($H402:$K402,0,MATCH(AG$393,$H$393:$K$393,0))*INDEX($J$387:$R$390,MATCH(AG$393,$I$387:$I$390,0),MATCH(AG$392,$J$386:$R$386,0))</f>
        <v>0</v>
      </c>
      <c r="AH402" s="1011" cm="1">
        <f t="array" ref="AH402">INDEX($H402:$K402,0,MATCH(AH$393,$H$393:$K$393,0))*INDEX($J$387:$R$390,MATCH(AH$393,$I$387:$I$390,0),MATCH(AH$392,$J$386:$R$386,0))</f>
        <v>0</v>
      </c>
      <c r="AI402" s="1011" cm="1">
        <f t="array" ref="AI402">INDEX($H402:$K402,0,MATCH(AI$393,$H$393:$K$393,0))*INDEX($J$387:$R$390,MATCH(AI$393,$I$387:$I$390,0),MATCH(AI$392,$J$386:$R$386,0))</f>
        <v>0</v>
      </c>
      <c r="AJ402" s="1011" cm="1">
        <f t="array" ref="AJ402">INDEX($H402:$K402,0,MATCH(AJ$393,$H$393:$K$393,0))*INDEX($J$387:$R$390,MATCH(AJ$393,$I$387:$I$390,0),MATCH(AJ$392,$J$386:$R$386,0))</f>
        <v>0</v>
      </c>
      <c r="AK402" s="1011" cm="1">
        <f t="array" ref="AK402">INDEX($H402:$K402,0,MATCH(AK$393,$H$393:$K$393,0))*INDEX($J$387:$R$390,MATCH(AK$393,$I$387:$I$390,0),MATCH(AK$392,$J$386:$R$386,0))</f>
        <v>0</v>
      </c>
      <c r="AL402" s="1011" cm="1">
        <f t="array" ref="AL402">INDEX($H402:$K402,0,MATCH(AL$393,$H$393:$K$393,0))*INDEX($J$387:$R$390,MATCH(AL$393,$I$387:$I$390,0),MATCH(AL$392,$J$386:$R$386,0))</f>
        <v>0</v>
      </c>
      <c r="AM402" s="1011" cm="1">
        <f t="array" ref="AM402">INDEX($H402:$K402,0,MATCH(AM$393,$H$393:$K$393,0))*INDEX($J$387:$R$390,MATCH(AM$393,$I$387:$I$390,0),MATCH(AM$392,$J$386:$R$386,0))</f>
        <v>0</v>
      </c>
      <c r="AN402" s="1011" cm="1">
        <f t="array" ref="AN402">INDEX($H402:$K402,0,MATCH(AN$393,$H$393:$K$393,0))*INDEX($J$387:$R$390,MATCH(AN$393,$I$387:$I$390,0),MATCH(AN$392,$J$386:$R$386,0))</f>
        <v>0</v>
      </c>
      <c r="AO402" s="1011" cm="1">
        <f t="array" ref="AO402">INDEX($H402:$K402,0,MATCH(AO$393,$H$393:$K$393,0))*INDEX($J$387:$R$390,MATCH(AO$393,$I$387:$I$390,0),MATCH(AO$392,$J$386:$R$386,0))</f>
        <v>0</v>
      </c>
      <c r="AP402" s="1011" cm="1">
        <f t="array" ref="AP402">INDEX($H402:$K402,0,MATCH(AP$393,$H$393:$K$393,0))*INDEX($J$387:$R$390,MATCH(AP$393,$I$387:$I$390,0),MATCH(AP$392,$J$386:$R$386,0))</f>
        <v>0</v>
      </c>
      <c r="AQ402" s="1011" cm="1">
        <f t="array" ref="AQ402">INDEX($H402:$K402,0,MATCH(AQ$393,$H$393:$K$393,0))*INDEX($J$387:$R$390,MATCH(AQ$393,$I$387:$I$390,0),MATCH(AQ$392,$J$386:$R$386,0))</f>
        <v>0</v>
      </c>
      <c r="AR402" s="1011" cm="1">
        <f t="array" ref="AR402">INDEX($H402:$K402,0,MATCH(AR$393,$H$393:$K$393,0))*INDEX($J$387:$R$390,MATCH(AR$393,$I$387:$I$390,0),MATCH(AR$392,$J$386:$R$386,0))</f>
        <v>0</v>
      </c>
      <c r="AS402" s="1011" cm="1">
        <f t="array" ref="AS402">INDEX($H402:$K402,0,MATCH(AS$393,$H$393:$K$393,0))*INDEX($J$387:$R$390,MATCH(AS$393,$I$387:$I$390,0),MATCH(AS$392,$J$386:$R$386,0))</f>
        <v>0</v>
      </c>
      <c r="AT402" s="1011" cm="1">
        <f t="array" ref="AT402">INDEX($H402:$K402,0,MATCH(AT$393,$H$393:$K$393,0))*INDEX($J$387:$R$390,MATCH(AT$393,$I$387:$I$390,0),MATCH(AT$392,$J$386:$R$386,0))</f>
        <v>0</v>
      </c>
      <c r="AU402" s="1011" cm="1">
        <f t="array" ref="AU402">INDEX($H402:$K402,0,MATCH(AU$393,$H$393:$K$393,0))*INDEX($J$387:$R$390,MATCH(AU$393,$I$387:$I$390,0),MATCH(AU$392,$J$386:$R$386,0))</f>
        <v>0</v>
      </c>
      <c r="AV402" s="313"/>
      <c r="AW402" s="313"/>
      <c r="AX402" s="702"/>
      <c r="AY402" s="697"/>
      <c r="AZ402" s="697"/>
      <c r="BA402" s="697"/>
    </row>
    <row r="403" spans="1:53" s="694" customFormat="1" ht="15" outlineLevel="1" x14ac:dyDescent="0.25">
      <c r="A403" s="698"/>
      <c r="B403" s="695"/>
      <c r="C403" s="707"/>
      <c r="D403" s="707"/>
      <c r="E403" s="707"/>
      <c r="F403" s="711"/>
      <c r="G403" s="711" t="str">
        <f>_xlfn.CONCAT(H240:M240)</f>
        <v>SPSPSPSPSPsp</v>
      </c>
      <c r="H403" s="357">
        <v>0</v>
      </c>
      <c r="I403" s="357">
        <v>0</v>
      </c>
      <c r="J403" s="357">
        <v>0</v>
      </c>
      <c r="K403" s="357">
        <v>0</v>
      </c>
      <c r="L403" s="1011" cm="1">
        <f t="array" ref="L403">INDEX($H403:$K403,0,MATCH(L$393,$H$393:$K$393,0))*INDEX($J$387:$R$390,MATCH(L$393,$I$387:$I$390,0),MATCH(L$392,$J$386:$R$386,0))</f>
        <v>0</v>
      </c>
      <c r="M403" s="1011" cm="1">
        <f t="array" ref="M403">INDEX($H403:$K403,0,MATCH(M$393,$H$393:$K$393,0))*INDEX($J$387:$R$390,MATCH(M$393,$I$387:$I$390,0),MATCH(M$392,$J$386:$R$386,0))</f>
        <v>0</v>
      </c>
      <c r="N403" s="1011" cm="1">
        <f t="array" ref="N403">INDEX($H403:$K403,0,MATCH(N$393,$H$393:$K$393,0))*INDEX($J$387:$R$390,MATCH(N$393,$I$387:$I$390,0),MATCH(N$392,$J$386:$R$386,0))</f>
        <v>0</v>
      </c>
      <c r="O403" s="1011" cm="1">
        <f t="array" ref="O403">INDEX($H403:$K403,0,MATCH(O$393,$H$393:$K$393,0))*INDEX($J$387:$R$390,MATCH(O$393,$I$387:$I$390,0),MATCH(O$392,$J$386:$R$386,0))</f>
        <v>0</v>
      </c>
      <c r="P403" s="1011" cm="1">
        <f t="array" ref="P403">INDEX($H403:$K403,0,MATCH(P$393,$H$393:$K$393,0))*INDEX($J$387:$R$390,MATCH(P$393,$I$387:$I$390,0),MATCH(P$392,$J$386:$R$386,0))</f>
        <v>0</v>
      </c>
      <c r="Q403" s="1011" cm="1">
        <f t="array" ref="Q403">INDEX($H403:$K403,0,MATCH(Q$393,$H$393:$K$393,0))*INDEX($J$387:$R$390,MATCH(Q$393,$I$387:$I$390,0),MATCH(Q$392,$J$386:$R$386,0))</f>
        <v>0</v>
      </c>
      <c r="R403" s="1011" cm="1">
        <f t="array" ref="R403">INDEX($H403:$K403,0,MATCH(R$393,$H$393:$K$393,0))*INDEX($J$387:$R$390,MATCH(R$393,$I$387:$I$390,0),MATCH(R$392,$J$386:$R$386,0))</f>
        <v>0</v>
      </c>
      <c r="S403" s="1011" cm="1">
        <f t="array" ref="S403">INDEX($H403:$K403,0,MATCH(S$393,$H$393:$K$393,0))*INDEX($J$387:$R$390,MATCH(S$393,$I$387:$I$390,0),MATCH(S$392,$J$386:$R$386,0))</f>
        <v>0</v>
      </c>
      <c r="T403" s="1011" cm="1">
        <f t="array" ref="T403">INDEX($H403:$K403,0,MATCH(T$393,$H$393:$K$393,0))*INDEX($J$387:$R$390,MATCH(T$393,$I$387:$I$390,0),MATCH(T$392,$J$386:$R$386,0))</f>
        <v>0</v>
      </c>
      <c r="U403" s="1011" cm="1">
        <f t="array" ref="U403">INDEX($H403:$K403,0,MATCH(U$393,$H$393:$K$393,0))*INDEX($J$387:$R$390,MATCH(U$393,$I$387:$I$390,0),MATCH(U$392,$J$386:$R$386,0))</f>
        <v>0</v>
      </c>
      <c r="V403" s="1011" cm="1">
        <f t="array" ref="V403">INDEX($H403:$K403,0,MATCH(V$393,$H$393:$K$393,0))*INDEX($J$387:$R$390,MATCH(V$393,$I$387:$I$390,0),MATCH(V$392,$J$386:$R$386,0))</f>
        <v>0</v>
      </c>
      <c r="W403" s="1011" cm="1">
        <f t="array" ref="W403">INDEX($H403:$K403,0,MATCH(W$393,$H$393:$K$393,0))*INDEX($J$387:$R$390,MATCH(W$393,$I$387:$I$390,0),MATCH(W$392,$J$386:$R$386,0))</f>
        <v>0</v>
      </c>
      <c r="X403" s="1011" cm="1">
        <f t="array" ref="X403">INDEX($H403:$K403,0,MATCH(X$393,$H$393:$K$393,0))*INDEX($J$387:$R$390,MATCH(X$393,$I$387:$I$390,0),MATCH(X$392,$J$386:$R$386,0))</f>
        <v>0</v>
      </c>
      <c r="Y403" s="1011" cm="1">
        <f t="array" ref="Y403">INDEX($H403:$K403,0,MATCH(Y$393,$H$393:$K$393,0))*INDEX($J$387:$R$390,MATCH(Y$393,$I$387:$I$390,0),MATCH(Y$392,$J$386:$R$386,0))</f>
        <v>0</v>
      </c>
      <c r="Z403" s="1011" cm="1">
        <f t="array" ref="Z403">INDEX($H403:$K403,0,MATCH(Z$393,$H$393:$K$393,0))*INDEX($J$387:$R$390,MATCH(Z$393,$I$387:$I$390,0),MATCH(Z$392,$J$386:$R$386,0))</f>
        <v>0</v>
      </c>
      <c r="AA403" s="1011" cm="1">
        <f t="array" ref="AA403">INDEX($H403:$K403,0,MATCH(AA$393,$H$393:$K$393,0))*INDEX($J$387:$R$390,MATCH(AA$393,$I$387:$I$390,0),MATCH(AA$392,$J$386:$R$386,0))</f>
        <v>0</v>
      </c>
      <c r="AB403" s="1011" cm="1">
        <f t="array" ref="AB403">INDEX($H403:$K403,0,MATCH(AB$393,$H$393:$K$393,0))*INDEX($J$387:$R$390,MATCH(AB$393,$I$387:$I$390,0),MATCH(AB$392,$J$386:$R$386,0))</f>
        <v>0</v>
      </c>
      <c r="AC403" s="1011" cm="1">
        <f t="array" ref="AC403">INDEX($H403:$K403,0,MATCH(AC$393,$H$393:$K$393,0))*INDEX($J$387:$R$390,MATCH(AC$393,$I$387:$I$390,0),MATCH(AC$392,$J$386:$R$386,0))</f>
        <v>0</v>
      </c>
      <c r="AD403" s="1011" cm="1">
        <f t="array" ref="AD403">INDEX($H403:$K403,0,MATCH(AD$393,$H$393:$K$393,0))*INDEX($J$387:$R$390,MATCH(AD$393,$I$387:$I$390,0),MATCH(AD$392,$J$386:$R$386,0))</f>
        <v>0</v>
      </c>
      <c r="AE403" s="1011" cm="1">
        <f t="array" ref="AE403">INDEX($H403:$K403,0,MATCH(AE$393,$H$393:$K$393,0))*INDEX($J$387:$R$390,MATCH(AE$393,$I$387:$I$390,0),MATCH(AE$392,$J$386:$R$386,0))</f>
        <v>0</v>
      </c>
      <c r="AF403" s="1011" cm="1">
        <f t="array" ref="AF403">INDEX($H403:$K403,0,MATCH(AF$393,$H$393:$K$393,0))*INDEX($J$387:$R$390,MATCH(AF$393,$I$387:$I$390,0),MATCH(AF$392,$J$386:$R$386,0))</f>
        <v>0</v>
      </c>
      <c r="AG403" s="1011" cm="1">
        <f t="array" ref="AG403">INDEX($H403:$K403,0,MATCH(AG$393,$H$393:$K$393,0))*INDEX($J$387:$R$390,MATCH(AG$393,$I$387:$I$390,0),MATCH(AG$392,$J$386:$R$386,0))</f>
        <v>0</v>
      </c>
      <c r="AH403" s="1011" cm="1">
        <f t="array" ref="AH403">INDEX($H403:$K403,0,MATCH(AH$393,$H$393:$K$393,0))*INDEX($J$387:$R$390,MATCH(AH$393,$I$387:$I$390,0),MATCH(AH$392,$J$386:$R$386,0))</f>
        <v>0</v>
      </c>
      <c r="AI403" s="1011" cm="1">
        <f t="array" ref="AI403">INDEX($H403:$K403,0,MATCH(AI$393,$H$393:$K$393,0))*INDEX($J$387:$R$390,MATCH(AI$393,$I$387:$I$390,0),MATCH(AI$392,$J$386:$R$386,0))</f>
        <v>0</v>
      </c>
      <c r="AJ403" s="1011" cm="1">
        <f t="array" ref="AJ403">INDEX($H403:$K403,0,MATCH(AJ$393,$H$393:$K$393,0))*INDEX($J$387:$R$390,MATCH(AJ$393,$I$387:$I$390,0),MATCH(AJ$392,$J$386:$R$386,0))</f>
        <v>0</v>
      </c>
      <c r="AK403" s="1011" cm="1">
        <f t="array" ref="AK403">INDEX($H403:$K403,0,MATCH(AK$393,$H$393:$K$393,0))*INDEX($J$387:$R$390,MATCH(AK$393,$I$387:$I$390,0),MATCH(AK$392,$J$386:$R$386,0))</f>
        <v>0</v>
      </c>
      <c r="AL403" s="1011" cm="1">
        <f t="array" ref="AL403">INDEX($H403:$K403,0,MATCH(AL$393,$H$393:$K$393,0))*INDEX($J$387:$R$390,MATCH(AL$393,$I$387:$I$390,0),MATCH(AL$392,$J$386:$R$386,0))</f>
        <v>0</v>
      </c>
      <c r="AM403" s="1011" cm="1">
        <f t="array" ref="AM403">INDEX($H403:$K403,0,MATCH(AM$393,$H$393:$K$393,0))*INDEX($J$387:$R$390,MATCH(AM$393,$I$387:$I$390,0),MATCH(AM$392,$J$386:$R$386,0))</f>
        <v>0</v>
      </c>
      <c r="AN403" s="1011" cm="1">
        <f t="array" ref="AN403">INDEX($H403:$K403,0,MATCH(AN$393,$H$393:$K$393,0))*INDEX($J$387:$R$390,MATCH(AN$393,$I$387:$I$390,0),MATCH(AN$392,$J$386:$R$386,0))</f>
        <v>0</v>
      </c>
      <c r="AO403" s="1011" cm="1">
        <f t="array" ref="AO403">INDEX($H403:$K403,0,MATCH(AO$393,$H$393:$K$393,0))*INDEX($J$387:$R$390,MATCH(AO$393,$I$387:$I$390,0),MATCH(AO$392,$J$386:$R$386,0))</f>
        <v>0</v>
      </c>
      <c r="AP403" s="1011" cm="1">
        <f t="array" ref="AP403">INDEX($H403:$K403,0,MATCH(AP$393,$H$393:$K$393,0))*INDEX($J$387:$R$390,MATCH(AP$393,$I$387:$I$390,0),MATCH(AP$392,$J$386:$R$386,0))</f>
        <v>0</v>
      </c>
      <c r="AQ403" s="1011" cm="1">
        <f t="array" ref="AQ403">INDEX($H403:$K403,0,MATCH(AQ$393,$H$393:$K$393,0))*INDEX($J$387:$R$390,MATCH(AQ$393,$I$387:$I$390,0),MATCH(AQ$392,$J$386:$R$386,0))</f>
        <v>0</v>
      </c>
      <c r="AR403" s="1011" cm="1">
        <f t="array" ref="AR403">INDEX($H403:$K403,0,MATCH(AR$393,$H$393:$K$393,0))*INDEX($J$387:$R$390,MATCH(AR$393,$I$387:$I$390,0),MATCH(AR$392,$J$386:$R$386,0))</f>
        <v>0</v>
      </c>
      <c r="AS403" s="1011" cm="1">
        <f t="array" ref="AS403">INDEX($H403:$K403,0,MATCH(AS$393,$H$393:$K$393,0))*INDEX($J$387:$R$390,MATCH(AS$393,$I$387:$I$390,0),MATCH(AS$392,$J$386:$R$386,0))</f>
        <v>0</v>
      </c>
      <c r="AT403" s="1011" cm="1">
        <f t="array" ref="AT403">INDEX($H403:$K403,0,MATCH(AT$393,$H$393:$K$393,0))*INDEX($J$387:$R$390,MATCH(AT$393,$I$387:$I$390,0),MATCH(AT$392,$J$386:$R$386,0))</f>
        <v>0</v>
      </c>
      <c r="AU403" s="1011" cm="1">
        <f t="array" ref="AU403">INDEX($H403:$K403,0,MATCH(AU$393,$H$393:$K$393,0))*INDEX($J$387:$R$390,MATCH(AU$393,$I$387:$I$390,0),MATCH(AU$392,$J$386:$R$386,0))</f>
        <v>0</v>
      </c>
      <c r="AV403" s="313"/>
      <c r="AW403" s="313"/>
      <c r="AX403" s="702"/>
      <c r="AY403" s="697"/>
      <c r="AZ403" s="697"/>
      <c r="BA403" s="697"/>
    </row>
    <row r="404" spans="1:53" s="76" customFormat="1" ht="15" outlineLevel="1" x14ac:dyDescent="0.25">
      <c r="A404" s="234"/>
      <c r="B404" s="235"/>
      <c r="C404" s="245"/>
      <c r="D404" s="245"/>
      <c r="E404" s="245"/>
      <c r="F404" s="253"/>
      <c r="G404" s="253" t="str">
        <f>_xlfn.CONCAT(H241:M241)</f>
        <v>YABABa</v>
      </c>
      <c r="H404" s="357">
        <v>0</v>
      </c>
      <c r="I404" s="357">
        <v>0</v>
      </c>
      <c r="J404" s="357">
        <v>0</v>
      </c>
      <c r="K404" s="357">
        <v>0</v>
      </c>
      <c r="L404" s="1011" cm="1">
        <f t="array" ref="L404">INDEX($H404:$K404,0,MATCH(L$393,$H$393:$K$393,0))*INDEX($J$387:$R$390,MATCH(L$393,$I$387:$I$390,0),MATCH(L$392,$J$386:$R$386,0))</f>
        <v>0</v>
      </c>
      <c r="M404" s="1011" cm="1">
        <f t="array" ref="M404">INDEX($H404:$K404,0,MATCH(M$393,$H$393:$K$393,0))*INDEX($J$387:$R$390,MATCH(M$393,$I$387:$I$390,0),MATCH(M$392,$J$386:$R$386,0))</f>
        <v>0</v>
      </c>
      <c r="N404" s="1011" cm="1">
        <f t="array" ref="N404">INDEX($H404:$K404,0,MATCH(N$393,$H$393:$K$393,0))*INDEX($J$387:$R$390,MATCH(N$393,$I$387:$I$390,0),MATCH(N$392,$J$386:$R$386,0))</f>
        <v>0</v>
      </c>
      <c r="O404" s="1011" cm="1">
        <f t="array" ref="O404">INDEX($H404:$K404,0,MATCH(O$393,$H$393:$K$393,0))*INDEX($J$387:$R$390,MATCH(O$393,$I$387:$I$390,0),MATCH(O$392,$J$386:$R$386,0))</f>
        <v>0</v>
      </c>
      <c r="P404" s="1011" cm="1">
        <f t="array" ref="P404">INDEX($H404:$K404,0,MATCH(P$393,$H$393:$K$393,0))*INDEX($J$387:$R$390,MATCH(P$393,$I$387:$I$390,0),MATCH(P$392,$J$386:$R$386,0))</f>
        <v>0</v>
      </c>
      <c r="Q404" s="1011" cm="1">
        <f t="array" ref="Q404">INDEX($H404:$K404,0,MATCH(Q$393,$H$393:$K$393,0))*INDEX($J$387:$R$390,MATCH(Q$393,$I$387:$I$390,0),MATCH(Q$392,$J$386:$R$386,0))</f>
        <v>0</v>
      </c>
      <c r="R404" s="1011" cm="1">
        <f t="array" ref="R404">INDEX($H404:$K404,0,MATCH(R$393,$H$393:$K$393,0))*INDEX($J$387:$R$390,MATCH(R$393,$I$387:$I$390,0),MATCH(R$392,$J$386:$R$386,0))</f>
        <v>0</v>
      </c>
      <c r="S404" s="1011" cm="1">
        <f t="array" ref="S404">INDEX($H404:$K404,0,MATCH(S$393,$H$393:$K$393,0))*INDEX($J$387:$R$390,MATCH(S$393,$I$387:$I$390,0),MATCH(S$392,$J$386:$R$386,0))</f>
        <v>0</v>
      </c>
      <c r="T404" s="1011" cm="1">
        <f t="array" ref="T404">INDEX($H404:$K404,0,MATCH(T$393,$H$393:$K$393,0))*INDEX($J$387:$R$390,MATCH(T$393,$I$387:$I$390,0),MATCH(T$392,$J$386:$R$386,0))</f>
        <v>0</v>
      </c>
      <c r="U404" s="1011" cm="1">
        <f t="array" ref="U404">INDEX($H404:$K404,0,MATCH(U$393,$H$393:$K$393,0))*INDEX($J$387:$R$390,MATCH(U$393,$I$387:$I$390,0),MATCH(U$392,$J$386:$R$386,0))</f>
        <v>0</v>
      </c>
      <c r="V404" s="1011" cm="1">
        <f t="array" ref="V404">INDEX($H404:$K404,0,MATCH(V$393,$H$393:$K$393,0))*INDEX($J$387:$R$390,MATCH(V$393,$I$387:$I$390,0),MATCH(V$392,$J$386:$R$386,0))</f>
        <v>0</v>
      </c>
      <c r="W404" s="1011" cm="1">
        <f t="array" ref="W404">INDEX($H404:$K404,0,MATCH(W$393,$H$393:$K$393,0))*INDEX($J$387:$R$390,MATCH(W$393,$I$387:$I$390,0),MATCH(W$392,$J$386:$R$386,0))</f>
        <v>0</v>
      </c>
      <c r="X404" s="1011" cm="1">
        <f t="array" ref="X404">INDEX($H404:$K404,0,MATCH(X$393,$H$393:$K$393,0))*INDEX($J$387:$R$390,MATCH(X$393,$I$387:$I$390,0),MATCH(X$392,$J$386:$R$386,0))</f>
        <v>0</v>
      </c>
      <c r="Y404" s="1011" cm="1">
        <f t="array" ref="Y404">INDEX($H404:$K404,0,MATCH(Y$393,$H$393:$K$393,0))*INDEX($J$387:$R$390,MATCH(Y$393,$I$387:$I$390,0),MATCH(Y$392,$J$386:$R$386,0))</f>
        <v>0</v>
      </c>
      <c r="Z404" s="1011" cm="1">
        <f t="array" ref="Z404">INDEX($H404:$K404,0,MATCH(Z$393,$H$393:$K$393,0))*INDEX($J$387:$R$390,MATCH(Z$393,$I$387:$I$390,0),MATCH(Z$392,$J$386:$R$386,0))</f>
        <v>0</v>
      </c>
      <c r="AA404" s="1011" cm="1">
        <f t="array" ref="AA404">INDEX($H404:$K404,0,MATCH(AA$393,$H$393:$K$393,0))*INDEX($J$387:$R$390,MATCH(AA$393,$I$387:$I$390,0),MATCH(AA$392,$J$386:$R$386,0))</f>
        <v>0</v>
      </c>
      <c r="AB404" s="1011" cm="1">
        <f t="array" ref="AB404">INDEX($H404:$K404,0,MATCH(AB$393,$H$393:$K$393,0))*INDEX($J$387:$R$390,MATCH(AB$393,$I$387:$I$390,0),MATCH(AB$392,$J$386:$R$386,0))</f>
        <v>0</v>
      </c>
      <c r="AC404" s="1011" cm="1">
        <f t="array" ref="AC404">INDEX($H404:$K404,0,MATCH(AC$393,$H$393:$K$393,0))*INDEX($J$387:$R$390,MATCH(AC$393,$I$387:$I$390,0),MATCH(AC$392,$J$386:$R$386,0))</f>
        <v>0</v>
      </c>
      <c r="AD404" s="1011" cm="1">
        <f t="array" ref="AD404">INDEX($H404:$K404,0,MATCH(AD$393,$H$393:$K$393,0))*INDEX($J$387:$R$390,MATCH(AD$393,$I$387:$I$390,0),MATCH(AD$392,$J$386:$R$386,0))</f>
        <v>0</v>
      </c>
      <c r="AE404" s="1011" cm="1">
        <f t="array" ref="AE404">INDEX($H404:$K404,0,MATCH(AE$393,$H$393:$K$393,0))*INDEX($J$387:$R$390,MATCH(AE$393,$I$387:$I$390,0),MATCH(AE$392,$J$386:$R$386,0))</f>
        <v>0</v>
      </c>
      <c r="AF404" s="1011" cm="1">
        <f t="array" ref="AF404">INDEX($H404:$K404,0,MATCH(AF$393,$H$393:$K$393,0))*INDEX($J$387:$R$390,MATCH(AF$393,$I$387:$I$390,0),MATCH(AF$392,$J$386:$R$386,0))</f>
        <v>0</v>
      </c>
      <c r="AG404" s="1011" cm="1">
        <f t="array" ref="AG404">INDEX($H404:$K404,0,MATCH(AG$393,$H$393:$K$393,0))*INDEX($J$387:$R$390,MATCH(AG$393,$I$387:$I$390,0),MATCH(AG$392,$J$386:$R$386,0))</f>
        <v>0</v>
      </c>
      <c r="AH404" s="1011" cm="1">
        <f t="array" ref="AH404">INDEX($H404:$K404,0,MATCH(AH$393,$H$393:$K$393,0))*INDEX($J$387:$R$390,MATCH(AH$393,$I$387:$I$390,0),MATCH(AH$392,$J$386:$R$386,0))</f>
        <v>0</v>
      </c>
      <c r="AI404" s="1011" cm="1">
        <f t="array" ref="AI404">INDEX($H404:$K404,0,MATCH(AI$393,$H$393:$K$393,0))*INDEX($J$387:$R$390,MATCH(AI$393,$I$387:$I$390,0),MATCH(AI$392,$J$386:$R$386,0))</f>
        <v>0</v>
      </c>
      <c r="AJ404" s="1011" cm="1">
        <f t="array" ref="AJ404">INDEX($H404:$K404,0,MATCH(AJ$393,$H$393:$K$393,0))*INDEX($J$387:$R$390,MATCH(AJ$393,$I$387:$I$390,0),MATCH(AJ$392,$J$386:$R$386,0))</f>
        <v>0</v>
      </c>
      <c r="AK404" s="1011" cm="1">
        <f t="array" ref="AK404">INDEX($H404:$K404,0,MATCH(AK$393,$H$393:$K$393,0))*INDEX($J$387:$R$390,MATCH(AK$393,$I$387:$I$390,0),MATCH(AK$392,$J$386:$R$386,0))</f>
        <v>0</v>
      </c>
      <c r="AL404" s="1011" cm="1">
        <f t="array" ref="AL404">INDEX($H404:$K404,0,MATCH(AL$393,$H$393:$K$393,0))*INDEX($J$387:$R$390,MATCH(AL$393,$I$387:$I$390,0),MATCH(AL$392,$J$386:$R$386,0))</f>
        <v>0</v>
      </c>
      <c r="AM404" s="1011" cm="1">
        <f t="array" ref="AM404">INDEX($H404:$K404,0,MATCH(AM$393,$H$393:$K$393,0))*INDEX($J$387:$R$390,MATCH(AM$393,$I$387:$I$390,0),MATCH(AM$392,$J$386:$R$386,0))</f>
        <v>0</v>
      </c>
      <c r="AN404" s="1011" cm="1">
        <f t="array" ref="AN404">INDEX($H404:$K404,0,MATCH(AN$393,$H$393:$K$393,0))*INDEX($J$387:$R$390,MATCH(AN$393,$I$387:$I$390,0),MATCH(AN$392,$J$386:$R$386,0))</f>
        <v>0</v>
      </c>
      <c r="AO404" s="1011" cm="1">
        <f t="array" ref="AO404">INDEX($H404:$K404,0,MATCH(AO$393,$H$393:$K$393,0))*INDEX($J$387:$R$390,MATCH(AO$393,$I$387:$I$390,0),MATCH(AO$392,$J$386:$R$386,0))</f>
        <v>0</v>
      </c>
      <c r="AP404" s="1011" cm="1">
        <f t="array" ref="AP404">INDEX($H404:$K404,0,MATCH(AP$393,$H$393:$K$393,0))*INDEX($J$387:$R$390,MATCH(AP$393,$I$387:$I$390,0),MATCH(AP$392,$J$386:$R$386,0))</f>
        <v>0</v>
      </c>
      <c r="AQ404" s="1011" cm="1">
        <f t="array" ref="AQ404">INDEX($H404:$K404,0,MATCH(AQ$393,$H$393:$K$393,0))*INDEX($J$387:$R$390,MATCH(AQ$393,$I$387:$I$390,0),MATCH(AQ$392,$J$386:$R$386,0))</f>
        <v>0</v>
      </c>
      <c r="AR404" s="1011" cm="1">
        <f t="array" ref="AR404">INDEX($H404:$K404,0,MATCH(AR$393,$H$393:$K$393,0))*INDEX($J$387:$R$390,MATCH(AR$393,$I$387:$I$390,0),MATCH(AR$392,$J$386:$R$386,0))</f>
        <v>0</v>
      </c>
      <c r="AS404" s="1011" cm="1">
        <f t="array" ref="AS404">INDEX($H404:$K404,0,MATCH(AS$393,$H$393:$K$393,0))*INDEX($J$387:$R$390,MATCH(AS$393,$I$387:$I$390,0),MATCH(AS$392,$J$386:$R$386,0))</f>
        <v>0</v>
      </c>
      <c r="AT404" s="1011" cm="1">
        <f t="array" ref="AT404">INDEX($H404:$K404,0,MATCH(AT$393,$H$393:$K$393,0))*INDEX($J$387:$R$390,MATCH(AT$393,$I$387:$I$390,0),MATCH(AT$392,$J$386:$R$386,0))</f>
        <v>0</v>
      </c>
      <c r="AU404" s="1011" cm="1">
        <f t="array" ref="AU404">INDEX($H404:$K404,0,MATCH(AU$393,$H$393:$K$393,0))*INDEX($J$387:$R$390,MATCH(AU$393,$I$387:$I$390,0),MATCH(AU$392,$J$386:$R$386,0))</f>
        <v>0</v>
      </c>
      <c r="AV404" s="313"/>
      <c r="AW404" s="313"/>
      <c r="AX404" s="244"/>
      <c r="AY404" s="236"/>
      <c r="AZ404" s="236"/>
      <c r="BA404" s="236"/>
    </row>
    <row r="405" spans="1:53" s="76" customFormat="1" ht="15" outlineLevel="1" x14ac:dyDescent="0.25">
      <c r="A405" s="234"/>
      <c r="B405" s="235"/>
      <c r="C405" s="245"/>
      <c r="D405" s="245"/>
      <c r="E405" s="245"/>
      <c r="F405" s="253"/>
      <c r="G405" s="253" t="str">
        <f>_xlfn.CONCAT(H242:M242)</f>
        <v>AYABAb</v>
      </c>
      <c r="H405" s="357">
        <v>1</v>
      </c>
      <c r="I405" s="357">
        <v>1</v>
      </c>
      <c r="J405" s="357">
        <v>1</v>
      </c>
      <c r="K405" s="357">
        <v>1</v>
      </c>
      <c r="L405" s="1011" cm="1">
        <f t="array" ref="L405">INDEX($H405:$K405,0,MATCH(L$393,$H$393:$K$393,0))*INDEX($J$387:$R$390,MATCH(L$393,$I$387:$I$390,0),MATCH(L$392,$J$386:$R$386,0))</f>
        <v>2</v>
      </c>
      <c r="M405" s="1011" cm="1">
        <f t="array" ref="M405">INDEX($H405:$K405,0,MATCH(M$393,$H$393:$K$393,0))*INDEX($J$387:$R$390,MATCH(M$393,$I$387:$I$390,0),MATCH(M$392,$J$386:$R$386,0))</f>
        <v>1</v>
      </c>
      <c r="N405" s="1011" cm="1">
        <f t="array" ref="N405">INDEX($H405:$K405,0,MATCH(N$393,$H$393:$K$393,0))*INDEX($J$387:$R$390,MATCH(N$393,$I$387:$I$390,0),MATCH(N$392,$J$386:$R$386,0))</f>
        <v>1</v>
      </c>
      <c r="O405" s="1011" cm="1">
        <f t="array" ref="O405">INDEX($H405:$K405,0,MATCH(O$393,$H$393:$K$393,0))*INDEX($J$387:$R$390,MATCH(O$393,$I$387:$I$390,0),MATCH(O$392,$J$386:$R$386,0))</f>
        <v>1</v>
      </c>
      <c r="P405" s="1011" cm="1">
        <f t="array" ref="P405">INDEX($H405:$K405,0,MATCH(P$393,$H$393:$K$393,0))*INDEX($J$387:$R$390,MATCH(P$393,$I$387:$I$390,0),MATCH(P$392,$J$386:$R$386,0))</f>
        <v>2</v>
      </c>
      <c r="Q405" s="1011" cm="1">
        <f t="array" ref="Q405">INDEX($H405:$K405,0,MATCH(Q$393,$H$393:$K$393,0))*INDEX($J$387:$R$390,MATCH(Q$393,$I$387:$I$390,0),MATCH(Q$392,$J$386:$R$386,0))</f>
        <v>1</v>
      </c>
      <c r="R405" s="1011" cm="1">
        <f t="array" ref="R405">INDEX($H405:$K405,0,MATCH(R$393,$H$393:$K$393,0))*INDEX($J$387:$R$390,MATCH(R$393,$I$387:$I$390,0),MATCH(R$392,$J$386:$R$386,0))</f>
        <v>1</v>
      </c>
      <c r="S405" s="1011" cm="1">
        <f t="array" ref="S405">INDEX($H405:$K405,0,MATCH(S$393,$H$393:$K$393,0))*INDEX($J$387:$R$390,MATCH(S$393,$I$387:$I$390,0),MATCH(S$392,$J$386:$R$386,0))</f>
        <v>1</v>
      </c>
      <c r="T405" s="1011" cm="1">
        <f t="array" ref="T405">INDEX($H405:$K405,0,MATCH(T$393,$H$393:$K$393,0))*INDEX($J$387:$R$390,MATCH(T$393,$I$387:$I$390,0),MATCH(T$392,$J$386:$R$386,0))</f>
        <v>2</v>
      </c>
      <c r="U405" s="1011" cm="1">
        <f t="array" ref="U405">INDEX($H405:$K405,0,MATCH(U$393,$H$393:$K$393,0))*INDEX($J$387:$R$390,MATCH(U$393,$I$387:$I$390,0),MATCH(U$392,$J$386:$R$386,0))</f>
        <v>1</v>
      </c>
      <c r="V405" s="1011" cm="1">
        <f t="array" ref="V405">INDEX($H405:$K405,0,MATCH(V$393,$H$393:$K$393,0))*INDEX($J$387:$R$390,MATCH(V$393,$I$387:$I$390,0),MATCH(V$392,$J$386:$R$386,0))</f>
        <v>1</v>
      </c>
      <c r="W405" s="1011" cm="1">
        <f t="array" ref="W405">INDEX($H405:$K405,0,MATCH(W$393,$H$393:$K$393,0))*INDEX($J$387:$R$390,MATCH(W$393,$I$387:$I$390,0),MATCH(W$392,$J$386:$R$386,0))</f>
        <v>1</v>
      </c>
      <c r="X405" s="1011" cm="1">
        <f t="array" ref="X405">INDEX($H405:$K405,0,MATCH(X$393,$H$393:$K$393,0))*INDEX($J$387:$R$390,MATCH(X$393,$I$387:$I$390,0),MATCH(X$392,$J$386:$R$386,0))</f>
        <v>2</v>
      </c>
      <c r="Y405" s="1011" cm="1">
        <f t="array" ref="Y405">INDEX($H405:$K405,0,MATCH(Y$393,$H$393:$K$393,0))*INDEX($J$387:$R$390,MATCH(Y$393,$I$387:$I$390,0),MATCH(Y$392,$J$386:$R$386,0))</f>
        <v>1</v>
      </c>
      <c r="Z405" s="1011" cm="1">
        <f t="array" ref="Z405">INDEX($H405:$K405,0,MATCH(Z$393,$H$393:$K$393,0))*INDEX($J$387:$R$390,MATCH(Z$393,$I$387:$I$390,0),MATCH(Z$392,$J$386:$R$386,0))</f>
        <v>1</v>
      </c>
      <c r="AA405" s="1011" cm="1">
        <f t="array" ref="AA405">INDEX($H405:$K405,0,MATCH(AA$393,$H$393:$K$393,0))*INDEX($J$387:$R$390,MATCH(AA$393,$I$387:$I$390,0),MATCH(AA$392,$J$386:$R$386,0))</f>
        <v>1</v>
      </c>
      <c r="AB405" s="1011" cm="1">
        <f t="array" ref="AB405">INDEX($H405:$K405,0,MATCH(AB$393,$H$393:$K$393,0))*INDEX($J$387:$R$390,MATCH(AB$393,$I$387:$I$390,0),MATCH(AB$392,$J$386:$R$386,0))</f>
        <v>1</v>
      </c>
      <c r="AC405" s="1011" cm="1">
        <f t="array" ref="AC405">INDEX($H405:$K405,0,MATCH(AC$393,$H$393:$K$393,0))*INDEX($J$387:$R$390,MATCH(AC$393,$I$387:$I$390,0),MATCH(AC$392,$J$386:$R$386,0))</f>
        <v>1</v>
      </c>
      <c r="AD405" s="1011" cm="1">
        <f t="array" ref="AD405">INDEX($H405:$K405,0,MATCH(AD$393,$H$393:$K$393,0))*INDEX($J$387:$R$390,MATCH(AD$393,$I$387:$I$390,0),MATCH(AD$392,$J$386:$R$386,0))</f>
        <v>1</v>
      </c>
      <c r="AE405" s="1011" cm="1">
        <f t="array" ref="AE405">INDEX($H405:$K405,0,MATCH(AE$393,$H$393:$K$393,0))*INDEX($J$387:$R$390,MATCH(AE$393,$I$387:$I$390,0),MATCH(AE$392,$J$386:$R$386,0))</f>
        <v>1</v>
      </c>
      <c r="AF405" s="1011" cm="1">
        <f t="array" ref="AF405">INDEX($H405:$K405,0,MATCH(AF$393,$H$393:$K$393,0))*INDEX($J$387:$R$390,MATCH(AF$393,$I$387:$I$390,0),MATCH(AF$392,$J$386:$R$386,0))</f>
        <v>1</v>
      </c>
      <c r="AG405" s="1011" cm="1">
        <f t="array" ref="AG405">INDEX($H405:$K405,0,MATCH(AG$393,$H$393:$K$393,0))*INDEX($J$387:$R$390,MATCH(AG$393,$I$387:$I$390,0),MATCH(AG$392,$J$386:$R$386,0))</f>
        <v>1</v>
      </c>
      <c r="AH405" s="1011" cm="1">
        <f t="array" ref="AH405">INDEX($H405:$K405,0,MATCH(AH$393,$H$393:$K$393,0))*INDEX($J$387:$R$390,MATCH(AH$393,$I$387:$I$390,0),MATCH(AH$392,$J$386:$R$386,0))</f>
        <v>1</v>
      </c>
      <c r="AI405" s="1011" cm="1">
        <f t="array" ref="AI405">INDEX($H405:$K405,0,MATCH(AI$393,$H$393:$K$393,0))*INDEX($J$387:$R$390,MATCH(AI$393,$I$387:$I$390,0),MATCH(AI$392,$J$386:$R$386,0))</f>
        <v>1</v>
      </c>
      <c r="AJ405" s="1011" cm="1">
        <f t="array" ref="AJ405">INDEX($H405:$K405,0,MATCH(AJ$393,$H$393:$K$393,0))*INDEX($J$387:$R$390,MATCH(AJ$393,$I$387:$I$390,0),MATCH(AJ$392,$J$386:$R$386,0))</f>
        <v>1</v>
      </c>
      <c r="AK405" s="1011" cm="1">
        <f t="array" ref="AK405">INDEX($H405:$K405,0,MATCH(AK$393,$H$393:$K$393,0))*INDEX($J$387:$R$390,MATCH(AK$393,$I$387:$I$390,0),MATCH(AK$392,$J$386:$R$386,0))</f>
        <v>1</v>
      </c>
      <c r="AL405" s="1011" cm="1">
        <f t="array" ref="AL405">INDEX($H405:$K405,0,MATCH(AL$393,$H$393:$K$393,0))*INDEX($J$387:$R$390,MATCH(AL$393,$I$387:$I$390,0),MATCH(AL$392,$J$386:$R$386,0))</f>
        <v>1</v>
      </c>
      <c r="AM405" s="1011" cm="1">
        <f t="array" ref="AM405">INDEX($H405:$K405,0,MATCH(AM$393,$H$393:$K$393,0))*INDEX($J$387:$R$390,MATCH(AM$393,$I$387:$I$390,0),MATCH(AM$392,$J$386:$R$386,0))</f>
        <v>1</v>
      </c>
      <c r="AN405" s="1011" cm="1">
        <f t="array" ref="AN405">INDEX($H405:$K405,0,MATCH(AN$393,$H$393:$K$393,0))*INDEX($J$387:$R$390,MATCH(AN$393,$I$387:$I$390,0),MATCH(AN$392,$J$386:$R$386,0))</f>
        <v>1</v>
      </c>
      <c r="AO405" s="1011" cm="1">
        <f t="array" ref="AO405">INDEX($H405:$K405,0,MATCH(AO$393,$H$393:$K$393,0))*INDEX($J$387:$R$390,MATCH(AO$393,$I$387:$I$390,0),MATCH(AO$392,$J$386:$R$386,0))</f>
        <v>1</v>
      </c>
      <c r="AP405" s="1011" cm="1">
        <f t="array" ref="AP405">INDEX($H405:$K405,0,MATCH(AP$393,$H$393:$K$393,0))*INDEX($J$387:$R$390,MATCH(AP$393,$I$387:$I$390,0),MATCH(AP$392,$J$386:$R$386,0))</f>
        <v>1</v>
      </c>
      <c r="AQ405" s="1011" cm="1">
        <f t="array" ref="AQ405">INDEX($H405:$K405,0,MATCH(AQ$393,$H$393:$K$393,0))*INDEX($J$387:$R$390,MATCH(AQ$393,$I$387:$I$390,0),MATCH(AQ$392,$J$386:$R$386,0))</f>
        <v>1</v>
      </c>
      <c r="AR405" s="1011" cm="1">
        <f t="array" ref="AR405">INDEX($H405:$K405,0,MATCH(AR$393,$H$393:$K$393,0))*INDEX($J$387:$R$390,MATCH(AR$393,$I$387:$I$390,0),MATCH(AR$392,$J$386:$R$386,0))</f>
        <v>1</v>
      </c>
      <c r="AS405" s="1011" cm="1">
        <f t="array" ref="AS405">INDEX($H405:$K405,0,MATCH(AS$393,$H$393:$K$393,0))*INDEX($J$387:$R$390,MATCH(AS$393,$I$387:$I$390,0),MATCH(AS$392,$J$386:$R$386,0))</f>
        <v>1</v>
      </c>
      <c r="AT405" s="1011" cm="1">
        <f t="array" ref="AT405">INDEX($H405:$K405,0,MATCH(AT$393,$H$393:$K$393,0))*INDEX($J$387:$R$390,MATCH(AT$393,$I$387:$I$390,0),MATCH(AT$392,$J$386:$R$386,0))</f>
        <v>1</v>
      </c>
      <c r="AU405" s="1011" cm="1">
        <f t="array" ref="AU405">INDEX($H405:$K405,0,MATCH(AU$393,$H$393:$K$393,0))*INDEX($J$387:$R$390,MATCH(AU$393,$I$387:$I$390,0),MATCH(AU$392,$J$386:$R$386,0))</f>
        <v>1</v>
      </c>
      <c r="AV405" s="313"/>
      <c r="AW405" s="313"/>
      <c r="AX405" s="244"/>
      <c r="AY405" s="236"/>
      <c r="AZ405" s="236"/>
      <c r="BA405" s="236"/>
    </row>
    <row r="406" spans="1:53" s="694" customFormat="1" ht="15" outlineLevel="1" x14ac:dyDescent="0.25">
      <c r="A406" s="698"/>
      <c r="B406" s="695"/>
      <c r="C406" s="707"/>
      <c r="D406" s="707"/>
      <c r="E406" s="707"/>
      <c r="F406" s="711"/>
      <c r="G406" s="711" t="str">
        <f>_xlfn.CONCAT(H243:M243)</f>
        <v>AYABAbd</v>
      </c>
      <c r="H406" s="357">
        <v>1</v>
      </c>
      <c r="I406" s="357">
        <v>1</v>
      </c>
      <c r="J406" s="357">
        <v>1</v>
      </c>
      <c r="K406" s="357">
        <v>1</v>
      </c>
      <c r="L406" s="1011" cm="1">
        <f t="array" ref="L406">INDEX($H406:$K406,0,MATCH(L$393,$H$393:$K$393,0))*INDEX($J$387:$R$390,MATCH(L$393,$I$387:$I$390,0),MATCH(L$392,$J$386:$R$386,0))</f>
        <v>2</v>
      </c>
      <c r="M406" s="1011" cm="1">
        <f t="array" ref="M406">INDEX($H406:$K406,0,MATCH(M$393,$H$393:$K$393,0))*INDEX($J$387:$R$390,MATCH(M$393,$I$387:$I$390,0),MATCH(M$392,$J$386:$R$386,0))</f>
        <v>1</v>
      </c>
      <c r="N406" s="1011" cm="1">
        <f t="array" ref="N406">INDEX($H406:$K406,0,MATCH(N$393,$H$393:$K$393,0))*INDEX($J$387:$R$390,MATCH(N$393,$I$387:$I$390,0),MATCH(N$392,$J$386:$R$386,0))</f>
        <v>1</v>
      </c>
      <c r="O406" s="1011" cm="1">
        <f t="array" ref="O406">INDEX($H406:$K406,0,MATCH(O$393,$H$393:$K$393,0))*INDEX($J$387:$R$390,MATCH(O$393,$I$387:$I$390,0),MATCH(O$392,$J$386:$R$386,0))</f>
        <v>1</v>
      </c>
      <c r="P406" s="1011" cm="1">
        <f t="array" ref="P406">INDEX($H406:$K406,0,MATCH(P$393,$H$393:$K$393,0))*INDEX($J$387:$R$390,MATCH(P$393,$I$387:$I$390,0),MATCH(P$392,$J$386:$R$386,0))</f>
        <v>2</v>
      </c>
      <c r="Q406" s="1011" cm="1">
        <f t="array" ref="Q406">INDEX($H406:$K406,0,MATCH(Q$393,$H$393:$K$393,0))*INDEX($J$387:$R$390,MATCH(Q$393,$I$387:$I$390,0),MATCH(Q$392,$J$386:$R$386,0))</f>
        <v>1</v>
      </c>
      <c r="R406" s="1011" cm="1">
        <f t="array" ref="R406">INDEX($H406:$K406,0,MATCH(R$393,$H$393:$K$393,0))*INDEX($J$387:$R$390,MATCH(R$393,$I$387:$I$390,0),MATCH(R$392,$J$386:$R$386,0))</f>
        <v>1</v>
      </c>
      <c r="S406" s="1011" cm="1">
        <f t="array" ref="S406">INDEX($H406:$K406,0,MATCH(S$393,$H$393:$K$393,0))*INDEX($J$387:$R$390,MATCH(S$393,$I$387:$I$390,0),MATCH(S$392,$J$386:$R$386,0))</f>
        <v>1</v>
      </c>
      <c r="T406" s="1011" cm="1">
        <f t="array" ref="T406">INDEX($H406:$K406,0,MATCH(T$393,$H$393:$K$393,0))*INDEX($J$387:$R$390,MATCH(T$393,$I$387:$I$390,0),MATCH(T$392,$J$386:$R$386,0))</f>
        <v>2</v>
      </c>
      <c r="U406" s="1011" cm="1">
        <f t="array" ref="U406">INDEX($H406:$K406,0,MATCH(U$393,$H$393:$K$393,0))*INDEX($J$387:$R$390,MATCH(U$393,$I$387:$I$390,0),MATCH(U$392,$J$386:$R$386,0))</f>
        <v>1</v>
      </c>
      <c r="V406" s="1011" cm="1">
        <f t="array" ref="V406">INDEX($H406:$K406,0,MATCH(V$393,$H$393:$K$393,0))*INDEX($J$387:$R$390,MATCH(V$393,$I$387:$I$390,0),MATCH(V$392,$J$386:$R$386,0))</f>
        <v>1</v>
      </c>
      <c r="W406" s="1011" cm="1">
        <f t="array" ref="W406">INDEX($H406:$K406,0,MATCH(W$393,$H$393:$K$393,0))*INDEX($J$387:$R$390,MATCH(W$393,$I$387:$I$390,0),MATCH(W$392,$J$386:$R$386,0))</f>
        <v>1</v>
      </c>
      <c r="X406" s="1011" cm="1">
        <f t="array" ref="X406">INDEX($H406:$K406,0,MATCH(X$393,$H$393:$K$393,0))*INDEX($J$387:$R$390,MATCH(X$393,$I$387:$I$390,0),MATCH(X$392,$J$386:$R$386,0))</f>
        <v>2</v>
      </c>
      <c r="Y406" s="1011" cm="1">
        <f t="array" ref="Y406">INDEX($H406:$K406,0,MATCH(Y$393,$H$393:$K$393,0))*INDEX($J$387:$R$390,MATCH(Y$393,$I$387:$I$390,0),MATCH(Y$392,$J$386:$R$386,0))</f>
        <v>1</v>
      </c>
      <c r="Z406" s="1011" cm="1">
        <f t="array" ref="Z406">INDEX($H406:$K406,0,MATCH(Z$393,$H$393:$K$393,0))*INDEX($J$387:$R$390,MATCH(Z$393,$I$387:$I$390,0),MATCH(Z$392,$J$386:$R$386,0))</f>
        <v>1</v>
      </c>
      <c r="AA406" s="1011" cm="1">
        <f t="array" ref="AA406">INDEX($H406:$K406,0,MATCH(AA$393,$H$393:$K$393,0))*INDEX($J$387:$R$390,MATCH(AA$393,$I$387:$I$390,0),MATCH(AA$392,$J$386:$R$386,0))</f>
        <v>1</v>
      </c>
      <c r="AB406" s="1011" cm="1">
        <f t="array" ref="AB406">INDEX($H406:$K406,0,MATCH(AB$393,$H$393:$K$393,0))*INDEX($J$387:$R$390,MATCH(AB$393,$I$387:$I$390,0),MATCH(AB$392,$J$386:$R$386,0))</f>
        <v>1</v>
      </c>
      <c r="AC406" s="1011" cm="1">
        <f t="array" ref="AC406">INDEX($H406:$K406,0,MATCH(AC$393,$H$393:$K$393,0))*INDEX($J$387:$R$390,MATCH(AC$393,$I$387:$I$390,0),MATCH(AC$392,$J$386:$R$386,0))</f>
        <v>1</v>
      </c>
      <c r="AD406" s="1011" cm="1">
        <f t="array" ref="AD406">INDEX($H406:$K406,0,MATCH(AD$393,$H$393:$K$393,0))*INDEX($J$387:$R$390,MATCH(AD$393,$I$387:$I$390,0),MATCH(AD$392,$J$386:$R$386,0))</f>
        <v>1</v>
      </c>
      <c r="AE406" s="1011" cm="1">
        <f t="array" ref="AE406">INDEX($H406:$K406,0,MATCH(AE$393,$H$393:$K$393,0))*INDEX($J$387:$R$390,MATCH(AE$393,$I$387:$I$390,0),MATCH(AE$392,$J$386:$R$386,0))</f>
        <v>1</v>
      </c>
      <c r="AF406" s="1011" cm="1">
        <f t="array" ref="AF406">INDEX($H406:$K406,0,MATCH(AF$393,$H$393:$K$393,0))*INDEX($J$387:$R$390,MATCH(AF$393,$I$387:$I$390,0),MATCH(AF$392,$J$386:$R$386,0))</f>
        <v>1</v>
      </c>
      <c r="AG406" s="1011" cm="1">
        <f t="array" ref="AG406">INDEX($H406:$K406,0,MATCH(AG$393,$H$393:$K$393,0))*INDEX($J$387:$R$390,MATCH(AG$393,$I$387:$I$390,0),MATCH(AG$392,$J$386:$R$386,0))</f>
        <v>1</v>
      </c>
      <c r="AH406" s="1011" cm="1">
        <f t="array" ref="AH406">INDEX($H406:$K406,0,MATCH(AH$393,$H$393:$K$393,0))*INDEX($J$387:$R$390,MATCH(AH$393,$I$387:$I$390,0),MATCH(AH$392,$J$386:$R$386,0))</f>
        <v>1</v>
      </c>
      <c r="AI406" s="1011" cm="1">
        <f t="array" ref="AI406">INDEX($H406:$K406,0,MATCH(AI$393,$H$393:$K$393,0))*INDEX($J$387:$R$390,MATCH(AI$393,$I$387:$I$390,0),MATCH(AI$392,$J$386:$R$386,0))</f>
        <v>1</v>
      </c>
      <c r="AJ406" s="1011" cm="1">
        <f t="array" ref="AJ406">INDEX($H406:$K406,0,MATCH(AJ$393,$H$393:$K$393,0))*INDEX($J$387:$R$390,MATCH(AJ$393,$I$387:$I$390,0),MATCH(AJ$392,$J$386:$R$386,0))</f>
        <v>1</v>
      </c>
      <c r="AK406" s="1011" cm="1">
        <f t="array" ref="AK406">INDEX($H406:$K406,0,MATCH(AK$393,$H$393:$K$393,0))*INDEX($J$387:$R$390,MATCH(AK$393,$I$387:$I$390,0),MATCH(AK$392,$J$386:$R$386,0))</f>
        <v>1</v>
      </c>
      <c r="AL406" s="1011" cm="1">
        <f t="array" ref="AL406">INDEX($H406:$K406,0,MATCH(AL$393,$H$393:$K$393,0))*INDEX($J$387:$R$390,MATCH(AL$393,$I$387:$I$390,0),MATCH(AL$392,$J$386:$R$386,0))</f>
        <v>1</v>
      </c>
      <c r="AM406" s="1011" cm="1">
        <f t="array" ref="AM406">INDEX($H406:$K406,0,MATCH(AM$393,$H$393:$K$393,0))*INDEX($J$387:$R$390,MATCH(AM$393,$I$387:$I$390,0),MATCH(AM$392,$J$386:$R$386,0))</f>
        <v>1</v>
      </c>
      <c r="AN406" s="1011" cm="1">
        <f t="array" ref="AN406">INDEX($H406:$K406,0,MATCH(AN$393,$H$393:$K$393,0))*INDEX($J$387:$R$390,MATCH(AN$393,$I$387:$I$390,0),MATCH(AN$392,$J$386:$R$386,0))</f>
        <v>1</v>
      </c>
      <c r="AO406" s="1011" cm="1">
        <f t="array" ref="AO406">INDEX($H406:$K406,0,MATCH(AO$393,$H$393:$K$393,0))*INDEX($J$387:$R$390,MATCH(AO$393,$I$387:$I$390,0),MATCH(AO$392,$J$386:$R$386,0))</f>
        <v>1</v>
      </c>
      <c r="AP406" s="1011" cm="1">
        <f t="array" ref="AP406">INDEX($H406:$K406,0,MATCH(AP$393,$H$393:$K$393,0))*INDEX($J$387:$R$390,MATCH(AP$393,$I$387:$I$390,0),MATCH(AP$392,$J$386:$R$386,0))</f>
        <v>1</v>
      </c>
      <c r="AQ406" s="1011" cm="1">
        <f t="array" ref="AQ406">INDEX($H406:$K406,0,MATCH(AQ$393,$H$393:$K$393,0))*INDEX($J$387:$R$390,MATCH(AQ$393,$I$387:$I$390,0),MATCH(AQ$392,$J$386:$R$386,0))</f>
        <v>1</v>
      </c>
      <c r="AR406" s="1011" cm="1">
        <f t="array" ref="AR406">INDEX($H406:$K406,0,MATCH(AR$393,$H$393:$K$393,0))*INDEX($J$387:$R$390,MATCH(AR$393,$I$387:$I$390,0),MATCH(AR$392,$J$386:$R$386,0))</f>
        <v>1</v>
      </c>
      <c r="AS406" s="1011" cm="1">
        <f t="array" ref="AS406">INDEX($H406:$K406,0,MATCH(AS$393,$H$393:$K$393,0))*INDEX($J$387:$R$390,MATCH(AS$393,$I$387:$I$390,0),MATCH(AS$392,$J$386:$R$386,0))</f>
        <v>1</v>
      </c>
      <c r="AT406" s="1011" cm="1">
        <f t="array" ref="AT406">INDEX($H406:$K406,0,MATCH(AT$393,$H$393:$K$393,0))*INDEX($J$387:$R$390,MATCH(AT$393,$I$387:$I$390,0),MATCH(AT$392,$J$386:$R$386,0))</f>
        <v>1</v>
      </c>
      <c r="AU406" s="1011" cm="1">
        <f t="array" ref="AU406">INDEX($H406:$K406,0,MATCH(AU$393,$H$393:$K$393,0))*INDEX($J$387:$R$390,MATCH(AU$393,$I$387:$I$390,0),MATCH(AU$392,$J$386:$R$386,0))</f>
        <v>1</v>
      </c>
      <c r="AV406" s="313"/>
      <c r="AW406" s="313"/>
      <c r="AX406" s="702"/>
      <c r="AY406" s="697"/>
      <c r="AZ406" s="697"/>
      <c r="BA406" s="697"/>
    </row>
    <row r="407" spans="1:53" s="694" customFormat="1" ht="15" outlineLevel="1" x14ac:dyDescent="0.25">
      <c r="A407" s="698"/>
      <c r="B407" s="695"/>
      <c r="C407" s="707"/>
      <c r="D407" s="707"/>
      <c r="E407" s="707"/>
      <c r="F407" s="711"/>
      <c r="G407" s="711" t="str">
        <f>_xlfn.CONCAT(H244:M244)</f>
        <v>YAOAOFa</v>
      </c>
      <c r="H407" s="357">
        <v>0</v>
      </c>
      <c r="I407" s="357">
        <v>0</v>
      </c>
      <c r="J407" s="357">
        <v>0</v>
      </c>
      <c r="K407" s="357">
        <v>0</v>
      </c>
      <c r="L407" s="1011" cm="1">
        <f t="array" ref="L407">INDEX($H407:$K407,0,MATCH(L$393,$H$393:$K$393,0))*INDEX($J$387:$R$390,MATCH(L$393,$I$387:$I$390,0),MATCH(L$392,$J$386:$R$386,0))</f>
        <v>0</v>
      </c>
      <c r="M407" s="1011" cm="1">
        <f t="array" ref="M407">INDEX($H407:$K407,0,MATCH(M$393,$H$393:$K$393,0))*INDEX($J$387:$R$390,MATCH(M$393,$I$387:$I$390,0),MATCH(M$392,$J$386:$R$386,0))</f>
        <v>0</v>
      </c>
      <c r="N407" s="1011" cm="1">
        <f t="array" ref="N407">INDEX($H407:$K407,0,MATCH(N$393,$H$393:$K$393,0))*INDEX($J$387:$R$390,MATCH(N$393,$I$387:$I$390,0),MATCH(N$392,$J$386:$R$386,0))</f>
        <v>0</v>
      </c>
      <c r="O407" s="1011" cm="1">
        <f t="array" ref="O407">INDEX($H407:$K407,0,MATCH(O$393,$H$393:$K$393,0))*INDEX($J$387:$R$390,MATCH(O$393,$I$387:$I$390,0),MATCH(O$392,$J$386:$R$386,0))</f>
        <v>0</v>
      </c>
      <c r="P407" s="1011" cm="1">
        <f t="array" ref="P407">INDEX($H407:$K407,0,MATCH(P$393,$H$393:$K$393,0))*INDEX($J$387:$R$390,MATCH(P$393,$I$387:$I$390,0),MATCH(P$392,$J$386:$R$386,0))</f>
        <v>0</v>
      </c>
      <c r="Q407" s="1011" cm="1">
        <f t="array" ref="Q407">INDEX($H407:$K407,0,MATCH(Q$393,$H$393:$K$393,0))*INDEX($J$387:$R$390,MATCH(Q$393,$I$387:$I$390,0),MATCH(Q$392,$J$386:$R$386,0))</f>
        <v>0</v>
      </c>
      <c r="R407" s="1011" cm="1">
        <f t="array" ref="R407">INDEX($H407:$K407,0,MATCH(R$393,$H$393:$K$393,0))*INDEX($J$387:$R$390,MATCH(R$393,$I$387:$I$390,0),MATCH(R$392,$J$386:$R$386,0))</f>
        <v>0</v>
      </c>
      <c r="S407" s="1011" cm="1">
        <f t="array" ref="S407">INDEX($H407:$K407,0,MATCH(S$393,$H$393:$K$393,0))*INDEX($J$387:$R$390,MATCH(S$393,$I$387:$I$390,0),MATCH(S$392,$J$386:$R$386,0))</f>
        <v>0</v>
      </c>
      <c r="T407" s="1011" cm="1">
        <f t="array" ref="T407">INDEX($H407:$K407,0,MATCH(T$393,$H$393:$K$393,0))*INDEX($J$387:$R$390,MATCH(T$393,$I$387:$I$390,0),MATCH(T$392,$J$386:$R$386,0))</f>
        <v>0</v>
      </c>
      <c r="U407" s="1011" cm="1">
        <f t="array" ref="U407">INDEX($H407:$K407,0,MATCH(U$393,$H$393:$K$393,0))*INDEX($J$387:$R$390,MATCH(U$393,$I$387:$I$390,0),MATCH(U$392,$J$386:$R$386,0))</f>
        <v>0</v>
      </c>
      <c r="V407" s="1011" cm="1">
        <f t="array" ref="V407">INDEX($H407:$K407,0,MATCH(V$393,$H$393:$K$393,0))*INDEX($J$387:$R$390,MATCH(V$393,$I$387:$I$390,0),MATCH(V$392,$J$386:$R$386,0))</f>
        <v>0</v>
      </c>
      <c r="W407" s="1011" cm="1">
        <f t="array" ref="W407">INDEX($H407:$K407,0,MATCH(W$393,$H$393:$K$393,0))*INDEX($J$387:$R$390,MATCH(W$393,$I$387:$I$390,0),MATCH(W$392,$J$386:$R$386,0))</f>
        <v>0</v>
      </c>
      <c r="X407" s="1011" cm="1">
        <f t="array" ref="X407">INDEX($H407:$K407,0,MATCH(X$393,$H$393:$K$393,0))*INDEX($J$387:$R$390,MATCH(X$393,$I$387:$I$390,0),MATCH(X$392,$J$386:$R$386,0))</f>
        <v>0</v>
      </c>
      <c r="Y407" s="1011" cm="1">
        <f t="array" ref="Y407">INDEX($H407:$K407,0,MATCH(Y$393,$H$393:$K$393,0))*INDEX($J$387:$R$390,MATCH(Y$393,$I$387:$I$390,0),MATCH(Y$392,$J$386:$R$386,0))</f>
        <v>0</v>
      </c>
      <c r="Z407" s="1011" cm="1">
        <f t="array" ref="Z407">INDEX($H407:$K407,0,MATCH(Z$393,$H$393:$K$393,0))*INDEX($J$387:$R$390,MATCH(Z$393,$I$387:$I$390,0),MATCH(Z$392,$J$386:$R$386,0))</f>
        <v>0</v>
      </c>
      <c r="AA407" s="1011" cm="1">
        <f t="array" ref="AA407">INDEX($H407:$K407,0,MATCH(AA$393,$H$393:$K$393,0))*INDEX($J$387:$R$390,MATCH(AA$393,$I$387:$I$390,0),MATCH(AA$392,$J$386:$R$386,0))</f>
        <v>0</v>
      </c>
      <c r="AB407" s="1011" cm="1">
        <f t="array" ref="AB407">INDEX($H407:$K407,0,MATCH(AB$393,$H$393:$K$393,0))*INDEX($J$387:$R$390,MATCH(AB$393,$I$387:$I$390,0),MATCH(AB$392,$J$386:$R$386,0))</f>
        <v>0</v>
      </c>
      <c r="AC407" s="1011" cm="1">
        <f t="array" ref="AC407">INDEX($H407:$K407,0,MATCH(AC$393,$H$393:$K$393,0))*INDEX($J$387:$R$390,MATCH(AC$393,$I$387:$I$390,0),MATCH(AC$392,$J$386:$R$386,0))</f>
        <v>0</v>
      </c>
      <c r="AD407" s="1011" cm="1">
        <f t="array" ref="AD407">INDEX($H407:$K407,0,MATCH(AD$393,$H$393:$K$393,0))*INDEX($J$387:$R$390,MATCH(AD$393,$I$387:$I$390,0),MATCH(AD$392,$J$386:$R$386,0))</f>
        <v>0</v>
      </c>
      <c r="AE407" s="1011" cm="1">
        <f t="array" ref="AE407">INDEX($H407:$K407,0,MATCH(AE$393,$H$393:$K$393,0))*INDEX($J$387:$R$390,MATCH(AE$393,$I$387:$I$390,0),MATCH(AE$392,$J$386:$R$386,0))</f>
        <v>0</v>
      </c>
      <c r="AF407" s="1011" cm="1">
        <f t="array" ref="AF407">INDEX($H407:$K407,0,MATCH(AF$393,$H$393:$K$393,0))*INDEX($J$387:$R$390,MATCH(AF$393,$I$387:$I$390,0),MATCH(AF$392,$J$386:$R$386,0))</f>
        <v>0</v>
      </c>
      <c r="AG407" s="1011" cm="1">
        <f t="array" ref="AG407">INDEX($H407:$K407,0,MATCH(AG$393,$H$393:$K$393,0))*INDEX($J$387:$R$390,MATCH(AG$393,$I$387:$I$390,0),MATCH(AG$392,$J$386:$R$386,0))</f>
        <v>0</v>
      </c>
      <c r="AH407" s="1011" cm="1">
        <f t="array" ref="AH407">INDEX($H407:$K407,0,MATCH(AH$393,$H$393:$K$393,0))*INDEX($J$387:$R$390,MATCH(AH$393,$I$387:$I$390,0),MATCH(AH$392,$J$386:$R$386,0))</f>
        <v>0</v>
      </c>
      <c r="AI407" s="1011" cm="1">
        <f t="array" ref="AI407">INDEX($H407:$K407,0,MATCH(AI$393,$H$393:$K$393,0))*INDEX($J$387:$R$390,MATCH(AI$393,$I$387:$I$390,0),MATCH(AI$392,$J$386:$R$386,0))</f>
        <v>0</v>
      </c>
      <c r="AJ407" s="1011" cm="1">
        <f t="array" ref="AJ407">INDEX($H407:$K407,0,MATCH(AJ$393,$H$393:$K$393,0))*INDEX($J$387:$R$390,MATCH(AJ$393,$I$387:$I$390,0),MATCH(AJ$392,$J$386:$R$386,0))</f>
        <v>0</v>
      </c>
      <c r="AK407" s="1011" cm="1">
        <f t="array" ref="AK407">INDEX($H407:$K407,0,MATCH(AK$393,$H$393:$K$393,0))*INDEX($J$387:$R$390,MATCH(AK$393,$I$387:$I$390,0),MATCH(AK$392,$J$386:$R$386,0))</f>
        <v>0</v>
      </c>
      <c r="AL407" s="1011" cm="1">
        <f t="array" ref="AL407">INDEX($H407:$K407,0,MATCH(AL$393,$H$393:$K$393,0))*INDEX($J$387:$R$390,MATCH(AL$393,$I$387:$I$390,0),MATCH(AL$392,$J$386:$R$386,0))</f>
        <v>0</v>
      </c>
      <c r="AM407" s="1011" cm="1">
        <f t="array" ref="AM407">INDEX($H407:$K407,0,MATCH(AM$393,$H$393:$K$393,0))*INDEX($J$387:$R$390,MATCH(AM$393,$I$387:$I$390,0),MATCH(AM$392,$J$386:$R$386,0))</f>
        <v>0</v>
      </c>
      <c r="AN407" s="1011" cm="1">
        <f t="array" ref="AN407">INDEX($H407:$K407,0,MATCH(AN$393,$H$393:$K$393,0))*INDEX($J$387:$R$390,MATCH(AN$393,$I$387:$I$390,0),MATCH(AN$392,$J$386:$R$386,0))</f>
        <v>0</v>
      </c>
      <c r="AO407" s="1011" cm="1">
        <f t="array" ref="AO407">INDEX($H407:$K407,0,MATCH(AO$393,$H$393:$K$393,0))*INDEX($J$387:$R$390,MATCH(AO$393,$I$387:$I$390,0),MATCH(AO$392,$J$386:$R$386,0))</f>
        <v>0</v>
      </c>
      <c r="AP407" s="1011" cm="1">
        <f t="array" ref="AP407">INDEX($H407:$K407,0,MATCH(AP$393,$H$393:$K$393,0))*INDEX($J$387:$R$390,MATCH(AP$393,$I$387:$I$390,0),MATCH(AP$392,$J$386:$R$386,0))</f>
        <v>0</v>
      </c>
      <c r="AQ407" s="1011" cm="1">
        <f t="array" ref="AQ407">INDEX($H407:$K407,0,MATCH(AQ$393,$H$393:$K$393,0))*INDEX($J$387:$R$390,MATCH(AQ$393,$I$387:$I$390,0),MATCH(AQ$392,$J$386:$R$386,0))</f>
        <v>0</v>
      </c>
      <c r="AR407" s="1011" cm="1">
        <f t="array" ref="AR407">INDEX($H407:$K407,0,MATCH(AR$393,$H$393:$K$393,0))*INDEX($J$387:$R$390,MATCH(AR$393,$I$387:$I$390,0),MATCH(AR$392,$J$386:$R$386,0))</f>
        <v>0</v>
      </c>
      <c r="AS407" s="1011" cm="1">
        <f t="array" ref="AS407">INDEX($H407:$K407,0,MATCH(AS$393,$H$393:$K$393,0))*INDEX($J$387:$R$390,MATCH(AS$393,$I$387:$I$390,0),MATCH(AS$392,$J$386:$R$386,0))</f>
        <v>0</v>
      </c>
      <c r="AT407" s="1011" cm="1">
        <f t="array" ref="AT407">INDEX($H407:$K407,0,MATCH(AT$393,$H$393:$K$393,0))*INDEX($J$387:$R$390,MATCH(AT$393,$I$387:$I$390,0),MATCH(AT$392,$J$386:$R$386,0))</f>
        <v>0</v>
      </c>
      <c r="AU407" s="1011" cm="1">
        <f t="array" ref="AU407">INDEX($H407:$K407,0,MATCH(AU$393,$H$393:$K$393,0))*INDEX($J$387:$R$390,MATCH(AU$393,$I$387:$I$390,0),MATCH(AU$392,$J$386:$R$386,0))</f>
        <v>0</v>
      </c>
      <c r="AV407" s="313"/>
      <c r="AW407" s="313"/>
      <c r="AX407" s="702"/>
      <c r="AY407" s="697"/>
      <c r="AZ407" s="697"/>
      <c r="BA407" s="697"/>
    </row>
    <row r="408" spans="1:53" s="694" customFormat="1" ht="15" outlineLevel="1" x14ac:dyDescent="0.25">
      <c r="A408" s="698"/>
      <c r="B408" s="695"/>
      <c r="C408" s="707"/>
      <c r="D408" s="707"/>
      <c r="E408" s="707"/>
      <c r="F408" s="711"/>
      <c r="G408" s="711" t="str">
        <f>_xlfn.CONCAT(H245:M245)</f>
        <v>AYAOAof</v>
      </c>
      <c r="H408" s="357">
        <v>1</v>
      </c>
      <c r="I408" s="357">
        <v>1</v>
      </c>
      <c r="J408" s="357">
        <v>1</v>
      </c>
      <c r="K408" s="357">
        <v>1</v>
      </c>
      <c r="L408" s="1011" cm="1">
        <f t="array" ref="L408">INDEX($H408:$K408,0,MATCH(L$393,$H$393:$K$393,0))*INDEX($J$387:$R$390,MATCH(L$393,$I$387:$I$390,0),MATCH(L$392,$J$386:$R$386,0))</f>
        <v>2</v>
      </c>
      <c r="M408" s="1011" cm="1">
        <f t="array" ref="M408">INDEX($H408:$K408,0,MATCH(M$393,$H$393:$K$393,0))*INDEX($J$387:$R$390,MATCH(M$393,$I$387:$I$390,0),MATCH(M$392,$J$386:$R$386,0))</f>
        <v>1</v>
      </c>
      <c r="N408" s="1011" cm="1">
        <f t="array" ref="N408">INDEX($H408:$K408,0,MATCH(N$393,$H$393:$K$393,0))*INDEX($J$387:$R$390,MATCH(N$393,$I$387:$I$390,0),MATCH(N$392,$J$386:$R$386,0))</f>
        <v>1</v>
      </c>
      <c r="O408" s="1011" cm="1">
        <f t="array" ref="O408">INDEX($H408:$K408,0,MATCH(O$393,$H$393:$K$393,0))*INDEX($J$387:$R$390,MATCH(O$393,$I$387:$I$390,0),MATCH(O$392,$J$386:$R$386,0))</f>
        <v>1</v>
      </c>
      <c r="P408" s="1011" cm="1">
        <f t="array" ref="P408">INDEX($H408:$K408,0,MATCH(P$393,$H$393:$K$393,0))*INDEX($J$387:$R$390,MATCH(P$393,$I$387:$I$390,0),MATCH(P$392,$J$386:$R$386,0))</f>
        <v>2</v>
      </c>
      <c r="Q408" s="1011" cm="1">
        <f t="array" ref="Q408">INDEX($H408:$K408,0,MATCH(Q$393,$H$393:$K$393,0))*INDEX($J$387:$R$390,MATCH(Q$393,$I$387:$I$390,0),MATCH(Q$392,$J$386:$R$386,0))</f>
        <v>1</v>
      </c>
      <c r="R408" s="1011" cm="1">
        <f t="array" ref="R408">INDEX($H408:$K408,0,MATCH(R$393,$H$393:$K$393,0))*INDEX($J$387:$R$390,MATCH(R$393,$I$387:$I$390,0),MATCH(R$392,$J$386:$R$386,0))</f>
        <v>1</v>
      </c>
      <c r="S408" s="1011" cm="1">
        <f t="array" ref="S408">INDEX($H408:$K408,0,MATCH(S$393,$H$393:$K$393,0))*INDEX($J$387:$R$390,MATCH(S$393,$I$387:$I$390,0),MATCH(S$392,$J$386:$R$386,0))</f>
        <v>1</v>
      </c>
      <c r="T408" s="1011" cm="1">
        <f t="array" ref="T408">INDEX($H408:$K408,0,MATCH(T$393,$H$393:$K$393,0))*INDEX($J$387:$R$390,MATCH(T$393,$I$387:$I$390,0),MATCH(T$392,$J$386:$R$386,0))</f>
        <v>2</v>
      </c>
      <c r="U408" s="1011" cm="1">
        <f t="array" ref="U408">INDEX($H408:$K408,0,MATCH(U$393,$H$393:$K$393,0))*INDEX($J$387:$R$390,MATCH(U$393,$I$387:$I$390,0),MATCH(U$392,$J$386:$R$386,0))</f>
        <v>1</v>
      </c>
      <c r="V408" s="1011" cm="1">
        <f t="array" ref="V408">INDEX($H408:$K408,0,MATCH(V$393,$H$393:$K$393,0))*INDEX($J$387:$R$390,MATCH(V$393,$I$387:$I$390,0),MATCH(V$392,$J$386:$R$386,0))</f>
        <v>1</v>
      </c>
      <c r="W408" s="1011" cm="1">
        <f t="array" ref="W408">INDEX($H408:$K408,0,MATCH(W$393,$H$393:$K$393,0))*INDEX($J$387:$R$390,MATCH(W$393,$I$387:$I$390,0),MATCH(W$392,$J$386:$R$386,0))</f>
        <v>1</v>
      </c>
      <c r="X408" s="1011" cm="1">
        <f t="array" ref="X408">INDEX($H408:$K408,0,MATCH(X$393,$H$393:$K$393,0))*INDEX($J$387:$R$390,MATCH(X$393,$I$387:$I$390,0),MATCH(X$392,$J$386:$R$386,0))</f>
        <v>2</v>
      </c>
      <c r="Y408" s="1011" cm="1">
        <f t="array" ref="Y408">INDEX($H408:$K408,0,MATCH(Y$393,$H$393:$K$393,0))*INDEX($J$387:$R$390,MATCH(Y$393,$I$387:$I$390,0),MATCH(Y$392,$J$386:$R$386,0))</f>
        <v>1</v>
      </c>
      <c r="Z408" s="1011" cm="1">
        <f t="array" ref="Z408">INDEX($H408:$K408,0,MATCH(Z$393,$H$393:$K$393,0))*INDEX($J$387:$R$390,MATCH(Z$393,$I$387:$I$390,0),MATCH(Z$392,$J$386:$R$386,0))</f>
        <v>1</v>
      </c>
      <c r="AA408" s="1011" cm="1">
        <f t="array" ref="AA408">INDEX($H408:$K408,0,MATCH(AA$393,$H$393:$K$393,0))*INDEX($J$387:$R$390,MATCH(AA$393,$I$387:$I$390,0),MATCH(AA$392,$J$386:$R$386,0))</f>
        <v>1</v>
      </c>
      <c r="AB408" s="1011" cm="1">
        <f t="array" ref="AB408">INDEX($H408:$K408,0,MATCH(AB$393,$H$393:$K$393,0))*INDEX($J$387:$R$390,MATCH(AB$393,$I$387:$I$390,0),MATCH(AB$392,$J$386:$R$386,0))</f>
        <v>1</v>
      </c>
      <c r="AC408" s="1011" cm="1">
        <f t="array" ref="AC408">INDEX($H408:$K408,0,MATCH(AC$393,$H$393:$K$393,0))*INDEX($J$387:$R$390,MATCH(AC$393,$I$387:$I$390,0),MATCH(AC$392,$J$386:$R$386,0))</f>
        <v>1</v>
      </c>
      <c r="AD408" s="1011" cm="1">
        <f t="array" ref="AD408">INDEX($H408:$K408,0,MATCH(AD$393,$H$393:$K$393,0))*INDEX($J$387:$R$390,MATCH(AD$393,$I$387:$I$390,0),MATCH(AD$392,$J$386:$R$386,0))</f>
        <v>1</v>
      </c>
      <c r="AE408" s="1011" cm="1">
        <f t="array" ref="AE408">INDEX($H408:$K408,0,MATCH(AE$393,$H$393:$K$393,0))*INDEX($J$387:$R$390,MATCH(AE$393,$I$387:$I$390,0),MATCH(AE$392,$J$386:$R$386,0))</f>
        <v>1</v>
      </c>
      <c r="AF408" s="1011" cm="1">
        <f t="array" ref="AF408">INDEX($H408:$K408,0,MATCH(AF$393,$H$393:$K$393,0))*INDEX($J$387:$R$390,MATCH(AF$393,$I$387:$I$390,0),MATCH(AF$392,$J$386:$R$386,0))</f>
        <v>1</v>
      </c>
      <c r="AG408" s="1011" cm="1">
        <f t="array" ref="AG408">INDEX($H408:$K408,0,MATCH(AG$393,$H$393:$K$393,0))*INDEX($J$387:$R$390,MATCH(AG$393,$I$387:$I$390,0),MATCH(AG$392,$J$386:$R$386,0))</f>
        <v>1</v>
      </c>
      <c r="AH408" s="1011" cm="1">
        <f t="array" ref="AH408">INDEX($H408:$K408,0,MATCH(AH$393,$H$393:$K$393,0))*INDEX($J$387:$R$390,MATCH(AH$393,$I$387:$I$390,0),MATCH(AH$392,$J$386:$R$386,0))</f>
        <v>1</v>
      </c>
      <c r="AI408" s="1011" cm="1">
        <f t="array" ref="AI408">INDEX($H408:$K408,0,MATCH(AI$393,$H$393:$K$393,0))*INDEX($J$387:$R$390,MATCH(AI$393,$I$387:$I$390,0),MATCH(AI$392,$J$386:$R$386,0))</f>
        <v>1</v>
      </c>
      <c r="AJ408" s="1011" cm="1">
        <f t="array" ref="AJ408">INDEX($H408:$K408,0,MATCH(AJ$393,$H$393:$K$393,0))*INDEX($J$387:$R$390,MATCH(AJ$393,$I$387:$I$390,0),MATCH(AJ$392,$J$386:$R$386,0))</f>
        <v>1</v>
      </c>
      <c r="AK408" s="1011" cm="1">
        <f t="array" ref="AK408">INDEX($H408:$K408,0,MATCH(AK$393,$H$393:$K$393,0))*INDEX($J$387:$R$390,MATCH(AK$393,$I$387:$I$390,0),MATCH(AK$392,$J$386:$R$386,0))</f>
        <v>1</v>
      </c>
      <c r="AL408" s="1011" cm="1">
        <f t="array" ref="AL408">INDEX($H408:$K408,0,MATCH(AL$393,$H$393:$K$393,0))*INDEX($J$387:$R$390,MATCH(AL$393,$I$387:$I$390,0),MATCH(AL$392,$J$386:$R$386,0))</f>
        <v>1</v>
      </c>
      <c r="AM408" s="1011" cm="1">
        <f t="array" ref="AM408">INDEX($H408:$K408,0,MATCH(AM$393,$H$393:$K$393,0))*INDEX($J$387:$R$390,MATCH(AM$393,$I$387:$I$390,0),MATCH(AM$392,$J$386:$R$386,0))</f>
        <v>1</v>
      </c>
      <c r="AN408" s="1011" cm="1">
        <f t="array" ref="AN408">INDEX($H408:$K408,0,MATCH(AN$393,$H$393:$K$393,0))*INDEX($J$387:$R$390,MATCH(AN$393,$I$387:$I$390,0),MATCH(AN$392,$J$386:$R$386,0))</f>
        <v>1</v>
      </c>
      <c r="AO408" s="1011" cm="1">
        <f t="array" ref="AO408">INDEX($H408:$K408,0,MATCH(AO$393,$H$393:$K$393,0))*INDEX($J$387:$R$390,MATCH(AO$393,$I$387:$I$390,0),MATCH(AO$392,$J$386:$R$386,0))</f>
        <v>1</v>
      </c>
      <c r="AP408" s="1011" cm="1">
        <f t="array" ref="AP408">INDEX($H408:$K408,0,MATCH(AP$393,$H$393:$K$393,0))*INDEX($J$387:$R$390,MATCH(AP$393,$I$387:$I$390,0),MATCH(AP$392,$J$386:$R$386,0))</f>
        <v>1</v>
      </c>
      <c r="AQ408" s="1011" cm="1">
        <f t="array" ref="AQ408">INDEX($H408:$K408,0,MATCH(AQ$393,$H$393:$K$393,0))*INDEX($J$387:$R$390,MATCH(AQ$393,$I$387:$I$390,0),MATCH(AQ$392,$J$386:$R$386,0))</f>
        <v>1</v>
      </c>
      <c r="AR408" s="1011" cm="1">
        <f t="array" ref="AR408">INDEX($H408:$K408,0,MATCH(AR$393,$H$393:$K$393,0))*INDEX($J$387:$R$390,MATCH(AR$393,$I$387:$I$390,0),MATCH(AR$392,$J$386:$R$386,0))</f>
        <v>1</v>
      </c>
      <c r="AS408" s="1011" cm="1">
        <f t="array" ref="AS408">INDEX($H408:$K408,0,MATCH(AS$393,$H$393:$K$393,0))*INDEX($J$387:$R$390,MATCH(AS$393,$I$387:$I$390,0),MATCH(AS$392,$J$386:$R$386,0))</f>
        <v>1</v>
      </c>
      <c r="AT408" s="1011" cm="1">
        <f t="array" ref="AT408">INDEX($H408:$K408,0,MATCH(AT$393,$H$393:$K$393,0))*INDEX($J$387:$R$390,MATCH(AT$393,$I$387:$I$390,0),MATCH(AT$392,$J$386:$R$386,0))</f>
        <v>1</v>
      </c>
      <c r="AU408" s="1011" cm="1">
        <f t="array" ref="AU408">INDEX($H408:$K408,0,MATCH(AU$393,$H$393:$K$393,0))*INDEX($J$387:$R$390,MATCH(AU$393,$I$387:$I$390,0),MATCH(AU$392,$J$386:$R$386,0))</f>
        <v>1</v>
      </c>
      <c r="AV408" s="313"/>
      <c r="AW408" s="313"/>
      <c r="AX408" s="702"/>
      <c r="AY408" s="697"/>
      <c r="AZ408" s="697"/>
      <c r="BA408" s="697"/>
    </row>
    <row r="409" spans="1:53" s="76" customFormat="1" ht="15" outlineLevel="1" x14ac:dyDescent="0.25">
      <c r="A409" s="234"/>
      <c r="B409" s="235"/>
      <c r="C409" s="245"/>
      <c r="D409" s="245"/>
      <c r="E409" s="245"/>
      <c r="F409" s="253"/>
      <c r="G409" s="253" t="str">
        <f>_xlfn.CONCAT(H246:M246)</f>
        <v>YYNBNb</v>
      </c>
      <c r="H409" s="357">
        <v>1</v>
      </c>
      <c r="I409" s="357">
        <v>1</v>
      </c>
      <c r="J409" s="357">
        <v>2</v>
      </c>
      <c r="K409" s="357">
        <v>2</v>
      </c>
      <c r="L409" s="1011" cm="1">
        <f t="array" ref="L409">INDEX($H409:$K409,0,MATCH(L$393,$H$393:$K$393,0))*INDEX($J$387:$R$390,MATCH(L$393,$I$387:$I$390,0),MATCH(L$392,$J$386:$R$386,0))</f>
        <v>2</v>
      </c>
      <c r="M409" s="1011" cm="1">
        <f t="array" ref="M409">INDEX($H409:$K409,0,MATCH(M$393,$H$393:$K$393,0))*INDEX($J$387:$R$390,MATCH(M$393,$I$387:$I$390,0),MATCH(M$392,$J$386:$R$386,0))</f>
        <v>1</v>
      </c>
      <c r="N409" s="1011" cm="1">
        <f t="array" ref="N409">INDEX($H409:$K409,0,MATCH(N$393,$H$393:$K$393,0))*INDEX($J$387:$R$390,MATCH(N$393,$I$387:$I$390,0),MATCH(N$392,$J$386:$R$386,0))</f>
        <v>2</v>
      </c>
      <c r="O409" s="1011" cm="1">
        <f t="array" ref="O409">INDEX($H409:$K409,0,MATCH(O$393,$H$393:$K$393,0))*INDEX($J$387:$R$390,MATCH(O$393,$I$387:$I$390,0),MATCH(O$392,$J$386:$R$386,0))</f>
        <v>2</v>
      </c>
      <c r="P409" s="1011" cm="1">
        <f t="array" ref="P409">INDEX($H409:$K409,0,MATCH(P$393,$H$393:$K$393,0))*INDEX($J$387:$R$390,MATCH(P$393,$I$387:$I$390,0),MATCH(P$392,$J$386:$R$386,0))</f>
        <v>2</v>
      </c>
      <c r="Q409" s="1011" cm="1">
        <f t="array" ref="Q409">INDEX($H409:$K409,0,MATCH(Q$393,$H$393:$K$393,0))*INDEX($J$387:$R$390,MATCH(Q$393,$I$387:$I$390,0),MATCH(Q$392,$J$386:$R$386,0))</f>
        <v>1</v>
      </c>
      <c r="R409" s="1011" cm="1">
        <f t="array" ref="R409">INDEX($H409:$K409,0,MATCH(R$393,$H$393:$K$393,0))*INDEX($J$387:$R$390,MATCH(R$393,$I$387:$I$390,0),MATCH(R$392,$J$386:$R$386,0))</f>
        <v>2</v>
      </c>
      <c r="S409" s="1011" cm="1">
        <f t="array" ref="S409">INDEX($H409:$K409,0,MATCH(S$393,$H$393:$K$393,0))*INDEX($J$387:$R$390,MATCH(S$393,$I$387:$I$390,0),MATCH(S$392,$J$386:$R$386,0))</f>
        <v>2</v>
      </c>
      <c r="T409" s="1011" cm="1">
        <f t="array" ref="T409">INDEX($H409:$K409,0,MATCH(T$393,$H$393:$K$393,0))*INDEX($J$387:$R$390,MATCH(T$393,$I$387:$I$390,0),MATCH(T$392,$J$386:$R$386,0))</f>
        <v>2</v>
      </c>
      <c r="U409" s="1011" cm="1">
        <f t="array" ref="U409">INDEX($H409:$K409,0,MATCH(U$393,$H$393:$K$393,0))*INDEX($J$387:$R$390,MATCH(U$393,$I$387:$I$390,0),MATCH(U$392,$J$386:$R$386,0))</f>
        <v>1</v>
      </c>
      <c r="V409" s="1011" cm="1">
        <f t="array" ref="V409">INDEX($H409:$K409,0,MATCH(V$393,$H$393:$K$393,0))*INDEX($J$387:$R$390,MATCH(V$393,$I$387:$I$390,0),MATCH(V$392,$J$386:$R$386,0))</f>
        <v>2</v>
      </c>
      <c r="W409" s="1011" cm="1">
        <f t="array" ref="W409">INDEX($H409:$K409,0,MATCH(W$393,$H$393:$K$393,0))*INDEX($J$387:$R$390,MATCH(W$393,$I$387:$I$390,0),MATCH(W$392,$J$386:$R$386,0))</f>
        <v>2</v>
      </c>
      <c r="X409" s="1011" cm="1">
        <f t="array" ref="X409">INDEX($H409:$K409,0,MATCH(X$393,$H$393:$K$393,0))*INDEX($J$387:$R$390,MATCH(X$393,$I$387:$I$390,0),MATCH(X$392,$J$386:$R$386,0))</f>
        <v>2</v>
      </c>
      <c r="Y409" s="1011" cm="1">
        <f t="array" ref="Y409">INDEX($H409:$K409,0,MATCH(Y$393,$H$393:$K$393,0))*INDEX($J$387:$R$390,MATCH(Y$393,$I$387:$I$390,0),MATCH(Y$392,$J$386:$R$386,0))</f>
        <v>1</v>
      </c>
      <c r="Z409" s="1011" cm="1">
        <f t="array" ref="Z409">INDEX($H409:$K409,0,MATCH(Z$393,$H$393:$K$393,0))*INDEX($J$387:$R$390,MATCH(Z$393,$I$387:$I$390,0),MATCH(Z$392,$J$386:$R$386,0))</f>
        <v>2</v>
      </c>
      <c r="AA409" s="1011" cm="1">
        <f t="array" ref="AA409">INDEX($H409:$K409,0,MATCH(AA$393,$H$393:$K$393,0))*INDEX($J$387:$R$390,MATCH(AA$393,$I$387:$I$390,0),MATCH(AA$392,$J$386:$R$386,0))</f>
        <v>2</v>
      </c>
      <c r="AB409" s="1011" cm="1">
        <f t="array" ref="AB409">INDEX($H409:$K409,0,MATCH(AB$393,$H$393:$K$393,0))*INDEX($J$387:$R$390,MATCH(AB$393,$I$387:$I$390,0),MATCH(AB$392,$J$386:$R$386,0))</f>
        <v>1</v>
      </c>
      <c r="AC409" s="1011" cm="1">
        <f t="array" ref="AC409">INDEX($H409:$K409,0,MATCH(AC$393,$H$393:$K$393,0))*INDEX($J$387:$R$390,MATCH(AC$393,$I$387:$I$390,0),MATCH(AC$392,$J$386:$R$386,0))</f>
        <v>1</v>
      </c>
      <c r="AD409" s="1011" cm="1">
        <f t="array" ref="AD409">INDEX($H409:$K409,0,MATCH(AD$393,$H$393:$K$393,0))*INDEX($J$387:$R$390,MATCH(AD$393,$I$387:$I$390,0),MATCH(AD$392,$J$386:$R$386,0))</f>
        <v>2</v>
      </c>
      <c r="AE409" s="1011" cm="1">
        <f t="array" ref="AE409">INDEX($H409:$K409,0,MATCH(AE$393,$H$393:$K$393,0))*INDEX($J$387:$R$390,MATCH(AE$393,$I$387:$I$390,0),MATCH(AE$392,$J$386:$R$386,0))</f>
        <v>2</v>
      </c>
      <c r="AF409" s="1011" cm="1">
        <f t="array" ref="AF409">INDEX($H409:$K409,0,MATCH(AF$393,$H$393:$K$393,0))*INDEX($J$387:$R$390,MATCH(AF$393,$I$387:$I$390,0),MATCH(AF$392,$J$386:$R$386,0))</f>
        <v>1</v>
      </c>
      <c r="AG409" s="1011" cm="1">
        <f t="array" ref="AG409">INDEX($H409:$K409,0,MATCH(AG$393,$H$393:$K$393,0))*INDEX($J$387:$R$390,MATCH(AG$393,$I$387:$I$390,0),MATCH(AG$392,$J$386:$R$386,0))</f>
        <v>1</v>
      </c>
      <c r="AH409" s="1011" cm="1">
        <f t="array" ref="AH409">INDEX($H409:$K409,0,MATCH(AH$393,$H$393:$K$393,0))*INDEX($J$387:$R$390,MATCH(AH$393,$I$387:$I$390,0),MATCH(AH$392,$J$386:$R$386,0))</f>
        <v>2</v>
      </c>
      <c r="AI409" s="1011" cm="1">
        <f t="array" ref="AI409">INDEX($H409:$K409,0,MATCH(AI$393,$H$393:$K$393,0))*INDEX($J$387:$R$390,MATCH(AI$393,$I$387:$I$390,0),MATCH(AI$392,$J$386:$R$386,0))</f>
        <v>2</v>
      </c>
      <c r="AJ409" s="1011" cm="1">
        <f t="array" ref="AJ409">INDEX($H409:$K409,0,MATCH(AJ$393,$H$393:$K$393,0))*INDEX($J$387:$R$390,MATCH(AJ$393,$I$387:$I$390,0),MATCH(AJ$392,$J$386:$R$386,0))</f>
        <v>1</v>
      </c>
      <c r="AK409" s="1011" cm="1">
        <f t="array" ref="AK409">INDEX($H409:$K409,0,MATCH(AK$393,$H$393:$K$393,0))*INDEX($J$387:$R$390,MATCH(AK$393,$I$387:$I$390,0),MATCH(AK$392,$J$386:$R$386,0))</f>
        <v>1</v>
      </c>
      <c r="AL409" s="1011" cm="1">
        <f t="array" ref="AL409">INDEX($H409:$K409,0,MATCH(AL$393,$H$393:$K$393,0))*INDEX($J$387:$R$390,MATCH(AL$393,$I$387:$I$390,0),MATCH(AL$392,$J$386:$R$386,0))</f>
        <v>2</v>
      </c>
      <c r="AM409" s="1011" cm="1">
        <f t="array" ref="AM409">INDEX($H409:$K409,0,MATCH(AM$393,$H$393:$K$393,0))*INDEX($J$387:$R$390,MATCH(AM$393,$I$387:$I$390,0),MATCH(AM$392,$J$386:$R$386,0))</f>
        <v>2</v>
      </c>
      <c r="AN409" s="1011" cm="1">
        <f t="array" ref="AN409">INDEX($H409:$K409,0,MATCH(AN$393,$H$393:$K$393,0))*INDEX($J$387:$R$390,MATCH(AN$393,$I$387:$I$390,0),MATCH(AN$392,$J$386:$R$386,0))</f>
        <v>1</v>
      </c>
      <c r="AO409" s="1011" cm="1">
        <f t="array" ref="AO409">INDEX($H409:$K409,0,MATCH(AO$393,$H$393:$K$393,0))*INDEX($J$387:$R$390,MATCH(AO$393,$I$387:$I$390,0),MATCH(AO$392,$J$386:$R$386,0))</f>
        <v>1</v>
      </c>
      <c r="AP409" s="1011" cm="1">
        <f t="array" ref="AP409">INDEX($H409:$K409,0,MATCH(AP$393,$H$393:$K$393,0))*INDEX($J$387:$R$390,MATCH(AP$393,$I$387:$I$390,0),MATCH(AP$392,$J$386:$R$386,0))</f>
        <v>2</v>
      </c>
      <c r="AQ409" s="1011" cm="1">
        <f t="array" ref="AQ409">INDEX($H409:$K409,0,MATCH(AQ$393,$H$393:$K$393,0))*INDEX($J$387:$R$390,MATCH(AQ$393,$I$387:$I$390,0),MATCH(AQ$392,$J$386:$R$386,0))</f>
        <v>2</v>
      </c>
      <c r="AR409" s="1011" cm="1">
        <f t="array" ref="AR409">INDEX($H409:$K409,0,MATCH(AR$393,$H$393:$K$393,0))*INDEX($J$387:$R$390,MATCH(AR$393,$I$387:$I$390,0),MATCH(AR$392,$J$386:$R$386,0))</f>
        <v>1</v>
      </c>
      <c r="AS409" s="1011" cm="1">
        <f t="array" ref="AS409">INDEX($H409:$K409,0,MATCH(AS$393,$H$393:$K$393,0))*INDEX($J$387:$R$390,MATCH(AS$393,$I$387:$I$390,0),MATCH(AS$392,$J$386:$R$386,0))</f>
        <v>1</v>
      </c>
      <c r="AT409" s="1011" cm="1">
        <f t="array" ref="AT409">INDEX($H409:$K409,0,MATCH(AT$393,$H$393:$K$393,0))*INDEX($J$387:$R$390,MATCH(AT$393,$I$387:$I$390,0),MATCH(AT$392,$J$386:$R$386,0))</f>
        <v>2</v>
      </c>
      <c r="AU409" s="1011" cm="1">
        <f t="array" ref="AU409">INDEX($H409:$K409,0,MATCH(AU$393,$H$393:$K$393,0))*INDEX($J$387:$R$390,MATCH(AU$393,$I$387:$I$390,0),MATCH(AU$392,$J$386:$R$386,0))</f>
        <v>2</v>
      </c>
      <c r="AV409" s="313"/>
      <c r="AW409" s="313"/>
      <c r="AX409" s="244"/>
      <c r="AY409" s="236"/>
      <c r="AZ409" s="236"/>
      <c r="BA409" s="236"/>
    </row>
    <row r="410" spans="1:53" s="76" customFormat="1" ht="15" outlineLevel="1" x14ac:dyDescent="0.25">
      <c r="A410" s="234"/>
      <c r="B410" s="235"/>
      <c r="C410" s="245"/>
      <c r="D410" s="245"/>
      <c r="E410" s="245"/>
      <c r="F410" s="253"/>
      <c r="G410" s="253" t="str">
        <f>_xlfn.CONCAT(H247:M247)</f>
        <v>YYBNBz</v>
      </c>
      <c r="H410" s="357">
        <v>1</v>
      </c>
      <c r="I410" s="357">
        <v>1</v>
      </c>
      <c r="J410" s="357">
        <v>2</v>
      </c>
      <c r="K410" s="357">
        <v>1</v>
      </c>
      <c r="L410" s="1011" cm="1">
        <f t="array" ref="L410">INDEX($H410:$K410,0,MATCH(L$393,$H$393:$K$393,0))*INDEX($J$387:$R$390,MATCH(L$393,$I$387:$I$390,0),MATCH(L$392,$J$386:$R$386,0))</f>
        <v>2</v>
      </c>
      <c r="M410" s="1011" cm="1">
        <f t="array" ref="M410">INDEX($H410:$K410,0,MATCH(M$393,$H$393:$K$393,0))*INDEX($J$387:$R$390,MATCH(M$393,$I$387:$I$390,0),MATCH(M$392,$J$386:$R$386,0))</f>
        <v>1</v>
      </c>
      <c r="N410" s="1011" cm="1">
        <f t="array" ref="N410">INDEX($H410:$K410,0,MATCH(N$393,$H$393:$K$393,0))*INDEX($J$387:$R$390,MATCH(N$393,$I$387:$I$390,0),MATCH(N$392,$J$386:$R$386,0))</f>
        <v>2</v>
      </c>
      <c r="O410" s="1011" cm="1">
        <f t="array" ref="O410">INDEX($H410:$K410,0,MATCH(O$393,$H$393:$K$393,0))*INDEX($J$387:$R$390,MATCH(O$393,$I$387:$I$390,0),MATCH(O$392,$J$386:$R$386,0))</f>
        <v>1</v>
      </c>
      <c r="P410" s="1011" cm="1">
        <f t="array" ref="P410">INDEX($H410:$K410,0,MATCH(P$393,$H$393:$K$393,0))*INDEX($J$387:$R$390,MATCH(P$393,$I$387:$I$390,0),MATCH(P$392,$J$386:$R$386,0))</f>
        <v>2</v>
      </c>
      <c r="Q410" s="1011" cm="1">
        <f t="array" ref="Q410">INDEX($H410:$K410,0,MATCH(Q$393,$H$393:$K$393,0))*INDEX($J$387:$R$390,MATCH(Q$393,$I$387:$I$390,0),MATCH(Q$392,$J$386:$R$386,0))</f>
        <v>1</v>
      </c>
      <c r="R410" s="1011" cm="1">
        <f t="array" ref="R410">INDEX($H410:$K410,0,MATCH(R$393,$H$393:$K$393,0))*INDEX($J$387:$R$390,MATCH(R$393,$I$387:$I$390,0),MATCH(R$392,$J$386:$R$386,0))</f>
        <v>2</v>
      </c>
      <c r="S410" s="1011" cm="1">
        <f t="array" ref="S410">INDEX($H410:$K410,0,MATCH(S$393,$H$393:$K$393,0))*INDEX($J$387:$R$390,MATCH(S$393,$I$387:$I$390,0),MATCH(S$392,$J$386:$R$386,0))</f>
        <v>1</v>
      </c>
      <c r="T410" s="1011" cm="1">
        <f t="array" ref="T410">INDEX($H410:$K410,0,MATCH(T$393,$H$393:$K$393,0))*INDEX($J$387:$R$390,MATCH(T$393,$I$387:$I$390,0),MATCH(T$392,$J$386:$R$386,0))</f>
        <v>2</v>
      </c>
      <c r="U410" s="1011" cm="1">
        <f t="array" ref="U410">INDEX($H410:$K410,0,MATCH(U$393,$H$393:$K$393,0))*INDEX($J$387:$R$390,MATCH(U$393,$I$387:$I$390,0),MATCH(U$392,$J$386:$R$386,0))</f>
        <v>1</v>
      </c>
      <c r="V410" s="1011" cm="1">
        <f t="array" ref="V410">INDEX($H410:$K410,0,MATCH(V$393,$H$393:$K$393,0))*INDEX($J$387:$R$390,MATCH(V$393,$I$387:$I$390,0),MATCH(V$392,$J$386:$R$386,0))</f>
        <v>2</v>
      </c>
      <c r="W410" s="1011" cm="1">
        <f t="array" ref="W410">INDEX($H410:$K410,0,MATCH(W$393,$H$393:$K$393,0))*INDEX($J$387:$R$390,MATCH(W$393,$I$387:$I$390,0),MATCH(W$392,$J$386:$R$386,0))</f>
        <v>1</v>
      </c>
      <c r="X410" s="1011" cm="1">
        <f t="array" ref="X410">INDEX($H410:$K410,0,MATCH(X$393,$H$393:$K$393,0))*INDEX($J$387:$R$390,MATCH(X$393,$I$387:$I$390,0),MATCH(X$392,$J$386:$R$386,0))</f>
        <v>2</v>
      </c>
      <c r="Y410" s="1011" cm="1">
        <f t="array" ref="Y410">INDEX($H410:$K410,0,MATCH(Y$393,$H$393:$K$393,0))*INDEX($J$387:$R$390,MATCH(Y$393,$I$387:$I$390,0),MATCH(Y$392,$J$386:$R$386,0))</f>
        <v>1</v>
      </c>
      <c r="Z410" s="1011" cm="1">
        <f t="array" ref="Z410">INDEX($H410:$K410,0,MATCH(Z$393,$H$393:$K$393,0))*INDEX($J$387:$R$390,MATCH(Z$393,$I$387:$I$390,0),MATCH(Z$392,$J$386:$R$386,0))</f>
        <v>2</v>
      </c>
      <c r="AA410" s="1011" cm="1">
        <f t="array" ref="AA410">INDEX($H410:$K410,0,MATCH(AA$393,$H$393:$K$393,0))*INDEX($J$387:$R$390,MATCH(AA$393,$I$387:$I$390,0),MATCH(AA$392,$J$386:$R$386,0))</f>
        <v>1</v>
      </c>
      <c r="AB410" s="1011" cm="1">
        <f t="array" ref="AB410">INDEX($H410:$K410,0,MATCH(AB$393,$H$393:$K$393,0))*INDEX($J$387:$R$390,MATCH(AB$393,$I$387:$I$390,0),MATCH(AB$392,$J$386:$R$386,0))</f>
        <v>1</v>
      </c>
      <c r="AC410" s="1011" cm="1">
        <f t="array" ref="AC410">INDEX($H410:$K410,0,MATCH(AC$393,$H$393:$K$393,0))*INDEX($J$387:$R$390,MATCH(AC$393,$I$387:$I$390,0),MATCH(AC$392,$J$386:$R$386,0))</f>
        <v>1</v>
      </c>
      <c r="AD410" s="1011" cm="1">
        <f t="array" ref="AD410">INDEX($H410:$K410,0,MATCH(AD$393,$H$393:$K$393,0))*INDEX($J$387:$R$390,MATCH(AD$393,$I$387:$I$390,0),MATCH(AD$392,$J$386:$R$386,0))</f>
        <v>2</v>
      </c>
      <c r="AE410" s="1011" cm="1">
        <f t="array" ref="AE410">INDEX($H410:$K410,0,MATCH(AE$393,$H$393:$K$393,0))*INDEX($J$387:$R$390,MATCH(AE$393,$I$387:$I$390,0),MATCH(AE$392,$J$386:$R$386,0))</f>
        <v>1</v>
      </c>
      <c r="AF410" s="1011" cm="1">
        <f t="array" ref="AF410">INDEX($H410:$K410,0,MATCH(AF$393,$H$393:$K$393,0))*INDEX($J$387:$R$390,MATCH(AF$393,$I$387:$I$390,0),MATCH(AF$392,$J$386:$R$386,0))</f>
        <v>1</v>
      </c>
      <c r="AG410" s="1011" cm="1">
        <f t="array" ref="AG410">INDEX($H410:$K410,0,MATCH(AG$393,$H$393:$K$393,0))*INDEX($J$387:$R$390,MATCH(AG$393,$I$387:$I$390,0),MATCH(AG$392,$J$386:$R$386,0))</f>
        <v>1</v>
      </c>
      <c r="AH410" s="1011" cm="1">
        <f t="array" ref="AH410">INDEX($H410:$K410,0,MATCH(AH$393,$H$393:$K$393,0))*INDEX($J$387:$R$390,MATCH(AH$393,$I$387:$I$390,0),MATCH(AH$392,$J$386:$R$386,0))</f>
        <v>2</v>
      </c>
      <c r="AI410" s="1011" cm="1">
        <f t="array" ref="AI410">INDEX($H410:$K410,0,MATCH(AI$393,$H$393:$K$393,0))*INDEX($J$387:$R$390,MATCH(AI$393,$I$387:$I$390,0),MATCH(AI$392,$J$386:$R$386,0))</f>
        <v>1</v>
      </c>
      <c r="AJ410" s="1011" cm="1">
        <f t="array" ref="AJ410">INDEX($H410:$K410,0,MATCH(AJ$393,$H$393:$K$393,0))*INDEX($J$387:$R$390,MATCH(AJ$393,$I$387:$I$390,0),MATCH(AJ$392,$J$386:$R$386,0))</f>
        <v>1</v>
      </c>
      <c r="AK410" s="1011" cm="1">
        <f t="array" ref="AK410">INDEX($H410:$K410,0,MATCH(AK$393,$H$393:$K$393,0))*INDEX($J$387:$R$390,MATCH(AK$393,$I$387:$I$390,0),MATCH(AK$392,$J$386:$R$386,0))</f>
        <v>1</v>
      </c>
      <c r="AL410" s="1011" cm="1">
        <f t="array" ref="AL410">INDEX($H410:$K410,0,MATCH(AL$393,$H$393:$K$393,0))*INDEX($J$387:$R$390,MATCH(AL$393,$I$387:$I$390,0),MATCH(AL$392,$J$386:$R$386,0))</f>
        <v>2</v>
      </c>
      <c r="AM410" s="1011" cm="1">
        <f t="array" ref="AM410">INDEX($H410:$K410,0,MATCH(AM$393,$H$393:$K$393,0))*INDEX($J$387:$R$390,MATCH(AM$393,$I$387:$I$390,0),MATCH(AM$392,$J$386:$R$386,0))</f>
        <v>1</v>
      </c>
      <c r="AN410" s="1011" cm="1">
        <f t="array" ref="AN410">INDEX($H410:$K410,0,MATCH(AN$393,$H$393:$K$393,0))*INDEX($J$387:$R$390,MATCH(AN$393,$I$387:$I$390,0),MATCH(AN$392,$J$386:$R$386,0))</f>
        <v>1</v>
      </c>
      <c r="AO410" s="1011" cm="1">
        <f t="array" ref="AO410">INDEX($H410:$K410,0,MATCH(AO$393,$H$393:$K$393,0))*INDEX($J$387:$R$390,MATCH(AO$393,$I$387:$I$390,0),MATCH(AO$392,$J$386:$R$386,0))</f>
        <v>1</v>
      </c>
      <c r="AP410" s="1011" cm="1">
        <f t="array" ref="AP410">INDEX($H410:$K410,0,MATCH(AP$393,$H$393:$K$393,0))*INDEX($J$387:$R$390,MATCH(AP$393,$I$387:$I$390,0),MATCH(AP$392,$J$386:$R$386,0))</f>
        <v>2</v>
      </c>
      <c r="AQ410" s="1011" cm="1">
        <f t="array" ref="AQ410">INDEX($H410:$K410,0,MATCH(AQ$393,$H$393:$K$393,0))*INDEX($J$387:$R$390,MATCH(AQ$393,$I$387:$I$390,0),MATCH(AQ$392,$J$386:$R$386,0))</f>
        <v>1</v>
      </c>
      <c r="AR410" s="1011" cm="1">
        <f t="array" ref="AR410">INDEX($H410:$K410,0,MATCH(AR$393,$H$393:$K$393,0))*INDEX($J$387:$R$390,MATCH(AR$393,$I$387:$I$390,0),MATCH(AR$392,$J$386:$R$386,0))</f>
        <v>1</v>
      </c>
      <c r="AS410" s="1011" cm="1">
        <f t="array" ref="AS410">INDEX($H410:$K410,0,MATCH(AS$393,$H$393:$K$393,0))*INDEX($J$387:$R$390,MATCH(AS$393,$I$387:$I$390,0),MATCH(AS$392,$J$386:$R$386,0))</f>
        <v>1</v>
      </c>
      <c r="AT410" s="1011" cm="1">
        <f t="array" ref="AT410">INDEX($H410:$K410,0,MATCH(AT$393,$H$393:$K$393,0))*INDEX($J$387:$R$390,MATCH(AT$393,$I$387:$I$390,0),MATCH(AT$392,$J$386:$R$386,0))</f>
        <v>2</v>
      </c>
      <c r="AU410" s="1011" cm="1">
        <f t="array" ref="AU410">INDEX($H410:$K410,0,MATCH(AU$393,$H$393:$K$393,0))*INDEX($J$387:$R$390,MATCH(AU$393,$I$387:$I$390,0),MATCH(AU$392,$J$386:$R$386,0))</f>
        <v>1</v>
      </c>
      <c r="AV410" s="313"/>
      <c r="AW410" s="313"/>
      <c r="AX410" s="244"/>
      <c r="AY410" s="236"/>
      <c r="AZ410" s="236"/>
      <c r="BA410" s="236"/>
    </row>
    <row r="411" spans="1:53" s="76" customFormat="1" ht="15" outlineLevel="1" x14ac:dyDescent="0.25">
      <c r="A411" s="234"/>
      <c r="B411" s="235"/>
      <c r="C411" s="245"/>
      <c r="D411" s="245"/>
      <c r="E411" s="245"/>
      <c r="F411" s="253"/>
      <c r="G411" s="253" t="str">
        <f>_xlfn.CONCAT(H248:M248)</f>
        <v>YYBNBr</v>
      </c>
      <c r="H411" s="357">
        <v>1</v>
      </c>
      <c r="I411" s="357">
        <v>1</v>
      </c>
      <c r="J411" s="357">
        <v>3</v>
      </c>
      <c r="K411" s="357">
        <v>1</v>
      </c>
      <c r="L411" s="1011" cm="1">
        <f t="array" ref="L411">INDEX($H411:$K411,0,MATCH(L$393,$H$393:$K$393,0))*INDEX($J$387:$R$390,MATCH(L$393,$I$387:$I$390,0),MATCH(L$392,$J$386:$R$386,0))</f>
        <v>2</v>
      </c>
      <c r="M411" s="1011" cm="1">
        <f t="array" ref="M411">INDEX($H411:$K411,0,MATCH(M$393,$H$393:$K$393,0))*INDEX($J$387:$R$390,MATCH(M$393,$I$387:$I$390,0),MATCH(M$392,$J$386:$R$386,0))</f>
        <v>1</v>
      </c>
      <c r="N411" s="1011" cm="1">
        <f t="array" ref="N411">INDEX($H411:$K411,0,MATCH(N$393,$H$393:$K$393,0))*INDEX($J$387:$R$390,MATCH(N$393,$I$387:$I$390,0),MATCH(N$392,$J$386:$R$386,0))</f>
        <v>3</v>
      </c>
      <c r="O411" s="1011" cm="1">
        <f t="array" ref="O411">INDEX($H411:$K411,0,MATCH(O$393,$H$393:$K$393,0))*INDEX($J$387:$R$390,MATCH(O$393,$I$387:$I$390,0),MATCH(O$392,$J$386:$R$386,0))</f>
        <v>1</v>
      </c>
      <c r="P411" s="1011" cm="1">
        <f t="array" ref="P411">INDEX($H411:$K411,0,MATCH(P$393,$H$393:$K$393,0))*INDEX($J$387:$R$390,MATCH(P$393,$I$387:$I$390,0),MATCH(P$392,$J$386:$R$386,0))</f>
        <v>2</v>
      </c>
      <c r="Q411" s="1011" cm="1">
        <f t="array" ref="Q411">INDEX($H411:$K411,0,MATCH(Q$393,$H$393:$K$393,0))*INDEX($J$387:$R$390,MATCH(Q$393,$I$387:$I$390,0),MATCH(Q$392,$J$386:$R$386,0))</f>
        <v>1</v>
      </c>
      <c r="R411" s="1011" cm="1">
        <f t="array" ref="R411">INDEX($H411:$K411,0,MATCH(R$393,$H$393:$K$393,0))*INDEX($J$387:$R$390,MATCH(R$393,$I$387:$I$390,0),MATCH(R$392,$J$386:$R$386,0))</f>
        <v>3</v>
      </c>
      <c r="S411" s="1011" cm="1">
        <f t="array" ref="S411">INDEX($H411:$K411,0,MATCH(S$393,$H$393:$K$393,0))*INDEX($J$387:$R$390,MATCH(S$393,$I$387:$I$390,0),MATCH(S$392,$J$386:$R$386,0))</f>
        <v>1</v>
      </c>
      <c r="T411" s="1011" cm="1">
        <f t="array" ref="T411">INDEX($H411:$K411,0,MATCH(T$393,$H$393:$K$393,0))*INDEX($J$387:$R$390,MATCH(T$393,$I$387:$I$390,0),MATCH(T$392,$J$386:$R$386,0))</f>
        <v>2</v>
      </c>
      <c r="U411" s="1011" cm="1">
        <f t="array" ref="U411">INDEX($H411:$K411,0,MATCH(U$393,$H$393:$K$393,0))*INDEX($J$387:$R$390,MATCH(U$393,$I$387:$I$390,0),MATCH(U$392,$J$386:$R$386,0))</f>
        <v>1</v>
      </c>
      <c r="V411" s="1011" cm="1">
        <f t="array" ref="V411">INDEX($H411:$K411,0,MATCH(V$393,$H$393:$K$393,0))*INDEX($J$387:$R$390,MATCH(V$393,$I$387:$I$390,0),MATCH(V$392,$J$386:$R$386,0))</f>
        <v>3</v>
      </c>
      <c r="W411" s="1011" cm="1">
        <f t="array" ref="W411">INDEX($H411:$K411,0,MATCH(W$393,$H$393:$K$393,0))*INDEX($J$387:$R$390,MATCH(W$393,$I$387:$I$390,0),MATCH(W$392,$J$386:$R$386,0))</f>
        <v>1</v>
      </c>
      <c r="X411" s="1011" cm="1">
        <f t="array" ref="X411">INDEX($H411:$K411,0,MATCH(X$393,$H$393:$K$393,0))*INDEX($J$387:$R$390,MATCH(X$393,$I$387:$I$390,0),MATCH(X$392,$J$386:$R$386,0))</f>
        <v>2</v>
      </c>
      <c r="Y411" s="1011" cm="1">
        <f t="array" ref="Y411">INDEX($H411:$K411,0,MATCH(Y$393,$H$393:$K$393,0))*INDEX($J$387:$R$390,MATCH(Y$393,$I$387:$I$390,0),MATCH(Y$392,$J$386:$R$386,0))</f>
        <v>1</v>
      </c>
      <c r="Z411" s="1011" cm="1">
        <f t="array" ref="Z411">INDEX($H411:$K411,0,MATCH(Z$393,$H$393:$K$393,0))*INDEX($J$387:$R$390,MATCH(Z$393,$I$387:$I$390,0),MATCH(Z$392,$J$386:$R$386,0))</f>
        <v>3</v>
      </c>
      <c r="AA411" s="1011" cm="1">
        <f t="array" ref="AA411">INDEX($H411:$K411,0,MATCH(AA$393,$H$393:$K$393,0))*INDEX($J$387:$R$390,MATCH(AA$393,$I$387:$I$390,0),MATCH(AA$392,$J$386:$R$386,0))</f>
        <v>1</v>
      </c>
      <c r="AB411" s="1011" cm="1">
        <f t="array" ref="AB411">INDEX($H411:$K411,0,MATCH(AB$393,$H$393:$K$393,0))*INDEX($J$387:$R$390,MATCH(AB$393,$I$387:$I$390,0),MATCH(AB$392,$J$386:$R$386,0))</f>
        <v>1</v>
      </c>
      <c r="AC411" s="1011" cm="1">
        <f t="array" ref="AC411">INDEX($H411:$K411,0,MATCH(AC$393,$H$393:$K$393,0))*INDEX($J$387:$R$390,MATCH(AC$393,$I$387:$I$390,0),MATCH(AC$392,$J$386:$R$386,0))</f>
        <v>1</v>
      </c>
      <c r="AD411" s="1011" cm="1">
        <f t="array" ref="AD411">INDEX($H411:$K411,0,MATCH(AD$393,$H$393:$K$393,0))*INDEX($J$387:$R$390,MATCH(AD$393,$I$387:$I$390,0),MATCH(AD$392,$J$386:$R$386,0))</f>
        <v>3</v>
      </c>
      <c r="AE411" s="1011" cm="1">
        <f t="array" ref="AE411">INDEX($H411:$K411,0,MATCH(AE$393,$H$393:$K$393,0))*INDEX($J$387:$R$390,MATCH(AE$393,$I$387:$I$390,0),MATCH(AE$392,$J$386:$R$386,0))</f>
        <v>1</v>
      </c>
      <c r="AF411" s="1011" cm="1">
        <f t="array" ref="AF411">INDEX($H411:$K411,0,MATCH(AF$393,$H$393:$K$393,0))*INDEX($J$387:$R$390,MATCH(AF$393,$I$387:$I$390,0),MATCH(AF$392,$J$386:$R$386,0))</f>
        <v>1</v>
      </c>
      <c r="AG411" s="1011" cm="1">
        <f t="array" ref="AG411">INDEX($H411:$K411,0,MATCH(AG$393,$H$393:$K$393,0))*INDEX($J$387:$R$390,MATCH(AG$393,$I$387:$I$390,0),MATCH(AG$392,$J$386:$R$386,0))</f>
        <v>1</v>
      </c>
      <c r="AH411" s="1011" cm="1">
        <f t="array" ref="AH411">INDEX($H411:$K411,0,MATCH(AH$393,$H$393:$K$393,0))*INDEX($J$387:$R$390,MATCH(AH$393,$I$387:$I$390,0),MATCH(AH$392,$J$386:$R$386,0))</f>
        <v>3</v>
      </c>
      <c r="AI411" s="1011" cm="1">
        <f t="array" ref="AI411">INDEX($H411:$K411,0,MATCH(AI$393,$H$393:$K$393,0))*INDEX($J$387:$R$390,MATCH(AI$393,$I$387:$I$390,0),MATCH(AI$392,$J$386:$R$386,0))</f>
        <v>1</v>
      </c>
      <c r="AJ411" s="1011" cm="1">
        <f t="array" ref="AJ411">INDEX($H411:$K411,0,MATCH(AJ$393,$H$393:$K$393,0))*INDEX($J$387:$R$390,MATCH(AJ$393,$I$387:$I$390,0),MATCH(AJ$392,$J$386:$R$386,0))</f>
        <v>1</v>
      </c>
      <c r="AK411" s="1011" cm="1">
        <f t="array" ref="AK411">INDEX($H411:$K411,0,MATCH(AK$393,$H$393:$K$393,0))*INDEX($J$387:$R$390,MATCH(AK$393,$I$387:$I$390,0),MATCH(AK$392,$J$386:$R$386,0))</f>
        <v>1</v>
      </c>
      <c r="AL411" s="1011" cm="1">
        <f t="array" ref="AL411">INDEX($H411:$K411,0,MATCH(AL$393,$H$393:$K$393,0))*INDEX($J$387:$R$390,MATCH(AL$393,$I$387:$I$390,0),MATCH(AL$392,$J$386:$R$386,0))</f>
        <v>3</v>
      </c>
      <c r="AM411" s="1011" cm="1">
        <f t="array" ref="AM411">INDEX($H411:$K411,0,MATCH(AM$393,$H$393:$K$393,0))*INDEX($J$387:$R$390,MATCH(AM$393,$I$387:$I$390,0),MATCH(AM$392,$J$386:$R$386,0))</f>
        <v>1</v>
      </c>
      <c r="AN411" s="1011" cm="1">
        <f t="array" ref="AN411">INDEX($H411:$K411,0,MATCH(AN$393,$H$393:$K$393,0))*INDEX($J$387:$R$390,MATCH(AN$393,$I$387:$I$390,0),MATCH(AN$392,$J$386:$R$386,0))</f>
        <v>1</v>
      </c>
      <c r="AO411" s="1011" cm="1">
        <f t="array" ref="AO411">INDEX($H411:$K411,0,MATCH(AO$393,$H$393:$K$393,0))*INDEX($J$387:$R$390,MATCH(AO$393,$I$387:$I$390,0),MATCH(AO$392,$J$386:$R$386,0))</f>
        <v>1</v>
      </c>
      <c r="AP411" s="1011" cm="1">
        <f t="array" ref="AP411">INDEX($H411:$K411,0,MATCH(AP$393,$H$393:$K$393,0))*INDEX($J$387:$R$390,MATCH(AP$393,$I$387:$I$390,0),MATCH(AP$392,$J$386:$R$386,0))</f>
        <v>3</v>
      </c>
      <c r="AQ411" s="1011" cm="1">
        <f t="array" ref="AQ411">INDEX($H411:$K411,0,MATCH(AQ$393,$H$393:$K$393,0))*INDEX($J$387:$R$390,MATCH(AQ$393,$I$387:$I$390,0),MATCH(AQ$392,$J$386:$R$386,0))</f>
        <v>1</v>
      </c>
      <c r="AR411" s="1011" cm="1">
        <f t="array" ref="AR411">INDEX($H411:$K411,0,MATCH(AR$393,$H$393:$K$393,0))*INDEX($J$387:$R$390,MATCH(AR$393,$I$387:$I$390,0),MATCH(AR$392,$J$386:$R$386,0))</f>
        <v>1</v>
      </c>
      <c r="AS411" s="1011" cm="1">
        <f t="array" ref="AS411">INDEX($H411:$K411,0,MATCH(AS$393,$H$393:$K$393,0))*INDEX($J$387:$R$390,MATCH(AS$393,$I$387:$I$390,0),MATCH(AS$392,$J$386:$R$386,0))</f>
        <v>1</v>
      </c>
      <c r="AT411" s="1011" cm="1">
        <f t="array" ref="AT411">INDEX($H411:$K411,0,MATCH(AT$393,$H$393:$K$393,0))*INDEX($J$387:$R$390,MATCH(AT$393,$I$387:$I$390,0),MATCH(AT$392,$J$386:$R$386,0))</f>
        <v>3</v>
      </c>
      <c r="AU411" s="1011" cm="1">
        <f t="array" ref="AU411">INDEX($H411:$K411,0,MATCH(AU$393,$H$393:$K$393,0))*INDEX($J$387:$R$390,MATCH(AU$393,$I$387:$I$390,0),MATCH(AU$392,$J$386:$R$386,0))</f>
        <v>1</v>
      </c>
      <c r="AV411" s="313"/>
      <c r="AW411" s="313"/>
      <c r="AX411" s="244"/>
      <c r="AY411" s="236"/>
      <c r="AZ411" s="236"/>
      <c r="BA411" s="236"/>
    </row>
    <row r="412" spans="1:53" s="76" customFormat="1" ht="15" outlineLevel="1" x14ac:dyDescent="0.25">
      <c r="A412" s="234"/>
      <c r="B412" s="235"/>
      <c r="C412" s="245"/>
      <c r="D412" s="245"/>
      <c r="E412" s="245"/>
      <c r="F412" s="253"/>
      <c r="G412" s="253" t="str">
        <f>_xlfn.CONCAT(H249:M249)</f>
        <v>YYNWBr</v>
      </c>
      <c r="H412" s="357">
        <v>1</v>
      </c>
      <c r="I412" s="357">
        <v>1</v>
      </c>
      <c r="J412" s="357">
        <v>3</v>
      </c>
      <c r="K412" s="357">
        <v>1</v>
      </c>
      <c r="L412" s="1011" cm="1">
        <f t="array" ref="L412">INDEX($H412:$K412,0,MATCH(L$393,$H$393:$K$393,0))*INDEX($J$387:$R$390,MATCH(L$393,$I$387:$I$390,0),MATCH(L$392,$J$386:$R$386,0))</f>
        <v>2</v>
      </c>
      <c r="M412" s="1011" cm="1">
        <f t="array" ref="M412">INDEX($H412:$K412,0,MATCH(M$393,$H$393:$K$393,0))*INDEX($J$387:$R$390,MATCH(M$393,$I$387:$I$390,0),MATCH(M$392,$J$386:$R$386,0))</f>
        <v>1</v>
      </c>
      <c r="N412" s="1011" cm="1">
        <f t="array" ref="N412">INDEX($H412:$K412,0,MATCH(N$393,$H$393:$K$393,0))*INDEX($J$387:$R$390,MATCH(N$393,$I$387:$I$390,0),MATCH(N$392,$J$386:$R$386,0))</f>
        <v>3</v>
      </c>
      <c r="O412" s="1011" cm="1">
        <f t="array" ref="O412">INDEX($H412:$K412,0,MATCH(O$393,$H$393:$K$393,0))*INDEX($J$387:$R$390,MATCH(O$393,$I$387:$I$390,0),MATCH(O$392,$J$386:$R$386,0))</f>
        <v>1</v>
      </c>
      <c r="P412" s="1011" cm="1">
        <f t="array" ref="P412">INDEX($H412:$K412,0,MATCH(P$393,$H$393:$K$393,0))*INDEX($J$387:$R$390,MATCH(P$393,$I$387:$I$390,0),MATCH(P$392,$J$386:$R$386,0))</f>
        <v>2</v>
      </c>
      <c r="Q412" s="1011" cm="1">
        <f t="array" ref="Q412">INDEX($H412:$K412,0,MATCH(Q$393,$H$393:$K$393,0))*INDEX($J$387:$R$390,MATCH(Q$393,$I$387:$I$390,0),MATCH(Q$392,$J$386:$R$386,0))</f>
        <v>1</v>
      </c>
      <c r="R412" s="1011" cm="1">
        <f t="array" ref="R412">INDEX($H412:$K412,0,MATCH(R$393,$H$393:$K$393,0))*INDEX($J$387:$R$390,MATCH(R$393,$I$387:$I$390,0),MATCH(R$392,$J$386:$R$386,0))</f>
        <v>3</v>
      </c>
      <c r="S412" s="1011" cm="1">
        <f t="array" ref="S412">INDEX($H412:$K412,0,MATCH(S$393,$H$393:$K$393,0))*INDEX($J$387:$R$390,MATCH(S$393,$I$387:$I$390,0),MATCH(S$392,$J$386:$R$386,0))</f>
        <v>1</v>
      </c>
      <c r="T412" s="1011" cm="1">
        <f t="array" ref="T412">INDEX($H412:$K412,0,MATCH(T$393,$H$393:$K$393,0))*INDEX($J$387:$R$390,MATCH(T$393,$I$387:$I$390,0),MATCH(T$392,$J$386:$R$386,0))</f>
        <v>2</v>
      </c>
      <c r="U412" s="1011" cm="1">
        <f t="array" ref="U412">INDEX($H412:$K412,0,MATCH(U$393,$H$393:$K$393,0))*INDEX($J$387:$R$390,MATCH(U$393,$I$387:$I$390,0),MATCH(U$392,$J$386:$R$386,0))</f>
        <v>1</v>
      </c>
      <c r="V412" s="1011" cm="1">
        <f t="array" ref="V412">INDEX($H412:$K412,0,MATCH(V$393,$H$393:$K$393,0))*INDEX($J$387:$R$390,MATCH(V$393,$I$387:$I$390,0),MATCH(V$392,$J$386:$R$386,0))</f>
        <v>3</v>
      </c>
      <c r="W412" s="1011" cm="1">
        <f t="array" ref="W412">INDEX($H412:$K412,0,MATCH(W$393,$H$393:$K$393,0))*INDEX($J$387:$R$390,MATCH(W$393,$I$387:$I$390,0),MATCH(W$392,$J$386:$R$386,0))</f>
        <v>1</v>
      </c>
      <c r="X412" s="1011" cm="1">
        <f t="array" ref="X412">INDEX($H412:$K412,0,MATCH(X$393,$H$393:$K$393,0))*INDEX($J$387:$R$390,MATCH(X$393,$I$387:$I$390,0),MATCH(X$392,$J$386:$R$386,0))</f>
        <v>2</v>
      </c>
      <c r="Y412" s="1011" cm="1">
        <f t="array" ref="Y412">INDEX($H412:$K412,0,MATCH(Y$393,$H$393:$K$393,0))*INDEX($J$387:$R$390,MATCH(Y$393,$I$387:$I$390,0),MATCH(Y$392,$J$386:$R$386,0))</f>
        <v>1</v>
      </c>
      <c r="Z412" s="1011" cm="1">
        <f t="array" ref="Z412">INDEX($H412:$K412,0,MATCH(Z$393,$H$393:$K$393,0))*INDEX($J$387:$R$390,MATCH(Z$393,$I$387:$I$390,0),MATCH(Z$392,$J$386:$R$386,0))</f>
        <v>3</v>
      </c>
      <c r="AA412" s="1011" cm="1">
        <f t="array" ref="AA412">INDEX($H412:$K412,0,MATCH(AA$393,$H$393:$K$393,0))*INDEX($J$387:$R$390,MATCH(AA$393,$I$387:$I$390,0),MATCH(AA$392,$J$386:$R$386,0))</f>
        <v>1</v>
      </c>
      <c r="AB412" s="1011" cm="1">
        <f t="array" ref="AB412">INDEX($H412:$K412,0,MATCH(AB$393,$H$393:$K$393,0))*INDEX($J$387:$R$390,MATCH(AB$393,$I$387:$I$390,0),MATCH(AB$392,$J$386:$R$386,0))</f>
        <v>1</v>
      </c>
      <c r="AC412" s="1011" cm="1">
        <f t="array" ref="AC412">INDEX($H412:$K412,0,MATCH(AC$393,$H$393:$K$393,0))*INDEX($J$387:$R$390,MATCH(AC$393,$I$387:$I$390,0),MATCH(AC$392,$J$386:$R$386,0))</f>
        <v>1</v>
      </c>
      <c r="AD412" s="1011" cm="1">
        <f t="array" ref="AD412">INDEX($H412:$K412,0,MATCH(AD$393,$H$393:$K$393,0))*INDEX($J$387:$R$390,MATCH(AD$393,$I$387:$I$390,0),MATCH(AD$392,$J$386:$R$386,0))</f>
        <v>3</v>
      </c>
      <c r="AE412" s="1011" cm="1">
        <f t="array" ref="AE412">INDEX($H412:$K412,0,MATCH(AE$393,$H$393:$K$393,0))*INDEX($J$387:$R$390,MATCH(AE$393,$I$387:$I$390,0),MATCH(AE$392,$J$386:$R$386,0))</f>
        <v>1</v>
      </c>
      <c r="AF412" s="1011" cm="1">
        <f t="array" ref="AF412">INDEX($H412:$K412,0,MATCH(AF$393,$H$393:$K$393,0))*INDEX($J$387:$R$390,MATCH(AF$393,$I$387:$I$390,0),MATCH(AF$392,$J$386:$R$386,0))</f>
        <v>1</v>
      </c>
      <c r="AG412" s="1011" cm="1">
        <f t="array" ref="AG412">INDEX($H412:$K412,0,MATCH(AG$393,$H$393:$K$393,0))*INDEX($J$387:$R$390,MATCH(AG$393,$I$387:$I$390,0),MATCH(AG$392,$J$386:$R$386,0))</f>
        <v>1</v>
      </c>
      <c r="AH412" s="1011" cm="1">
        <f t="array" ref="AH412">INDEX($H412:$K412,0,MATCH(AH$393,$H$393:$K$393,0))*INDEX($J$387:$R$390,MATCH(AH$393,$I$387:$I$390,0),MATCH(AH$392,$J$386:$R$386,0))</f>
        <v>3</v>
      </c>
      <c r="AI412" s="1011" cm="1">
        <f t="array" ref="AI412">INDEX($H412:$K412,0,MATCH(AI$393,$H$393:$K$393,0))*INDEX($J$387:$R$390,MATCH(AI$393,$I$387:$I$390,0),MATCH(AI$392,$J$386:$R$386,0))</f>
        <v>1</v>
      </c>
      <c r="AJ412" s="1011" cm="1">
        <f t="array" ref="AJ412">INDEX($H412:$K412,0,MATCH(AJ$393,$H$393:$K$393,0))*INDEX($J$387:$R$390,MATCH(AJ$393,$I$387:$I$390,0),MATCH(AJ$392,$J$386:$R$386,0))</f>
        <v>1</v>
      </c>
      <c r="AK412" s="1011" cm="1">
        <f t="array" ref="AK412">INDEX($H412:$K412,0,MATCH(AK$393,$H$393:$K$393,0))*INDEX($J$387:$R$390,MATCH(AK$393,$I$387:$I$390,0),MATCH(AK$392,$J$386:$R$386,0))</f>
        <v>1</v>
      </c>
      <c r="AL412" s="1011" cm="1">
        <f t="array" ref="AL412">INDEX($H412:$K412,0,MATCH(AL$393,$H$393:$K$393,0))*INDEX($J$387:$R$390,MATCH(AL$393,$I$387:$I$390,0),MATCH(AL$392,$J$386:$R$386,0))</f>
        <v>3</v>
      </c>
      <c r="AM412" s="1011" cm="1">
        <f t="array" ref="AM412">INDEX($H412:$K412,0,MATCH(AM$393,$H$393:$K$393,0))*INDEX($J$387:$R$390,MATCH(AM$393,$I$387:$I$390,0),MATCH(AM$392,$J$386:$R$386,0))</f>
        <v>1</v>
      </c>
      <c r="AN412" s="1011" cm="1">
        <f t="array" ref="AN412">INDEX($H412:$K412,0,MATCH(AN$393,$H$393:$K$393,0))*INDEX($J$387:$R$390,MATCH(AN$393,$I$387:$I$390,0),MATCH(AN$392,$J$386:$R$386,0))</f>
        <v>1</v>
      </c>
      <c r="AO412" s="1011" cm="1">
        <f t="array" ref="AO412">INDEX($H412:$K412,0,MATCH(AO$393,$H$393:$K$393,0))*INDEX($J$387:$R$390,MATCH(AO$393,$I$387:$I$390,0),MATCH(AO$392,$J$386:$R$386,0))</f>
        <v>1</v>
      </c>
      <c r="AP412" s="1011" cm="1">
        <f t="array" ref="AP412">INDEX($H412:$K412,0,MATCH(AP$393,$H$393:$K$393,0))*INDEX($J$387:$R$390,MATCH(AP$393,$I$387:$I$390,0),MATCH(AP$392,$J$386:$R$386,0))</f>
        <v>3</v>
      </c>
      <c r="AQ412" s="1011" cm="1">
        <f t="array" ref="AQ412">INDEX($H412:$K412,0,MATCH(AQ$393,$H$393:$K$393,0))*INDEX($J$387:$R$390,MATCH(AQ$393,$I$387:$I$390,0),MATCH(AQ$392,$J$386:$R$386,0))</f>
        <v>1</v>
      </c>
      <c r="AR412" s="1011" cm="1">
        <f t="array" ref="AR412">INDEX($H412:$K412,0,MATCH(AR$393,$H$393:$K$393,0))*INDEX($J$387:$R$390,MATCH(AR$393,$I$387:$I$390,0),MATCH(AR$392,$J$386:$R$386,0))</f>
        <v>1</v>
      </c>
      <c r="AS412" s="1011" cm="1">
        <f t="array" ref="AS412">INDEX($H412:$K412,0,MATCH(AS$393,$H$393:$K$393,0))*INDEX($J$387:$R$390,MATCH(AS$393,$I$387:$I$390,0),MATCH(AS$392,$J$386:$R$386,0))</f>
        <v>1</v>
      </c>
      <c r="AT412" s="1011" cm="1">
        <f t="array" ref="AT412">INDEX($H412:$K412,0,MATCH(AT$393,$H$393:$K$393,0))*INDEX($J$387:$R$390,MATCH(AT$393,$I$387:$I$390,0),MATCH(AT$392,$J$386:$R$386,0))</f>
        <v>3</v>
      </c>
      <c r="AU412" s="1011" cm="1">
        <f t="array" ref="AU412">INDEX($H412:$K412,0,MATCH(AU$393,$H$393:$K$393,0))*INDEX($J$387:$R$390,MATCH(AU$393,$I$387:$I$390,0),MATCH(AU$392,$J$386:$R$386,0))</f>
        <v>1</v>
      </c>
      <c r="AV412" s="313"/>
      <c r="AW412" s="313"/>
      <c r="AX412" s="244"/>
      <c r="AY412" s="236"/>
      <c r="AZ412" s="236"/>
      <c r="BA412" s="236"/>
    </row>
    <row r="413" spans="1:53" s="76" customFormat="1" ht="15" outlineLevel="1" x14ac:dyDescent="0.25">
      <c r="A413" s="234"/>
      <c r="B413" s="235"/>
      <c r="C413" s="245"/>
      <c r="D413" s="245"/>
      <c r="E413" s="245"/>
      <c r="F413" s="253"/>
      <c r="G413" s="253" t="str">
        <f>_xlfn.CONCAT(H250:M250)</f>
        <v>YYWBNw</v>
      </c>
      <c r="H413" s="357">
        <v>1</v>
      </c>
      <c r="I413" s="357">
        <v>1</v>
      </c>
      <c r="J413" s="357">
        <v>1</v>
      </c>
      <c r="K413" s="357">
        <v>1</v>
      </c>
      <c r="L413" s="1011" cm="1">
        <f t="array" ref="L413">INDEX($H413:$K413,0,MATCH(L$393,$H$393:$K$393,0))*INDEX($J$387:$R$390,MATCH(L$393,$I$387:$I$390,0),MATCH(L$392,$J$386:$R$386,0))</f>
        <v>2</v>
      </c>
      <c r="M413" s="1011" cm="1">
        <f t="array" ref="M413">INDEX($H413:$K413,0,MATCH(M$393,$H$393:$K$393,0))*INDEX($J$387:$R$390,MATCH(M$393,$I$387:$I$390,0),MATCH(M$392,$J$386:$R$386,0))</f>
        <v>1</v>
      </c>
      <c r="N413" s="1011" cm="1">
        <f t="array" ref="N413">INDEX($H413:$K413,0,MATCH(N$393,$H$393:$K$393,0))*INDEX($J$387:$R$390,MATCH(N$393,$I$387:$I$390,0),MATCH(N$392,$J$386:$R$386,0))</f>
        <v>1</v>
      </c>
      <c r="O413" s="1011" cm="1">
        <f t="array" ref="O413">INDEX($H413:$K413,0,MATCH(O$393,$H$393:$K$393,0))*INDEX($J$387:$R$390,MATCH(O$393,$I$387:$I$390,0),MATCH(O$392,$J$386:$R$386,0))</f>
        <v>1</v>
      </c>
      <c r="P413" s="1011" cm="1">
        <f t="array" ref="P413">INDEX($H413:$K413,0,MATCH(P$393,$H$393:$K$393,0))*INDEX($J$387:$R$390,MATCH(P$393,$I$387:$I$390,0),MATCH(P$392,$J$386:$R$386,0))</f>
        <v>2</v>
      </c>
      <c r="Q413" s="1011" cm="1">
        <f t="array" ref="Q413">INDEX($H413:$K413,0,MATCH(Q$393,$H$393:$K$393,0))*INDEX($J$387:$R$390,MATCH(Q$393,$I$387:$I$390,0),MATCH(Q$392,$J$386:$R$386,0))</f>
        <v>1</v>
      </c>
      <c r="R413" s="1011" cm="1">
        <f t="array" ref="R413">INDEX($H413:$K413,0,MATCH(R$393,$H$393:$K$393,0))*INDEX($J$387:$R$390,MATCH(R$393,$I$387:$I$390,0),MATCH(R$392,$J$386:$R$386,0))</f>
        <v>1</v>
      </c>
      <c r="S413" s="1011" cm="1">
        <f t="array" ref="S413">INDEX($H413:$K413,0,MATCH(S$393,$H$393:$K$393,0))*INDEX($J$387:$R$390,MATCH(S$393,$I$387:$I$390,0),MATCH(S$392,$J$386:$R$386,0))</f>
        <v>1</v>
      </c>
      <c r="T413" s="1011" cm="1">
        <f t="array" ref="T413">INDEX($H413:$K413,0,MATCH(T$393,$H$393:$K$393,0))*INDEX($J$387:$R$390,MATCH(T$393,$I$387:$I$390,0),MATCH(T$392,$J$386:$R$386,0))</f>
        <v>2</v>
      </c>
      <c r="U413" s="1011" cm="1">
        <f t="array" ref="U413">INDEX($H413:$K413,0,MATCH(U$393,$H$393:$K$393,0))*INDEX($J$387:$R$390,MATCH(U$393,$I$387:$I$390,0),MATCH(U$392,$J$386:$R$386,0))</f>
        <v>1</v>
      </c>
      <c r="V413" s="1011" cm="1">
        <f t="array" ref="V413">INDEX($H413:$K413,0,MATCH(V$393,$H$393:$K$393,0))*INDEX($J$387:$R$390,MATCH(V$393,$I$387:$I$390,0),MATCH(V$392,$J$386:$R$386,0))</f>
        <v>1</v>
      </c>
      <c r="W413" s="1011" cm="1">
        <f t="array" ref="W413">INDEX($H413:$K413,0,MATCH(W$393,$H$393:$K$393,0))*INDEX($J$387:$R$390,MATCH(W$393,$I$387:$I$390,0),MATCH(W$392,$J$386:$R$386,0))</f>
        <v>1</v>
      </c>
      <c r="X413" s="1011" cm="1">
        <f t="array" ref="X413">INDEX($H413:$K413,0,MATCH(X$393,$H$393:$K$393,0))*INDEX($J$387:$R$390,MATCH(X$393,$I$387:$I$390,0),MATCH(X$392,$J$386:$R$386,0))</f>
        <v>2</v>
      </c>
      <c r="Y413" s="1011" cm="1">
        <f t="array" ref="Y413">INDEX($H413:$K413,0,MATCH(Y$393,$H$393:$K$393,0))*INDEX($J$387:$R$390,MATCH(Y$393,$I$387:$I$390,0),MATCH(Y$392,$J$386:$R$386,0))</f>
        <v>1</v>
      </c>
      <c r="Z413" s="1011" cm="1">
        <f t="array" ref="Z413">INDEX($H413:$K413,0,MATCH(Z$393,$H$393:$K$393,0))*INDEX($J$387:$R$390,MATCH(Z$393,$I$387:$I$390,0),MATCH(Z$392,$J$386:$R$386,0))</f>
        <v>1</v>
      </c>
      <c r="AA413" s="1011" cm="1">
        <f t="array" ref="AA413">INDEX($H413:$K413,0,MATCH(AA$393,$H$393:$K$393,0))*INDEX($J$387:$R$390,MATCH(AA$393,$I$387:$I$390,0),MATCH(AA$392,$J$386:$R$386,0))</f>
        <v>1</v>
      </c>
      <c r="AB413" s="1011" cm="1">
        <f t="array" ref="AB413">INDEX($H413:$K413,0,MATCH(AB$393,$H$393:$K$393,0))*INDEX($J$387:$R$390,MATCH(AB$393,$I$387:$I$390,0),MATCH(AB$392,$J$386:$R$386,0))</f>
        <v>1</v>
      </c>
      <c r="AC413" s="1011" cm="1">
        <f t="array" ref="AC413">INDEX($H413:$K413,0,MATCH(AC$393,$H$393:$K$393,0))*INDEX($J$387:$R$390,MATCH(AC$393,$I$387:$I$390,0),MATCH(AC$392,$J$386:$R$386,0))</f>
        <v>1</v>
      </c>
      <c r="AD413" s="1011" cm="1">
        <f t="array" ref="AD413">INDEX($H413:$K413,0,MATCH(AD$393,$H$393:$K$393,0))*INDEX($J$387:$R$390,MATCH(AD$393,$I$387:$I$390,0),MATCH(AD$392,$J$386:$R$386,0))</f>
        <v>1</v>
      </c>
      <c r="AE413" s="1011" cm="1">
        <f t="array" ref="AE413">INDEX($H413:$K413,0,MATCH(AE$393,$H$393:$K$393,0))*INDEX($J$387:$R$390,MATCH(AE$393,$I$387:$I$390,0),MATCH(AE$392,$J$386:$R$386,0))</f>
        <v>1</v>
      </c>
      <c r="AF413" s="1011" cm="1">
        <f t="array" ref="AF413">INDEX($H413:$K413,0,MATCH(AF$393,$H$393:$K$393,0))*INDEX($J$387:$R$390,MATCH(AF$393,$I$387:$I$390,0),MATCH(AF$392,$J$386:$R$386,0))</f>
        <v>1</v>
      </c>
      <c r="AG413" s="1011" cm="1">
        <f t="array" ref="AG413">INDEX($H413:$K413,0,MATCH(AG$393,$H$393:$K$393,0))*INDEX($J$387:$R$390,MATCH(AG$393,$I$387:$I$390,0),MATCH(AG$392,$J$386:$R$386,0))</f>
        <v>1</v>
      </c>
      <c r="AH413" s="1011" cm="1">
        <f t="array" ref="AH413">INDEX($H413:$K413,0,MATCH(AH$393,$H$393:$K$393,0))*INDEX($J$387:$R$390,MATCH(AH$393,$I$387:$I$390,0),MATCH(AH$392,$J$386:$R$386,0))</f>
        <v>1</v>
      </c>
      <c r="AI413" s="1011" cm="1">
        <f t="array" ref="AI413">INDEX($H413:$K413,0,MATCH(AI$393,$H$393:$K$393,0))*INDEX($J$387:$R$390,MATCH(AI$393,$I$387:$I$390,0),MATCH(AI$392,$J$386:$R$386,0))</f>
        <v>1</v>
      </c>
      <c r="AJ413" s="1011" cm="1">
        <f t="array" ref="AJ413">INDEX($H413:$K413,0,MATCH(AJ$393,$H$393:$K$393,0))*INDEX($J$387:$R$390,MATCH(AJ$393,$I$387:$I$390,0),MATCH(AJ$392,$J$386:$R$386,0))</f>
        <v>1</v>
      </c>
      <c r="AK413" s="1011" cm="1">
        <f t="array" ref="AK413">INDEX($H413:$K413,0,MATCH(AK$393,$H$393:$K$393,0))*INDEX($J$387:$R$390,MATCH(AK$393,$I$387:$I$390,0),MATCH(AK$392,$J$386:$R$386,0))</f>
        <v>1</v>
      </c>
      <c r="AL413" s="1011" cm="1">
        <f t="array" ref="AL413">INDEX($H413:$K413,0,MATCH(AL$393,$H$393:$K$393,0))*INDEX($J$387:$R$390,MATCH(AL$393,$I$387:$I$390,0),MATCH(AL$392,$J$386:$R$386,0))</f>
        <v>1</v>
      </c>
      <c r="AM413" s="1011" cm="1">
        <f t="array" ref="AM413">INDEX($H413:$K413,0,MATCH(AM$393,$H$393:$K$393,0))*INDEX($J$387:$R$390,MATCH(AM$393,$I$387:$I$390,0),MATCH(AM$392,$J$386:$R$386,0))</f>
        <v>1</v>
      </c>
      <c r="AN413" s="1011" cm="1">
        <f t="array" ref="AN413">INDEX($H413:$K413,0,MATCH(AN$393,$H$393:$K$393,0))*INDEX($J$387:$R$390,MATCH(AN$393,$I$387:$I$390,0),MATCH(AN$392,$J$386:$R$386,0))</f>
        <v>1</v>
      </c>
      <c r="AO413" s="1011" cm="1">
        <f t="array" ref="AO413">INDEX($H413:$K413,0,MATCH(AO$393,$H$393:$K$393,0))*INDEX($J$387:$R$390,MATCH(AO$393,$I$387:$I$390,0),MATCH(AO$392,$J$386:$R$386,0))</f>
        <v>1</v>
      </c>
      <c r="AP413" s="1011" cm="1">
        <f t="array" ref="AP413">INDEX($H413:$K413,0,MATCH(AP$393,$H$393:$K$393,0))*INDEX($J$387:$R$390,MATCH(AP$393,$I$387:$I$390,0),MATCH(AP$392,$J$386:$R$386,0))</f>
        <v>1</v>
      </c>
      <c r="AQ413" s="1011" cm="1">
        <f t="array" ref="AQ413">INDEX($H413:$K413,0,MATCH(AQ$393,$H$393:$K$393,0))*INDEX($J$387:$R$390,MATCH(AQ$393,$I$387:$I$390,0),MATCH(AQ$392,$J$386:$R$386,0))</f>
        <v>1</v>
      </c>
      <c r="AR413" s="1011" cm="1">
        <f t="array" ref="AR413">INDEX($H413:$K413,0,MATCH(AR$393,$H$393:$K$393,0))*INDEX($J$387:$R$390,MATCH(AR$393,$I$387:$I$390,0),MATCH(AR$392,$J$386:$R$386,0))</f>
        <v>1</v>
      </c>
      <c r="AS413" s="1011" cm="1">
        <f t="array" ref="AS413">INDEX($H413:$K413,0,MATCH(AS$393,$H$393:$K$393,0))*INDEX($J$387:$R$390,MATCH(AS$393,$I$387:$I$390,0),MATCH(AS$392,$J$386:$R$386,0))</f>
        <v>1</v>
      </c>
      <c r="AT413" s="1011" cm="1">
        <f t="array" ref="AT413">INDEX($H413:$K413,0,MATCH(AT$393,$H$393:$K$393,0))*INDEX($J$387:$R$390,MATCH(AT$393,$I$387:$I$390,0),MATCH(AT$392,$J$386:$R$386,0))</f>
        <v>1</v>
      </c>
      <c r="AU413" s="1011" cm="1">
        <f t="array" ref="AU413">INDEX($H413:$K413,0,MATCH(AU$393,$H$393:$K$393,0))*INDEX($J$387:$R$390,MATCH(AU$393,$I$387:$I$390,0),MATCH(AU$392,$J$386:$R$386,0))</f>
        <v>1</v>
      </c>
      <c r="AV413" s="313"/>
      <c r="AW413" s="313"/>
      <c r="AX413" s="244"/>
      <c r="AY413" s="236"/>
      <c r="AZ413" s="236"/>
      <c r="BA413" s="236"/>
    </row>
    <row r="414" spans="1:53" s="76" customFormat="1" ht="15" outlineLevel="1" x14ac:dyDescent="0.25">
      <c r="A414" s="234"/>
      <c r="B414" s="235"/>
      <c r="C414" s="245"/>
      <c r="D414" s="245"/>
      <c r="E414" s="245"/>
      <c r="F414" s="253"/>
      <c r="G414" s="253" t="str">
        <f>_xlfn.CONCAT(H251:M251)</f>
        <v>YYBNWb</v>
      </c>
      <c r="H414" s="357">
        <v>1</v>
      </c>
      <c r="I414" s="357">
        <v>1</v>
      </c>
      <c r="J414" s="357">
        <v>2</v>
      </c>
      <c r="K414" s="357">
        <v>2</v>
      </c>
      <c r="L414" s="1011" cm="1">
        <f t="array" ref="L414">INDEX($H414:$K414,0,MATCH(L$393,$H$393:$K$393,0))*INDEX($J$387:$R$390,MATCH(L$393,$I$387:$I$390,0),MATCH(L$392,$J$386:$R$386,0))</f>
        <v>2</v>
      </c>
      <c r="M414" s="1011" cm="1">
        <f t="array" ref="M414">INDEX($H414:$K414,0,MATCH(M$393,$H$393:$K$393,0))*INDEX($J$387:$R$390,MATCH(M$393,$I$387:$I$390,0),MATCH(M$392,$J$386:$R$386,0))</f>
        <v>1</v>
      </c>
      <c r="N414" s="1011" cm="1">
        <f t="array" ref="N414">INDEX($H414:$K414,0,MATCH(N$393,$H$393:$K$393,0))*INDEX($J$387:$R$390,MATCH(N$393,$I$387:$I$390,0),MATCH(N$392,$J$386:$R$386,0))</f>
        <v>2</v>
      </c>
      <c r="O414" s="1011" cm="1">
        <f t="array" ref="O414">INDEX($H414:$K414,0,MATCH(O$393,$H$393:$K$393,0))*INDEX($J$387:$R$390,MATCH(O$393,$I$387:$I$390,0),MATCH(O$392,$J$386:$R$386,0))</f>
        <v>2</v>
      </c>
      <c r="P414" s="1011" cm="1">
        <f t="array" ref="P414">INDEX($H414:$K414,0,MATCH(P$393,$H$393:$K$393,0))*INDEX($J$387:$R$390,MATCH(P$393,$I$387:$I$390,0),MATCH(P$392,$J$386:$R$386,0))</f>
        <v>2</v>
      </c>
      <c r="Q414" s="1011" cm="1">
        <f t="array" ref="Q414">INDEX($H414:$K414,0,MATCH(Q$393,$H$393:$K$393,0))*INDEX($J$387:$R$390,MATCH(Q$393,$I$387:$I$390,0),MATCH(Q$392,$J$386:$R$386,0))</f>
        <v>1</v>
      </c>
      <c r="R414" s="1011" cm="1">
        <f t="array" ref="R414">INDEX($H414:$K414,0,MATCH(R$393,$H$393:$K$393,0))*INDEX($J$387:$R$390,MATCH(R$393,$I$387:$I$390,0),MATCH(R$392,$J$386:$R$386,0))</f>
        <v>2</v>
      </c>
      <c r="S414" s="1011" cm="1">
        <f t="array" ref="S414">INDEX($H414:$K414,0,MATCH(S$393,$H$393:$K$393,0))*INDEX($J$387:$R$390,MATCH(S$393,$I$387:$I$390,0),MATCH(S$392,$J$386:$R$386,0))</f>
        <v>2</v>
      </c>
      <c r="T414" s="1011" cm="1">
        <f t="array" ref="T414">INDEX($H414:$K414,0,MATCH(T$393,$H$393:$K$393,0))*INDEX($J$387:$R$390,MATCH(T$393,$I$387:$I$390,0),MATCH(T$392,$J$386:$R$386,0))</f>
        <v>2</v>
      </c>
      <c r="U414" s="1011" cm="1">
        <f t="array" ref="U414">INDEX($H414:$K414,0,MATCH(U$393,$H$393:$K$393,0))*INDEX($J$387:$R$390,MATCH(U$393,$I$387:$I$390,0),MATCH(U$392,$J$386:$R$386,0))</f>
        <v>1</v>
      </c>
      <c r="V414" s="1011" cm="1">
        <f t="array" ref="V414">INDEX($H414:$K414,0,MATCH(V$393,$H$393:$K$393,0))*INDEX($J$387:$R$390,MATCH(V$393,$I$387:$I$390,0),MATCH(V$392,$J$386:$R$386,0))</f>
        <v>2</v>
      </c>
      <c r="W414" s="1011" cm="1">
        <f t="array" ref="W414">INDEX($H414:$K414,0,MATCH(W$393,$H$393:$K$393,0))*INDEX($J$387:$R$390,MATCH(W$393,$I$387:$I$390,0),MATCH(W$392,$J$386:$R$386,0))</f>
        <v>2</v>
      </c>
      <c r="X414" s="1011" cm="1">
        <f t="array" ref="X414">INDEX($H414:$K414,0,MATCH(X$393,$H$393:$K$393,0))*INDEX($J$387:$R$390,MATCH(X$393,$I$387:$I$390,0),MATCH(X$392,$J$386:$R$386,0))</f>
        <v>2</v>
      </c>
      <c r="Y414" s="1011" cm="1">
        <f t="array" ref="Y414">INDEX($H414:$K414,0,MATCH(Y$393,$H$393:$K$393,0))*INDEX($J$387:$R$390,MATCH(Y$393,$I$387:$I$390,0),MATCH(Y$392,$J$386:$R$386,0))</f>
        <v>1</v>
      </c>
      <c r="Z414" s="1011" cm="1">
        <f t="array" ref="Z414">INDEX($H414:$K414,0,MATCH(Z$393,$H$393:$K$393,0))*INDEX($J$387:$R$390,MATCH(Z$393,$I$387:$I$390,0),MATCH(Z$392,$J$386:$R$386,0))</f>
        <v>2</v>
      </c>
      <c r="AA414" s="1011" cm="1">
        <f t="array" ref="AA414">INDEX($H414:$K414,0,MATCH(AA$393,$H$393:$K$393,0))*INDEX($J$387:$R$390,MATCH(AA$393,$I$387:$I$390,0),MATCH(AA$392,$J$386:$R$386,0))</f>
        <v>2</v>
      </c>
      <c r="AB414" s="1011" cm="1">
        <f t="array" ref="AB414">INDEX($H414:$K414,0,MATCH(AB$393,$H$393:$K$393,0))*INDEX($J$387:$R$390,MATCH(AB$393,$I$387:$I$390,0),MATCH(AB$392,$J$386:$R$386,0))</f>
        <v>1</v>
      </c>
      <c r="AC414" s="1011" cm="1">
        <f t="array" ref="AC414">INDEX($H414:$K414,0,MATCH(AC$393,$H$393:$K$393,0))*INDEX($J$387:$R$390,MATCH(AC$393,$I$387:$I$390,0),MATCH(AC$392,$J$386:$R$386,0))</f>
        <v>1</v>
      </c>
      <c r="AD414" s="1011" cm="1">
        <f t="array" ref="AD414">INDEX($H414:$K414,0,MATCH(AD$393,$H$393:$K$393,0))*INDEX($J$387:$R$390,MATCH(AD$393,$I$387:$I$390,0),MATCH(AD$392,$J$386:$R$386,0))</f>
        <v>2</v>
      </c>
      <c r="AE414" s="1011" cm="1">
        <f t="array" ref="AE414">INDEX($H414:$K414,0,MATCH(AE$393,$H$393:$K$393,0))*INDEX($J$387:$R$390,MATCH(AE$393,$I$387:$I$390,0),MATCH(AE$392,$J$386:$R$386,0))</f>
        <v>2</v>
      </c>
      <c r="AF414" s="1011" cm="1">
        <f t="array" ref="AF414">INDEX($H414:$K414,0,MATCH(AF$393,$H$393:$K$393,0))*INDEX($J$387:$R$390,MATCH(AF$393,$I$387:$I$390,0),MATCH(AF$392,$J$386:$R$386,0))</f>
        <v>1</v>
      </c>
      <c r="AG414" s="1011" cm="1">
        <f t="array" ref="AG414">INDEX($H414:$K414,0,MATCH(AG$393,$H$393:$K$393,0))*INDEX($J$387:$R$390,MATCH(AG$393,$I$387:$I$390,0),MATCH(AG$392,$J$386:$R$386,0))</f>
        <v>1</v>
      </c>
      <c r="AH414" s="1011" cm="1">
        <f t="array" ref="AH414">INDEX($H414:$K414,0,MATCH(AH$393,$H$393:$K$393,0))*INDEX($J$387:$R$390,MATCH(AH$393,$I$387:$I$390,0),MATCH(AH$392,$J$386:$R$386,0))</f>
        <v>2</v>
      </c>
      <c r="AI414" s="1011" cm="1">
        <f t="array" ref="AI414">INDEX($H414:$K414,0,MATCH(AI$393,$H$393:$K$393,0))*INDEX($J$387:$R$390,MATCH(AI$393,$I$387:$I$390,0),MATCH(AI$392,$J$386:$R$386,0))</f>
        <v>2</v>
      </c>
      <c r="AJ414" s="1011" cm="1">
        <f t="array" ref="AJ414">INDEX($H414:$K414,0,MATCH(AJ$393,$H$393:$K$393,0))*INDEX($J$387:$R$390,MATCH(AJ$393,$I$387:$I$390,0),MATCH(AJ$392,$J$386:$R$386,0))</f>
        <v>1</v>
      </c>
      <c r="AK414" s="1011" cm="1">
        <f t="array" ref="AK414">INDEX($H414:$K414,0,MATCH(AK$393,$H$393:$K$393,0))*INDEX($J$387:$R$390,MATCH(AK$393,$I$387:$I$390,0),MATCH(AK$392,$J$386:$R$386,0))</f>
        <v>1</v>
      </c>
      <c r="AL414" s="1011" cm="1">
        <f t="array" ref="AL414">INDEX($H414:$K414,0,MATCH(AL$393,$H$393:$K$393,0))*INDEX($J$387:$R$390,MATCH(AL$393,$I$387:$I$390,0),MATCH(AL$392,$J$386:$R$386,0))</f>
        <v>2</v>
      </c>
      <c r="AM414" s="1011" cm="1">
        <f t="array" ref="AM414">INDEX($H414:$K414,0,MATCH(AM$393,$H$393:$K$393,0))*INDEX($J$387:$R$390,MATCH(AM$393,$I$387:$I$390,0),MATCH(AM$392,$J$386:$R$386,0))</f>
        <v>2</v>
      </c>
      <c r="AN414" s="1011" cm="1">
        <f t="array" ref="AN414">INDEX($H414:$K414,0,MATCH(AN$393,$H$393:$K$393,0))*INDEX($J$387:$R$390,MATCH(AN$393,$I$387:$I$390,0),MATCH(AN$392,$J$386:$R$386,0))</f>
        <v>1</v>
      </c>
      <c r="AO414" s="1011" cm="1">
        <f t="array" ref="AO414">INDEX($H414:$K414,0,MATCH(AO$393,$H$393:$K$393,0))*INDEX($J$387:$R$390,MATCH(AO$393,$I$387:$I$390,0),MATCH(AO$392,$J$386:$R$386,0))</f>
        <v>1</v>
      </c>
      <c r="AP414" s="1011" cm="1">
        <f t="array" ref="AP414">INDEX($H414:$K414,0,MATCH(AP$393,$H$393:$K$393,0))*INDEX($J$387:$R$390,MATCH(AP$393,$I$387:$I$390,0),MATCH(AP$392,$J$386:$R$386,0))</f>
        <v>2</v>
      </c>
      <c r="AQ414" s="1011" cm="1">
        <f t="array" ref="AQ414">INDEX($H414:$K414,0,MATCH(AQ$393,$H$393:$K$393,0))*INDEX($J$387:$R$390,MATCH(AQ$393,$I$387:$I$390,0),MATCH(AQ$392,$J$386:$R$386,0))</f>
        <v>2</v>
      </c>
      <c r="AR414" s="1011" cm="1">
        <f t="array" ref="AR414">INDEX($H414:$K414,0,MATCH(AR$393,$H$393:$K$393,0))*INDEX($J$387:$R$390,MATCH(AR$393,$I$387:$I$390,0),MATCH(AR$392,$J$386:$R$386,0))</f>
        <v>1</v>
      </c>
      <c r="AS414" s="1011" cm="1">
        <f t="array" ref="AS414">INDEX($H414:$K414,0,MATCH(AS$393,$H$393:$K$393,0))*INDEX($J$387:$R$390,MATCH(AS$393,$I$387:$I$390,0),MATCH(AS$392,$J$386:$R$386,0))</f>
        <v>1</v>
      </c>
      <c r="AT414" s="1011" cm="1">
        <f t="array" ref="AT414">INDEX($H414:$K414,0,MATCH(AT$393,$H$393:$K$393,0))*INDEX($J$387:$R$390,MATCH(AT$393,$I$387:$I$390,0),MATCH(AT$392,$J$386:$R$386,0))</f>
        <v>2</v>
      </c>
      <c r="AU414" s="1011" cm="1">
        <f t="array" ref="AU414">INDEX($H414:$K414,0,MATCH(AU$393,$H$393:$K$393,0))*INDEX($J$387:$R$390,MATCH(AU$393,$I$387:$I$390,0),MATCH(AU$392,$J$386:$R$386,0))</f>
        <v>2</v>
      </c>
      <c r="AV414" s="313"/>
      <c r="AW414" s="313"/>
      <c r="AX414" s="244"/>
      <c r="AY414" s="236"/>
      <c r="AZ414" s="236"/>
      <c r="BA414" s="236"/>
    </row>
    <row r="415" spans="1:53" s="76" customFormat="1" ht="15" outlineLevel="1" x14ac:dyDescent="0.25">
      <c r="A415" s="234"/>
      <c r="B415" s="235"/>
      <c r="C415" s="245"/>
      <c r="D415" s="245"/>
      <c r="E415" s="245"/>
      <c r="F415" s="253"/>
      <c r="G415" s="253" t="str">
        <f>_xlfn.CONCAT(H252:M252)</f>
        <v>AAAAAz</v>
      </c>
      <c r="H415" s="357">
        <v>1</v>
      </c>
      <c r="I415" s="357">
        <v>1</v>
      </c>
      <c r="J415" s="357">
        <v>2</v>
      </c>
      <c r="K415" s="357">
        <v>0</v>
      </c>
      <c r="L415" s="1011" cm="1">
        <f t="array" ref="L415">INDEX($H415:$K415,0,MATCH(L$393,$H$393:$K$393,0))*INDEX($J$387:$R$390,MATCH(L$393,$I$387:$I$390,0),MATCH(L$392,$J$386:$R$386,0))</f>
        <v>2</v>
      </c>
      <c r="M415" s="1011" cm="1">
        <f t="array" ref="M415">INDEX($H415:$K415,0,MATCH(M$393,$H$393:$K$393,0))*INDEX($J$387:$R$390,MATCH(M$393,$I$387:$I$390,0),MATCH(M$392,$J$386:$R$386,0))</f>
        <v>1</v>
      </c>
      <c r="N415" s="1011" cm="1">
        <f t="array" ref="N415">INDEX($H415:$K415,0,MATCH(N$393,$H$393:$K$393,0))*INDEX($J$387:$R$390,MATCH(N$393,$I$387:$I$390,0),MATCH(N$392,$J$386:$R$386,0))</f>
        <v>2</v>
      </c>
      <c r="O415" s="1011" cm="1">
        <f t="array" ref="O415">INDEX($H415:$K415,0,MATCH(O$393,$H$393:$K$393,0))*INDEX($J$387:$R$390,MATCH(O$393,$I$387:$I$390,0),MATCH(O$392,$J$386:$R$386,0))</f>
        <v>0</v>
      </c>
      <c r="P415" s="1011" cm="1">
        <f t="array" ref="P415">INDEX($H415:$K415,0,MATCH(P$393,$H$393:$K$393,0))*INDEX($J$387:$R$390,MATCH(P$393,$I$387:$I$390,0),MATCH(P$392,$J$386:$R$386,0))</f>
        <v>2</v>
      </c>
      <c r="Q415" s="1011" cm="1">
        <f t="array" ref="Q415">INDEX($H415:$K415,0,MATCH(Q$393,$H$393:$K$393,0))*INDEX($J$387:$R$390,MATCH(Q$393,$I$387:$I$390,0),MATCH(Q$392,$J$386:$R$386,0))</f>
        <v>1</v>
      </c>
      <c r="R415" s="1011" cm="1">
        <f t="array" ref="R415">INDEX($H415:$K415,0,MATCH(R$393,$H$393:$K$393,0))*INDEX($J$387:$R$390,MATCH(R$393,$I$387:$I$390,0),MATCH(R$392,$J$386:$R$386,0))</f>
        <v>2</v>
      </c>
      <c r="S415" s="1011" cm="1">
        <f t="array" ref="S415">INDEX($H415:$K415,0,MATCH(S$393,$H$393:$K$393,0))*INDEX($J$387:$R$390,MATCH(S$393,$I$387:$I$390,0),MATCH(S$392,$J$386:$R$386,0))</f>
        <v>0</v>
      </c>
      <c r="T415" s="1011" cm="1">
        <f t="array" ref="T415">INDEX($H415:$K415,0,MATCH(T$393,$H$393:$K$393,0))*INDEX($J$387:$R$390,MATCH(T$393,$I$387:$I$390,0),MATCH(T$392,$J$386:$R$386,0))</f>
        <v>2</v>
      </c>
      <c r="U415" s="1011" cm="1">
        <f t="array" ref="U415">INDEX($H415:$K415,0,MATCH(U$393,$H$393:$K$393,0))*INDEX($J$387:$R$390,MATCH(U$393,$I$387:$I$390,0),MATCH(U$392,$J$386:$R$386,0))</f>
        <v>1</v>
      </c>
      <c r="V415" s="1011" cm="1">
        <f t="array" ref="V415">INDEX($H415:$K415,0,MATCH(V$393,$H$393:$K$393,0))*INDEX($J$387:$R$390,MATCH(V$393,$I$387:$I$390,0),MATCH(V$392,$J$386:$R$386,0))</f>
        <v>2</v>
      </c>
      <c r="W415" s="1011" cm="1">
        <f t="array" ref="W415">INDEX($H415:$K415,0,MATCH(W$393,$H$393:$K$393,0))*INDEX($J$387:$R$390,MATCH(W$393,$I$387:$I$390,0),MATCH(W$392,$J$386:$R$386,0))</f>
        <v>0</v>
      </c>
      <c r="X415" s="1011" cm="1">
        <f t="array" ref="X415">INDEX($H415:$K415,0,MATCH(X$393,$H$393:$K$393,0))*INDEX($J$387:$R$390,MATCH(X$393,$I$387:$I$390,0),MATCH(X$392,$J$386:$R$386,0))</f>
        <v>2</v>
      </c>
      <c r="Y415" s="1011" cm="1">
        <f t="array" ref="Y415">INDEX($H415:$K415,0,MATCH(Y$393,$H$393:$K$393,0))*INDEX($J$387:$R$390,MATCH(Y$393,$I$387:$I$390,0),MATCH(Y$392,$J$386:$R$386,0))</f>
        <v>1</v>
      </c>
      <c r="Z415" s="1011" cm="1">
        <f t="array" ref="Z415">INDEX($H415:$K415,0,MATCH(Z$393,$H$393:$K$393,0))*INDEX($J$387:$R$390,MATCH(Z$393,$I$387:$I$390,0),MATCH(Z$392,$J$386:$R$386,0))</f>
        <v>2</v>
      </c>
      <c r="AA415" s="1011" cm="1">
        <f t="array" ref="AA415">INDEX($H415:$K415,0,MATCH(AA$393,$H$393:$K$393,0))*INDEX($J$387:$R$390,MATCH(AA$393,$I$387:$I$390,0),MATCH(AA$392,$J$386:$R$386,0))</f>
        <v>0</v>
      </c>
      <c r="AB415" s="1011" cm="1">
        <f t="array" ref="AB415">INDEX($H415:$K415,0,MATCH(AB$393,$H$393:$K$393,0))*INDEX($J$387:$R$390,MATCH(AB$393,$I$387:$I$390,0),MATCH(AB$392,$J$386:$R$386,0))</f>
        <v>1</v>
      </c>
      <c r="AC415" s="1011" cm="1">
        <f t="array" ref="AC415">INDEX($H415:$K415,0,MATCH(AC$393,$H$393:$K$393,0))*INDEX($J$387:$R$390,MATCH(AC$393,$I$387:$I$390,0),MATCH(AC$392,$J$386:$R$386,0))</f>
        <v>1</v>
      </c>
      <c r="AD415" s="1011" cm="1">
        <f t="array" ref="AD415">INDEX($H415:$K415,0,MATCH(AD$393,$H$393:$K$393,0))*INDEX($J$387:$R$390,MATCH(AD$393,$I$387:$I$390,0),MATCH(AD$392,$J$386:$R$386,0))</f>
        <v>2</v>
      </c>
      <c r="AE415" s="1011" cm="1">
        <f t="array" ref="AE415">INDEX($H415:$K415,0,MATCH(AE$393,$H$393:$K$393,0))*INDEX($J$387:$R$390,MATCH(AE$393,$I$387:$I$390,0),MATCH(AE$392,$J$386:$R$386,0))</f>
        <v>0</v>
      </c>
      <c r="AF415" s="1011" cm="1">
        <f t="array" ref="AF415">INDEX($H415:$K415,0,MATCH(AF$393,$H$393:$K$393,0))*INDEX($J$387:$R$390,MATCH(AF$393,$I$387:$I$390,0),MATCH(AF$392,$J$386:$R$386,0))</f>
        <v>1</v>
      </c>
      <c r="AG415" s="1011" cm="1">
        <f t="array" ref="AG415">INDEX($H415:$K415,0,MATCH(AG$393,$H$393:$K$393,0))*INDEX($J$387:$R$390,MATCH(AG$393,$I$387:$I$390,0),MATCH(AG$392,$J$386:$R$386,0))</f>
        <v>1</v>
      </c>
      <c r="AH415" s="1011" cm="1">
        <f t="array" ref="AH415">INDEX($H415:$K415,0,MATCH(AH$393,$H$393:$K$393,0))*INDEX($J$387:$R$390,MATCH(AH$393,$I$387:$I$390,0),MATCH(AH$392,$J$386:$R$386,0))</f>
        <v>2</v>
      </c>
      <c r="AI415" s="1011" cm="1">
        <f t="array" ref="AI415">INDEX($H415:$K415,0,MATCH(AI$393,$H$393:$K$393,0))*INDEX($J$387:$R$390,MATCH(AI$393,$I$387:$I$390,0),MATCH(AI$392,$J$386:$R$386,0))</f>
        <v>0</v>
      </c>
      <c r="AJ415" s="1011" cm="1">
        <f t="array" ref="AJ415">INDEX($H415:$K415,0,MATCH(AJ$393,$H$393:$K$393,0))*INDEX($J$387:$R$390,MATCH(AJ$393,$I$387:$I$390,0),MATCH(AJ$392,$J$386:$R$386,0))</f>
        <v>1</v>
      </c>
      <c r="AK415" s="1011" cm="1">
        <f t="array" ref="AK415">INDEX($H415:$K415,0,MATCH(AK$393,$H$393:$K$393,0))*INDEX($J$387:$R$390,MATCH(AK$393,$I$387:$I$390,0),MATCH(AK$392,$J$386:$R$386,0))</f>
        <v>1</v>
      </c>
      <c r="AL415" s="1011" cm="1">
        <f t="array" ref="AL415">INDEX($H415:$K415,0,MATCH(AL$393,$H$393:$K$393,0))*INDEX($J$387:$R$390,MATCH(AL$393,$I$387:$I$390,0),MATCH(AL$392,$J$386:$R$386,0))</f>
        <v>2</v>
      </c>
      <c r="AM415" s="1011" cm="1">
        <f t="array" ref="AM415">INDEX($H415:$K415,0,MATCH(AM$393,$H$393:$K$393,0))*INDEX($J$387:$R$390,MATCH(AM$393,$I$387:$I$390,0),MATCH(AM$392,$J$386:$R$386,0))</f>
        <v>0</v>
      </c>
      <c r="AN415" s="1011" cm="1">
        <f t="array" ref="AN415">INDEX($H415:$K415,0,MATCH(AN$393,$H$393:$K$393,0))*INDEX($J$387:$R$390,MATCH(AN$393,$I$387:$I$390,0),MATCH(AN$392,$J$386:$R$386,0))</f>
        <v>1</v>
      </c>
      <c r="AO415" s="1011" cm="1">
        <f t="array" ref="AO415">INDEX($H415:$K415,0,MATCH(AO$393,$H$393:$K$393,0))*INDEX($J$387:$R$390,MATCH(AO$393,$I$387:$I$390,0),MATCH(AO$392,$J$386:$R$386,0))</f>
        <v>1</v>
      </c>
      <c r="AP415" s="1011" cm="1">
        <f t="array" ref="AP415">INDEX($H415:$K415,0,MATCH(AP$393,$H$393:$K$393,0))*INDEX($J$387:$R$390,MATCH(AP$393,$I$387:$I$390,0),MATCH(AP$392,$J$386:$R$386,0))</f>
        <v>2</v>
      </c>
      <c r="AQ415" s="1011" cm="1">
        <f t="array" ref="AQ415">INDEX($H415:$K415,0,MATCH(AQ$393,$H$393:$K$393,0))*INDEX($J$387:$R$390,MATCH(AQ$393,$I$387:$I$390,0),MATCH(AQ$392,$J$386:$R$386,0))</f>
        <v>0</v>
      </c>
      <c r="AR415" s="1011" cm="1">
        <f t="array" ref="AR415">INDEX($H415:$K415,0,MATCH(AR$393,$H$393:$K$393,0))*INDEX($J$387:$R$390,MATCH(AR$393,$I$387:$I$390,0),MATCH(AR$392,$J$386:$R$386,0))</f>
        <v>1</v>
      </c>
      <c r="AS415" s="1011" cm="1">
        <f t="array" ref="AS415">INDEX($H415:$K415,0,MATCH(AS$393,$H$393:$K$393,0))*INDEX($J$387:$R$390,MATCH(AS$393,$I$387:$I$390,0),MATCH(AS$392,$J$386:$R$386,0))</f>
        <v>1</v>
      </c>
      <c r="AT415" s="1011" cm="1">
        <f t="array" ref="AT415">INDEX($H415:$K415,0,MATCH(AT$393,$H$393:$K$393,0))*INDEX($J$387:$R$390,MATCH(AT$393,$I$387:$I$390,0),MATCH(AT$392,$J$386:$R$386,0))</f>
        <v>2</v>
      </c>
      <c r="AU415" s="1011" cm="1">
        <f t="array" ref="AU415">INDEX($H415:$K415,0,MATCH(AU$393,$H$393:$K$393,0))*INDEX($J$387:$R$390,MATCH(AU$393,$I$387:$I$390,0),MATCH(AU$392,$J$386:$R$386,0))</f>
        <v>0</v>
      </c>
      <c r="AV415" s="313"/>
      <c r="AW415" s="313"/>
      <c r="AX415" s="244"/>
      <c r="AY415" s="236"/>
      <c r="AZ415" s="236"/>
      <c r="BA415" s="236"/>
    </row>
    <row r="416" spans="1:53" s="76" customFormat="1" ht="15" outlineLevel="1" x14ac:dyDescent="0.25">
      <c r="A416" s="234"/>
      <c r="B416" s="235"/>
      <c r="C416" s="245"/>
      <c r="D416" s="245"/>
      <c r="E416" s="245"/>
      <c r="F416" s="253"/>
      <c r="G416" s="253" t="str">
        <f>_xlfn.CONCAT(H253:M253)</f>
        <v>AAAANw</v>
      </c>
      <c r="H416" s="357">
        <v>1</v>
      </c>
      <c r="I416" s="357">
        <v>1</v>
      </c>
      <c r="J416" s="357">
        <v>1</v>
      </c>
      <c r="K416" s="357">
        <v>1</v>
      </c>
      <c r="L416" s="1011" cm="1">
        <f t="array" ref="L416">INDEX($H416:$K416,0,MATCH(L$393,$H$393:$K$393,0))*INDEX($J$387:$R$390,MATCH(L$393,$I$387:$I$390,0),MATCH(L$392,$J$386:$R$386,0))</f>
        <v>2</v>
      </c>
      <c r="M416" s="1011" cm="1">
        <f t="array" ref="M416">INDEX($H416:$K416,0,MATCH(M$393,$H$393:$K$393,0))*INDEX($J$387:$R$390,MATCH(M$393,$I$387:$I$390,0),MATCH(M$392,$J$386:$R$386,0))</f>
        <v>1</v>
      </c>
      <c r="N416" s="1011" cm="1">
        <f t="array" ref="N416">INDEX($H416:$K416,0,MATCH(N$393,$H$393:$K$393,0))*INDEX($J$387:$R$390,MATCH(N$393,$I$387:$I$390,0),MATCH(N$392,$J$386:$R$386,0))</f>
        <v>1</v>
      </c>
      <c r="O416" s="1011" cm="1">
        <f t="array" ref="O416">INDEX($H416:$K416,0,MATCH(O$393,$H$393:$K$393,0))*INDEX($J$387:$R$390,MATCH(O$393,$I$387:$I$390,0),MATCH(O$392,$J$386:$R$386,0))</f>
        <v>1</v>
      </c>
      <c r="P416" s="1011" cm="1">
        <f t="array" ref="P416">INDEX($H416:$K416,0,MATCH(P$393,$H$393:$K$393,0))*INDEX($J$387:$R$390,MATCH(P$393,$I$387:$I$390,0),MATCH(P$392,$J$386:$R$386,0))</f>
        <v>2</v>
      </c>
      <c r="Q416" s="1011" cm="1">
        <f t="array" ref="Q416">INDEX($H416:$K416,0,MATCH(Q$393,$H$393:$K$393,0))*INDEX($J$387:$R$390,MATCH(Q$393,$I$387:$I$390,0),MATCH(Q$392,$J$386:$R$386,0))</f>
        <v>1</v>
      </c>
      <c r="R416" s="1011" cm="1">
        <f t="array" ref="R416">INDEX($H416:$K416,0,MATCH(R$393,$H$393:$K$393,0))*INDEX($J$387:$R$390,MATCH(R$393,$I$387:$I$390,0),MATCH(R$392,$J$386:$R$386,0))</f>
        <v>1</v>
      </c>
      <c r="S416" s="1011" cm="1">
        <f t="array" ref="S416">INDEX($H416:$K416,0,MATCH(S$393,$H$393:$K$393,0))*INDEX($J$387:$R$390,MATCH(S$393,$I$387:$I$390,0),MATCH(S$392,$J$386:$R$386,0))</f>
        <v>1</v>
      </c>
      <c r="T416" s="1011" cm="1">
        <f t="array" ref="T416">INDEX($H416:$K416,0,MATCH(T$393,$H$393:$K$393,0))*INDEX($J$387:$R$390,MATCH(T$393,$I$387:$I$390,0),MATCH(T$392,$J$386:$R$386,0))</f>
        <v>2</v>
      </c>
      <c r="U416" s="1011" cm="1">
        <f t="array" ref="U416">INDEX($H416:$K416,0,MATCH(U$393,$H$393:$K$393,0))*INDEX($J$387:$R$390,MATCH(U$393,$I$387:$I$390,0),MATCH(U$392,$J$386:$R$386,0))</f>
        <v>1</v>
      </c>
      <c r="V416" s="1011" cm="1">
        <f t="array" ref="V416">INDEX($H416:$K416,0,MATCH(V$393,$H$393:$K$393,0))*INDEX($J$387:$R$390,MATCH(V$393,$I$387:$I$390,0),MATCH(V$392,$J$386:$R$386,0))</f>
        <v>1</v>
      </c>
      <c r="W416" s="1011" cm="1">
        <f t="array" ref="W416">INDEX($H416:$K416,0,MATCH(W$393,$H$393:$K$393,0))*INDEX($J$387:$R$390,MATCH(W$393,$I$387:$I$390,0),MATCH(W$392,$J$386:$R$386,0))</f>
        <v>1</v>
      </c>
      <c r="X416" s="1011" cm="1">
        <f t="array" ref="X416">INDEX($H416:$K416,0,MATCH(X$393,$H$393:$K$393,0))*INDEX($J$387:$R$390,MATCH(X$393,$I$387:$I$390,0),MATCH(X$392,$J$386:$R$386,0))</f>
        <v>2</v>
      </c>
      <c r="Y416" s="1011" cm="1">
        <f t="array" ref="Y416">INDEX($H416:$K416,0,MATCH(Y$393,$H$393:$K$393,0))*INDEX($J$387:$R$390,MATCH(Y$393,$I$387:$I$390,0),MATCH(Y$392,$J$386:$R$386,0))</f>
        <v>1</v>
      </c>
      <c r="Z416" s="1011" cm="1">
        <f t="array" ref="Z416">INDEX($H416:$K416,0,MATCH(Z$393,$H$393:$K$393,0))*INDEX($J$387:$R$390,MATCH(Z$393,$I$387:$I$390,0),MATCH(Z$392,$J$386:$R$386,0))</f>
        <v>1</v>
      </c>
      <c r="AA416" s="1011" cm="1">
        <f t="array" ref="AA416">INDEX($H416:$K416,0,MATCH(AA$393,$H$393:$K$393,0))*INDEX($J$387:$R$390,MATCH(AA$393,$I$387:$I$390,0),MATCH(AA$392,$J$386:$R$386,0))</f>
        <v>1</v>
      </c>
      <c r="AB416" s="1011" cm="1">
        <f t="array" ref="AB416">INDEX($H416:$K416,0,MATCH(AB$393,$H$393:$K$393,0))*INDEX($J$387:$R$390,MATCH(AB$393,$I$387:$I$390,0),MATCH(AB$392,$J$386:$R$386,0))</f>
        <v>1</v>
      </c>
      <c r="AC416" s="1011" cm="1">
        <f t="array" ref="AC416">INDEX($H416:$K416,0,MATCH(AC$393,$H$393:$K$393,0))*INDEX($J$387:$R$390,MATCH(AC$393,$I$387:$I$390,0),MATCH(AC$392,$J$386:$R$386,0))</f>
        <v>1</v>
      </c>
      <c r="AD416" s="1011" cm="1">
        <f t="array" ref="AD416">INDEX($H416:$K416,0,MATCH(AD$393,$H$393:$K$393,0))*INDEX($J$387:$R$390,MATCH(AD$393,$I$387:$I$390,0),MATCH(AD$392,$J$386:$R$386,0))</f>
        <v>1</v>
      </c>
      <c r="AE416" s="1011" cm="1">
        <f t="array" ref="AE416">INDEX($H416:$K416,0,MATCH(AE$393,$H$393:$K$393,0))*INDEX($J$387:$R$390,MATCH(AE$393,$I$387:$I$390,0),MATCH(AE$392,$J$386:$R$386,0))</f>
        <v>1</v>
      </c>
      <c r="AF416" s="1011" cm="1">
        <f t="array" ref="AF416">INDEX($H416:$K416,0,MATCH(AF$393,$H$393:$K$393,0))*INDEX($J$387:$R$390,MATCH(AF$393,$I$387:$I$390,0),MATCH(AF$392,$J$386:$R$386,0))</f>
        <v>1</v>
      </c>
      <c r="AG416" s="1011" cm="1">
        <f t="array" ref="AG416">INDEX($H416:$K416,0,MATCH(AG$393,$H$393:$K$393,0))*INDEX($J$387:$R$390,MATCH(AG$393,$I$387:$I$390,0),MATCH(AG$392,$J$386:$R$386,0))</f>
        <v>1</v>
      </c>
      <c r="AH416" s="1011" cm="1">
        <f t="array" ref="AH416">INDEX($H416:$K416,0,MATCH(AH$393,$H$393:$K$393,0))*INDEX($J$387:$R$390,MATCH(AH$393,$I$387:$I$390,0),MATCH(AH$392,$J$386:$R$386,0))</f>
        <v>1</v>
      </c>
      <c r="AI416" s="1011" cm="1">
        <f t="array" ref="AI416">INDEX($H416:$K416,0,MATCH(AI$393,$H$393:$K$393,0))*INDEX($J$387:$R$390,MATCH(AI$393,$I$387:$I$390,0),MATCH(AI$392,$J$386:$R$386,0))</f>
        <v>1</v>
      </c>
      <c r="AJ416" s="1011" cm="1">
        <f t="array" ref="AJ416">INDEX($H416:$K416,0,MATCH(AJ$393,$H$393:$K$393,0))*INDEX($J$387:$R$390,MATCH(AJ$393,$I$387:$I$390,0),MATCH(AJ$392,$J$386:$R$386,0))</f>
        <v>1</v>
      </c>
      <c r="AK416" s="1011" cm="1">
        <f t="array" ref="AK416">INDEX($H416:$K416,0,MATCH(AK$393,$H$393:$K$393,0))*INDEX($J$387:$R$390,MATCH(AK$393,$I$387:$I$390,0),MATCH(AK$392,$J$386:$R$386,0))</f>
        <v>1</v>
      </c>
      <c r="AL416" s="1011" cm="1">
        <f t="array" ref="AL416">INDEX($H416:$K416,0,MATCH(AL$393,$H$393:$K$393,0))*INDEX($J$387:$R$390,MATCH(AL$393,$I$387:$I$390,0),MATCH(AL$392,$J$386:$R$386,0))</f>
        <v>1</v>
      </c>
      <c r="AM416" s="1011" cm="1">
        <f t="array" ref="AM416">INDEX($H416:$K416,0,MATCH(AM$393,$H$393:$K$393,0))*INDEX($J$387:$R$390,MATCH(AM$393,$I$387:$I$390,0),MATCH(AM$392,$J$386:$R$386,0))</f>
        <v>1</v>
      </c>
      <c r="AN416" s="1011" cm="1">
        <f t="array" ref="AN416">INDEX($H416:$K416,0,MATCH(AN$393,$H$393:$K$393,0))*INDEX($J$387:$R$390,MATCH(AN$393,$I$387:$I$390,0),MATCH(AN$392,$J$386:$R$386,0))</f>
        <v>1</v>
      </c>
      <c r="AO416" s="1011" cm="1">
        <f t="array" ref="AO416">INDEX($H416:$K416,0,MATCH(AO$393,$H$393:$K$393,0))*INDEX($J$387:$R$390,MATCH(AO$393,$I$387:$I$390,0),MATCH(AO$392,$J$386:$R$386,0))</f>
        <v>1</v>
      </c>
      <c r="AP416" s="1011" cm="1">
        <f t="array" ref="AP416">INDEX($H416:$K416,0,MATCH(AP$393,$H$393:$K$393,0))*INDEX($J$387:$R$390,MATCH(AP$393,$I$387:$I$390,0),MATCH(AP$392,$J$386:$R$386,0))</f>
        <v>1</v>
      </c>
      <c r="AQ416" s="1011" cm="1">
        <f t="array" ref="AQ416">INDEX($H416:$K416,0,MATCH(AQ$393,$H$393:$K$393,0))*INDEX($J$387:$R$390,MATCH(AQ$393,$I$387:$I$390,0),MATCH(AQ$392,$J$386:$R$386,0))</f>
        <v>1</v>
      </c>
      <c r="AR416" s="1011" cm="1">
        <f t="array" ref="AR416">INDEX($H416:$K416,0,MATCH(AR$393,$H$393:$K$393,0))*INDEX($J$387:$R$390,MATCH(AR$393,$I$387:$I$390,0),MATCH(AR$392,$J$386:$R$386,0))</f>
        <v>1</v>
      </c>
      <c r="AS416" s="1011" cm="1">
        <f t="array" ref="AS416">INDEX($H416:$K416,0,MATCH(AS$393,$H$393:$K$393,0))*INDEX($J$387:$R$390,MATCH(AS$393,$I$387:$I$390,0),MATCH(AS$392,$J$386:$R$386,0))</f>
        <v>1</v>
      </c>
      <c r="AT416" s="1011" cm="1">
        <f t="array" ref="AT416">INDEX($H416:$K416,0,MATCH(AT$393,$H$393:$K$393,0))*INDEX($J$387:$R$390,MATCH(AT$393,$I$387:$I$390,0),MATCH(AT$392,$J$386:$R$386,0))</f>
        <v>1</v>
      </c>
      <c r="AU416" s="1011" cm="1">
        <f t="array" ref="AU416">INDEX($H416:$K416,0,MATCH(AU$393,$H$393:$K$393,0))*INDEX($J$387:$R$390,MATCH(AU$393,$I$387:$I$390,0),MATCH(AU$392,$J$386:$R$386,0))</f>
        <v>1</v>
      </c>
      <c r="AV416" s="313"/>
      <c r="AW416" s="313"/>
      <c r="AX416" s="244"/>
      <c r="AY416" s="236"/>
      <c r="AZ416" s="236"/>
      <c r="BA416" s="236"/>
    </row>
    <row r="417" spans="1:53" s="76" customFormat="1" ht="15" outlineLevel="1" x14ac:dyDescent="0.25">
      <c r="A417" s="234"/>
      <c r="B417" s="235"/>
      <c r="C417" s="245"/>
      <c r="D417" s="245"/>
      <c r="E417" s="245"/>
      <c r="F417" s="253"/>
      <c r="G417" s="253" t="str">
        <f>_xlfn.CONCAT(H254:M254)</f>
        <v>AAANWb</v>
      </c>
      <c r="H417" s="357">
        <v>1</v>
      </c>
      <c r="I417" s="357">
        <v>1</v>
      </c>
      <c r="J417" s="357">
        <v>1</v>
      </c>
      <c r="K417" s="357">
        <v>1</v>
      </c>
      <c r="L417" s="1011" cm="1">
        <f t="array" ref="L417">INDEX($H417:$K417,0,MATCH(L$393,$H$393:$K$393,0))*INDEX($J$387:$R$390,MATCH(L$393,$I$387:$I$390,0),MATCH(L$392,$J$386:$R$386,0))</f>
        <v>2</v>
      </c>
      <c r="M417" s="1011" cm="1">
        <f t="array" ref="M417">INDEX($H417:$K417,0,MATCH(M$393,$H$393:$K$393,0))*INDEX($J$387:$R$390,MATCH(M$393,$I$387:$I$390,0),MATCH(M$392,$J$386:$R$386,0))</f>
        <v>1</v>
      </c>
      <c r="N417" s="1011" cm="1">
        <f t="array" ref="N417">INDEX($H417:$K417,0,MATCH(N$393,$H$393:$K$393,0))*INDEX($J$387:$R$390,MATCH(N$393,$I$387:$I$390,0),MATCH(N$392,$J$386:$R$386,0))</f>
        <v>1</v>
      </c>
      <c r="O417" s="1011" cm="1">
        <f t="array" ref="O417">INDEX($H417:$K417,0,MATCH(O$393,$H$393:$K$393,0))*INDEX($J$387:$R$390,MATCH(O$393,$I$387:$I$390,0),MATCH(O$392,$J$386:$R$386,0))</f>
        <v>1</v>
      </c>
      <c r="P417" s="1011" cm="1">
        <f t="array" ref="P417">INDEX($H417:$K417,0,MATCH(P$393,$H$393:$K$393,0))*INDEX($J$387:$R$390,MATCH(P$393,$I$387:$I$390,0),MATCH(P$392,$J$386:$R$386,0))</f>
        <v>2</v>
      </c>
      <c r="Q417" s="1011" cm="1">
        <f t="array" ref="Q417">INDEX($H417:$K417,0,MATCH(Q$393,$H$393:$K$393,0))*INDEX($J$387:$R$390,MATCH(Q$393,$I$387:$I$390,0),MATCH(Q$392,$J$386:$R$386,0))</f>
        <v>1</v>
      </c>
      <c r="R417" s="1011" cm="1">
        <f t="array" ref="R417">INDEX($H417:$K417,0,MATCH(R$393,$H$393:$K$393,0))*INDEX($J$387:$R$390,MATCH(R$393,$I$387:$I$390,0),MATCH(R$392,$J$386:$R$386,0))</f>
        <v>1</v>
      </c>
      <c r="S417" s="1011" cm="1">
        <f t="array" ref="S417">INDEX($H417:$K417,0,MATCH(S$393,$H$393:$K$393,0))*INDEX($J$387:$R$390,MATCH(S$393,$I$387:$I$390,0),MATCH(S$392,$J$386:$R$386,0))</f>
        <v>1</v>
      </c>
      <c r="T417" s="1011" cm="1">
        <f t="array" ref="T417">INDEX($H417:$K417,0,MATCH(T$393,$H$393:$K$393,0))*INDEX($J$387:$R$390,MATCH(T$393,$I$387:$I$390,0),MATCH(T$392,$J$386:$R$386,0))</f>
        <v>2</v>
      </c>
      <c r="U417" s="1011" cm="1">
        <f t="array" ref="U417">INDEX($H417:$K417,0,MATCH(U$393,$H$393:$K$393,0))*INDEX($J$387:$R$390,MATCH(U$393,$I$387:$I$390,0),MATCH(U$392,$J$386:$R$386,0))</f>
        <v>1</v>
      </c>
      <c r="V417" s="1011" cm="1">
        <f t="array" ref="V417">INDEX($H417:$K417,0,MATCH(V$393,$H$393:$K$393,0))*INDEX($J$387:$R$390,MATCH(V$393,$I$387:$I$390,0),MATCH(V$392,$J$386:$R$386,0))</f>
        <v>1</v>
      </c>
      <c r="W417" s="1011" cm="1">
        <f t="array" ref="W417">INDEX($H417:$K417,0,MATCH(W$393,$H$393:$K$393,0))*INDEX($J$387:$R$390,MATCH(W$393,$I$387:$I$390,0),MATCH(W$392,$J$386:$R$386,0))</f>
        <v>1</v>
      </c>
      <c r="X417" s="1011" cm="1">
        <f t="array" ref="X417">INDEX($H417:$K417,0,MATCH(X$393,$H$393:$K$393,0))*INDEX($J$387:$R$390,MATCH(X$393,$I$387:$I$390,0),MATCH(X$392,$J$386:$R$386,0))</f>
        <v>2</v>
      </c>
      <c r="Y417" s="1011" cm="1">
        <f t="array" ref="Y417">INDEX($H417:$K417,0,MATCH(Y$393,$H$393:$K$393,0))*INDEX($J$387:$R$390,MATCH(Y$393,$I$387:$I$390,0),MATCH(Y$392,$J$386:$R$386,0))</f>
        <v>1</v>
      </c>
      <c r="Z417" s="1011" cm="1">
        <f t="array" ref="Z417">INDEX($H417:$K417,0,MATCH(Z$393,$H$393:$K$393,0))*INDEX($J$387:$R$390,MATCH(Z$393,$I$387:$I$390,0),MATCH(Z$392,$J$386:$R$386,0))</f>
        <v>1</v>
      </c>
      <c r="AA417" s="1011" cm="1">
        <f t="array" ref="AA417">INDEX($H417:$K417,0,MATCH(AA$393,$H$393:$K$393,0))*INDEX($J$387:$R$390,MATCH(AA$393,$I$387:$I$390,0),MATCH(AA$392,$J$386:$R$386,0))</f>
        <v>1</v>
      </c>
      <c r="AB417" s="1011" cm="1">
        <f t="array" ref="AB417">INDEX($H417:$K417,0,MATCH(AB$393,$H$393:$K$393,0))*INDEX($J$387:$R$390,MATCH(AB$393,$I$387:$I$390,0),MATCH(AB$392,$J$386:$R$386,0))</f>
        <v>1</v>
      </c>
      <c r="AC417" s="1011" cm="1">
        <f t="array" ref="AC417">INDEX($H417:$K417,0,MATCH(AC$393,$H$393:$K$393,0))*INDEX($J$387:$R$390,MATCH(AC$393,$I$387:$I$390,0),MATCH(AC$392,$J$386:$R$386,0))</f>
        <v>1</v>
      </c>
      <c r="AD417" s="1011" cm="1">
        <f t="array" ref="AD417">INDEX($H417:$K417,0,MATCH(AD$393,$H$393:$K$393,0))*INDEX($J$387:$R$390,MATCH(AD$393,$I$387:$I$390,0),MATCH(AD$392,$J$386:$R$386,0))</f>
        <v>1</v>
      </c>
      <c r="AE417" s="1011" cm="1">
        <f t="array" ref="AE417">INDEX($H417:$K417,0,MATCH(AE$393,$H$393:$K$393,0))*INDEX($J$387:$R$390,MATCH(AE$393,$I$387:$I$390,0),MATCH(AE$392,$J$386:$R$386,0))</f>
        <v>1</v>
      </c>
      <c r="AF417" s="1011" cm="1">
        <f t="array" ref="AF417">INDEX($H417:$K417,0,MATCH(AF$393,$H$393:$K$393,0))*INDEX($J$387:$R$390,MATCH(AF$393,$I$387:$I$390,0),MATCH(AF$392,$J$386:$R$386,0))</f>
        <v>1</v>
      </c>
      <c r="AG417" s="1011" cm="1">
        <f t="array" ref="AG417">INDEX($H417:$K417,0,MATCH(AG$393,$H$393:$K$393,0))*INDEX($J$387:$R$390,MATCH(AG$393,$I$387:$I$390,0),MATCH(AG$392,$J$386:$R$386,0))</f>
        <v>1</v>
      </c>
      <c r="AH417" s="1011" cm="1">
        <f t="array" ref="AH417">INDEX($H417:$K417,0,MATCH(AH$393,$H$393:$K$393,0))*INDEX($J$387:$R$390,MATCH(AH$393,$I$387:$I$390,0),MATCH(AH$392,$J$386:$R$386,0))</f>
        <v>1</v>
      </c>
      <c r="AI417" s="1011" cm="1">
        <f t="array" ref="AI417">INDEX($H417:$K417,0,MATCH(AI$393,$H$393:$K$393,0))*INDEX($J$387:$R$390,MATCH(AI$393,$I$387:$I$390,0),MATCH(AI$392,$J$386:$R$386,0))</f>
        <v>1</v>
      </c>
      <c r="AJ417" s="1011" cm="1">
        <f t="array" ref="AJ417">INDEX($H417:$K417,0,MATCH(AJ$393,$H$393:$K$393,0))*INDEX($J$387:$R$390,MATCH(AJ$393,$I$387:$I$390,0),MATCH(AJ$392,$J$386:$R$386,0))</f>
        <v>1</v>
      </c>
      <c r="AK417" s="1011" cm="1">
        <f t="array" ref="AK417">INDEX($H417:$K417,0,MATCH(AK$393,$H$393:$K$393,0))*INDEX($J$387:$R$390,MATCH(AK$393,$I$387:$I$390,0),MATCH(AK$392,$J$386:$R$386,0))</f>
        <v>1</v>
      </c>
      <c r="AL417" s="1011" cm="1">
        <f t="array" ref="AL417">INDEX($H417:$K417,0,MATCH(AL$393,$H$393:$K$393,0))*INDEX($J$387:$R$390,MATCH(AL$393,$I$387:$I$390,0),MATCH(AL$392,$J$386:$R$386,0))</f>
        <v>1</v>
      </c>
      <c r="AM417" s="1011" cm="1">
        <f t="array" ref="AM417">INDEX($H417:$K417,0,MATCH(AM$393,$H$393:$K$393,0))*INDEX($J$387:$R$390,MATCH(AM$393,$I$387:$I$390,0),MATCH(AM$392,$J$386:$R$386,0))</f>
        <v>1</v>
      </c>
      <c r="AN417" s="1011" cm="1">
        <f t="array" ref="AN417">INDEX($H417:$K417,0,MATCH(AN$393,$H$393:$K$393,0))*INDEX($J$387:$R$390,MATCH(AN$393,$I$387:$I$390,0),MATCH(AN$392,$J$386:$R$386,0))</f>
        <v>1</v>
      </c>
      <c r="AO417" s="1011" cm="1">
        <f t="array" ref="AO417">INDEX($H417:$K417,0,MATCH(AO$393,$H$393:$K$393,0))*INDEX($J$387:$R$390,MATCH(AO$393,$I$387:$I$390,0),MATCH(AO$392,$J$386:$R$386,0))</f>
        <v>1</v>
      </c>
      <c r="AP417" s="1011" cm="1">
        <f t="array" ref="AP417">INDEX($H417:$K417,0,MATCH(AP$393,$H$393:$K$393,0))*INDEX($J$387:$R$390,MATCH(AP$393,$I$387:$I$390,0),MATCH(AP$392,$J$386:$R$386,0))</f>
        <v>1</v>
      </c>
      <c r="AQ417" s="1011" cm="1">
        <f t="array" ref="AQ417">INDEX($H417:$K417,0,MATCH(AQ$393,$H$393:$K$393,0))*INDEX($J$387:$R$390,MATCH(AQ$393,$I$387:$I$390,0),MATCH(AQ$392,$J$386:$R$386,0))</f>
        <v>1</v>
      </c>
      <c r="AR417" s="1011" cm="1">
        <f t="array" ref="AR417">INDEX($H417:$K417,0,MATCH(AR$393,$H$393:$K$393,0))*INDEX($J$387:$R$390,MATCH(AR$393,$I$387:$I$390,0),MATCH(AR$392,$J$386:$R$386,0))</f>
        <v>1</v>
      </c>
      <c r="AS417" s="1011" cm="1">
        <f t="array" ref="AS417">INDEX($H417:$K417,0,MATCH(AS$393,$H$393:$K$393,0))*INDEX($J$387:$R$390,MATCH(AS$393,$I$387:$I$390,0),MATCH(AS$392,$J$386:$R$386,0))</f>
        <v>1</v>
      </c>
      <c r="AT417" s="1011" cm="1">
        <f t="array" ref="AT417">INDEX($H417:$K417,0,MATCH(AT$393,$H$393:$K$393,0))*INDEX($J$387:$R$390,MATCH(AT$393,$I$387:$I$390,0),MATCH(AT$392,$J$386:$R$386,0))</f>
        <v>1</v>
      </c>
      <c r="AU417" s="1011" cm="1">
        <f t="array" ref="AU417">INDEX($H417:$K417,0,MATCH(AU$393,$H$393:$K$393,0))*INDEX($J$387:$R$390,MATCH(AU$393,$I$387:$I$390,0),MATCH(AU$392,$J$386:$R$386,0))</f>
        <v>1</v>
      </c>
      <c r="AV417" s="313"/>
      <c r="AW417" s="313"/>
      <c r="AX417" s="244"/>
      <c r="AY417" s="236"/>
      <c r="AZ417" s="236"/>
      <c r="BA417" s="236"/>
    </row>
    <row r="418" spans="1:53" s="76" customFormat="1" ht="15" outlineLevel="1" x14ac:dyDescent="0.25">
      <c r="A418" s="234"/>
      <c r="B418" s="235"/>
      <c r="C418" s="245"/>
      <c r="D418" s="245"/>
      <c r="E418" s="245"/>
      <c r="F418" s="253"/>
      <c r="G418" s="253" t="str">
        <f>_xlfn.CONCAT(H255:M255)</f>
        <v>AANWBa</v>
      </c>
      <c r="H418" s="357">
        <v>0</v>
      </c>
      <c r="I418" s="357">
        <v>0</v>
      </c>
      <c r="J418" s="357">
        <v>0</v>
      </c>
      <c r="K418" s="357">
        <v>0</v>
      </c>
      <c r="L418" s="1011" cm="1">
        <f t="array" ref="L418">INDEX($H418:$K418,0,MATCH(L$393,$H$393:$K$393,0))*INDEX($J$387:$R$390,MATCH(L$393,$I$387:$I$390,0),MATCH(L$392,$J$386:$R$386,0))</f>
        <v>0</v>
      </c>
      <c r="M418" s="1011" cm="1">
        <f t="array" ref="M418">INDEX($H418:$K418,0,MATCH(M$393,$H$393:$K$393,0))*INDEX($J$387:$R$390,MATCH(M$393,$I$387:$I$390,0),MATCH(M$392,$J$386:$R$386,0))</f>
        <v>0</v>
      </c>
      <c r="N418" s="1011" cm="1">
        <f t="array" ref="N418">INDEX($H418:$K418,0,MATCH(N$393,$H$393:$K$393,0))*INDEX($J$387:$R$390,MATCH(N$393,$I$387:$I$390,0),MATCH(N$392,$J$386:$R$386,0))</f>
        <v>0</v>
      </c>
      <c r="O418" s="1011" cm="1">
        <f t="array" ref="O418">INDEX($H418:$K418,0,MATCH(O$393,$H$393:$K$393,0))*INDEX($J$387:$R$390,MATCH(O$393,$I$387:$I$390,0),MATCH(O$392,$J$386:$R$386,0))</f>
        <v>0</v>
      </c>
      <c r="P418" s="1011" cm="1">
        <f t="array" ref="P418">INDEX($H418:$K418,0,MATCH(P$393,$H$393:$K$393,0))*INDEX($J$387:$R$390,MATCH(P$393,$I$387:$I$390,0),MATCH(P$392,$J$386:$R$386,0))</f>
        <v>0</v>
      </c>
      <c r="Q418" s="1011" cm="1">
        <f t="array" ref="Q418">INDEX($H418:$K418,0,MATCH(Q$393,$H$393:$K$393,0))*INDEX($J$387:$R$390,MATCH(Q$393,$I$387:$I$390,0),MATCH(Q$392,$J$386:$R$386,0))</f>
        <v>0</v>
      </c>
      <c r="R418" s="1011" cm="1">
        <f t="array" ref="R418">INDEX($H418:$K418,0,MATCH(R$393,$H$393:$K$393,0))*INDEX($J$387:$R$390,MATCH(R$393,$I$387:$I$390,0),MATCH(R$392,$J$386:$R$386,0))</f>
        <v>0</v>
      </c>
      <c r="S418" s="1011" cm="1">
        <f t="array" ref="S418">INDEX($H418:$K418,0,MATCH(S$393,$H$393:$K$393,0))*INDEX($J$387:$R$390,MATCH(S$393,$I$387:$I$390,0),MATCH(S$392,$J$386:$R$386,0))</f>
        <v>0</v>
      </c>
      <c r="T418" s="1011" cm="1">
        <f t="array" ref="T418">INDEX($H418:$K418,0,MATCH(T$393,$H$393:$K$393,0))*INDEX($J$387:$R$390,MATCH(T$393,$I$387:$I$390,0),MATCH(T$392,$J$386:$R$386,0))</f>
        <v>0</v>
      </c>
      <c r="U418" s="1011" cm="1">
        <f t="array" ref="U418">INDEX($H418:$K418,0,MATCH(U$393,$H$393:$K$393,0))*INDEX($J$387:$R$390,MATCH(U$393,$I$387:$I$390,0),MATCH(U$392,$J$386:$R$386,0))</f>
        <v>0</v>
      </c>
      <c r="V418" s="1011" cm="1">
        <f t="array" ref="V418">INDEX($H418:$K418,0,MATCH(V$393,$H$393:$K$393,0))*INDEX($J$387:$R$390,MATCH(V$393,$I$387:$I$390,0),MATCH(V$392,$J$386:$R$386,0))</f>
        <v>0</v>
      </c>
      <c r="W418" s="1011" cm="1">
        <f t="array" ref="W418">INDEX($H418:$K418,0,MATCH(W$393,$H$393:$K$393,0))*INDEX($J$387:$R$390,MATCH(W$393,$I$387:$I$390,0),MATCH(W$392,$J$386:$R$386,0))</f>
        <v>0</v>
      </c>
      <c r="X418" s="1011" cm="1">
        <f t="array" ref="X418">INDEX($H418:$K418,0,MATCH(X$393,$H$393:$K$393,0))*INDEX($J$387:$R$390,MATCH(X$393,$I$387:$I$390,0),MATCH(X$392,$J$386:$R$386,0))</f>
        <v>0</v>
      </c>
      <c r="Y418" s="1011" cm="1">
        <f t="array" ref="Y418">INDEX($H418:$K418,0,MATCH(Y$393,$H$393:$K$393,0))*INDEX($J$387:$R$390,MATCH(Y$393,$I$387:$I$390,0),MATCH(Y$392,$J$386:$R$386,0))</f>
        <v>0</v>
      </c>
      <c r="Z418" s="1011" cm="1">
        <f t="array" ref="Z418">INDEX($H418:$K418,0,MATCH(Z$393,$H$393:$K$393,0))*INDEX($J$387:$R$390,MATCH(Z$393,$I$387:$I$390,0),MATCH(Z$392,$J$386:$R$386,0))</f>
        <v>0</v>
      </c>
      <c r="AA418" s="1011" cm="1">
        <f t="array" ref="AA418">INDEX($H418:$K418,0,MATCH(AA$393,$H$393:$K$393,0))*INDEX($J$387:$R$390,MATCH(AA$393,$I$387:$I$390,0),MATCH(AA$392,$J$386:$R$386,0))</f>
        <v>0</v>
      </c>
      <c r="AB418" s="1011" cm="1">
        <f t="array" ref="AB418">INDEX($H418:$K418,0,MATCH(AB$393,$H$393:$K$393,0))*INDEX($J$387:$R$390,MATCH(AB$393,$I$387:$I$390,0),MATCH(AB$392,$J$386:$R$386,0))</f>
        <v>0</v>
      </c>
      <c r="AC418" s="1011" cm="1">
        <f t="array" ref="AC418">INDEX($H418:$K418,0,MATCH(AC$393,$H$393:$K$393,0))*INDEX($J$387:$R$390,MATCH(AC$393,$I$387:$I$390,0),MATCH(AC$392,$J$386:$R$386,0))</f>
        <v>0</v>
      </c>
      <c r="AD418" s="1011" cm="1">
        <f t="array" ref="AD418">INDEX($H418:$K418,0,MATCH(AD$393,$H$393:$K$393,0))*INDEX($J$387:$R$390,MATCH(AD$393,$I$387:$I$390,0),MATCH(AD$392,$J$386:$R$386,0))</f>
        <v>0</v>
      </c>
      <c r="AE418" s="1011" cm="1">
        <f t="array" ref="AE418">INDEX($H418:$K418,0,MATCH(AE$393,$H$393:$K$393,0))*INDEX($J$387:$R$390,MATCH(AE$393,$I$387:$I$390,0),MATCH(AE$392,$J$386:$R$386,0))</f>
        <v>0</v>
      </c>
      <c r="AF418" s="1011" cm="1">
        <f t="array" ref="AF418">INDEX($H418:$K418,0,MATCH(AF$393,$H$393:$K$393,0))*INDEX($J$387:$R$390,MATCH(AF$393,$I$387:$I$390,0),MATCH(AF$392,$J$386:$R$386,0))</f>
        <v>0</v>
      </c>
      <c r="AG418" s="1011" cm="1">
        <f t="array" ref="AG418">INDEX($H418:$K418,0,MATCH(AG$393,$H$393:$K$393,0))*INDEX($J$387:$R$390,MATCH(AG$393,$I$387:$I$390,0),MATCH(AG$392,$J$386:$R$386,0))</f>
        <v>0</v>
      </c>
      <c r="AH418" s="1011" cm="1">
        <f t="array" ref="AH418">INDEX($H418:$K418,0,MATCH(AH$393,$H$393:$K$393,0))*INDEX($J$387:$R$390,MATCH(AH$393,$I$387:$I$390,0),MATCH(AH$392,$J$386:$R$386,0))</f>
        <v>0</v>
      </c>
      <c r="AI418" s="1011" cm="1">
        <f t="array" ref="AI418">INDEX($H418:$K418,0,MATCH(AI$393,$H$393:$K$393,0))*INDEX($J$387:$R$390,MATCH(AI$393,$I$387:$I$390,0),MATCH(AI$392,$J$386:$R$386,0))</f>
        <v>0</v>
      </c>
      <c r="AJ418" s="1011" cm="1">
        <f t="array" ref="AJ418">INDEX($H418:$K418,0,MATCH(AJ$393,$H$393:$K$393,0))*INDEX($J$387:$R$390,MATCH(AJ$393,$I$387:$I$390,0),MATCH(AJ$392,$J$386:$R$386,0))</f>
        <v>0</v>
      </c>
      <c r="AK418" s="1011" cm="1">
        <f t="array" ref="AK418">INDEX($H418:$K418,0,MATCH(AK$393,$H$393:$K$393,0))*INDEX($J$387:$R$390,MATCH(AK$393,$I$387:$I$390,0),MATCH(AK$392,$J$386:$R$386,0))</f>
        <v>0</v>
      </c>
      <c r="AL418" s="1011" cm="1">
        <f t="array" ref="AL418">INDEX($H418:$K418,0,MATCH(AL$393,$H$393:$K$393,0))*INDEX($J$387:$R$390,MATCH(AL$393,$I$387:$I$390,0),MATCH(AL$392,$J$386:$R$386,0))</f>
        <v>0</v>
      </c>
      <c r="AM418" s="1011" cm="1">
        <f t="array" ref="AM418">INDEX($H418:$K418,0,MATCH(AM$393,$H$393:$K$393,0))*INDEX($J$387:$R$390,MATCH(AM$393,$I$387:$I$390,0),MATCH(AM$392,$J$386:$R$386,0))</f>
        <v>0</v>
      </c>
      <c r="AN418" s="1011" cm="1">
        <f t="array" ref="AN418">INDEX($H418:$K418,0,MATCH(AN$393,$H$393:$K$393,0))*INDEX($J$387:$R$390,MATCH(AN$393,$I$387:$I$390,0),MATCH(AN$392,$J$386:$R$386,0))</f>
        <v>0</v>
      </c>
      <c r="AO418" s="1011" cm="1">
        <f t="array" ref="AO418">INDEX($H418:$K418,0,MATCH(AO$393,$H$393:$K$393,0))*INDEX($J$387:$R$390,MATCH(AO$393,$I$387:$I$390,0),MATCH(AO$392,$J$386:$R$386,0))</f>
        <v>0</v>
      </c>
      <c r="AP418" s="1011" cm="1">
        <f t="array" ref="AP418">INDEX($H418:$K418,0,MATCH(AP$393,$H$393:$K$393,0))*INDEX($J$387:$R$390,MATCH(AP$393,$I$387:$I$390,0),MATCH(AP$392,$J$386:$R$386,0))</f>
        <v>0</v>
      </c>
      <c r="AQ418" s="1011" cm="1">
        <f t="array" ref="AQ418">INDEX($H418:$K418,0,MATCH(AQ$393,$H$393:$K$393,0))*INDEX($J$387:$R$390,MATCH(AQ$393,$I$387:$I$390,0),MATCH(AQ$392,$J$386:$R$386,0))</f>
        <v>0</v>
      </c>
      <c r="AR418" s="1011" cm="1">
        <f t="array" ref="AR418">INDEX($H418:$K418,0,MATCH(AR$393,$H$393:$K$393,0))*INDEX($J$387:$R$390,MATCH(AR$393,$I$387:$I$390,0),MATCH(AR$392,$J$386:$R$386,0))</f>
        <v>0</v>
      </c>
      <c r="AS418" s="1011" cm="1">
        <f t="array" ref="AS418">INDEX($H418:$K418,0,MATCH(AS$393,$H$393:$K$393,0))*INDEX($J$387:$R$390,MATCH(AS$393,$I$387:$I$390,0),MATCH(AS$392,$J$386:$R$386,0))</f>
        <v>0</v>
      </c>
      <c r="AT418" s="1011" cm="1">
        <f t="array" ref="AT418">INDEX($H418:$K418,0,MATCH(AT$393,$H$393:$K$393,0))*INDEX($J$387:$R$390,MATCH(AT$393,$I$387:$I$390,0),MATCH(AT$392,$J$386:$R$386,0))</f>
        <v>0</v>
      </c>
      <c r="AU418" s="1011" cm="1">
        <f t="array" ref="AU418">INDEX($H418:$K418,0,MATCH(AU$393,$H$393:$K$393,0))*INDEX($J$387:$R$390,MATCH(AU$393,$I$387:$I$390,0),MATCH(AU$392,$J$386:$R$386,0))</f>
        <v>0</v>
      </c>
      <c r="AV418" s="313"/>
      <c r="AW418" s="313"/>
      <c r="AX418" s="244"/>
      <c r="AY418" s="236"/>
      <c r="AZ418" s="236"/>
      <c r="BA418" s="236"/>
    </row>
    <row r="419" spans="1:53" s="76" customFormat="1" ht="15" outlineLevel="1" x14ac:dyDescent="0.25">
      <c r="A419" s="234"/>
      <c r="B419" s="235"/>
      <c r="C419" s="245"/>
      <c r="D419" s="245"/>
      <c r="E419" s="245"/>
      <c r="F419" s="253"/>
      <c r="G419" s="253" t="str">
        <f>_xlfn.CONCAT(H256:M256)</f>
        <v>AYWBAa</v>
      </c>
      <c r="H419" s="357">
        <v>0</v>
      </c>
      <c r="I419" s="357">
        <v>0</v>
      </c>
      <c r="J419" s="357">
        <v>0</v>
      </c>
      <c r="K419" s="357">
        <v>0</v>
      </c>
      <c r="L419" s="1011" cm="1">
        <f t="array" ref="L419">INDEX($H419:$K419,0,MATCH(L$393,$H$393:$K$393,0))*INDEX($J$387:$R$390,MATCH(L$393,$I$387:$I$390,0),MATCH(L$392,$J$386:$R$386,0))</f>
        <v>0</v>
      </c>
      <c r="M419" s="1011" cm="1">
        <f t="array" ref="M419">INDEX($H419:$K419,0,MATCH(M$393,$H$393:$K$393,0))*INDEX($J$387:$R$390,MATCH(M$393,$I$387:$I$390,0),MATCH(M$392,$J$386:$R$386,0))</f>
        <v>0</v>
      </c>
      <c r="N419" s="1011" cm="1">
        <f t="array" ref="N419">INDEX($H419:$K419,0,MATCH(N$393,$H$393:$K$393,0))*INDEX($J$387:$R$390,MATCH(N$393,$I$387:$I$390,0),MATCH(N$392,$J$386:$R$386,0))</f>
        <v>0</v>
      </c>
      <c r="O419" s="1011" cm="1">
        <f t="array" ref="O419">INDEX($H419:$K419,0,MATCH(O$393,$H$393:$K$393,0))*INDEX($J$387:$R$390,MATCH(O$393,$I$387:$I$390,0),MATCH(O$392,$J$386:$R$386,0))</f>
        <v>0</v>
      </c>
      <c r="P419" s="1011" cm="1">
        <f t="array" ref="P419">INDEX($H419:$K419,0,MATCH(P$393,$H$393:$K$393,0))*INDEX($J$387:$R$390,MATCH(P$393,$I$387:$I$390,0),MATCH(P$392,$J$386:$R$386,0))</f>
        <v>0</v>
      </c>
      <c r="Q419" s="1011" cm="1">
        <f t="array" ref="Q419">INDEX($H419:$K419,0,MATCH(Q$393,$H$393:$K$393,0))*INDEX($J$387:$R$390,MATCH(Q$393,$I$387:$I$390,0),MATCH(Q$392,$J$386:$R$386,0))</f>
        <v>0</v>
      </c>
      <c r="R419" s="1011" cm="1">
        <f t="array" ref="R419">INDEX($H419:$K419,0,MATCH(R$393,$H$393:$K$393,0))*INDEX($J$387:$R$390,MATCH(R$393,$I$387:$I$390,0),MATCH(R$392,$J$386:$R$386,0))</f>
        <v>0</v>
      </c>
      <c r="S419" s="1011" cm="1">
        <f t="array" ref="S419">INDEX($H419:$K419,0,MATCH(S$393,$H$393:$K$393,0))*INDEX($J$387:$R$390,MATCH(S$393,$I$387:$I$390,0),MATCH(S$392,$J$386:$R$386,0))</f>
        <v>0</v>
      </c>
      <c r="T419" s="1011" cm="1">
        <f t="array" ref="T419">INDEX($H419:$K419,0,MATCH(T$393,$H$393:$K$393,0))*INDEX($J$387:$R$390,MATCH(T$393,$I$387:$I$390,0),MATCH(T$392,$J$386:$R$386,0))</f>
        <v>0</v>
      </c>
      <c r="U419" s="1011" cm="1">
        <f t="array" ref="U419">INDEX($H419:$K419,0,MATCH(U$393,$H$393:$K$393,0))*INDEX($J$387:$R$390,MATCH(U$393,$I$387:$I$390,0),MATCH(U$392,$J$386:$R$386,0))</f>
        <v>0</v>
      </c>
      <c r="V419" s="1011" cm="1">
        <f t="array" ref="V419">INDEX($H419:$K419,0,MATCH(V$393,$H$393:$K$393,0))*INDEX($J$387:$R$390,MATCH(V$393,$I$387:$I$390,0),MATCH(V$392,$J$386:$R$386,0))</f>
        <v>0</v>
      </c>
      <c r="W419" s="1011" cm="1">
        <f t="array" ref="W419">INDEX($H419:$K419,0,MATCH(W$393,$H$393:$K$393,0))*INDEX($J$387:$R$390,MATCH(W$393,$I$387:$I$390,0),MATCH(W$392,$J$386:$R$386,0))</f>
        <v>0</v>
      </c>
      <c r="X419" s="1011" cm="1">
        <f t="array" ref="X419">INDEX($H419:$K419,0,MATCH(X$393,$H$393:$K$393,0))*INDEX($J$387:$R$390,MATCH(X$393,$I$387:$I$390,0),MATCH(X$392,$J$386:$R$386,0))</f>
        <v>0</v>
      </c>
      <c r="Y419" s="1011" cm="1">
        <f t="array" ref="Y419">INDEX($H419:$K419,0,MATCH(Y$393,$H$393:$K$393,0))*INDEX($J$387:$R$390,MATCH(Y$393,$I$387:$I$390,0),MATCH(Y$392,$J$386:$R$386,0))</f>
        <v>0</v>
      </c>
      <c r="Z419" s="1011" cm="1">
        <f t="array" ref="Z419">INDEX($H419:$K419,0,MATCH(Z$393,$H$393:$K$393,0))*INDEX($J$387:$R$390,MATCH(Z$393,$I$387:$I$390,0),MATCH(Z$392,$J$386:$R$386,0))</f>
        <v>0</v>
      </c>
      <c r="AA419" s="1011" cm="1">
        <f t="array" ref="AA419">INDEX($H419:$K419,0,MATCH(AA$393,$H$393:$K$393,0))*INDEX($J$387:$R$390,MATCH(AA$393,$I$387:$I$390,0),MATCH(AA$392,$J$386:$R$386,0))</f>
        <v>0</v>
      </c>
      <c r="AB419" s="1011" cm="1">
        <f t="array" ref="AB419">INDEX($H419:$K419,0,MATCH(AB$393,$H$393:$K$393,0))*INDEX($J$387:$R$390,MATCH(AB$393,$I$387:$I$390,0),MATCH(AB$392,$J$386:$R$386,0))</f>
        <v>0</v>
      </c>
      <c r="AC419" s="1011" cm="1">
        <f t="array" ref="AC419">INDEX($H419:$K419,0,MATCH(AC$393,$H$393:$K$393,0))*INDEX($J$387:$R$390,MATCH(AC$393,$I$387:$I$390,0),MATCH(AC$392,$J$386:$R$386,0))</f>
        <v>0</v>
      </c>
      <c r="AD419" s="1011" cm="1">
        <f t="array" ref="AD419">INDEX($H419:$K419,0,MATCH(AD$393,$H$393:$K$393,0))*INDEX($J$387:$R$390,MATCH(AD$393,$I$387:$I$390,0),MATCH(AD$392,$J$386:$R$386,0))</f>
        <v>0</v>
      </c>
      <c r="AE419" s="1011" cm="1">
        <f t="array" ref="AE419">INDEX($H419:$K419,0,MATCH(AE$393,$H$393:$K$393,0))*INDEX($J$387:$R$390,MATCH(AE$393,$I$387:$I$390,0),MATCH(AE$392,$J$386:$R$386,0))</f>
        <v>0</v>
      </c>
      <c r="AF419" s="1011" cm="1">
        <f t="array" ref="AF419">INDEX($H419:$K419,0,MATCH(AF$393,$H$393:$K$393,0))*INDEX($J$387:$R$390,MATCH(AF$393,$I$387:$I$390,0),MATCH(AF$392,$J$386:$R$386,0))</f>
        <v>0</v>
      </c>
      <c r="AG419" s="1011" cm="1">
        <f t="array" ref="AG419">INDEX($H419:$K419,0,MATCH(AG$393,$H$393:$K$393,0))*INDEX($J$387:$R$390,MATCH(AG$393,$I$387:$I$390,0),MATCH(AG$392,$J$386:$R$386,0))</f>
        <v>0</v>
      </c>
      <c r="AH419" s="1011" cm="1">
        <f t="array" ref="AH419">INDEX($H419:$K419,0,MATCH(AH$393,$H$393:$K$393,0))*INDEX($J$387:$R$390,MATCH(AH$393,$I$387:$I$390,0),MATCH(AH$392,$J$386:$R$386,0))</f>
        <v>0</v>
      </c>
      <c r="AI419" s="1011" cm="1">
        <f t="array" ref="AI419">INDEX($H419:$K419,0,MATCH(AI$393,$H$393:$K$393,0))*INDEX($J$387:$R$390,MATCH(AI$393,$I$387:$I$390,0),MATCH(AI$392,$J$386:$R$386,0))</f>
        <v>0</v>
      </c>
      <c r="AJ419" s="1011" cm="1">
        <f t="array" ref="AJ419">INDEX($H419:$K419,0,MATCH(AJ$393,$H$393:$K$393,0))*INDEX($J$387:$R$390,MATCH(AJ$393,$I$387:$I$390,0),MATCH(AJ$392,$J$386:$R$386,0))</f>
        <v>0</v>
      </c>
      <c r="AK419" s="1011" cm="1">
        <f t="array" ref="AK419">INDEX($H419:$K419,0,MATCH(AK$393,$H$393:$K$393,0))*INDEX($J$387:$R$390,MATCH(AK$393,$I$387:$I$390,0),MATCH(AK$392,$J$386:$R$386,0))</f>
        <v>0</v>
      </c>
      <c r="AL419" s="1011" cm="1">
        <f t="array" ref="AL419">INDEX($H419:$K419,0,MATCH(AL$393,$H$393:$K$393,0))*INDEX($J$387:$R$390,MATCH(AL$393,$I$387:$I$390,0),MATCH(AL$392,$J$386:$R$386,0))</f>
        <v>0</v>
      </c>
      <c r="AM419" s="1011" cm="1">
        <f t="array" ref="AM419">INDEX($H419:$K419,0,MATCH(AM$393,$H$393:$K$393,0))*INDEX($J$387:$R$390,MATCH(AM$393,$I$387:$I$390,0),MATCH(AM$392,$J$386:$R$386,0))</f>
        <v>0</v>
      </c>
      <c r="AN419" s="1011" cm="1">
        <f t="array" ref="AN419">INDEX($H419:$K419,0,MATCH(AN$393,$H$393:$K$393,0))*INDEX($J$387:$R$390,MATCH(AN$393,$I$387:$I$390,0),MATCH(AN$392,$J$386:$R$386,0))</f>
        <v>0</v>
      </c>
      <c r="AO419" s="1011" cm="1">
        <f t="array" ref="AO419">INDEX($H419:$K419,0,MATCH(AO$393,$H$393:$K$393,0))*INDEX($J$387:$R$390,MATCH(AO$393,$I$387:$I$390,0),MATCH(AO$392,$J$386:$R$386,0))</f>
        <v>0</v>
      </c>
      <c r="AP419" s="1011" cm="1">
        <f t="array" ref="AP419">INDEX($H419:$K419,0,MATCH(AP$393,$H$393:$K$393,0))*INDEX($J$387:$R$390,MATCH(AP$393,$I$387:$I$390,0),MATCH(AP$392,$J$386:$R$386,0))</f>
        <v>0</v>
      </c>
      <c r="AQ419" s="1011" cm="1">
        <f t="array" ref="AQ419">INDEX($H419:$K419,0,MATCH(AQ$393,$H$393:$K$393,0))*INDEX($J$387:$R$390,MATCH(AQ$393,$I$387:$I$390,0),MATCH(AQ$392,$J$386:$R$386,0))</f>
        <v>0</v>
      </c>
      <c r="AR419" s="1011" cm="1">
        <f t="array" ref="AR419">INDEX($H419:$K419,0,MATCH(AR$393,$H$393:$K$393,0))*INDEX($J$387:$R$390,MATCH(AR$393,$I$387:$I$390,0),MATCH(AR$392,$J$386:$R$386,0))</f>
        <v>0</v>
      </c>
      <c r="AS419" s="1011" cm="1">
        <f t="array" ref="AS419">INDEX($H419:$K419,0,MATCH(AS$393,$H$393:$K$393,0))*INDEX($J$387:$R$390,MATCH(AS$393,$I$387:$I$390,0),MATCH(AS$392,$J$386:$R$386,0))</f>
        <v>0</v>
      </c>
      <c r="AT419" s="1011" cm="1">
        <f t="array" ref="AT419">INDEX($H419:$K419,0,MATCH(AT$393,$H$393:$K$393,0))*INDEX($J$387:$R$390,MATCH(AT$393,$I$387:$I$390,0),MATCH(AT$392,$J$386:$R$386,0))</f>
        <v>0</v>
      </c>
      <c r="AU419" s="1011" cm="1">
        <f t="array" ref="AU419">INDEX($H419:$K419,0,MATCH(AU$393,$H$393:$K$393,0))*INDEX($J$387:$R$390,MATCH(AU$393,$I$387:$I$390,0),MATCH(AU$392,$J$386:$R$386,0))</f>
        <v>0</v>
      </c>
      <c r="AV419" s="313"/>
      <c r="AW419" s="313"/>
      <c r="AX419" s="244"/>
      <c r="AY419" s="236"/>
      <c r="AZ419" s="236"/>
      <c r="BA419" s="236"/>
    </row>
    <row r="420" spans="1:53" s="76" customFormat="1" ht="15" outlineLevel="1" x14ac:dyDescent="0.25">
      <c r="A420" s="234"/>
      <c r="B420" s="235"/>
      <c r="C420" s="245"/>
      <c r="D420" s="245"/>
      <c r="E420" s="245"/>
      <c r="F420" s="253"/>
      <c r="G420" s="253" t="str">
        <f>_xlfn.CONCAT(H257:M257)</f>
        <v>YYBAAa</v>
      </c>
      <c r="H420" s="357">
        <v>0</v>
      </c>
      <c r="I420" s="357">
        <v>0</v>
      </c>
      <c r="J420" s="357">
        <v>0</v>
      </c>
      <c r="K420" s="357">
        <v>0</v>
      </c>
      <c r="L420" s="1011" cm="1">
        <f t="array" ref="L420">INDEX($H420:$K420,0,MATCH(L$393,$H$393:$K$393,0))*INDEX($J$387:$R$390,MATCH(L$393,$I$387:$I$390,0),MATCH(L$392,$J$386:$R$386,0))</f>
        <v>0</v>
      </c>
      <c r="M420" s="1011" cm="1">
        <f t="array" ref="M420">INDEX($H420:$K420,0,MATCH(M$393,$H$393:$K$393,0))*INDEX($J$387:$R$390,MATCH(M$393,$I$387:$I$390,0),MATCH(M$392,$J$386:$R$386,0))</f>
        <v>0</v>
      </c>
      <c r="N420" s="1011" cm="1">
        <f t="array" ref="N420">INDEX($H420:$K420,0,MATCH(N$393,$H$393:$K$393,0))*INDEX($J$387:$R$390,MATCH(N$393,$I$387:$I$390,0),MATCH(N$392,$J$386:$R$386,0))</f>
        <v>0</v>
      </c>
      <c r="O420" s="1011" cm="1">
        <f t="array" ref="O420">INDEX($H420:$K420,0,MATCH(O$393,$H$393:$K$393,0))*INDEX($J$387:$R$390,MATCH(O$393,$I$387:$I$390,0),MATCH(O$392,$J$386:$R$386,0))</f>
        <v>0</v>
      </c>
      <c r="P420" s="1011" cm="1">
        <f t="array" ref="P420">INDEX($H420:$K420,0,MATCH(P$393,$H$393:$K$393,0))*INDEX($J$387:$R$390,MATCH(P$393,$I$387:$I$390,0),MATCH(P$392,$J$386:$R$386,0))</f>
        <v>0</v>
      </c>
      <c r="Q420" s="1011" cm="1">
        <f t="array" ref="Q420">INDEX($H420:$K420,0,MATCH(Q$393,$H$393:$K$393,0))*INDEX($J$387:$R$390,MATCH(Q$393,$I$387:$I$390,0),MATCH(Q$392,$J$386:$R$386,0))</f>
        <v>0</v>
      </c>
      <c r="R420" s="1011" cm="1">
        <f t="array" ref="R420">INDEX($H420:$K420,0,MATCH(R$393,$H$393:$K$393,0))*INDEX($J$387:$R$390,MATCH(R$393,$I$387:$I$390,0),MATCH(R$392,$J$386:$R$386,0))</f>
        <v>0</v>
      </c>
      <c r="S420" s="1011" cm="1">
        <f t="array" ref="S420">INDEX($H420:$K420,0,MATCH(S$393,$H$393:$K$393,0))*INDEX($J$387:$R$390,MATCH(S$393,$I$387:$I$390,0),MATCH(S$392,$J$386:$R$386,0))</f>
        <v>0</v>
      </c>
      <c r="T420" s="1011" cm="1">
        <f t="array" ref="T420">INDEX($H420:$K420,0,MATCH(T$393,$H$393:$K$393,0))*INDEX($J$387:$R$390,MATCH(T$393,$I$387:$I$390,0),MATCH(T$392,$J$386:$R$386,0))</f>
        <v>0</v>
      </c>
      <c r="U420" s="1011" cm="1">
        <f t="array" ref="U420">INDEX($H420:$K420,0,MATCH(U$393,$H$393:$K$393,0))*INDEX($J$387:$R$390,MATCH(U$393,$I$387:$I$390,0),MATCH(U$392,$J$386:$R$386,0))</f>
        <v>0</v>
      </c>
      <c r="V420" s="1011" cm="1">
        <f t="array" ref="V420">INDEX($H420:$K420,0,MATCH(V$393,$H$393:$K$393,0))*INDEX($J$387:$R$390,MATCH(V$393,$I$387:$I$390,0),MATCH(V$392,$J$386:$R$386,0))</f>
        <v>0</v>
      </c>
      <c r="W420" s="1011" cm="1">
        <f t="array" ref="W420">INDEX($H420:$K420,0,MATCH(W$393,$H$393:$K$393,0))*INDEX($J$387:$R$390,MATCH(W$393,$I$387:$I$390,0),MATCH(W$392,$J$386:$R$386,0))</f>
        <v>0</v>
      </c>
      <c r="X420" s="1011" cm="1">
        <f t="array" ref="X420">INDEX($H420:$K420,0,MATCH(X$393,$H$393:$K$393,0))*INDEX($J$387:$R$390,MATCH(X$393,$I$387:$I$390,0),MATCH(X$392,$J$386:$R$386,0))</f>
        <v>0</v>
      </c>
      <c r="Y420" s="1011" cm="1">
        <f t="array" ref="Y420">INDEX($H420:$K420,0,MATCH(Y$393,$H$393:$K$393,0))*INDEX($J$387:$R$390,MATCH(Y$393,$I$387:$I$390,0),MATCH(Y$392,$J$386:$R$386,0))</f>
        <v>0</v>
      </c>
      <c r="Z420" s="1011" cm="1">
        <f t="array" ref="Z420">INDEX($H420:$K420,0,MATCH(Z$393,$H$393:$K$393,0))*INDEX($J$387:$R$390,MATCH(Z$393,$I$387:$I$390,0),MATCH(Z$392,$J$386:$R$386,0))</f>
        <v>0</v>
      </c>
      <c r="AA420" s="1011" cm="1">
        <f t="array" ref="AA420">INDEX($H420:$K420,0,MATCH(AA$393,$H$393:$K$393,0))*INDEX($J$387:$R$390,MATCH(AA$393,$I$387:$I$390,0),MATCH(AA$392,$J$386:$R$386,0))</f>
        <v>0</v>
      </c>
      <c r="AB420" s="1011" cm="1">
        <f t="array" ref="AB420">INDEX($H420:$K420,0,MATCH(AB$393,$H$393:$K$393,0))*INDEX($J$387:$R$390,MATCH(AB$393,$I$387:$I$390,0),MATCH(AB$392,$J$386:$R$386,0))</f>
        <v>0</v>
      </c>
      <c r="AC420" s="1011" cm="1">
        <f t="array" ref="AC420">INDEX($H420:$K420,0,MATCH(AC$393,$H$393:$K$393,0))*INDEX($J$387:$R$390,MATCH(AC$393,$I$387:$I$390,0),MATCH(AC$392,$J$386:$R$386,0))</f>
        <v>0</v>
      </c>
      <c r="AD420" s="1011" cm="1">
        <f t="array" ref="AD420">INDEX($H420:$K420,0,MATCH(AD$393,$H$393:$K$393,0))*INDEX($J$387:$R$390,MATCH(AD$393,$I$387:$I$390,0),MATCH(AD$392,$J$386:$R$386,0))</f>
        <v>0</v>
      </c>
      <c r="AE420" s="1011" cm="1">
        <f t="array" ref="AE420">INDEX($H420:$K420,0,MATCH(AE$393,$H$393:$K$393,0))*INDEX($J$387:$R$390,MATCH(AE$393,$I$387:$I$390,0),MATCH(AE$392,$J$386:$R$386,0))</f>
        <v>0</v>
      </c>
      <c r="AF420" s="1011" cm="1">
        <f t="array" ref="AF420">INDEX($H420:$K420,0,MATCH(AF$393,$H$393:$K$393,0))*INDEX($J$387:$R$390,MATCH(AF$393,$I$387:$I$390,0),MATCH(AF$392,$J$386:$R$386,0))</f>
        <v>0</v>
      </c>
      <c r="AG420" s="1011" cm="1">
        <f t="array" ref="AG420">INDEX($H420:$K420,0,MATCH(AG$393,$H$393:$K$393,0))*INDEX($J$387:$R$390,MATCH(AG$393,$I$387:$I$390,0),MATCH(AG$392,$J$386:$R$386,0))</f>
        <v>0</v>
      </c>
      <c r="AH420" s="1011" cm="1">
        <f t="array" ref="AH420">INDEX($H420:$K420,0,MATCH(AH$393,$H$393:$K$393,0))*INDEX($J$387:$R$390,MATCH(AH$393,$I$387:$I$390,0),MATCH(AH$392,$J$386:$R$386,0))</f>
        <v>0</v>
      </c>
      <c r="AI420" s="1011" cm="1">
        <f t="array" ref="AI420">INDEX($H420:$K420,0,MATCH(AI$393,$H$393:$K$393,0))*INDEX($J$387:$R$390,MATCH(AI$393,$I$387:$I$390,0),MATCH(AI$392,$J$386:$R$386,0))</f>
        <v>0</v>
      </c>
      <c r="AJ420" s="1011" cm="1">
        <f t="array" ref="AJ420">INDEX($H420:$K420,0,MATCH(AJ$393,$H$393:$K$393,0))*INDEX($J$387:$R$390,MATCH(AJ$393,$I$387:$I$390,0),MATCH(AJ$392,$J$386:$R$386,0))</f>
        <v>0</v>
      </c>
      <c r="AK420" s="1011" cm="1">
        <f t="array" ref="AK420">INDEX($H420:$K420,0,MATCH(AK$393,$H$393:$K$393,0))*INDEX($J$387:$R$390,MATCH(AK$393,$I$387:$I$390,0),MATCH(AK$392,$J$386:$R$386,0))</f>
        <v>0</v>
      </c>
      <c r="AL420" s="1011" cm="1">
        <f t="array" ref="AL420">INDEX($H420:$K420,0,MATCH(AL$393,$H$393:$K$393,0))*INDEX($J$387:$R$390,MATCH(AL$393,$I$387:$I$390,0),MATCH(AL$392,$J$386:$R$386,0))</f>
        <v>0</v>
      </c>
      <c r="AM420" s="1011" cm="1">
        <f t="array" ref="AM420">INDEX($H420:$K420,0,MATCH(AM$393,$H$393:$K$393,0))*INDEX($J$387:$R$390,MATCH(AM$393,$I$387:$I$390,0),MATCH(AM$392,$J$386:$R$386,0))</f>
        <v>0</v>
      </c>
      <c r="AN420" s="1011" cm="1">
        <f t="array" ref="AN420">INDEX($H420:$K420,0,MATCH(AN$393,$H$393:$K$393,0))*INDEX($J$387:$R$390,MATCH(AN$393,$I$387:$I$390,0),MATCH(AN$392,$J$386:$R$386,0))</f>
        <v>0</v>
      </c>
      <c r="AO420" s="1011" cm="1">
        <f t="array" ref="AO420">INDEX($H420:$K420,0,MATCH(AO$393,$H$393:$K$393,0))*INDEX($J$387:$R$390,MATCH(AO$393,$I$387:$I$390,0),MATCH(AO$392,$J$386:$R$386,0))</f>
        <v>0</v>
      </c>
      <c r="AP420" s="1011" cm="1">
        <f t="array" ref="AP420">INDEX($H420:$K420,0,MATCH(AP$393,$H$393:$K$393,0))*INDEX($J$387:$R$390,MATCH(AP$393,$I$387:$I$390,0),MATCH(AP$392,$J$386:$R$386,0))</f>
        <v>0</v>
      </c>
      <c r="AQ420" s="1011" cm="1">
        <f t="array" ref="AQ420">INDEX($H420:$K420,0,MATCH(AQ$393,$H$393:$K$393,0))*INDEX($J$387:$R$390,MATCH(AQ$393,$I$387:$I$390,0),MATCH(AQ$392,$J$386:$R$386,0))</f>
        <v>0</v>
      </c>
      <c r="AR420" s="1011" cm="1">
        <f t="array" ref="AR420">INDEX($H420:$K420,0,MATCH(AR$393,$H$393:$K$393,0))*INDEX($J$387:$R$390,MATCH(AR$393,$I$387:$I$390,0),MATCH(AR$392,$J$386:$R$386,0))</f>
        <v>0</v>
      </c>
      <c r="AS420" s="1011" cm="1">
        <f t="array" ref="AS420">INDEX($H420:$K420,0,MATCH(AS$393,$H$393:$K$393,0))*INDEX($J$387:$R$390,MATCH(AS$393,$I$387:$I$390,0),MATCH(AS$392,$J$386:$R$386,0))</f>
        <v>0</v>
      </c>
      <c r="AT420" s="1011" cm="1">
        <f t="array" ref="AT420">INDEX($H420:$K420,0,MATCH(AT$393,$H$393:$K$393,0))*INDEX($J$387:$R$390,MATCH(AT$393,$I$387:$I$390,0),MATCH(AT$392,$J$386:$R$386,0))</f>
        <v>0</v>
      </c>
      <c r="AU420" s="1011" cm="1">
        <f t="array" ref="AU420">INDEX($H420:$K420,0,MATCH(AU$393,$H$393:$K$393,0))*INDEX($J$387:$R$390,MATCH(AU$393,$I$387:$I$390,0),MATCH(AU$392,$J$386:$R$386,0))</f>
        <v>0</v>
      </c>
      <c r="AV420" s="313"/>
      <c r="AW420" s="313"/>
      <c r="AX420" s="244"/>
      <c r="AY420" s="236"/>
      <c r="AZ420" s="236"/>
      <c r="BA420" s="236"/>
    </row>
    <row r="421" spans="1:53" s="76" customFormat="1" ht="15" outlineLevel="1" x14ac:dyDescent="0.25">
      <c r="A421" s="234"/>
      <c r="B421" s="235"/>
      <c r="C421" s="245"/>
      <c r="D421" s="245"/>
      <c r="E421" s="245"/>
      <c r="F421" s="253"/>
      <c r="G421" s="253" t="str">
        <f>_xlfn.CONCAT(H258:M258)</f>
        <v>YYAAAa</v>
      </c>
      <c r="H421" s="357">
        <v>0</v>
      </c>
      <c r="I421" s="357">
        <v>0</v>
      </c>
      <c r="J421" s="357">
        <v>0</v>
      </c>
      <c r="K421" s="357">
        <v>0</v>
      </c>
      <c r="L421" s="1011" cm="1">
        <f t="array" ref="L421">INDEX($H421:$K421,0,MATCH(L$393,$H$393:$K$393,0))*INDEX($J$387:$R$390,MATCH(L$393,$I$387:$I$390,0),MATCH(L$392,$J$386:$R$386,0))</f>
        <v>0</v>
      </c>
      <c r="M421" s="1011" cm="1">
        <f t="array" ref="M421">INDEX($H421:$K421,0,MATCH(M$393,$H$393:$K$393,0))*INDEX($J$387:$R$390,MATCH(M$393,$I$387:$I$390,0),MATCH(M$392,$J$386:$R$386,0))</f>
        <v>0</v>
      </c>
      <c r="N421" s="1011" cm="1">
        <f t="array" ref="N421">INDEX($H421:$K421,0,MATCH(N$393,$H$393:$K$393,0))*INDEX($J$387:$R$390,MATCH(N$393,$I$387:$I$390,0),MATCH(N$392,$J$386:$R$386,0))</f>
        <v>0</v>
      </c>
      <c r="O421" s="1011" cm="1">
        <f t="array" ref="O421">INDEX($H421:$K421,0,MATCH(O$393,$H$393:$K$393,0))*INDEX($J$387:$R$390,MATCH(O$393,$I$387:$I$390,0),MATCH(O$392,$J$386:$R$386,0))</f>
        <v>0</v>
      </c>
      <c r="P421" s="1011" cm="1">
        <f t="array" ref="P421">INDEX($H421:$K421,0,MATCH(P$393,$H$393:$K$393,0))*INDEX($J$387:$R$390,MATCH(P$393,$I$387:$I$390,0),MATCH(P$392,$J$386:$R$386,0))</f>
        <v>0</v>
      </c>
      <c r="Q421" s="1011" cm="1">
        <f t="array" ref="Q421">INDEX($H421:$K421,0,MATCH(Q$393,$H$393:$K$393,0))*INDEX($J$387:$R$390,MATCH(Q$393,$I$387:$I$390,0),MATCH(Q$392,$J$386:$R$386,0))</f>
        <v>0</v>
      </c>
      <c r="R421" s="1011" cm="1">
        <f t="array" ref="R421">INDEX($H421:$K421,0,MATCH(R$393,$H$393:$K$393,0))*INDEX($J$387:$R$390,MATCH(R$393,$I$387:$I$390,0),MATCH(R$392,$J$386:$R$386,0))</f>
        <v>0</v>
      </c>
      <c r="S421" s="1011" cm="1">
        <f t="array" ref="S421">INDEX($H421:$K421,0,MATCH(S$393,$H$393:$K$393,0))*INDEX($J$387:$R$390,MATCH(S$393,$I$387:$I$390,0),MATCH(S$392,$J$386:$R$386,0))</f>
        <v>0</v>
      </c>
      <c r="T421" s="1011" cm="1">
        <f t="array" ref="T421">INDEX($H421:$K421,0,MATCH(T$393,$H$393:$K$393,0))*INDEX($J$387:$R$390,MATCH(T$393,$I$387:$I$390,0),MATCH(T$392,$J$386:$R$386,0))</f>
        <v>0</v>
      </c>
      <c r="U421" s="1011" cm="1">
        <f t="array" ref="U421">INDEX($H421:$K421,0,MATCH(U$393,$H$393:$K$393,0))*INDEX($J$387:$R$390,MATCH(U$393,$I$387:$I$390,0),MATCH(U$392,$J$386:$R$386,0))</f>
        <v>0</v>
      </c>
      <c r="V421" s="1011" cm="1">
        <f t="array" ref="V421">INDEX($H421:$K421,0,MATCH(V$393,$H$393:$K$393,0))*INDEX($J$387:$R$390,MATCH(V$393,$I$387:$I$390,0),MATCH(V$392,$J$386:$R$386,0))</f>
        <v>0</v>
      </c>
      <c r="W421" s="1011" cm="1">
        <f t="array" ref="W421">INDEX($H421:$K421,0,MATCH(W$393,$H$393:$K$393,0))*INDEX($J$387:$R$390,MATCH(W$393,$I$387:$I$390,0),MATCH(W$392,$J$386:$R$386,0))</f>
        <v>0</v>
      </c>
      <c r="X421" s="1011" cm="1">
        <f t="array" ref="X421">INDEX($H421:$K421,0,MATCH(X$393,$H$393:$K$393,0))*INDEX($J$387:$R$390,MATCH(X$393,$I$387:$I$390,0),MATCH(X$392,$J$386:$R$386,0))</f>
        <v>0</v>
      </c>
      <c r="Y421" s="1011" cm="1">
        <f t="array" ref="Y421">INDEX($H421:$K421,0,MATCH(Y$393,$H$393:$K$393,0))*INDEX($J$387:$R$390,MATCH(Y$393,$I$387:$I$390,0),MATCH(Y$392,$J$386:$R$386,0))</f>
        <v>0</v>
      </c>
      <c r="Z421" s="1011" cm="1">
        <f t="array" ref="Z421">INDEX($H421:$K421,0,MATCH(Z$393,$H$393:$K$393,0))*INDEX($J$387:$R$390,MATCH(Z$393,$I$387:$I$390,0),MATCH(Z$392,$J$386:$R$386,0))</f>
        <v>0</v>
      </c>
      <c r="AA421" s="1011" cm="1">
        <f t="array" ref="AA421">INDEX($H421:$K421,0,MATCH(AA$393,$H$393:$K$393,0))*INDEX($J$387:$R$390,MATCH(AA$393,$I$387:$I$390,0),MATCH(AA$392,$J$386:$R$386,0))</f>
        <v>0</v>
      </c>
      <c r="AB421" s="1011" cm="1">
        <f t="array" ref="AB421">INDEX($H421:$K421,0,MATCH(AB$393,$H$393:$K$393,0))*INDEX($J$387:$R$390,MATCH(AB$393,$I$387:$I$390,0),MATCH(AB$392,$J$386:$R$386,0))</f>
        <v>0</v>
      </c>
      <c r="AC421" s="1011" cm="1">
        <f t="array" ref="AC421">INDEX($H421:$K421,0,MATCH(AC$393,$H$393:$K$393,0))*INDEX($J$387:$R$390,MATCH(AC$393,$I$387:$I$390,0),MATCH(AC$392,$J$386:$R$386,0))</f>
        <v>0</v>
      </c>
      <c r="AD421" s="1011" cm="1">
        <f t="array" ref="AD421">INDEX($H421:$K421,0,MATCH(AD$393,$H$393:$K$393,0))*INDEX($J$387:$R$390,MATCH(AD$393,$I$387:$I$390,0),MATCH(AD$392,$J$386:$R$386,0))</f>
        <v>0</v>
      </c>
      <c r="AE421" s="1011" cm="1">
        <f t="array" ref="AE421">INDEX($H421:$K421,0,MATCH(AE$393,$H$393:$K$393,0))*INDEX($J$387:$R$390,MATCH(AE$393,$I$387:$I$390,0),MATCH(AE$392,$J$386:$R$386,0))</f>
        <v>0</v>
      </c>
      <c r="AF421" s="1011" cm="1">
        <f t="array" ref="AF421">INDEX($H421:$K421,0,MATCH(AF$393,$H$393:$K$393,0))*INDEX($J$387:$R$390,MATCH(AF$393,$I$387:$I$390,0),MATCH(AF$392,$J$386:$R$386,0))</f>
        <v>0</v>
      </c>
      <c r="AG421" s="1011" cm="1">
        <f t="array" ref="AG421">INDEX($H421:$K421,0,MATCH(AG$393,$H$393:$K$393,0))*INDEX($J$387:$R$390,MATCH(AG$393,$I$387:$I$390,0),MATCH(AG$392,$J$386:$R$386,0))</f>
        <v>0</v>
      </c>
      <c r="AH421" s="1011" cm="1">
        <f t="array" ref="AH421">INDEX($H421:$K421,0,MATCH(AH$393,$H$393:$K$393,0))*INDEX($J$387:$R$390,MATCH(AH$393,$I$387:$I$390,0),MATCH(AH$392,$J$386:$R$386,0))</f>
        <v>0</v>
      </c>
      <c r="AI421" s="1011" cm="1">
        <f t="array" ref="AI421">INDEX($H421:$K421,0,MATCH(AI$393,$H$393:$K$393,0))*INDEX($J$387:$R$390,MATCH(AI$393,$I$387:$I$390,0),MATCH(AI$392,$J$386:$R$386,0))</f>
        <v>0</v>
      </c>
      <c r="AJ421" s="1011" cm="1">
        <f t="array" ref="AJ421">INDEX($H421:$K421,0,MATCH(AJ$393,$H$393:$K$393,0))*INDEX($J$387:$R$390,MATCH(AJ$393,$I$387:$I$390,0),MATCH(AJ$392,$J$386:$R$386,0))</f>
        <v>0</v>
      </c>
      <c r="AK421" s="1011" cm="1">
        <f t="array" ref="AK421">INDEX($H421:$K421,0,MATCH(AK$393,$H$393:$K$393,0))*INDEX($J$387:$R$390,MATCH(AK$393,$I$387:$I$390,0),MATCH(AK$392,$J$386:$R$386,0))</f>
        <v>0</v>
      </c>
      <c r="AL421" s="1011" cm="1">
        <f t="array" ref="AL421">INDEX($H421:$K421,0,MATCH(AL$393,$H$393:$K$393,0))*INDEX($J$387:$R$390,MATCH(AL$393,$I$387:$I$390,0),MATCH(AL$392,$J$386:$R$386,0))</f>
        <v>0</v>
      </c>
      <c r="AM421" s="1011" cm="1">
        <f t="array" ref="AM421">INDEX($H421:$K421,0,MATCH(AM$393,$H$393:$K$393,0))*INDEX($J$387:$R$390,MATCH(AM$393,$I$387:$I$390,0),MATCH(AM$392,$J$386:$R$386,0))</f>
        <v>0</v>
      </c>
      <c r="AN421" s="1011" cm="1">
        <f t="array" ref="AN421">INDEX($H421:$K421,0,MATCH(AN$393,$H$393:$K$393,0))*INDEX($J$387:$R$390,MATCH(AN$393,$I$387:$I$390,0),MATCH(AN$392,$J$386:$R$386,0))</f>
        <v>0</v>
      </c>
      <c r="AO421" s="1011" cm="1">
        <f t="array" ref="AO421">INDEX($H421:$K421,0,MATCH(AO$393,$H$393:$K$393,0))*INDEX($J$387:$R$390,MATCH(AO$393,$I$387:$I$390,0),MATCH(AO$392,$J$386:$R$386,0))</f>
        <v>0</v>
      </c>
      <c r="AP421" s="1011" cm="1">
        <f t="array" ref="AP421">INDEX($H421:$K421,0,MATCH(AP$393,$H$393:$K$393,0))*INDEX($J$387:$R$390,MATCH(AP$393,$I$387:$I$390,0),MATCH(AP$392,$J$386:$R$386,0))</f>
        <v>0</v>
      </c>
      <c r="AQ421" s="1011" cm="1">
        <f t="array" ref="AQ421">INDEX($H421:$K421,0,MATCH(AQ$393,$H$393:$K$393,0))*INDEX($J$387:$R$390,MATCH(AQ$393,$I$387:$I$390,0),MATCH(AQ$392,$J$386:$R$386,0))</f>
        <v>0</v>
      </c>
      <c r="AR421" s="1011" cm="1">
        <f t="array" ref="AR421">INDEX($H421:$K421,0,MATCH(AR$393,$H$393:$K$393,0))*INDEX($J$387:$R$390,MATCH(AR$393,$I$387:$I$390,0),MATCH(AR$392,$J$386:$R$386,0))</f>
        <v>0</v>
      </c>
      <c r="AS421" s="1011" cm="1">
        <f t="array" ref="AS421">INDEX($H421:$K421,0,MATCH(AS$393,$H$393:$K$393,0))*INDEX($J$387:$R$390,MATCH(AS$393,$I$387:$I$390,0),MATCH(AS$392,$J$386:$R$386,0))</f>
        <v>0</v>
      </c>
      <c r="AT421" s="1011" cm="1">
        <f t="array" ref="AT421">INDEX($H421:$K421,0,MATCH(AT$393,$H$393:$K$393,0))*INDEX($J$387:$R$390,MATCH(AT$393,$I$387:$I$390,0),MATCH(AT$392,$J$386:$R$386,0))</f>
        <v>0</v>
      </c>
      <c r="AU421" s="1011" cm="1">
        <f t="array" ref="AU421">INDEX($H421:$K421,0,MATCH(AU$393,$H$393:$K$393,0))*INDEX($J$387:$R$390,MATCH(AU$393,$I$387:$I$390,0),MATCH(AU$392,$J$386:$R$386,0))</f>
        <v>0</v>
      </c>
      <c r="AV421" s="313"/>
      <c r="AW421" s="313"/>
      <c r="AX421" s="244"/>
      <c r="AY421" s="236"/>
      <c r="AZ421" s="236"/>
      <c r="BA421" s="236"/>
    </row>
    <row r="422" spans="1:53" s="76" customFormat="1" ht="15" outlineLevel="1" x14ac:dyDescent="0.25">
      <c r="A422" s="234"/>
      <c r="B422" s="235"/>
      <c r="C422" s="245"/>
      <c r="D422" s="245"/>
      <c r="E422" s="245"/>
      <c r="F422" s="253"/>
      <c r="G422" s="253" t="str">
        <f>_xlfn.CONCAT(H259:M259)</f>
        <v>YAAAAa</v>
      </c>
      <c r="H422" s="357">
        <v>0</v>
      </c>
      <c r="I422" s="357">
        <v>0</v>
      </c>
      <c r="J422" s="357">
        <v>0</v>
      </c>
      <c r="K422" s="357">
        <v>0</v>
      </c>
      <c r="L422" s="1011" cm="1">
        <f t="array" ref="L422">INDEX($H422:$K422,0,MATCH(L$393,$H$393:$K$393,0))*INDEX($J$387:$R$390,MATCH(L$393,$I$387:$I$390,0),MATCH(L$392,$J$386:$R$386,0))</f>
        <v>0</v>
      </c>
      <c r="M422" s="1011" cm="1">
        <f t="array" ref="M422">INDEX($H422:$K422,0,MATCH(M$393,$H$393:$K$393,0))*INDEX($J$387:$R$390,MATCH(M$393,$I$387:$I$390,0),MATCH(M$392,$J$386:$R$386,0))</f>
        <v>0</v>
      </c>
      <c r="N422" s="1011" cm="1">
        <f t="array" ref="N422">INDEX($H422:$K422,0,MATCH(N$393,$H$393:$K$393,0))*INDEX($J$387:$R$390,MATCH(N$393,$I$387:$I$390,0),MATCH(N$392,$J$386:$R$386,0))</f>
        <v>0</v>
      </c>
      <c r="O422" s="1011" cm="1">
        <f t="array" ref="O422">INDEX($H422:$K422,0,MATCH(O$393,$H$393:$K$393,0))*INDEX($J$387:$R$390,MATCH(O$393,$I$387:$I$390,0),MATCH(O$392,$J$386:$R$386,0))</f>
        <v>0</v>
      </c>
      <c r="P422" s="1011" cm="1">
        <f t="array" ref="P422">INDEX($H422:$K422,0,MATCH(P$393,$H$393:$K$393,0))*INDEX($J$387:$R$390,MATCH(P$393,$I$387:$I$390,0),MATCH(P$392,$J$386:$R$386,0))</f>
        <v>0</v>
      </c>
      <c r="Q422" s="1011" cm="1">
        <f t="array" ref="Q422">INDEX($H422:$K422,0,MATCH(Q$393,$H$393:$K$393,0))*INDEX($J$387:$R$390,MATCH(Q$393,$I$387:$I$390,0),MATCH(Q$392,$J$386:$R$386,0))</f>
        <v>0</v>
      </c>
      <c r="R422" s="1011" cm="1">
        <f t="array" ref="R422">INDEX($H422:$K422,0,MATCH(R$393,$H$393:$K$393,0))*INDEX($J$387:$R$390,MATCH(R$393,$I$387:$I$390,0),MATCH(R$392,$J$386:$R$386,0))</f>
        <v>0</v>
      </c>
      <c r="S422" s="1011" cm="1">
        <f t="array" ref="S422">INDEX($H422:$K422,0,MATCH(S$393,$H$393:$K$393,0))*INDEX($J$387:$R$390,MATCH(S$393,$I$387:$I$390,0),MATCH(S$392,$J$386:$R$386,0))</f>
        <v>0</v>
      </c>
      <c r="T422" s="1011" cm="1">
        <f t="array" ref="T422">INDEX($H422:$K422,0,MATCH(T$393,$H$393:$K$393,0))*INDEX($J$387:$R$390,MATCH(T$393,$I$387:$I$390,0),MATCH(T$392,$J$386:$R$386,0))</f>
        <v>0</v>
      </c>
      <c r="U422" s="1011" cm="1">
        <f t="array" ref="U422">INDEX($H422:$K422,0,MATCH(U$393,$H$393:$K$393,0))*INDEX($J$387:$R$390,MATCH(U$393,$I$387:$I$390,0),MATCH(U$392,$J$386:$R$386,0))</f>
        <v>0</v>
      </c>
      <c r="V422" s="1011" cm="1">
        <f t="array" ref="V422">INDEX($H422:$K422,0,MATCH(V$393,$H$393:$K$393,0))*INDEX($J$387:$R$390,MATCH(V$393,$I$387:$I$390,0),MATCH(V$392,$J$386:$R$386,0))</f>
        <v>0</v>
      </c>
      <c r="W422" s="1011" cm="1">
        <f t="array" ref="W422">INDEX($H422:$K422,0,MATCH(W$393,$H$393:$K$393,0))*INDEX($J$387:$R$390,MATCH(W$393,$I$387:$I$390,0),MATCH(W$392,$J$386:$R$386,0))</f>
        <v>0</v>
      </c>
      <c r="X422" s="1011" cm="1">
        <f t="array" ref="X422">INDEX($H422:$K422,0,MATCH(X$393,$H$393:$K$393,0))*INDEX($J$387:$R$390,MATCH(X$393,$I$387:$I$390,0),MATCH(X$392,$J$386:$R$386,0))</f>
        <v>0</v>
      </c>
      <c r="Y422" s="1011" cm="1">
        <f t="array" ref="Y422">INDEX($H422:$K422,0,MATCH(Y$393,$H$393:$K$393,0))*INDEX($J$387:$R$390,MATCH(Y$393,$I$387:$I$390,0),MATCH(Y$392,$J$386:$R$386,0))</f>
        <v>0</v>
      </c>
      <c r="Z422" s="1011" cm="1">
        <f t="array" ref="Z422">INDEX($H422:$K422,0,MATCH(Z$393,$H$393:$K$393,0))*INDEX($J$387:$R$390,MATCH(Z$393,$I$387:$I$390,0),MATCH(Z$392,$J$386:$R$386,0))</f>
        <v>0</v>
      </c>
      <c r="AA422" s="1011" cm="1">
        <f t="array" ref="AA422">INDEX($H422:$K422,0,MATCH(AA$393,$H$393:$K$393,0))*INDEX($J$387:$R$390,MATCH(AA$393,$I$387:$I$390,0),MATCH(AA$392,$J$386:$R$386,0))</f>
        <v>0</v>
      </c>
      <c r="AB422" s="1011" cm="1">
        <f t="array" ref="AB422">INDEX($H422:$K422,0,MATCH(AB$393,$H$393:$K$393,0))*INDEX($J$387:$R$390,MATCH(AB$393,$I$387:$I$390,0),MATCH(AB$392,$J$386:$R$386,0))</f>
        <v>0</v>
      </c>
      <c r="AC422" s="1011" cm="1">
        <f t="array" ref="AC422">INDEX($H422:$K422,0,MATCH(AC$393,$H$393:$K$393,0))*INDEX($J$387:$R$390,MATCH(AC$393,$I$387:$I$390,0),MATCH(AC$392,$J$386:$R$386,0))</f>
        <v>0</v>
      </c>
      <c r="AD422" s="1011" cm="1">
        <f t="array" ref="AD422">INDEX($H422:$K422,0,MATCH(AD$393,$H$393:$K$393,0))*INDEX($J$387:$R$390,MATCH(AD$393,$I$387:$I$390,0),MATCH(AD$392,$J$386:$R$386,0))</f>
        <v>0</v>
      </c>
      <c r="AE422" s="1011" cm="1">
        <f t="array" ref="AE422">INDEX($H422:$K422,0,MATCH(AE$393,$H$393:$K$393,0))*INDEX($J$387:$R$390,MATCH(AE$393,$I$387:$I$390,0),MATCH(AE$392,$J$386:$R$386,0))</f>
        <v>0</v>
      </c>
      <c r="AF422" s="1011" cm="1">
        <f t="array" ref="AF422">INDEX($H422:$K422,0,MATCH(AF$393,$H$393:$K$393,0))*INDEX($J$387:$R$390,MATCH(AF$393,$I$387:$I$390,0),MATCH(AF$392,$J$386:$R$386,0))</f>
        <v>0</v>
      </c>
      <c r="AG422" s="1011" cm="1">
        <f t="array" ref="AG422">INDEX($H422:$K422,0,MATCH(AG$393,$H$393:$K$393,0))*INDEX($J$387:$R$390,MATCH(AG$393,$I$387:$I$390,0),MATCH(AG$392,$J$386:$R$386,0))</f>
        <v>0</v>
      </c>
      <c r="AH422" s="1011" cm="1">
        <f t="array" ref="AH422">INDEX($H422:$K422,0,MATCH(AH$393,$H$393:$K$393,0))*INDEX($J$387:$R$390,MATCH(AH$393,$I$387:$I$390,0),MATCH(AH$392,$J$386:$R$386,0))</f>
        <v>0</v>
      </c>
      <c r="AI422" s="1011" cm="1">
        <f t="array" ref="AI422">INDEX($H422:$K422,0,MATCH(AI$393,$H$393:$K$393,0))*INDEX($J$387:$R$390,MATCH(AI$393,$I$387:$I$390,0),MATCH(AI$392,$J$386:$R$386,0))</f>
        <v>0</v>
      </c>
      <c r="AJ422" s="1011" cm="1">
        <f t="array" ref="AJ422">INDEX($H422:$K422,0,MATCH(AJ$393,$H$393:$K$393,0))*INDEX($J$387:$R$390,MATCH(AJ$393,$I$387:$I$390,0),MATCH(AJ$392,$J$386:$R$386,0))</f>
        <v>0</v>
      </c>
      <c r="AK422" s="1011" cm="1">
        <f t="array" ref="AK422">INDEX($H422:$K422,0,MATCH(AK$393,$H$393:$K$393,0))*INDEX($J$387:$R$390,MATCH(AK$393,$I$387:$I$390,0),MATCH(AK$392,$J$386:$R$386,0))</f>
        <v>0</v>
      </c>
      <c r="AL422" s="1011" cm="1">
        <f t="array" ref="AL422">INDEX($H422:$K422,0,MATCH(AL$393,$H$393:$K$393,0))*INDEX($J$387:$R$390,MATCH(AL$393,$I$387:$I$390,0),MATCH(AL$392,$J$386:$R$386,0))</f>
        <v>0</v>
      </c>
      <c r="AM422" s="1011" cm="1">
        <f t="array" ref="AM422">INDEX($H422:$K422,0,MATCH(AM$393,$H$393:$K$393,0))*INDEX($J$387:$R$390,MATCH(AM$393,$I$387:$I$390,0),MATCH(AM$392,$J$386:$R$386,0))</f>
        <v>0</v>
      </c>
      <c r="AN422" s="1011" cm="1">
        <f t="array" ref="AN422">INDEX($H422:$K422,0,MATCH(AN$393,$H$393:$K$393,0))*INDEX($J$387:$R$390,MATCH(AN$393,$I$387:$I$390,0),MATCH(AN$392,$J$386:$R$386,0))</f>
        <v>0</v>
      </c>
      <c r="AO422" s="1011" cm="1">
        <f t="array" ref="AO422">INDEX($H422:$K422,0,MATCH(AO$393,$H$393:$K$393,0))*INDEX($J$387:$R$390,MATCH(AO$393,$I$387:$I$390,0),MATCH(AO$392,$J$386:$R$386,0))</f>
        <v>0</v>
      </c>
      <c r="AP422" s="1011" cm="1">
        <f t="array" ref="AP422">INDEX($H422:$K422,0,MATCH(AP$393,$H$393:$K$393,0))*INDEX($J$387:$R$390,MATCH(AP$393,$I$387:$I$390,0),MATCH(AP$392,$J$386:$R$386,0))</f>
        <v>0</v>
      </c>
      <c r="AQ422" s="1011" cm="1">
        <f t="array" ref="AQ422">INDEX($H422:$K422,0,MATCH(AQ$393,$H$393:$K$393,0))*INDEX($J$387:$R$390,MATCH(AQ$393,$I$387:$I$390,0),MATCH(AQ$392,$J$386:$R$386,0))</f>
        <v>0</v>
      </c>
      <c r="AR422" s="1011" cm="1">
        <f t="array" ref="AR422">INDEX($H422:$K422,0,MATCH(AR$393,$H$393:$K$393,0))*INDEX($J$387:$R$390,MATCH(AR$393,$I$387:$I$390,0),MATCH(AR$392,$J$386:$R$386,0))</f>
        <v>0</v>
      </c>
      <c r="AS422" s="1011" cm="1">
        <f t="array" ref="AS422">INDEX($H422:$K422,0,MATCH(AS$393,$H$393:$K$393,0))*INDEX($J$387:$R$390,MATCH(AS$393,$I$387:$I$390,0),MATCH(AS$392,$J$386:$R$386,0))</f>
        <v>0</v>
      </c>
      <c r="AT422" s="1011" cm="1">
        <f t="array" ref="AT422">INDEX($H422:$K422,0,MATCH(AT$393,$H$393:$K$393,0))*INDEX($J$387:$R$390,MATCH(AT$393,$I$387:$I$390,0),MATCH(AT$392,$J$386:$R$386,0))</f>
        <v>0</v>
      </c>
      <c r="AU422" s="1011" cm="1">
        <f t="array" ref="AU422">INDEX($H422:$K422,0,MATCH(AU$393,$H$393:$K$393,0))*INDEX($J$387:$R$390,MATCH(AU$393,$I$387:$I$390,0),MATCH(AU$392,$J$386:$R$386,0))</f>
        <v>0</v>
      </c>
      <c r="AV422" s="313"/>
      <c r="AW422" s="313"/>
      <c r="AX422" s="244"/>
      <c r="AY422" s="236"/>
      <c r="AZ422" s="236"/>
      <c r="BA422" s="236"/>
    </row>
    <row r="423" spans="1:53" s="694" customFormat="1" ht="15" outlineLevel="1" x14ac:dyDescent="0.25">
      <c r="A423" s="698"/>
      <c r="B423" s="695"/>
      <c r="C423" s="707"/>
      <c r="D423" s="707"/>
      <c r="E423" s="707"/>
      <c r="F423" s="711"/>
      <c r="G423" s="711" t="str">
        <f>_xlfn.CONCAT(H260:M260)</f>
        <v>YYFWBz</v>
      </c>
      <c r="H423" s="357">
        <v>1</v>
      </c>
      <c r="I423" s="357">
        <v>1</v>
      </c>
      <c r="J423" s="357">
        <v>2</v>
      </c>
      <c r="K423" s="357">
        <v>1</v>
      </c>
      <c r="L423" s="1011" cm="1">
        <f t="array" ref="L423">INDEX($H423:$K423,0,MATCH(L$393,$H$393:$K$393,0))*INDEX($J$387:$R$390,MATCH(L$393,$I$387:$I$390,0),MATCH(L$392,$J$386:$R$386,0))</f>
        <v>2</v>
      </c>
      <c r="M423" s="1011" cm="1">
        <f t="array" ref="M423">INDEX($H423:$K423,0,MATCH(M$393,$H$393:$K$393,0))*INDEX($J$387:$R$390,MATCH(M$393,$I$387:$I$390,0),MATCH(M$392,$J$386:$R$386,0))</f>
        <v>1</v>
      </c>
      <c r="N423" s="1011" cm="1">
        <f t="array" ref="N423">INDEX($H423:$K423,0,MATCH(N$393,$H$393:$K$393,0))*INDEX($J$387:$R$390,MATCH(N$393,$I$387:$I$390,0),MATCH(N$392,$J$386:$R$386,0))</f>
        <v>2</v>
      </c>
      <c r="O423" s="1011" cm="1">
        <f t="array" ref="O423">INDEX($H423:$K423,0,MATCH(O$393,$H$393:$K$393,0))*INDEX($J$387:$R$390,MATCH(O$393,$I$387:$I$390,0),MATCH(O$392,$J$386:$R$386,0))</f>
        <v>1</v>
      </c>
      <c r="P423" s="1011" cm="1">
        <f t="array" ref="P423">INDEX($H423:$K423,0,MATCH(P$393,$H$393:$K$393,0))*INDEX($J$387:$R$390,MATCH(P$393,$I$387:$I$390,0),MATCH(P$392,$J$386:$R$386,0))</f>
        <v>2</v>
      </c>
      <c r="Q423" s="1011" cm="1">
        <f t="array" ref="Q423">INDEX($H423:$K423,0,MATCH(Q$393,$H$393:$K$393,0))*INDEX($J$387:$R$390,MATCH(Q$393,$I$387:$I$390,0),MATCH(Q$392,$J$386:$R$386,0))</f>
        <v>1</v>
      </c>
      <c r="R423" s="1011" cm="1">
        <f t="array" ref="R423">INDEX($H423:$K423,0,MATCH(R$393,$H$393:$K$393,0))*INDEX($J$387:$R$390,MATCH(R$393,$I$387:$I$390,0),MATCH(R$392,$J$386:$R$386,0))</f>
        <v>2</v>
      </c>
      <c r="S423" s="1011" cm="1">
        <f t="array" ref="S423">INDEX($H423:$K423,0,MATCH(S$393,$H$393:$K$393,0))*INDEX($J$387:$R$390,MATCH(S$393,$I$387:$I$390,0),MATCH(S$392,$J$386:$R$386,0))</f>
        <v>1</v>
      </c>
      <c r="T423" s="1011" cm="1">
        <f t="array" ref="T423">INDEX($H423:$K423,0,MATCH(T$393,$H$393:$K$393,0))*INDEX($J$387:$R$390,MATCH(T$393,$I$387:$I$390,0),MATCH(T$392,$J$386:$R$386,0))</f>
        <v>2</v>
      </c>
      <c r="U423" s="1011" cm="1">
        <f t="array" ref="U423">INDEX($H423:$K423,0,MATCH(U$393,$H$393:$K$393,0))*INDEX($J$387:$R$390,MATCH(U$393,$I$387:$I$390,0),MATCH(U$392,$J$386:$R$386,0))</f>
        <v>1</v>
      </c>
      <c r="V423" s="1011" cm="1">
        <f t="array" ref="V423">INDEX($H423:$K423,0,MATCH(V$393,$H$393:$K$393,0))*INDEX($J$387:$R$390,MATCH(V$393,$I$387:$I$390,0),MATCH(V$392,$J$386:$R$386,0))</f>
        <v>2</v>
      </c>
      <c r="W423" s="1011" cm="1">
        <f t="array" ref="W423">INDEX($H423:$K423,0,MATCH(W$393,$H$393:$K$393,0))*INDEX($J$387:$R$390,MATCH(W$393,$I$387:$I$390,0),MATCH(W$392,$J$386:$R$386,0))</f>
        <v>1</v>
      </c>
      <c r="X423" s="1011" cm="1">
        <f t="array" ref="X423">INDEX($H423:$K423,0,MATCH(X$393,$H$393:$K$393,0))*INDEX($J$387:$R$390,MATCH(X$393,$I$387:$I$390,0),MATCH(X$392,$J$386:$R$386,0))</f>
        <v>2</v>
      </c>
      <c r="Y423" s="1011" cm="1">
        <f t="array" ref="Y423">INDEX($H423:$K423,0,MATCH(Y$393,$H$393:$K$393,0))*INDEX($J$387:$R$390,MATCH(Y$393,$I$387:$I$390,0),MATCH(Y$392,$J$386:$R$386,0))</f>
        <v>1</v>
      </c>
      <c r="Z423" s="1011" cm="1">
        <f t="array" ref="Z423">INDEX($H423:$K423,0,MATCH(Z$393,$H$393:$K$393,0))*INDEX($J$387:$R$390,MATCH(Z$393,$I$387:$I$390,0),MATCH(Z$392,$J$386:$R$386,0))</f>
        <v>2</v>
      </c>
      <c r="AA423" s="1011" cm="1">
        <f t="array" ref="AA423">INDEX($H423:$K423,0,MATCH(AA$393,$H$393:$K$393,0))*INDEX($J$387:$R$390,MATCH(AA$393,$I$387:$I$390,0),MATCH(AA$392,$J$386:$R$386,0))</f>
        <v>1</v>
      </c>
      <c r="AB423" s="1011" cm="1">
        <f t="array" ref="AB423">INDEX($H423:$K423,0,MATCH(AB$393,$H$393:$K$393,0))*INDEX($J$387:$R$390,MATCH(AB$393,$I$387:$I$390,0),MATCH(AB$392,$J$386:$R$386,0))</f>
        <v>1</v>
      </c>
      <c r="AC423" s="1011" cm="1">
        <f t="array" ref="AC423">INDEX($H423:$K423,0,MATCH(AC$393,$H$393:$K$393,0))*INDEX($J$387:$R$390,MATCH(AC$393,$I$387:$I$390,0),MATCH(AC$392,$J$386:$R$386,0))</f>
        <v>1</v>
      </c>
      <c r="AD423" s="1011" cm="1">
        <f t="array" ref="AD423">INDEX($H423:$K423,0,MATCH(AD$393,$H$393:$K$393,0))*INDEX($J$387:$R$390,MATCH(AD$393,$I$387:$I$390,0),MATCH(AD$392,$J$386:$R$386,0))</f>
        <v>2</v>
      </c>
      <c r="AE423" s="1011" cm="1">
        <f t="array" ref="AE423">INDEX($H423:$K423,0,MATCH(AE$393,$H$393:$K$393,0))*INDEX($J$387:$R$390,MATCH(AE$393,$I$387:$I$390,0),MATCH(AE$392,$J$386:$R$386,0))</f>
        <v>1</v>
      </c>
      <c r="AF423" s="1011" cm="1">
        <f t="array" ref="AF423">INDEX($H423:$K423,0,MATCH(AF$393,$H$393:$K$393,0))*INDEX($J$387:$R$390,MATCH(AF$393,$I$387:$I$390,0),MATCH(AF$392,$J$386:$R$386,0))</f>
        <v>1</v>
      </c>
      <c r="AG423" s="1011" cm="1">
        <f t="array" ref="AG423">INDEX($H423:$K423,0,MATCH(AG$393,$H$393:$K$393,0))*INDEX($J$387:$R$390,MATCH(AG$393,$I$387:$I$390,0),MATCH(AG$392,$J$386:$R$386,0))</f>
        <v>1</v>
      </c>
      <c r="AH423" s="1011" cm="1">
        <f t="array" ref="AH423">INDEX($H423:$K423,0,MATCH(AH$393,$H$393:$K$393,0))*INDEX($J$387:$R$390,MATCH(AH$393,$I$387:$I$390,0),MATCH(AH$392,$J$386:$R$386,0))</f>
        <v>2</v>
      </c>
      <c r="AI423" s="1011" cm="1">
        <f t="array" ref="AI423">INDEX($H423:$K423,0,MATCH(AI$393,$H$393:$K$393,0))*INDEX($J$387:$R$390,MATCH(AI$393,$I$387:$I$390,0),MATCH(AI$392,$J$386:$R$386,0))</f>
        <v>1</v>
      </c>
      <c r="AJ423" s="1011" cm="1">
        <f t="array" ref="AJ423">INDEX($H423:$K423,0,MATCH(AJ$393,$H$393:$K$393,0))*INDEX($J$387:$R$390,MATCH(AJ$393,$I$387:$I$390,0),MATCH(AJ$392,$J$386:$R$386,0))</f>
        <v>1</v>
      </c>
      <c r="AK423" s="1011" cm="1">
        <f t="array" ref="AK423">INDEX($H423:$K423,0,MATCH(AK$393,$H$393:$K$393,0))*INDEX($J$387:$R$390,MATCH(AK$393,$I$387:$I$390,0),MATCH(AK$392,$J$386:$R$386,0))</f>
        <v>1</v>
      </c>
      <c r="AL423" s="1011" cm="1">
        <f t="array" ref="AL423">INDEX($H423:$K423,0,MATCH(AL$393,$H$393:$K$393,0))*INDEX($J$387:$R$390,MATCH(AL$393,$I$387:$I$390,0),MATCH(AL$392,$J$386:$R$386,0))</f>
        <v>2</v>
      </c>
      <c r="AM423" s="1011" cm="1">
        <f t="array" ref="AM423">INDEX($H423:$K423,0,MATCH(AM$393,$H$393:$K$393,0))*INDEX($J$387:$R$390,MATCH(AM$393,$I$387:$I$390,0),MATCH(AM$392,$J$386:$R$386,0))</f>
        <v>1</v>
      </c>
      <c r="AN423" s="1011" cm="1">
        <f t="array" ref="AN423">INDEX($H423:$K423,0,MATCH(AN$393,$H$393:$K$393,0))*INDEX($J$387:$R$390,MATCH(AN$393,$I$387:$I$390,0),MATCH(AN$392,$J$386:$R$386,0))</f>
        <v>1</v>
      </c>
      <c r="AO423" s="1011" cm="1">
        <f t="array" ref="AO423">INDEX($H423:$K423,0,MATCH(AO$393,$H$393:$K$393,0))*INDEX($J$387:$R$390,MATCH(AO$393,$I$387:$I$390,0),MATCH(AO$392,$J$386:$R$386,0))</f>
        <v>1</v>
      </c>
      <c r="AP423" s="1011" cm="1">
        <f t="array" ref="AP423">INDEX($H423:$K423,0,MATCH(AP$393,$H$393:$K$393,0))*INDEX($J$387:$R$390,MATCH(AP$393,$I$387:$I$390,0),MATCH(AP$392,$J$386:$R$386,0))</f>
        <v>2</v>
      </c>
      <c r="AQ423" s="1011" cm="1">
        <f t="array" ref="AQ423">INDEX($H423:$K423,0,MATCH(AQ$393,$H$393:$K$393,0))*INDEX($J$387:$R$390,MATCH(AQ$393,$I$387:$I$390,0),MATCH(AQ$392,$J$386:$R$386,0))</f>
        <v>1</v>
      </c>
      <c r="AR423" s="1011" cm="1">
        <f t="array" ref="AR423">INDEX($H423:$K423,0,MATCH(AR$393,$H$393:$K$393,0))*INDEX($J$387:$R$390,MATCH(AR$393,$I$387:$I$390,0),MATCH(AR$392,$J$386:$R$386,0))</f>
        <v>1</v>
      </c>
      <c r="AS423" s="1011" cm="1">
        <f t="array" ref="AS423">INDEX($H423:$K423,0,MATCH(AS$393,$H$393:$K$393,0))*INDEX($J$387:$R$390,MATCH(AS$393,$I$387:$I$390,0),MATCH(AS$392,$J$386:$R$386,0))</f>
        <v>1</v>
      </c>
      <c r="AT423" s="1011" cm="1">
        <f t="array" ref="AT423">INDEX($H423:$K423,0,MATCH(AT$393,$H$393:$K$393,0))*INDEX($J$387:$R$390,MATCH(AT$393,$I$387:$I$390,0),MATCH(AT$392,$J$386:$R$386,0))</f>
        <v>2</v>
      </c>
      <c r="AU423" s="1011" cm="1">
        <f t="array" ref="AU423">INDEX($H423:$K423,0,MATCH(AU$393,$H$393:$K$393,0))*INDEX($J$387:$R$390,MATCH(AU$393,$I$387:$I$390,0),MATCH(AU$392,$J$386:$R$386,0))</f>
        <v>1</v>
      </c>
      <c r="AV423" s="313"/>
      <c r="AW423" s="313"/>
      <c r="AX423" s="702"/>
      <c r="AY423" s="697"/>
      <c r="AZ423" s="697"/>
      <c r="BA423" s="697"/>
    </row>
    <row r="424" spans="1:53" s="694" customFormat="1" ht="15" outlineLevel="1" x14ac:dyDescent="0.25">
      <c r="A424" s="698"/>
      <c r="B424" s="695"/>
      <c r="C424" s="707"/>
      <c r="D424" s="707"/>
      <c r="E424" s="707"/>
      <c r="F424" s="711"/>
      <c r="G424" s="711" t="str">
        <f>_xlfn.CONCAT(H261:M261)</f>
        <v>YYBNWf</v>
      </c>
      <c r="H424" s="357">
        <v>1</v>
      </c>
      <c r="I424" s="357">
        <v>1</v>
      </c>
      <c r="J424" s="357">
        <v>5</v>
      </c>
      <c r="K424" s="357">
        <v>3</v>
      </c>
      <c r="L424" s="1011" cm="1">
        <f t="array" ref="L424">INDEX($H424:$K424,0,MATCH(L$393,$H$393:$K$393,0))*INDEX($J$387:$R$390,MATCH(L$393,$I$387:$I$390,0),MATCH(L$392,$J$386:$R$386,0))</f>
        <v>2</v>
      </c>
      <c r="M424" s="1011" cm="1">
        <f t="array" ref="M424">INDEX($H424:$K424,0,MATCH(M$393,$H$393:$K$393,0))*INDEX($J$387:$R$390,MATCH(M$393,$I$387:$I$390,0),MATCH(M$392,$J$386:$R$386,0))</f>
        <v>1</v>
      </c>
      <c r="N424" s="1011" cm="1">
        <f t="array" ref="N424">INDEX($H424:$K424,0,MATCH(N$393,$H$393:$K$393,0))*INDEX($J$387:$R$390,MATCH(N$393,$I$387:$I$390,0),MATCH(N$392,$J$386:$R$386,0))</f>
        <v>5</v>
      </c>
      <c r="O424" s="1011" cm="1">
        <f t="array" ref="O424">INDEX($H424:$K424,0,MATCH(O$393,$H$393:$K$393,0))*INDEX($J$387:$R$390,MATCH(O$393,$I$387:$I$390,0),MATCH(O$392,$J$386:$R$386,0))</f>
        <v>3</v>
      </c>
      <c r="P424" s="1011" cm="1">
        <f t="array" ref="P424">INDEX($H424:$K424,0,MATCH(P$393,$H$393:$K$393,0))*INDEX($J$387:$R$390,MATCH(P$393,$I$387:$I$390,0),MATCH(P$392,$J$386:$R$386,0))</f>
        <v>2</v>
      </c>
      <c r="Q424" s="1011" cm="1">
        <f t="array" ref="Q424">INDEX($H424:$K424,0,MATCH(Q$393,$H$393:$K$393,0))*INDEX($J$387:$R$390,MATCH(Q$393,$I$387:$I$390,0),MATCH(Q$392,$J$386:$R$386,0))</f>
        <v>1</v>
      </c>
      <c r="R424" s="1011" cm="1">
        <f t="array" ref="R424">INDEX($H424:$K424,0,MATCH(R$393,$H$393:$K$393,0))*INDEX($J$387:$R$390,MATCH(R$393,$I$387:$I$390,0),MATCH(R$392,$J$386:$R$386,0))</f>
        <v>5</v>
      </c>
      <c r="S424" s="1011" cm="1">
        <f t="array" ref="S424">INDEX($H424:$K424,0,MATCH(S$393,$H$393:$K$393,0))*INDEX($J$387:$R$390,MATCH(S$393,$I$387:$I$390,0),MATCH(S$392,$J$386:$R$386,0))</f>
        <v>3</v>
      </c>
      <c r="T424" s="1011" cm="1">
        <f t="array" ref="T424">INDEX($H424:$K424,0,MATCH(T$393,$H$393:$K$393,0))*INDEX($J$387:$R$390,MATCH(T$393,$I$387:$I$390,0),MATCH(T$392,$J$386:$R$386,0))</f>
        <v>2</v>
      </c>
      <c r="U424" s="1011" cm="1">
        <f t="array" ref="U424">INDEX($H424:$K424,0,MATCH(U$393,$H$393:$K$393,0))*INDEX($J$387:$R$390,MATCH(U$393,$I$387:$I$390,0),MATCH(U$392,$J$386:$R$386,0))</f>
        <v>1</v>
      </c>
      <c r="V424" s="1011" cm="1">
        <f t="array" ref="V424">INDEX($H424:$K424,0,MATCH(V$393,$H$393:$K$393,0))*INDEX($J$387:$R$390,MATCH(V$393,$I$387:$I$390,0),MATCH(V$392,$J$386:$R$386,0))</f>
        <v>5</v>
      </c>
      <c r="W424" s="1011" cm="1">
        <f t="array" ref="W424">INDEX($H424:$K424,0,MATCH(W$393,$H$393:$K$393,0))*INDEX($J$387:$R$390,MATCH(W$393,$I$387:$I$390,0),MATCH(W$392,$J$386:$R$386,0))</f>
        <v>3</v>
      </c>
      <c r="X424" s="1011" cm="1">
        <f t="array" ref="X424">INDEX($H424:$K424,0,MATCH(X$393,$H$393:$K$393,0))*INDEX($J$387:$R$390,MATCH(X$393,$I$387:$I$390,0),MATCH(X$392,$J$386:$R$386,0))</f>
        <v>2</v>
      </c>
      <c r="Y424" s="1011" cm="1">
        <f t="array" ref="Y424">INDEX($H424:$K424,0,MATCH(Y$393,$H$393:$K$393,0))*INDEX($J$387:$R$390,MATCH(Y$393,$I$387:$I$390,0),MATCH(Y$392,$J$386:$R$386,0))</f>
        <v>1</v>
      </c>
      <c r="Z424" s="1011" cm="1">
        <f t="array" ref="Z424">INDEX($H424:$K424,0,MATCH(Z$393,$H$393:$K$393,0))*INDEX($J$387:$R$390,MATCH(Z$393,$I$387:$I$390,0),MATCH(Z$392,$J$386:$R$386,0))</f>
        <v>5</v>
      </c>
      <c r="AA424" s="1011" cm="1">
        <f t="array" ref="AA424">INDEX($H424:$K424,0,MATCH(AA$393,$H$393:$K$393,0))*INDEX($J$387:$R$390,MATCH(AA$393,$I$387:$I$390,0),MATCH(AA$392,$J$386:$R$386,0))</f>
        <v>3</v>
      </c>
      <c r="AB424" s="1011" cm="1">
        <f t="array" ref="AB424">INDEX($H424:$K424,0,MATCH(AB$393,$H$393:$K$393,0))*INDEX($J$387:$R$390,MATCH(AB$393,$I$387:$I$390,0),MATCH(AB$392,$J$386:$R$386,0))</f>
        <v>1</v>
      </c>
      <c r="AC424" s="1011" cm="1">
        <f t="array" ref="AC424">INDEX($H424:$K424,0,MATCH(AC$393,$H$393:$K$393,0))*INDEX($J$387:$R$390,MATCH(AC$393,$I$387:$I$390,0),MATCH(AC$392,$J$386:$R$386,0))</f>
        <v>1</v>
      </c>
      <c r="AD424" s="1011" cm="1">
        <f t="array" ref="AD424">INDEX($H424:$K424,0,MATCH(AD$393,$H$393:$K$393,0))*INDEX($J$387:$R$390,MATCH(AD$393,$I$387:$I$390,0),MATCH(AD$392,$J$386:$R$386,0))</f>
        <v>5</v>
      </c>
      <c r="AE424" s="1011" cm="1">
        <f t="array" ref="AE424">INDEX($H424:$K424,0,MATCH(AE$393,$H$393:$K$393,0))*INDEX($J$387:$R$390,MATCH(AE$393,$I$387:$I$390,0),MATCH(AE$392,$J$386:$R$386,0))</f>
        <v>3</v>
      </c>
      <c r="AF424" s="1011" cm="1">
        <f t="array" ref="AF424">INDEX($H424:$K424,0,MATCH(AF$393,$H$393:$K$393,0))*INDEX($J$387:$R$390,MATCH(AF$393,$I$387:$I$390,0),MATCH(AF$392,$J$386:$R$386,0))</f>
        <v>1</v>
      </c>
      <c r="AG424" s="1011" cm="1">
        <f t="array" ref="AG424">INDEX($H424:$K424,0,MATCH(AG$393,$H$393:$K$393,0))*INDEX($J$387:$R$390,MATCH(AG$393,$I$387:$I$390,0),MATCH(AG$392,$J$386:$R$386,0))</f>
        <v>1</v>
      </c>
      <c r="AH424" s="1011" cm="1">
        <f t="array" ref="AH424">INDEX($H424:$K424,0,MATCH(AH$393,$H$393:$K$393,0))*INDEX($J$387:$R$390,MATCH(AH$393,$I$387:$I$390,0),MATCH(AH$392,$J$386:$R$386,0))</f>
        <v>5</v>
      </c>
      <c r="AI424" s="1011" cm="1">
        <f t="array" ref="AI424">INDEX($H424:$K424,0,MATCH(AI$393,$H$393:$K$393,0))*INDEX($J$387:$R$390,MATCH(AI$393,$I$387:$I$390,0),MATCH(AI$392,$J$386:$R$386,0))</f>
        <v>3</v>
      </c>
      <c r="AJ424" s="1011" cm="1">
        <f t="array" ref="AJ424">INDEX($H424:$K424,0,MATCH(AJ$393,$H$393:$K$393,0))*INDEX($J$387:$R$390,MATCH(AJ$393,$I$387:$I$390,0),MATCH(AJ$392,$J$386:$R$386,0))</f>
        <v>1</v>
      </c>
      <c r="AK424" s="1011" cm="1">
        <f t="array" ref="AK424">INDEX($H424:$K424,0,MATCH(AK$393,$H$393:$K$393,0))*INDEX($J$387:$R$390,MATCH(AK$393,$I$387:$I$390,0),MATCH(AK$392,$J$386:$R$386,0))</f>
        <v>1</v>
      </c>
      <c r="AL424" s="1011" cm="1">
        <f t="array" ref="AL424">INDEX($H424:$K424,0,MATCH(AL$393,$H$393:$K$393,0))*INDEX($J$387:$R$390,MATCH(AL$393,$I$387:$I$390,0),MATCH(AL$392,$J$386:$R$386,0))</f>
        <v>5</v>
      </c>
      <c r="AM424" s="1011" cm="1">
        <f t="array" ref="AM424">INDEX($H424:$K424,0,MATCH(AM$393,$H$393:$K$393,0))*INDEX($J$387:$R$390,MATCH(AM$393,$I$387:$I$390,0),MATCH(AM$392,$J$386:$R$386,0))</f>
        <v>3</v>
      </c>
      <c r="AN424" s="1011" cm="1">
        <f t="array" ref="AN424">INDEX($H424:$K424,0,MATCH(AN$393,$H$393:$K$393,0))*INDEX($J$387:$R$390,MATCH(AN$393,$I$387:$I$390,0),MATCH(AN$392,$J$386:$R$386,0))</f>
        <v>1</v>
      </c>
      <c r="AO424" s="1011" cm="1">
        <f t="array" ref="AO424">INDEX($H424:$K424,0,MATCH(AO$393,$H$393:$K$393,0))*INDEX($J$387:$R$390,MATCH(AO$393,$I$387:$I$390,0),MATCH(AO$392,$J$386:$R$386,0))</f>
        <v>1</v>
      </c>
      <c r="AP424" s="1011" cm="1">
        <f t="array" ref="AP424">INDEX($H424:$K424,0,MATCH(AP$393,$H$393:$K$393,0))*INDEX($J$387:$R$390,MATCH(AP$393,$I$387:$I$390,0),MATCH(AP$392,$J$386:$R$386,0))</f>
        <v>5</v>
      </c>
      <c r="AQ424" s="1011" cm="1">
        <f t="array" ref="AQ424">INDEX($H424:$K424,0,MATCH(AQ$393,$H$393:$K$393,0))*INDEX($J$387:$R$390,MATCH(AQ$393,$I$387:$I$390,0),MATCH(AQ$392,$J$386:$R$386,0))</f>
        <v>3</v>
      </c>
      <c r="AR424" s="1011" cm="1">
        <f t="array" ref="AR424">INDEX($H424:$K424,0,MATCH(AR$393,$H$393:$K$393,0))*INDEX($J$387:$R$390,MATCH(AR$393,$I$387:$I$390,0),MATCH(AR$392,$J$386:$R$386,0))</f>
        <v>1</v>
      </c>
      <c r="AS424" s="1011" cm="1">
        <f t="array" ref="AS424">INDEX($H424:$K424,0,MATCH(AS$393,$H$393:$K$393,0))*INDEX($J$387:$R$390,MATCH(AS$393,$I$387:$I$390,0),MATCH(AS$392,$J$386:$R$386,0))</f>
        <v>1</v>
      </c>
      <c r="AT424" s="1011" cm="1">
        <f t="array" ref="AT424">INDEX($H424:$K424,0,MATCH(AT$393,$H$393:$K$393,0))*INDEX($J$387:$R$390,MATCH(AT$393,$I$387:$I$390,0),MATCH(AT$392,$J$386:$R$386,0))</f>
        <v>5</v>
      </c>
      <c r="AU424" s="1011" cm="1">
        <f t="array" ref="AU424">INDEX($H424:$K424,0,MATCH(AU$393,$H$393:$K$393,0))*INDEX($J$387:$R$390,MATCH(AU$393,$I$387:$I$390,0),MATCH(AU$392,$J$386:$R$386,0))</f>
        <v>3</v>
      </c>
      <c r="AV424" s="313"/>
      <c r="AW424" s="313"/>
      <c r="AX424" s="702"/>
      <c r="AY424" s="697"/>
      <c r="AZ424" s="697"/>
      <c r="BA424" s="697"/>
    </row>
    <row r="425" spans="1:53" s="694" customFormat="1" ht="15" outlineLevel="1" x14ac:dyDescent="0.25">
      <c r="A425" s="698"/>
      <c r="B425" s="695"/>
      <c r="C425" s="707"/>
      <c r="D425" s="707"/>
      <c r="E425" s="707"/>
      <c r="F425" s="711"/>
      <c r="G425" s="711" t="str">
        <f>_xlfn.CONCAT(H262:M262)</f>
        <v>YYNWFw</v>
      </c>
      <c r="H425" s="357">
        <v>1</v>
      </c>
      <c r="I425" s="357">
        <v>1</v>
      </c>
      <c r="J425" s="357">
        <v>2</v>
      </c>
      <c r="K425" s="357">
        <v>1</v>
      </c>
      <c r="L425" s="1011" cm="1">
        <f t="array" ref="L425">INDEX($H425:$K425,0,MATCH(L$393,$H$393:$K$393,0))*INDEX($J$387:$R$390,MATCH(L$393,$I$387:$I$390,0),MATCH(L$392,$J$386:$R$386,0))</f>
        <v>2</v>
      </c>
      <c r="M425" s="1011" cm="1">
        <f t="array" ref="M425">INDEX($H425:$K425,0,MATCH(M$393,$H$393:$K$393,0))*INDEX($J$387:$R$390,MATCH(M$393,$I$387:$I$390,0),MATCH(M$392,$J$386:$R$386,0))</f>
        <v>1</v>
      </c>
      <c r="N425" s="1011" cm="1">
        <f t="array" ref="N425">INDEX($H425:$K425,0,MATCH(N$393,$H$393:$K$393,0))*INDEX($J$387:$R$390,MATCH(N$393,$I$387:$I$390,0),MATCH(N$392,$J$386:$R$386,0))</f>
        <v>2</v>
      </c>
      <c r="O425" s="1011" cm="1">
        <f t="array" ref="O425">INDEX($H425:$K425,0,MATCH(O$393,$H$393:$K$393,0))*INDEX($J$387:$R$390,MATCH(O$393,$I$387:$I$390,0),MATCH(O$392,$J$386:$R$386,0))</f>
        <v>1</v>
      </c>
      <c r="P425" s="1011" cm="1">
        <f t="array" ref="P425">INDEX($H425:$K425,0,MATCH(P$393,$H$393:$K$393,0))*INDEX($J$387:$R$390,MATCH(P$393,$I$387:$I$390,0),MATCH(P$392,$J$386:$R$386,0))</f>
        <v>2</v>
      </c>
      <c r="Q425" s="1011" cm="1">
        <f t="array" ref="Q425">INDEX($H425:$K425,0,MATCH(Q$393,$H$393:$K$393,0))*INDEX($J$387:$R$390,MATCH(Q$393,$I$387:$I$390,0),MATCH(Q$392,$J$386:$R$386,0))</f>
        <v>1</v>
      </c>
      <c r="R425" s="1011" cm="1">
        <f t="array" ref="R425">INDEX($H425:$K425,0,MATCH(R$393,$H$393:$K$393,0))*INDEX($J$387:$R$390,MATCH(R$393,$I$387:$I$390,0),MATCH(R$392,$J$386:$R$386,0))</f>
        <v>2</v>
      </c>
      <c r="S425" s="1011" cm="1">
        <f t="array" ref="S425">INDEX($H425:$K425,0,MATCH(S$393,$H$393:$K$393,0))*INDEX($J$387:$R$390,MATCH(S$393,$I$387:$I$390,0),MATCH(S$392,$J$386:$R$386,0))</f>
        <v>1</v>
      </c>
      <c r="T425" s="1011" cm="1">
        <f t="array" ref="T425">INDEX($H425:$K425,0,MATCH(T$393,$H$393:$K$393,0))*INDEX($J$387:$R$390,MATCH(T$393,$I$387:$I$390,0),MATCH(T$392,$J$386:$R$386,0))</f>
        <v>2</v>
      </c>
      <c r="U425" s="1011" cm="1">
        <f t="array" ref="U425">INDEX($H425:$K425,0,MATCH(U$393,$H$393:$K$393,0))*INDEX($J$387:$R$390,MATCH(U$393,$I$387:$I$390,0),MATCH(U$392,$J$386:$R$386,0))</f>
        <v>1</v>
      </c>
      <c r="V425" s="1011" cm="1">
        <f t="array" ref="V425">INDEX($H425:$K425,0,MATCH(V$393,$H$393:$K$393,0))*INDEX($J$387:$R$390,MATCH(V$393,$I$387:$I$390,0),MATCH(V$392,$J$386:$R$386,0))</f>
        <v>2</v>
      </c>
      <c r="W425" s="1011" cm="1">
        <f t="array" ref="W425">INDEX($H425:$K425,0,MATCH(W$393,$H$393:$K$393,0))*INDEX($J$387:$R$390,MATCH(W$393,$I$387:$I$390,0),MATCH(W$392,$J$386:$R$386,0))</f>
        <v>1</v>
      </c>
      <c r="X425" s="1011" cm="1">
        <f t="array" ref="X425">INDEX($H425:$K425,0,MATCH(X$393,$H$393:$K$393,0))*INDEX($J$387:$R$390,MATCH(X$393,$I$387:$I$390,0),MATCH(X$392,$J$386:$R$386,0))</f>
        <v>2</v>
      </c>
      <c r="Y425" s="1011" cm="1">
        <f t="array" ref="Y425">INDEX($H425:$K425,0,MATCH(Y$393,$H$393:$K$393,0))*INDEX($J$387:$R$390,MATCH(Y$393,$I$387:$I$390,0),MATCH(Y$392,$J$386:$R$386,0))</f>
        <v>1</v>
      </c>
      <c r="Z425" s="1011" cm="1">
        <f t="array" ref="Z425">INDEX($H425:$K425,0,MATCH(Z$393,$H$393:$K$393,0))*INDEX($J$387:$R$390,MATCH(Z$393,$I$387:$I$390,0),MATCH(Z$392,$J$386:$R$386,0))</f>
        <v>2</v>
      </c>
      <c r="AA425" s="1011" cm="1">
        <f t="array" ref="AA425">INDEX($H425:$K425,0,MATCH(AA$393,$H$393:$K$393,0))*INDEX($J$387:$R$390,MATCH(AA$393,$I$387:$I$390,0),MATCH(AA$392,$J$386:$R$386,0))</f>
        <v>1</v>
      </c>
      <c r="AB425" s="1011" cm="1">
        <f t="array" ref="AB425">INDEX($H425:$K425,0,MATCH(AB$393,$H$393:$K$393,0))*INDEX($J$387:$R$390,MATCH(AB$393,$I$387:$I$390,0),MATCH(AB$392,$J$386:$R$386,0))</f>
        <v>1</v>
      </c>
      <c r="AC425" s="1011" cm="1">
        <f t="array" ref="AC425">INDEX($H425:$K425,0,MATCH(AC$393,$H$393:$K$393,0))*INDEX($J$387:$R$390,MATCH(AC$393,$I$387:$I$390,0),MATCH(AC$392,$J$386:$R$386,0))</f>
        <v>1</v>
      </c>
      <c r="AD425" s="1011" cm="1">
        <f t="array" ref="AD425">INDEX($H425:$K425,0,MATCH(AD$393,$H$393:$K$393,0))*INDEX($J$387:$R$390,MATCH(AD$393,$I$387:$I$390,0),MATCH(AD$392,$J$386:$R$386,0))</f>
        <v>2</v>
      </c>
      <c r="AE425" s="1011" cm="1">
        <f t="array" ref="AE425">INDEX($H425:$K425,0,MATCH(AE$393,$H$393:$K$393,0))*INDEX($J$387:$R$390,MATCH(AE$393,$I$387:$I$390,0),MATCH(AE$392,$J$386:$R$386,0))</f>
        <v>1</v>
      </c>
      <c r="AF425" s="1011" cm="1">
        <f t="array" ref="AF425">INDEX($H425:$K425,0,MATCH(AF$393,$H$393:$K$393,0))*INDEX($J$387:$R$390,MATCH(AF$393,$I$387:$I$390,0),MATCH(AF$392,$J$386:$R$386,0))</f>
        <v>1</v>
      </c>
      <c r="AG425" s="1011" cm="1">
        <f t="array" ref="AG425">INDEX($H425:$K425,0,MATCH(AG$393,$H$393:$K$393,0))*INDEX($J$387:$R$390,MATCH(AG$393,$I$387:$I$390,0),MATCH(AG$392,$J$386:$R$386,0))</f>
        <v>1</v>
      </c>
      <c r="AH425" s="1011" cm="1">
        <f t="array" ref="AH425">INDEX($H425:$K425,0,MATCH(AH$393,$H$393:$K$393,0))*INDEX($J$387:$R$390,MATCH(AH$393,$I$387:$I$390,0),MATCH(AH$392,$J$386:$R$386,0))</f>
        <v>2</v>
      </c>
      <c r="AI425" s="1011" cm="1">
        <f t="array" ref="AI425">INDEX($H425:$K425,0,MATCH(AI$393,$H$393:$K$393,0))*INDEX($J$387:$R$390,MATCH(AI$393,$I$387:$I$390,0),MATCH(AI$392,$J$386:$R$386,0))</f>
        <v>1</v>
      </c>
      <c r="AJ425" s="1011" cm="1">
        <f t="array" ref="AJ425">INDEX($H425:$K425,0,MATCH(AJ$393,$H$393:$K$393,0))*INDEX($J$387:$R$390,MATCH(AJ$393,$I$387:$I$390,0),MATCH(AJ$392,$J$386:$R$386,0))</f>
        <v>1</v>
      </c>
      <c r="AK425" s="1011" cm="1">
        <f t="array" ref="AK425">INDEX($H425:$K425,0,MATCH(AK$393,$H$393:$K$393,0))*INDEX($J$387:$R$390,MATCH(AK$393,$I$387:$I$390,0),MATCH(AK$392,$J$386:$R$386,0))</f>
        <v>1</v>
      </c>
      <c r="AL425" s="1011" cm="1">
        <f t="array" ref="AL425">INDEX($H425:$K425,0,MATCH(AL$393,$H$393:$K$393,0))*INDEX($J$387:$R$390,MATCH(AL$393,$I$387:$I$390,0),MATCH(AL$392,$J$386:$R$386,0))</f>
        <v>2</v>
      </c>
      <c r="AM425" s="1011" cm="1">
        <f t="array" ref="AM425">INDEX($H425:$K425,0,MATCH(AM$393,$H$393:$K$393,0))*INDEX($J$387:$R$390,MATCH(AM$393,$I$387:$I$390,0),MATCH(AM$392,$J$386:$R$386,0))</f>
        <v>1</v>
      </c>
      <c r="AN425" s="1011" cm="1">
        <f t="array" ref="AN425">INDEX($H425:$K425,0,MATCH(AN$393,$H$393:$K$393,0))*INDEX($J$387:$R$390,MATCH(AN$393,$I$387:$I$390,0),MATCH(AN$392,$J$386:$R$386,0))</f>
        <v>1</v>
      </c>
      <c r="AO425" s="1011" cm="1">
        <f t="array" ref="AO425">INDEX($H425:$K425,0,MATCH(AO$393,$H$393:$K$393,0))*INDEX($J$387:$R$390,MATCH(AO$393,$I$387:$I$390,0),MATCH(AO$392,$J$386:$R$386,0))</f>
        <v>1</v>
      </c>
      <c r="AP425" s="1011" cm="1">
        <f t="array" ref="AP425">INDEX($H425:$K425,0,MATCH(AP$393,$H$393:$K$393,0))*INDEX($J$387:$R$390,MATCH(AP$393,$I$387:$I$390,0),MATCH(AP$392,$J$386:$R$386,0))</f>
        <v>2</v>
      </c>
      <c r="AQ425" s="1011" cm="1">
        <f t="array" ref="AQ425">INDEX($H425:$K425,0,MATCH(AQ$393,$H$393:$K$393,0))*INDEX($J$387:$R$390,MATCH(AQ$393,$I$387:$I$390,0),MATCH(AQ$392,$J$386:$R$386,0))</f>
        <v>1</v>
      </c>
      <c r="AR425" s="1011" cm="1">
        <f t="array" ref="AR425">INDEX($H425:$K425,0,MATCH(AR$393,$H$393:$K$393,0))*INDEX($J$387:$R$390,MATCH(AR$393,$I$387:$I$390,0),MATCH(AR$392,$J$386:$R$386,0))</f>
        <v>1</v>
      </c>
      <c r="AS425" s="1011" cm="1">
        <f t="array" ref="AS425">INDEX($H425:$K425,0,MATCH(AS$393,$H$393:$K$393,0))*INDEX($J$387:$R$390,MATCH(AS$393,$I$387:$I$390,0),MATCH(AS$392,$J$386:$R$386,0))</f>
        <v>1</v>
      </c>
      <c r="AT425" s="1011" cm="1">
        <f t="array" ref="AT425">INDEX($H425:$K425,0,MATCH(AT$393,$H$393:$K$393,0))*INDEX($J$387:$R$390,MATCH(AT$393,$I$387:$I$390,0),MATCH(AT$392,$J$386:$R$386,0))</f>
        <v>2</v>
      </c>
      <c r="AU425" s="1011" cm="1">
        <f t="array" ref="AU425">INDEX($H425:$K425,0,MATCH(AU$393,$H$393:$K$393,0))*INDEX($J$387:$R$390,MATCH(AU$393,$I$387:$I$390,0),MATCH(AU$392,$J$386:$R$386,0))</f>
        <v>1</v>
      </c>
      <c r="AV425" s="313"/>
      <c r="AW425" s="313"/>
      <c r="AX425" s="702"/>
      <c r="AY425" s="697"/>
      <c r="AZ425" s="697"/>
      <c r="BA425" s="697"/>
    </row>
    <row r="426" spans="1:53" s="694" customFormat="1" ht="15" outlineLevel="1" x14ac:dyDescent="0.25">
      <c r="A426" s="698"/>
      <c r="B426" s="695"/>
      <c r="C426" s="707"/>
      <c r="D426" s="707"/>
      <c r="E426" s="707"/>
      <c r="F426" s="711"/>
      <c r="G426" s="711" t="str">
        <f>_xlfn.CONCAT(H263:M263)</f>
        <v>YYWFWb</v>
      </c>
      <c r="H426" s="357">
        <v>1</v>
      </c>
      <c r="I426" s="357">
        <v>1</v>
      </c>
      <c r="J426" s="357">
        <v>2</v>
      </c>
      <c r="K426" s="357">
        <v>2</v>
      </c>
      <c r="L426" s="1011" cm="1">
        <f t="array" ref="L426">INDEX($H426:$K426,0,MATCH(L$393,$H$393:$K$393,0))*INDEX($J$387:$R$390,MATCH(L$393,$I$387:$I$390,0),MATCH(L$392,$J$386:$R$386,0))</f>
        <v>2</v>
      </c>
      <c r="M426" s="1011" cm="1">
        <f t="array" ref="M426">INDEX($H426:$K426,0,MATCH(M$393,$H$393:$K$393,0))*INDEX($J$387:$R$390,MATCH(M$393,$I$387:$I$390,0),MATCH(M$392,$J$386:$R$386,0))</f>
        <v>1</v>
      </c>
      <c r="N426" s="1011" cm="1">
        <f t="array" ref="N426">INDEX($H426:$K426,0,MATCH(N$393,$H$393:$K$393,0))*INDEX($J$387:$R$390,MATCH(N$393,$I$387:$I$390,0),MATCH(N$392,$J$386:$R$386,0))</f>
        <v>2</v>
      </c>
      <c r="O426" s="1011" cm="1">
        <f t="array" ref="O426">INDEX($H426:$K426,0,MATCH(O$393,$H$393:$K$393,0))*INDEX($J$387:$R$390,MATCH(O$393,$I$387:$I$390,0),MATCH(O$392,$J$386:$R$386,0))</f>
        <v>2</v>
      </c>
      <c r="P426" s="1011" cm="1">
        <f t="array" ref="P426">INDEX($H426:$K426,0,MATCH(P$393,$H$393:$K$393,0))*INDEX($J$387:$R$390,MATCH(P$393,$I$387:$I$390,0),MATCH(P$392,$J$386:$R$386,0))</f>
        <v>2</v>
      </c>
      <c r="Q426" s="1011" cm="1">
        <f t="array" ref="Q426">INDEX($H426:$K426,0,MATCH(Q$393,$H$393:$K$393,0))*INDEX($J$387:$R$390,MATCH(Q$393,$I$387:$I$390,0),MATCH(Q$392,$J$386:$R$386,0))</f>
        <v>1</v>
      </c>
      <c r="R426" s="1011" cm="1">
        <f t="array" ref="R426">INDEX($H426:$K426,0,MATCH(R$393,$H$393:$K$393,0))*INDEX($J$387:$R$390,MATCH(R$393,$I$387:$I$390,0),MATCH(R$392,$J$386:$R$386,0))</f>
        <v>2</v>
      </c>
      <c r="S426" s="1011" cm="1">
        <f t="array" ref="S426">INDEX($H426:$K426,0,MATCH(S$393,$H$393:$K$393,0))*INDEX($J$387:$R$390,MATCH(S$393,$I$387:$I$390,0),MATCH(S$392,$J$386:$R$386,0))</f>
        <v>2</v>
      </c>
      <c r="T426" s="1011" cm="1">
        <f t="array" ref="T426">INDEX($H426:$K426,0,MATCH(T$393,$H$393:$K$393,0))*INDEX($J$387:$R$390,MATCH(T$393,$I$387:$I$390,0),MATCH(T$392,$J$386:$R$386,0))</f>
        <v>2</v>
      </c>
      <c r="U426" s="1011" cm="1">
        <f t="array" ref="U426">INDEX($H426:$K426,0,MATCH(U$393,$H$393:$K$393,0))*INDEX($J$387:$R$390,MATCH(U$393,$I$387:$I$390,0),MATCH(U$392,$J$386:$R$386,0))</f>
        <v>1</v>
      </c>
      <c r="V426" s="1011" cm="1">
        <f t="array" ref="V426">INDEX($H426:$K426,0,MATCH(V$393,$H$393:$K$393,0))*INDEX($J$387:$R$390,MATCH(V$393,$I$387:$I$390,0),MATCH(V$392,$J$386:$R$386,0))</f>
        <v>2</v>
      </c>
      <c r="W426" s="1011" cm="1">
        <f t="array" ref="W426">INDEX($H426:$K426,0,MATCH(W$393,$H$393:$K$393,0))*INDEX($J$387:$R$390,MATCH(W$393,$I$387:$I$390,0),MATCH(W$392,$J$386:$R$386,0))</f>
        <v>2</v>
      </c>
      <c r="X426" s="1011" cm="1">
        <f t="array" ref="X426">INDEX($H426:$K426,0,MATCH(X$393,$H$393:$K$393,0))*INDEX($J$387:$R$390,MATCH(X$393,$I$387:$I$390,0),MATCH(X$392,$J$386:$R$386,0))</f>
        <v>2</v>
      </c>
      <c r="Y426" s="1011" cm="1">
        <f t="array" ref="Y426">INDEX($H426:$K426,0,MATCH(Y$393,$H$393:$K$393,0))*INDEX($J$387:$R$390,MATCH(Y$393,$I$387:$I$390,0),MATCH(Y$392,$J$386:$R$386,0))</f>
        <v>1</v>
      </c>
      <c r="Z426" s="1011" cm="1">
        <f t="array" ref="Z426">INDEX($H426:$K426,0,MATCH(Z$393,$H$393:$K$393,0))*INDEX($J$387:$R$390,MATCH(Z$393,$I$387:$I$390,0),MATCH(Z$392,$J$386:$R$386,0))</f>
        <v>2</v>
      </c>
      <c r="AA426" s="1011" cm="1">
        <f t="array" ref="AA426">INDEX($H426:$K426,0,MATCH(AA$393,$H$393:$K$393,0))*INDEX($J$387:$R$390,MATCH(AA$393,$I$387:$I$390,0),MATCH(AA$392,$J$386:$R$386,0))</f>
        <v>2</v>
      </c>
      <c r="AB426" s="1011" cm="1">
        <f t="array" ref="AB426">INDEX($H426:$K426,0,MATCH(AB$393,$H$393:$K$393,0))*INDEX($J$387:$R$390,MATCH(AB$393,$I$387:$I$390,0),MATCH(AB$392,$J$386:$R$386,0))</f>
        <v>1</v>
      </c>
      <c r="AC426" s="1011" cm="1">
        <f t="array" ref="AC426">INDEX($H426:$K426,0,MATCH(AC$393,$H$393:$K$393,0))*INDEX($J$387:$R$390,MATCH(AC$393,$I$387:$I$390,0),MATCH(AC$392,$J$386:$R$386,0))</f>
        <v>1</v>
      </c>
      <c r="AD426" s="1011" cm="1">
        <f t="array" ref="AD426">INDEX($H426:$K426,0,MATCH(AD$393,$H$393:$K$393,0))*INDEX($J$387:$R$390,MATCH(AD$393,$I$387:$I$390,0),MATCH(AD$392,$J$386:$R$386,0))</f>
        <v>2</v>
      </c>
      <c r="AE426" s="1011" cm="1">
        <f t="array" ref="AE426">INDEX($H426:$K426,0,MATCH(AE$393,$H$393:$K$393,0))*INDEX($J$387:$R$390,MATCH(AE$393,$I$387:$I$390,0),MATCH(AE$392,$J$386:$R$386,0))</f>
        <v>2</v>
      </c>
      <c r="AF426" s="1011" cm="1">
        <f t="array" ref="AF426">INDEX($H426:$K426,0,MATCH(AF$393,$H$393:$K$393,0))*INDEX($J$387:$R$390,MATCH(AF$393,$I$387:$I$390,0),MATCH(AF$392,$J$386:$R$386,0))</f>
        <v>1</v>
      </c>
      <c r="AG426" s="1011" cm="1">
        <f t="array" ref="AG426">INDEX($H426:$K426,0,MATCH(AG$393,$H$393:$K$393,0))*INDEX($J$387:$R$390,MATCH(AG$393,$I$387:$I$390,0),MATCH(AG$392,$J$386:$R$386,0))</f>
        <v>1</v>
      </c>
      <c r="AH426" s="1011" cm="1">
        <f t="array" ref="AH426">INDEX($H426:$K426,0,MATCH(AH$393,$H$393:$K$393,0))*INDEX($J$387:$R$390,MATCH(AH$393,$I$387:$I$390,0),MATCH(AH$392,$J$386:$R$386,0))</f>
        <v>2</v>
      </c>
      <c r="AI426" s="1011" cm="1">
        <f t="array" ref="AI426">INDEX($H426:$K426,0,MATCH(AI$393,$H$393:$K$393,0))*INDEX($J$387:$R$390,MATCH(AI$393,$I$387:$I$390,0),MATCH(AI$392,$J$386:$R$386,0))</f>
        <v>2</v>
      </c>
      <c r="AJ426" s="1011" cm="1">
        <f t="array" ref="AJ426">INDEX($H426:$K426,0,MATCH(AJ$393,$H$393:$K$393,0))*INDEX($J$387:$R$390,MATCH(AJ$393,$I$387:$I$390,0),MATCH(AJ$392,$J$386:$R$386,0))</f>
        <v>1</v>
      </c>
      <c r="AK426" s="1011" cm="1">
        <f t="array" ref="AK426">INDEX($H426:$K426,0,MATCH(AK$393,$H$393:$K$393,0))*INDEX($J$387:$R$390,MATCH(AK$393,$I$387:$I$390,0),MATCH(AK$392,$J$386:$R$386,0))</f>
        <v>1</v>
      </c>
      <c r="AL426" s="1011" cm="1">
        <f t="array" ref="AL426">INDEX($H426:$K426,0,MATCH(AL$393,$H$393:$K$393,0))*INDEX($J$387:$R$390,MATCH(AL$393,$I$387:$I$390,0),MATCH(AL$392,$J$386:$R$386,0))</f>
        <v>2</v>
      </c>
      <c r="AM426" s="1011" cm="1">
        <f t="array" ref="AM426">INDEX($H426:$K426,0,MATCH(AM$393,$H$393:$K$393,0))*INDEX($J$387:$R$390,MATCH(AM$393,$I$387:$I$390,0),MATCH(AM$392,$J$386:$R$386,0))</f>
        <v>2</v>
      </c>
      <c r="AN426" s="1011" cm="1">
        <f t="array" ref="AN426">INDEX($H426:$K426,0,MATCH(AN$393,$H$393:$K$393,0))*INDEX($J$387:$R$390,MATCH(AN$393,$I$387:$I$390,0),MATCH(AN$392,$J$386:$R$386,0))</f>
        <v>1</v>
      </c>
      <c r="AO426" s="1011" cm="1">
        <f t="array" ref="AO426">INDEX($H426:$K426,0,MATCH(AO$393,$H$393:$K$393,0))*INDEX($J$387:$R$390,MATCH(AO$393,$I$387:$I$390,0),MATCH(AO$392,$J$386:$R$386,0))</f>
        <v>1</v>
      </c>
      <c r="AP426" s="1011" cm="1">
        <f t="array" ref="AP426">INDEX($H426:$K426,0,MATCH(AP$393,$H$393:$K$393,0))*INDEX($J$387:$R$390,MATCH(AP$393,$I$387:$I$390,0),MATCH(AP$392,$J$386:$R$386,0))</f>
        <v>2</v>
      </c>
      <c r="AQ426" s="1011" cm="1">
        <f t="array" ref="AQ426">INDEX($H426:$K426,0,MATCH(AQ$393,$H$393:$K$393,0))*INDEX($J$387:$R$390,MATCH(AQ$393,$I$387:$I$390,0),MATCH(AQ$392,$J$386:$R$386,0))</f>
        <v>2</v>
      </c>
      <c r="AR426" s="1011" cm="1">
        <f t="array" ref="AR426">INDEX($H426:$K426,0,MATCH(AR$393,$H$393:$K$393,0))*INDEX($J$387:$R$390,MATCH(AR$393,$I$387:$I$390,0),MATCH(AR$392,$J$386:$R$386,0))</f>
        <v>1</v>
      </c>
      <c r="AS426" s="1011" cm="1">
        <f t="array" ref="AS426">INDEX($H426:$K426,0,MATCH(AS$393,$H$393:$K$393,0))*INDEX($J$387:$R$390,MATCH(AS$393,$I$387:$I$390,0),MATCH(AS$392,$J$386:$R$386,0))</f>
        <v>1</v>
      </c>
      <c r="AT426" s="1011" cm="1">
        <f t="array" ref="AT426">INDEX($H426:$K426,0,MATCH(AT$393,$H$393:$K$393,0))*INDEX($J$387:$R$390,MATCH(AT$393,$I$387:$I$390,0),MATCH(AT$392,$J$386:$R$386,0))</f>
        <v>2</v>
      </c>
      <c r="AU426" s="1011" cm="1">
        <f t="array" ref="AU426">INDEX($H426:$K426,0,MATCH(AU$393,$H$393:$K$393,0))*INDEX($J$387:$R$390,MATCH(AU$393,$I$387:$I$390,0),MATCH(AU$392,$J$386:$R$386,0))</f>
        <v>2</v>
      </c>
      <c r="AV426" s="313"/>
      <c r="AW426" s="313"/>
      <c r="AX426" s="702"/>
      <c r="AY426" s="697"/>
      <c r="AZ426" s="697"/>
      <c r="BA426" s="697"/>
    </row>
    <row r="427" spans="1:53" s="76" customFormat="1" ht="15" outlineLevel="1" x14ac:dyDescent="0.25">
      <c r="A427" s="234"/>
      <c r="B427" s="235"/>
      <c r="C427" s="245"/>
      <c r="D427" s="245"/>
      <c r="E427" s="245"/>
      <c r="F427" s="253"/>
      <c r="G427" s="253" t="str">
        <f>_xlfn.CONCAT(H264:M264)</f>
        <v>YYWNWl</v>
      </c>
      <c r="H427" s="357">
        <v>0</v>
      </c>
      <c r="I427" s="357">
        <v>0</v>
      </c>
      <c r="J427" s="357">
        <v>0</v>
      </c>
      <c r="K427" s="357">
        <v>0</v>
      </c>
      <c r="L427" s="1011" cm="1">
        <f t="array" ref="L427">INDEX($H427:$K427,0,MATCH(L$393,$H$393:$K$393,0))*INDEX($J$387:$R$390,MATCH(L$393,$I$387:$I$390,0),MATCH(L$392,$J$386:$R$386,0))</f>
        <v>0</v>
      </c>
      <c r="M427" s="1011" cm="1">
        <f t="array" ref="M427">INDEX($H427:$K427,0,MATCH(M$393,$H$393:$K$393,0))*INDEX($J$387:$R$390,MATCH(M$393,$I$387:$I$390,0),MATCH(M$392,$J$386:$R$386,0))</f>
        <v>0</v>
      </c>
      <c r="N427" s="1011" cm="1">
        <f t="array" ref="N427">INDEX($H427:$K427,0,MATCH(N$393,$H$393:$K$393,0))*INDEX($J$387:$R$390,MATCH(N$393,$I$387:$I$390,0),MATCH(N$392,$J$386:$R$386,0))</f>
        <v>0</v>
      </c>
      <c r="O427" s="1011" cm="1">
        <f t="array" ref="O427">INDEX($H427:$K427,0,MATCH(O$393,$H$393:$K$393,0))*INDEX($J$387:$R$390,MATCH(O$393,$I$387:$I$390,0),MATCH(O$392,$J$386:$R$386,0))</f>
        <v>0</v>
      </c>
      <c r="P427" s="1011" cm="1">
        <f t="array" ref="P427">INDEX($H427:$K427,0,MATCH(P$393,$H$393:$K$393,0))*INDEX($J$387:$R$390,MATCH(P$393,$I$387:$I$390,0),MATCH(P$392,$J$386:$R$386,0))</f>
        <v>0</v>
      </c>
      <c r="Q427" s="1011" cm="1">
        <f t="array" ref="Q427">INDEX($H427:$K427,0,MATCH(Q$393,$H$393:$K$393,0))*INDEX($J$387:$R$390,MATCH(Q$393,$I$387:$I$390,0),MATCH(Q$392,$J$386:$R$386,0))</f>
        <v>0</v>
      </c>
      <c r="R427" s="1011" cm="1">
        <f t="array" ref="R427">INDEX($H427:$K427,0,MATCH(R$393,$H$393:$K$393,0))*INDEX($J$387:$R$390,MATCH(R$393,$I$387:$I$390,0),MATCH(R$392,$J$386:$R$386,0))</f>
        <v>0</v>
      </c>
      <c r="S427" s="1011" cm="1">
        <f t="array" ref="S427">INDEX($H427:$K427,0,MATCH(S$393,$H$393:$K$393,0))*INDEX($J$387:$R$390,MATCH(S$393,$I$387:$I$390,0),MATCH(S$392,$J$386:$R$386,0))</f>
        <v>0</v>
      </c>
      <c r="T427" s="1011" cm="1">
        <f t="array" ref="T427">INDEX($H427:$K427,0,MATCH(T$393,$H$393:$K$393,0))*INDEX($J$387:$R$390,MATCH(T$393,$I$387:$I$390,0),MATCH(T$392,$J$386:$R$386,0))</f>
        <v>0</v>
      </c>
      <c r="U427" s="1011" cm="1">
        <f t="array" ref="U427">INDEX($H427:$K427,0,MATCH(U$393,$H$393:$K$393,0))*INDEX($J$387:$R$390,MATCH(U$393,$I$387:$I$390,0),MATCH(U$392,$J$386:$R$386,0))</f>
        <v>0</v>
      </c>
      <c r="V427" s="1011" cm="1">
        <f t="array" ref="V427">INDEX($H427:$K427,0,MATCH(V$393,$H$393:$K$393,0))*INDEX($J$387:$R$390,MATCH(V$393,$I$387:$I$390,0),MATCH(V$392,$J$386:$R$386,0))</f>
        <v>0</v>
      </c>
      <c r="W427" s="1011" cm="1">
        <f t="array" ref="W427">INDEX($H427:$K427,0,MATCH(W$393,$H$393:$K$393,0))*INDEX($J$387:$R$390,MATCH(W$393,$I$387:$I$390,0),MATCH(W$392,$J$386:$R$386,0))</f>
        <v>0</v>
      </c>
      <c r="X427" s="1011" cm="1">
        <f t="array" ref="X427">INDEX($H427:$K427,0,MATCH(X$393,$H$393:$K$393,0))*INDEX($J$387:$R$390,MATCH(X$393,$I$387:$I$390,0),MATCH(X$392,$J$386:$R$386,0))</f>
        <v>0</v>
      </c>
      <c r="Y427" s="1011" cm="1">
        <f t="array" ref="Y427">INDEX($H427:$K427,0,MATCH(Y$393,$H$393:$K$393,0))*INDEX($J$387:$R$390,MATCH(Y$393,$I$387:$I$390,0),MATCH(Y$392,$J$386:$R$386,0))</f>
        <v>0</v>
      </c>
      <c r="Z427" s="1011" cm="1">
        <f t="array" ref="Z427">INDEX($H427:$K427,0,MATCH(Z$393,$H$393:$K$393,0))*INDEX($J$387:$R$390,MATCH(Z$393,$I$387:$I$390,0),MATCH(Z$392,$J$386:$R$386,0))</f>
        <v>0</v>
      </c>
      <c r="AA427" s="1011" cm="1">
        <f t="array" ref="AA427">INDEX($H427:$K427,0,MATCH(AA$393,$H$393:$K$393,0))*INDEX($J$387:$R$390,MATCH(AA$393,$I$387:$I$390,0),MATCH(AA$392,$J$386:$R$386,0))</f>
        <v>0</v>
      </c>
      <c r="AB427" s="1011" cm="1">
        <f t="array" ref="AB427">INDEX($H427:$K427,0,MATCH(AB$393,$H$393:$K$393,0))*INDEX($J$387:$R$390,MATCH(AB$393,$I$387:$I$390,0),MATCH(AB$392,$J$386:$R$386,0))</f>
        <v>0</v>
      </c>
      <c r="AC427" s="1011" cm="1">
        <f t="array" ref="AC427">INDEX($H427:$K427,0,MATCH(AC$393,$H$393:$K$393,0))*INDEX($J$387:$R$390,MATCH(AC$393,$I$387:$I$390,0),MATCH(AC$392,$J$386:$R$386,0))</f>
        <v>0</v>
      </c>
      <c r="AD427" s="1011" cm="1">
        <f t="array" ref="AD427">INDEX($H427:$K427,0,MATCH(AD$393,$H$393:$K$393,0))*INDEX($J$387:$R$390,MATCH(AD$393,$I$387:$I$390,0),MATCH(AD$392,$J$386:$R$386,0))</f>
        <v>0</v>
      </c>
      <c r="AE427" s="1011" cm="1">
        <f t="array" ref="AE427">INDEX($H427:$K427,0,MATCH(AE$393,$H$393:$K$393,0))*INDEX($J$387:$R$390,MATCH(AE$393,$I$387:$I$390,0),MATCH(AE$392,$J$386:$R$386,0))</f>
        <v>0</v>
      </c>
      <c r="AF427" s="1011" cm="1">
        <f t="array" ref="AF427">INDEX($H427:$K427,0,MATCH(AF$393,$H$393:$K$393,0))*INDEX($J$387:$R$390,MATCH(AF$393,$I$387:$I$390,0),MATCH(AF$392,$J$386:$R$386,0))</f>
        <v>0</v>
      </c>
      <c r="AG427" s="1011" cm="1">
        <f t="array" ref="AG427">INDEX($H427:$K427,0,MATCH(AG$393,$H$393:$K$393,0))*INDEX($J$387:$R$390,MATCH(AG$393,$I$387:$I$390,0),MATCH(AG$392,$J$386:$R$386,0))</f>
        <v>0</v>
      </c>
      <c r="AH427" s="1011" cm="1">
        <f t="array" ref="AH427">INDEX($H427:$K427,0,MATCH(AH$393,$H$393:$K$393,0))*INDEX($J$387:$R$390,MATCH(AH$393,$I$387:$I$390,0),MATCH(AH$392,$J$386:$R$386,0))</f>
        <v>0</v>
      </c>
      <c r="AI427" s="1011" cm="1">
        <f t="array" ref="AI427">INDEX($H427:$K427,0,MATCH(AI$393,$H$393:$K$393,0))*INDEX($J$387:$R$390,MATCH(AI$393,$I$387:$I$390,0),MATCH(AI$392,$J$386:$R$386,0))</f>
        <v>0</v>
      </c>
      <c r="AJ427" s="1011" cm="1">
        <f t="array" ref="AJ427">INDEX($H427:$K427,0,MATCH(AJ$393,$H$393:$K$393,0))*INDEX($J$387:$R$390,MATCH(AJ$393,$I$387:$I$390,0),MATCH(AJ$392,$J$386:$R$386,0))</f>
        <v>0</v>
      </c>
      <c r="AK427" s="1011" cm="1">
        <f t="array" ref="AK427">INDEX($H427:$K427,0,MATCH(AK$393,$H$393:$K$393,0))*INDEX($J$387:$R$390,MATCH(AK$393,$I$387:$I$390,0),MATCH(AK$392,$J$386:$R$386,0))</f>
        <v>0</v>
      </c>
      <c r="AL427" s="1011" cm="1">
        <f t="array" ref="AL427">INDEX($H427:$K427,0,MATCH(AL$393,$H$393:$K$393,0))*INDEX($J$387:$R$390,MATCH(AL$393,$I$387:$I$390,0),MATCH(AL$392,$J$386:$R$386,0))</f>
        <v>0</v>
      </c>
      <c r="AM427" s="1011" cm="1">
        <f t="array" ref="AM427">INDEX($H427:$K427,0,MATCH(AM$393,$H$393:$K$393,0))*INDEX($J$387:$R$390,MATCH(AM$393,$I$387:$I$390,0),MATCH(AM$392,$J$386:$R$386,0))</f>
        <v>0</v>
      </c>
      <c r="AN427" s="1011" cm="1">
        <f t="array" ref="AN427">INDEX($H427:$K427,0,MATCH(AN$393,$H$393:$K$393,0))*INDEX($J$387:$R$390,MATCH(AN$393,$I$387:$I$390,0),MATCH(AN$392,$J$386:$R$386,0))</f>
        <v>0</v>
      </c>
      <c r="AO427" s="1011" cm="1">
        <f t="array" ref="AO427">INDEX($H427:$K427,0,MATCH(AO$393,$H$393:$K$393,0))*INDEX($J$387:$R$390,MATCH(AO$393,$I$387:$I$390,0),MATCH(AO$392,$J$386:$R$386,0))</f>
        <v>0</v>
      </c>
      <c r="AP427" s="1011" cm="1">
        <f t="array" ref="AP427">INDEX($H427:$K427,0,MATCH(AP$393,$H$393:$K$393,0))*INDEX($J$387:$R$390,MATCH(AP$393,$I$387:$I$390,0),MATCH(AP$392,$J$386:$R$386,0))</f>
        <v>0</v>
      </c>
      <c r="AQ427" s="1011" cm="1">
        <f t="array" ref="AQ427">INDEX($H427:$K427,0,MATCH(AQ$393,$H$393:$K$393,0))*INDEX($J$387:$R$390,MATCH(AQ$393,$I$387:$I$390,0),MATCH(AQ$392,$J$386:$R$386,0))</f>
        <v>0</v>
      </c>
      <c r="AR427" s="1011" cm="1">
        <f t="array" ref="AR427">INDEX($H427:$K427,0,MATCH(AR$393,$H$393:$K$393,0))*INDEX($J$387:$R$390,MATCH(AR$393,$I$387:$I$390,0),MATCH(AR$392,$J$386:$R$386,0))</f>
        <v>0</v>
      </c>
      <c r="AS427" s="1011" cm="1">
        <f t="array" ref="AS427">INDEX($H427:$K427,0,MATCH(AS$393,$H$393:$K$393,0))*INDEX($J$387:$R$390,MATCH(AS$393,$I$387:$I$390,0),MATCH(AS$392,$J$386:$R$386,0))</f>
        <v>0</v>
      </c>
      <c r="AT427" s="1011" cm="1">
        <f t="array" ref="AT427">INDEX($H427:$K427,0,MATCH(AT$393,$H$393:$K$393,0))*INDEX($J$387:$R$390,MATCH(AT$393,$I$387:$I$390,0),MATCH(AT$392,$J$386:$R$386,0))</f>
        <v>0</v>
      </c>
      <c r="AU427" s="1011" cm="1">
        <f t="array" ref="AU427">INDEX($H427:$K427,0,MATCH(AU$393,$H$393:$K$393,0))*INDEX($J$387:$R$390,MATCH(AU$393,$I$387:$I$390,0),MATCH(AU$392,$J$386:$R$386,0))</f>
        <v>0</v>
      </c>
      <c r="AV427" s="313"/>
      <c r="AW427" s="313"/>
      <c r="AX427" s="244"/>
      <c r="AY427" s="236"/>
      <c r="AZ427" s="236"/>
      <c r="BA427" s="236"/>
    </row>
    <row r="428" spans="1:53" s="76" customFormat="1" ht="15" outlineLevel="1" x14ac:dyDescent="0.25">
      <c r="A428" s="234"/>
      <c r="B428" s="235"/>
      <c r="C428" s="245"/>
      <c r="D428" s="245"/>
      <c r="E428" s="245"/>
      <c r="F428" s="253"/>
      <c r="G428" s="253" t="str">
        <f>_xlfn.CONCAT(H265:M265)</f>
        <v>YYLWNw</v>
      </c>
      <c r="H428" s="357">
        <v>0</v>
      </c>
      <c r="I428" s="357">
        <v>0</v>
      </c>
      <c r="J428" s="357">
        <v>0</v>
      </c>
      <c r="K428" s="357">
        <v>0</v>
      </c>
      <c r="L428" s="1011" cm="1">
        <f t="array" ref="L428">INDEX($H428:$K428,0,MATCH(L$393,$H$393:$K$393,0))*INDEX($J$387:$R$390,MATCH(L$393,$I$387:$I$390,0),MATCH(L$392,$J$386:$R$386,0))</f>
        <v>0</v>
      </c>
      <c r="M428" s="1011" cm="1">
        <f t="array" ref="M428">INDEX($H428:$K428,0,MATCH(M$393,$H$393:$K$393,0))*INDEX($J$387:$R$390,MATCH(M$393,$I$387:$I$390,0),MATCH(M$392,$J$386:$R$386,0))</f>
        <v>0</v>
      </c>
      <c r="N428" s="1011" cm="1">
        <f t="array" ref="N428">INDEX($H428:$K428,0,MATCH(N$393,$H$393:$K$393,0))*INDEX($J$387:$R$390,MATCH(N$393,$I$387:$I$390,0),MATCH(N$392,$J$386:$R$386,0))</f>
        <v>0</v>
      </c>
      <c r="O428" s="1011" cm="1">
        <f t="array" ref="O428">INDEX($H428:$K428,0,MATCH(O$393,$H$393:$K$393,0))*INDEX($J$387:$R$390,MATCH(O$393,$I$387:$I$390,0),MATCH(O$392,$J$386:$R$386,0))</f>
        <v>0</v>
      </c>
      <c r="P428" s="1011" cm="1">
        <f t="array" ref="P428">INDEX($H428:$K428,0,MATCH(P$393,$H$393:$K$393,0))*INDEX($J$387:$R$390,MATCH(P$393,$I$387:$I$390,0),MATCH(P$392,$J$386:$R$386,0))</f>
        <v>0</v>
      </c>
      <c r="Q428" s="1011" cm="1">
        <f t="array" ref="Q428">INDEX($H428:$K428,0,MATCH(Q$393,$H$393:$K$393,0))*INDEX($J$387:$R$390,MATCH(Q$393,$I$387:$I$390,0),MATCH(Q$392,$J$386:$R$386,0))</f>
        <v>0</v>
      </c>
      <c r="R428" s="1011" cm="1">
        <f t="array" ref="R428">INDEX($H428:$K428,0,MATCH(R$393,$H$393:$K$393,0))*INDEX($J$387:$R$390,MATCH(R$393,$I$387:$I$390,0),MATCH(R$392,$J$386:$R$386,0))</f>
        <v>0</v>
      </c>
      <c r="S428" s="1011" cm="1">
        <f t="array" ref="S428">INDEX($H428:$K428,0,MATCH(S$393,$H$393:$K$393,0))*INDEX($J$387:$R$390,MATCH(S$393,$I$387:$I$390,0),MATCH(S$392,$J$386:$R$386,0))</f>
        <v>0</v>
      </c>
      <c r="T428" s="1011" cm="1">
        <f t="array" ref="T428">INDEX($H428:$K428,0,MATCH(T$393,$H$393:$K$393,0))*INDEX($J$387:$R$390,MATCH(T$393,$I$387:$I$390,0),MATCH(T$392,$J$386:$R$386,0))</f>
        <v>0</v>
      </c>
      <c r="U428" s="1011" cm="1">
        <f t="array" ref="U428">INDEX($H428:$K428,0,MATCH(U$393,$H$393:$K$393,0))*INDEX($J$387:$R$390,MATCH(U$393,$I$387:$I$390,0),MATCH(U$392,$J$386:$R$386,0))</f>
        <v>0</v>
      </c>
      <c r="V428" s="1011" cm="1">
        <f t="array" ref="V428">INDEX($H428:$K428,0,MATCH(V$393,$H$393:$K$393,0))*INDEX($J$387:$R$390,MATCH(V$393,$I$387:$I$390,0),MATCH(V$392,$J$386:$R$386,0))</f>
        <v>0</v>
      </c>
      <c r="W428" s="1011" cm="1">
        <f t="array" ref="W428">INDEX($H428:$K428,0,MATCH(W$393,$H$393:$K$393,0))*INDEX($J$387:$R$390,MATCH(W$393,$I$387:$I$390,0),MATCH(W$392,$J$386:$R$386,0))</f>
        <v>0</v>
      </c>
      <c r="X428" s="1011" cm="1">
        <f t="array" ref="X428">INDEX($H428:$K428,0,MATCH(X$393,$H$393:$K$393,0))*INDEX($J$387:$R$390,MATCH(X$393,$I$387:$I$390,0),MATCH(X$392,$J$386:$R$386,0))</f>
        <v>0</v>
      </c>
      <c r="Y428" s="1011" cm="1">
        <f t="array" ref="Y428">INDEX($H428:$K428,0,MATCH(Y$393,$H$393:$K$393,0))*INDEX($J$387:$R$390,MATCH(Y$393,$I$387:$I$390,0),MATCH(Y$392,$J$386:$R$386,0))</f>
        <v>0</v>
      </c>
      <c r="Z428" s="1011" cm="1">
        <f t="array" ref="Z428">INDEX($H428:$K428,0,MATCH(Z$393,$H$393:$K$393,0))*INDEX($J$387:$R$390,MATCH(Z$393,$I$387:$I$390,0),MATCH(Z$392,$J$386:$R$386,0))</f>
        <v>0</v>
      </c>
      <c r="AA428" s="1011" cm="1">
        <f t="array" ref="AA428">INDEX($H428:$K428,0,MATCH(AA$393,$H$393:$K$393,0))*INDEX($J$387:$R$390,MATCH(AA$393,$I$387:$I$390,0),MATCH(AA$392,$J$386:$R$386,0))</f>
        <v>0</v>
      </c>
      <c r="AB428" s="1011" cm="1">
        <f t="array" ref="AB428">INDEX($H428:$K428,0,MATCH(AB$393,$H$393:$K$393,0))*INDEX($J$387:$R$390,MATCH(AB$393,$I$387:$I$390,0),MATCH(AB$392,$J$386:$R$386,0))</f>
        <v>0</v>
      </c>
      <c r="AC428" s="1011" cm="1">
        <f t="array" ref="AC428">INDEX($H428:$K428,0,MATCH(AC$393,$H$393:$K$393,0))*INDEX($J$387:$R$390,MATCH(AC$393,$I$387:$I$390,0),MATCH(AC$392,$J$386:$R$386,0))</f>
        <v>0</v>
      </c>
      <c r="AD428" s="1011" cm="1">
        <f t="array" ref="AD428">INDEX($H428:$K428,0,MATCH(AD$393,$H$393:$K$393,0))*INDEX($J$387:$R$390,MATCH(AD$393,$I$387:$I$390,0),MATCH(AD$392,$J$386:$R$386,0))</f>
        <v>0</v>
      </c>
      <c r="AE428" s="1011" cm="1">
        <f t="array" ref="AE428">INDEX($H428:$K428,0,MATCH(AE$393,$H$393:$K$393,0))*INDEX($J$387:$R$390,MATCH(AE$393,$I$387:$I$390,0),MATCH(AE$392,$J$386:$R$386,0))</f>
        <v>0</v>
      </c>
      <c r="AF428" s="1011" cm="1">
        <f t="array" ref="AF428">INDEX($H428:$K428,0,MATCH(AF$393,$H$393:$K$393,0))*INDEX($J$387:$R$390,MATCH(AF$393,$I$387:$I$390,0),MATCH(AF$392,$J$386:$R$386,0))</f>
        <v>0</v>
      </c>
      <c r="AG428" s="1011" cm="1">
        <f t="array" ref="AG428">INDEX($H428:$K428,0,MATCH(AG$393,$H$393:$K$393,0))*INDEX($J$387:$R$390,MATCH(AG$393,$I$387:$I$390,0),MATCH(AG$392,$J$386:$R$386,0))</f>
        <v>0</v>
      </c>
      <c r="AH428" s="1011" cm="1">
        <f t="array" ref="AH428">INDEX($H428:$K428,0,MATCH(AH$393,$H$393:$K$393,0))*INDEX($J$387:$R$390,MATCH(AH$393,$I$387:$I$390,0),MATCH(AH$392,$J$386:$R$386,0))</f>
        <v>0</v>
      </c>
      <c r="AI428" s="1011" cm="1">
        <f t="array" ref="AI428">INDEX($H428:$K428,0,MATCH(AI$393,$H$393:$K$393,0))*INDEX($J$387:$R$390,MATCH(AI$393,$I$387:$I$390,0),MATCH(AI$392,$J$386:$R$386,0))</f>
        <v>0</v>
      </c>
      <c r="AJ428" s="1011" cm="1">
        <f t="array" ref="AJ428">INDEX($H428:$K428,0,MATCH(AJ$393,$H$393:$K$393,0))*INDEX($J$387:$R$390,MATCH(AJ$393,$I$387:$I$390,0),MATCH(AJ$392,$J$386:$R$386,0))</f>
        <v>0</v>
      </c>
      <c r="AK428" s="1011" cm="1">
        <f t="array" ref="AK428">INDEX($H428:$K428,0,MATCH(AK$393,$H$393:$K$393,0))*INDEX($J$387:$R$390,MATCH(AK$393,$I$387:$I$390,0),MATCH(AK$392,$J$386:$R$386,0))</f>
        <v>0</v>
      </c>
      <c r="AL428" s="1011" cm="1">
        <f t="array" ref="AL428">INDEX($H428:$K428,0,MATCH(AL$393,$H$393:$K$393,0))*INDEX($J$387:$R$390,MATCH(AL$393,$I$387:$I$390,0),MATCH(AL$392,$J$386:$R$386,0))</f>
        <v>0</v>
      </c>
      <c r="AM428" s="1011" cm="1">
        <f t="array" ref="AM428">INDEX($H428:$K428,0,MATCH(AM$393,$H$393:$K$393,0))*INDEX($J$387:$R$390,MATCH(AM$393,$I$387:$I$390,0),MATCH(AM$392,$J$386:$R$386,0))</f>
        <v>0</v>
      </c>
      <c r="AN428" s="1011" cm="1">
        <f t="array" ref="AN428">INDEX($H428:$K428,0,MATCH(AN$393,$H$393:$K$393,0))*INDEX($J$387:$R$390,MATCH(AN$393,$I$387:$I$390,0),MATCH(AN$392,$J$386:$R$386,0))</f>
        <v>0</v>
      </c>
      <c r="AO428" s="1011" cm="1">
        <f t="array" ref="AO428">INDEX($H428:$K428,0,MATCH(AO$393,$H$393:$K$393,0))*INDEX($J$387:$R$390,MATCH(AO$393,$I$387:$I$390,0),MATCH(AO$392,$J$386:$R$386,0))</f>
        <v>0</v>
      </c>
      <c r="AP428" s="1011" cm="1">
        <f t="array" ref="AP428">INDEX($H428:$K428,0,MATCH(AP$393,$H$393:$K$393,0))*INDEX($J$387:$R$390,MATCH(AP$393,$I$387:$I$390,0),MATCH(AP$392,$J$386:$R$386,0))</f>
        <v>0</v>
      </c>
      <c r="AQ428" s="1011" cm="1">
        <f t="array" ref="AQ428">INDEX($H428:$K428,0,MATCH(AQ$393,$H$393:$K$393,0))*INDEX($J$387:$R$390,MATCH(AQ$393,$I$387:$I$390,0),MATCH(AQ$392,$J$386:$R$386,0))</f>
        <v>0</v>
      </c>
      <c r="AR428" s="1011" cm="1">
        <f t="array" ref="AR428">INDEX($H428:$K428,0,MATCH(AR$393,$H$393:$K$393,0))*INDEX($J$387:$R$390,MATCH(AR$393,$I$387:$I$390,0),MATCH(AR$392,$J$386:$R$386,0))</f>
        <v>0</v>
      </c>
      <c r="AS428" s="1011" cm="1">
        <f t="array" ref="AS428">INDEX($H428:$K428,0,MATCH(AS$393,$H$393:$K$393,0))*INDEX($J$387:$R$390,MATCH(AS$393,$I$387:$I$390,0),MATCH(AS$392,$J$386:$R$386,0))</f>
        <v>0</v>
      </c>
      <c r="AT428" s="1011" cm="1">
        <f t="array" ref="AT428">INDEX($H428:$K428,0,MATCH(AT$393,$H$393:$K$393,0))*INDEX($J$387:$R$390,MATCH(AT$393,$I$387:$I$390,0),MATCH(AT$392,$J$386:$R$386,0))</f>
        <v>0</v>
      </c>
      <c r="AU428" s="1011" cm="1">
        <f t="array" ref="AU428">INDEX($H428:$K428,0,MATCH(AU$393,$H$393:$K$393,0))*INDEX($J$387:$R$390,MATCH(AU$393,$I$387:$I$390,0),MATCH(AU$392,$J$386:$R$386,0))</f>
        <v>0</v>
      </c>
      <c r="AV428" s="313"/>
      <c r="AW428" s="313"/>
      <c r="AX428" s="244"/>
      <c r="AY428" s="236"/>
      <c r="AZ428" s="236"/>
      <c r="BA428" s="236"/>
    </row>
    <row r="429" spans="1:53" s="76" customFormat="1" ht="15" outlineLevel="1" x14ac:dyDescent="0.25">
      <c r="A429" s="234"/>
      <c r="B429" s="235"/>
      <c r="C429" s="245"/>
      <c r="D429" s="245"/>
      <c r="E429" s="245"/>
      <c r="F429" s="253"/>
      <c r="G429" s="253" t="str">
        <f>_xlfn.CONCAT(H266:M266)</f>
        <v>YYWLWz</v>
      </c>
      <c r="H429" s="357">
        <v>0</v>
      </c>
      <c r="I429" s="357">
        <v>0</v>
      </c>
      <c r="J429" s="357">
        <v>0</v>
      </c>
      <c r="K429" s="357">
        <v>0</v>
      </c>
      <c r="L429" s="1011" cm="1">
        <f t="array" ref="L429">INDEX($H429:$K429,0,MATCH(L$393,$H$393:$K$393,0))*INDEX($J$387:$R$390,MATCH(L$393,$I$387:$I$390,0),MATCH(L$392,$J$386:$R$386,0))</f>
        <v>0</v>
      </c>
      <c r="M429" s="1011" cm="1">
        <f t="array" ref="M429">INDEX($H429:$K429,0,MATCH(M$393,$H$393:$K$393,0))*INDEX($J$387:$R$390,MATCH(M$393,$I$387:$I$390,0),MATCH(M$392,$J$386:$R$386,0))</f>
        <v>0</v>
      </c>
      <c r="N429" s="1011" cm="1">
        <f t="array" ref="N429">INDEX($H429:$K429,0,MATCH(N$393,$H$393:$K$393,0))*INDEX($J$387:$R$390,MATCH(N$393,$I$387:$I$390,0),MATCH(N$392,$J$386:$R$386,0))</f>
        <v>0</v>
      </c>
      <c r="O429" s="1011" cm="1">
        <f t="array" ref="O429">INDEX($H429:$K429,0,MATCH(O$393,$H$393:$K$393,0))*INDEX($J$387:$R$390,MATCH(O$393,$I$387:$I$390,0),MATCH(O$392,$J$386:$R$386,0))</f>
        <v>0</v>
      </c>
      <c r="P429" s="1011" cm="1">
        <f t="array" ref="P429">INDEX($H429:$K429,0,MATCH(P$393,$H$393:$K$393,0))*INDEX($J$387:$R$390,MATCH(P$393,$I$387:$I$390,0),MATCH(P$392,$J$386:$R$386,0))</f>
        <v>0</v>
      </c>
      <c r="Q429" s="1011" cm="1">
        <f t="array" ref="Q429">INDEX($H429:$K429,0,MATCH(Q$393,$H$393:$K$393,0))*INDEX($J$387:$R$390,MATCH(Q$393,$I$387:$I$390,0),MATCH(Q$392,$J$386:$R$386,0))</f>
        <v>0</v>
      </c>
      <c r="R429" s="1011" cm="1">
        <f t="array" ref="R429">INDEX($H429:$K429,0,MATCH(R$393,$H$393:$K$393,0))*INDEX($J$387:$R$390,MATCH(R$393,$I$387:$I$390,0),MATCH(R$392,$J$386:$R$386,0))</f>
        <v>0</v>
      </c>
      <c r="S429" s="1011" cm="1">
        <f t="array" ref="S429">INDEX($H429:$K429,0,MATCH(S$393,$H$393:$K$393,0))*INDEX($J$387:$R$390,MATCH(S$393,$I$387:$I$390,0),MATCH(S$392,$J$386:$R$386,0))</f>
        <v>0</v>
      </c>
      <c r="T429" s="1011" cm="1">
        <f t="array" ref="T429">INDEX($H429:$K429,0,MATCH(T$393,$H$393:$K$393,0))*INDEX($J$387:$R$390,MATCH(T$393,$I$387:$I$390,0),MATCH(T$392,$J$386:$R$386,0))</f>
        <v>0</v>
      </c>
      <c r="U429" s="1011" cm="1">
        <f t="array" ref="U429">INDEX($H429:$K429,0,MATCH(U$393,$H$393:$K$393,0))*INDEX($J$387:$R$390,MATCH(U$393,$I$387:$I$390,0),MATCH(U$392,$J$386:$R$386,0))</f>
        <v>0</v>
      </c>
      <c r="V429" s="1011" cm="1">
        <f t="array" ref="V429">INDEX($H429:$K429,0,MATCH(V$393,$H$393:$K$393,0))*INDEX($J$387:$R$390,MATCH(V$393,$I$387:$I$390,0),MATCH(V$392,$J$386:$R$386,0))</f>
        <v>0</v>
      </c>
      <c r="W429" s="1011" cm="1">
        <f t="array" ref="W429">INDEX($H429:$K429,0,MATCH(W$393,$H$393:$K$393,0))*INDEX($J$387:$R$390,MATCH(W$393,$I$387:$I$390,0),MATCH(W$392,$J$386:$R$386,0))</f>
        <v>0</v>
      </c>
      <c r="X429" s="1011" cm="1">
        <f t="array" ref="X429">INDEX($H429:$K429,0,MATCH(X$393,$H$393:$K$393,0))*INDEX($J$387:$R$390,MATCH(X$393,$I$387:$I$390,0),MATCH(X$392,$J$386:$R$386,0))</f>
        <v>0</v>
      </c>
      <c r="Y429" s="1011" cm="1">
        <f t="array" ref="Y429">INDEX($H429:$K429,0,MATCH(Y$393,$H$393:$K$393,0))*INDEX($J$387:$R$390,MATCH(Y$393,$I$387:$I$390,0),MATCH(Y$392,$J$386:$R$386,0))</f>
        <v>0</v>
      </c>
      <c r="Z429" s="1011" cm="1">
        <f t="array" ref="Z429">INDEX($H429:$K429,0,MATCH(Z$393,$H$393:$K$393,0))*INDEX($J$387:$R$390,MATCH(Z$393,$I$387:$I$390,0),MATCH(Z$392,$J$386:$R$386,0))</f>
        <v>0</v>
      </c>
      <c r="AA429" s="1011" cm="1">
        <f t="array" ref="AA429">INDEX($H429:$K429,0,MATCH(AA$393,$H$393:$K$393,0))*INDEX($J$387:$R$390,MATCH(AA$393,$I$387:$I$390,0),MATCH(AA$392,$J$386:$R$386,0))</f>
        <v>0</v>
      </c>
      <c r="AB429" s="1011" cm="1">
        <f t="array" ref="AB429">INDEX($H429:$K429,0,MATCH(AB$393,$H$393:$K$393,0))*INDEX($J$387:$R$390,MATCH(AB$393,$I$387:$I$390,0),MATCH(AB$392,$J$386:$R$386,0))</f>
        <v>0</v>
      </c>
      <c r="AC429" s="1011" cm="1">
        <f t="array" ref="AC429">INDEX($H429:$K429,0,MATCH(AC$393,$H$393:$K$393,0))*INDEX($J$387:$R$390,MATCH(AC$393,$I$387:$I$390,0),MATCH(AC$392,$J$386:$R$386,0))</f>
        <v>0</v>
      </c>
      <c r="AD429" s="1011" cm="1">
        <f t="array" ref="AD429">INDEX($H429:$K429,0,MATCH(AD$393,$H$393:$K$393,0))*INDEX($J$387:$R$390,MATCH(AD$393,$I$387:$I$390,0),MATCH(AD$392,$J$386:$R$386,0))</f>
        <v>0</v>
      </c>
      <c r="AE429" s="1011" cm="1">
        <f t="array" ref="AE429">INDEX($H429:$K429,0,MATCH(AE$393,$H$393:$K$393,0))*INDEX($J$387:$R$390,MATCH(AE$393,$I$387:$I$390,0),MATCH(AE$392,$J$386:$R$386,0))</f>
        <v>0</v>
      </c>
      <c r="AF429" s="1011" cm="1">
        <f t="array" ref="AF429">INDEX($H429:$K429,0,MATCH(AF$393,$H$393:$K$393,0))*INDEX($J$387:$R$390,MATCH(AF$393,$I$387:$I$390,0),MATCH(AF$392,$J$386:$R$386,0))</f>
        <v>0</v>
      </c>
      <c r="AG429" s="1011" cm="1">
        <f t="array" ref="AG429">INDEX($H429:$K429,0,MATCH(AG$393,$H$393:$K$393,0))*INDEX($J$387:$R$390,MATCH(AG$393,$I$387:$I$390,0),MATCH(AG$392,$J$386:$R$386,0))</f>
        <v>0</v>
      </c>
      <c r="AH429" s="1011" cm="1">
        <f t="array" ref="AH429">INDEX($H429:$K429,0,MATCH(AH$393,$H$393:$K$393,0))*INDEX($J$387:$R$390,MATCH(AH$393,$I$387:$I$390,0),MATCH(AH$392,$J$386:$R$386,0))</f>
        <v>0</v>
      </c>
      <c r="AI429" s="1011" cm="1">
        <f t="array" ref="AI429">INDEX($H429:$K429,0,MATCH(AI$393,$H$393:$K$393,0))*INDEX($J$387:$R$390,MATCH(AI$393,$I$387:$I$390,0),MATCH(AI$392,$J$386:$R$386,0))</f>
        <v>0</v>
      </c>
      <c r="AJ429" s="1011" cm="1">
        <f t="array" ref="AJ429">INDEX($H429:$K429,0,MATCH(AJ$393,$H$393:$K$393,0))*INDEX($J$387:$R$390,MATCH(AJ$393,$I$387:$I$390,0),MATCH(AJ$392,$J$386:$R$386,0))</f>
        <v>0</v>
      </c>
      <c r="AK429" s="1011" cm="1">
        <f t="array" ref="AK429">INDEX($H429:$K429,0,MATCH(AK$393,$H$393:$K$393,0))*INDEX($J$387:$R$390,MATCH(AK$393,$I$387:$I$390,0),MATCH(AK$392,$J$386:$R$386,0))</f>
        <v>0</v>
      </c>
      <c r="AL429" s="1011" cm="1">
        <f t="array" ref="AL429">INDEX($H429:$K429,0,MATCH(AL$393,$H$393:$K$393,0))*INDEX($J$387:$R$390,MATCH(AL$393,$I$387:$I$390,0),MATCH(AL$392,$J$386:$R$386,0))</f>
        <v>0</v>
      </c>
      <c r="AM429" s="1011" cm="1">
        <f t="array" ref="AM429">INDEX($H429:$K429,0,MATCH(AM$393,$H$393:$K$393,0))*INDEX($J$387:$R$390,MATCH(AM$393,$I$387:$I$390,0),MATCH(AM$392,$J$386:$R$386,0))</f>
        <v>0</v>
      </c>
      <c r="AN429" s="1011" cm="1">
        <f t="array" ref="AN429">INDEX($H429:$K429,0,MATCH(AN$393,$H$393:$K$393,0))*INDEX($J$387:$R$390,MATCH(AN$393,$I$387:$I$390,0),MATCH(AN$392,$J$386:$R$386,0))</f>
        <v>0</v>
      </c>
      <c r="AO429" s="1011" cm="1">
        <f t="array" ref="AO429">INDEX($H429:$K429,0,MATCH(AO$393,$H$393:$K$393,0))*INDEX($J$387:$R$390,MATCH(AO$393,$I$387:$I$390,0),MATCH(AO$392,$J$386:$R$386,0))</f>
        <v>0</v>
      </c>
      <c r="AP429" s="1011" cm="1">
        <f t="array" ref="AP429">INDEX($H429:$K429,0,MATCH(AP$393,$H$393:$K$393,0))*INDEX($J$387:$R$390,MATCH(AP$393,$I$387:$I$390,0),MATCH(AP$392,$J$386:$R$386,0))</f>
        <v>0</v>
      </c>
      <c r="AQ429" s="1011" cm="1">
        <f t="array" ref="AQ429">INDEX($H429:$K429,0,MATCH(AQ$393,$H$393:$K$393,0))*INDEX($J$387:$R$390,MATCH(AQ$393,$I$387:$I$390,0),MATCH(AQ$392,$J$386:$R$386,0))</f>
        <v>0</v>
      </c>
      <c r="AR429" s="1011" cm="1">
        <f t="array" ref="AR429">INDEX($H429:$K429,0,MATCH(AR$393,$H$393:$K$393,0))*INDEX($J$387:$R$390,MATCH(AR$393,$I$387:$I$390,0),MATCH(AR$392,$J$386:$R$386,0))</f>
        <v>0</v>
      </c>
      <c r="AS429" s="1011" cm="1">
        <f t="array" ref="AS429">INDEX($H429:$K429,0,MATCH(AS$393,$H$393:$K$393,0))*INDEX($J$387:$R$390,MATCH(AS$393,$I$387:$I$390,0),MATCH(AS$392,$J$386:$R$386,0))</f>
        <v>0</v>
      </c>
      <c r="AT429" s="1011" cm="1">
        <f t="array" ref="AT429">INDEX($H429:$K429,0,MATCH(AT$393,$H$393:$K$393,0))*INDEX($J$387:$R$390,MATCH(AT$393,$I$387:$I$390,0),MATCH(AT$392,$J$386:$R$386,0))</f>
        <v>0</v>
      </c>
      <c r="AU429" s="1011" cm="1">
        <f t="array" ref="AU429">INDEX($H429:$K429,0,MATCH(AU$393,$H$393:$K$393,0))*INDEX($J$387:$R$390,MATCH(AU$393,$I$387:$I$390,0),MATCH(AU$392,$J$386:$R$386,0))</f>
        <v>0</v>
      </c>
      <c r="AV429" s="313"/>
      <c r="AW429" s="313"/>
      <c r="AX429" s="244"/>
      <c r="AY429" s="236"/>
      <c r="AZ429" s="236"/>
      <c r="BA429" s="236"/>
    </row>
    <row r="430" spans="1:53" s="76" customFormat="1" ht="15" outlineLevel="1" x14ac:dyDescent="0.25">
      <c r="A430" s="234"/>
      <c r="B430" s="235"/>
      <c r="C430" s="245"/>
      <c r="D430" s="245"/>
      <c r="E430" s="245"/>
      <c r="F430" s="253"/>
      <c r="G430" s="253" t="str">
        <f>_xlfn.CONCAT(H267:M267)</f>
        <v>YYNWLw</v>
      </c>
      <c r="H430" s="357">
        <v>0</v>
      </c>
      <c r="I430" s="357">
        <v>0</v>
      </c>
      <c r="J430" s="357">
        <v>0</v>
      </c>
      <c r="K430" s="357">
        <v>0</v>
      </c>
      <c r="L430" s="1011" cm="1">
        <f t="array" ref="L430">INDEX($H430:$K430,0,MATCH(L$393,$H$393:$K$393,0))*INDEX($J$387:$R$390,MATCH(L$393,$I$387:$I$390,0),MATCH(L$392,$J$386:$R$386,0))</f>
        <v>0</v>
      </c>
      <c r="M430" s="1011" cm="1">
        <f t="array" ref="M430">INDEX($H430:$K430,0,MATCH(M$393,$H$393:$K$393,0))*INDEX($J$387:$R$390,MATCH(M$393,$I$387:$I$390,0),MATCH(M$392,$J$386:$R$386,0))</f>
        <v>0</v>
      </c>
      <c r="N430" s="1011" cm="1">
        <f t="array" ref="N430">INDEX($H430:$K430,0,MATCH(N$393,$H$393:$K$393,0))*INDEX($J$387:$R$390,MATCH(N$393,$I$387:$I$390,0),MATCH(N$392,$J$386:$R$386,0))</f>
        <v>0</v>
      </c>
      <c r="O430" s="1011" cm="1">
        <f t="array" ref="O430">INDEX($H430:$K430,0,MATCH(O$393,$H$393:$K$393,0))*INDEX($J$387:$R$390,MATCH(O$393,$I$387:$I$390,0),MATCH(O$392,$J$386:$R$386,0))</f>
        <v>0</v>
      </c>
      <c r="P430" s="1011" cm="1">
        <f t="array" ref="P430">INDEX($H430:$K430,0,MATCH(P$393,$H$393:$K$393,0))*INDEX($J$387:$R$390,MATCH(P$393,$I$387:$I$390,0),MATCH(P$392,$J$386:$R$386,0))</f>
        <v>0</v>
      </c>
      <c r="Q430" s="1011" cm="1">
        <f t="array" ref="Q430">INDEX($H430:$K430,0,MATCH(Q$393,$H$393:$K$393,0))*INDEX($J$387:$R$390,MATCH(Q$393,$I$387:$I$390,0),MATCH(Q$392,$J$386:$R$386,0))</f>
        <v>0</v>
      </c>
      <c r="R430" s="1011" cm="1">
        <f t="array" ref="R430">INDEX($H430:$K430,0,MATCH(R$393,$H$393:$K$393,0))*INDEX($J$387:$R$390,MATCH(R$393,$I$387:$I$390,0),MATCH(R$392,$J$386:$R$386,0))</f>
        <v>0</v>
      </c>
      <c r="S430" s="1011" cm="1">
        <f t="array" ref="S430">INDEX($H430:$K430,0,MATCH(S$393,$H$393:$K$393,0))*INDEX($J$387:$R$390,MATCH(S$393,$I$387:$I$390,0),MATCH(S$392,$J$386:$R$386,0))</f>
        <v>0</v>
      </c>
      <c r="T430" s="1011" cm="1">
        <f t="array" ref="T430">INDEX($H430:$K430,0,MATCH(T$393,$H$393:$K$393,0))*INDEX($J$387:$R$390,MATCH(T$393,$I$387:$I$390,0),MATCH(T$392,$J$386:$R$386,0))</f>
        <v>0</v>
      </c>
      <c r="U430" s="1011" cm="1">
        <f t="array" ref="U430">INDEX($H430:$K430,0,MATCH(U$393,$H$393:$K$393,0))*INDEX($J$387:$R$390,MATCH(U$393,$I$387:$I$390,0),MATCH(U$392,$J$386:$R$386,0))</f>
        <v>0</v>
      </c>
      <c r="V430" s="1011" cm="1">
        <f t="array" ref="V430">INDEX($H430:$K430,0,MATCH(V$393,$H$393:$K$393,0))*INDEX($J$387:$R$390,MATCH(V$393,$I$387:$I$390,0),MATCH(V$392,$J$386:$R$386,0))</f>
        <v>0</v>
      </c>
      <c r="W430" s="1011" cm="1">
        <f t="array" ref="W430">INDEX($H430:$K430,0,MATCH(W$393,$H$393:$K$393,0))*INDEX($J$387:$R$390,MATCH(W$393,$I$387:$I$390,0),MATCH(W$392,$J$386:$R$386,0))</f>
        <v>0</v>
      </c>
      <c r="X430" s="1011" cm="1">
        <f t="array" ref="X430">INDEX($H430:$K430,0,MATCH(X$393,$H$393:$K$393,0))*INDEX($J$387:$R$390,MATCH(X$393,$I$387:$I$390,0),MATCH(X$392,$J$386:$R$386,0))</f>
        <v>0</v>
      </c>
      <c r="Y430" s="1011" cm="1">
        <f t="array" ref="Y430">INDEX($H430:$K430,0,MATCH(Y$393,$H$393:$K$393,0))*INDEX($J$387:$R$390,MATCH(Y$393,$I$387:$I$390,0),MATCH(Y$392,$J$386:$R$386,0))</f>
        <v>0</v>
      </c>
      <c r="Z430" s="1011" cm="1">
        <f t="array" ref="Z430">INDEX($H430:$K430,0,MATCH(Z$393,$H$393:$K$393,0))*INDEX($J$387:$R$390,MATCH(Z$393,$I$387:$I$390,0),MATCH(Z$392,$J$386:$R$386,0))</f>
        <v>0</v>
      </c>
      <c r="AA430" s="1011" cm="1">
        <f t="array" ref="AA430">INDEX($H430:$K430,0,MATCH(AA$393,$H$393:$K$393,0))*INDEX($J$387:$R$390,MATCH(AA$393,$I$387:$I$390,0),MATCH(AA$392,$J$386:$R$386,0))</f>
        <v>0</v>
      </c>
      <c r="AB430" s="1011" cm="1">
        <f t="array" ref="AB430">INDEX($H430:$K430,0,MATCH(AB$393,$H$393:$K$393,0))*INDEX($J$387:$R$390,MATCH(AB$393,$I$387:$I$390,0),MATCH(AB$392,$J$386:$R$386,0))</f>
        <v>0</v>
      </c>
      <c r="AC430" s="1011" cm="1">
        <f t="array" ref="AC430">INDEX($H430:$K430,0,MATCH(AC$393,$H$393:$K$393,0))*INDEX($J$387:$R$390,MATCH(AC$393,$I$387:$I$390,0),MATCH(AC$392,$J$386:$R$386,0))</f>
        <v>0</v>
      </c>
      <c r="AD430" s="1011" cm="1">
        <f t="array" ref="AD430">INDEX($H430:$K430,0,MATCH(AD$393,$H$393:$K$393,0))*INDEX($J$387:$R$390,MATCH(AD$393,$I$387:$I$390,0),MATCH(AD$392,$J$386:$R$386,0))</f>
        <v>0</v>
      </c>
      <c r="AE430" s="1011" cm="1">
        <f t="array" ref="AE430">INDEX($H430:$K430,0,MATCH(AE$393,$H$393:$K$393,0))*INDEX($J$387:$R$390,MATCH(AE$393,$I$387:$I$390,0),MATCH(AE$392,$J$386:$R$386,0))</f>
        <v>0</v>
      </c>
      <c r="AF430" s="1011" cm="1">
        <f t="array" ref="AF430">INDEX($H430:$K430,0,MATCH(AF$393,$H$393:$K$393,0))*INDEX($J$387:$R$390,MATCH(AF$393,$I$387:$I$390,0),MATCH(AF$392,$J$386:$R$386,0))</f>
        <v>0</v>
      </c>
      <c r="AG430" s="1011" cm="1">
        <f t="array" ref="AG430">INDEX($H430:$K430,0,MATCH(AG$393,$H$393:$K$393,0))*INDEX($J$387:$R$390,MATCH(AG$393,$I$387:$I$390,0),MATCH(AG$392,$J$386:$R$386,0))</f>
        <v>0</v>
      </c>
      <c r="AH430" s="1011" cm="1">
        <f t="array" ref="AH430">INDEX($H430:$K430,0,MATCH(AH$393,$H$393:$K$393,0))*INDEX($J$387:$R$390,MATCH(AH$393,$I$387:$I$390,0),MATCH(AH$392,$J$386:$R$386,0))</f>
        <v>0</v>
      </c>
      <c r="AI430" s="1011" cm="1">
        <f t="array" ref="AI430">INDEX($H430:$K430,0,MATCH(AI$393,$H$393:$K$393,0))*INDEX($J$387:$R$390,MATCH(AI$393,$I$387:$I$390,0),MATCH(AI$392,$J$386:$R$386,0))</f>
        <v>0</v>
      </c>
      <c r="AJ430" s="1011" cm="1">
        <f t="array" ref="AJ430">INDEX($H430:$K430,0,MATCH(AJ$393,$H$393:$K$393,0))*INDEX($J$387:$R$390,MATCH(AJ$393,$I$387:$I$390,0),MATCH(AJ$392,$J$386:$R$386,0))</f>
        <v>0</v>
      </c>
      <c r="AK430" s="1011" cm="1">
        <f t="array" ref="AK430">INDEX($H430:$K430,0,MATCH(AK$393,$H$393:$K$393,0))*INDEX($J$387:$R$390,MATCH(AK$393,$I$387:$I$390,0),MATCH(AK$392,$J$386:$R$386,0))</f>
        <v>0</v>
      </c>
      <c r="AL430" s="1011" cm="1">
        <f t="array" ref="AL430">INDEX($H430:$K430,0,MATCH(AL$393,$H$393:$K$393,0))*INDEX($J$387:$R$390,MATCH(AL$393,$I$387:$I$390,0),MATCH(AL$392,$J$386:$R$386,0))</f>
        <v>0</v>
      </c>
      <c r="AM430" s="1011" cm="1">
        <f t="array" ref="AM430">INDEX($H430:$K430,0,MATCH(AM$393,$H$393:$K$393,0))*INDEX($J$387:$R$390,MATCH(AM$393,$I$387:$I$390,0),MATCH(AM$392,$J$386:$R$386,0))</f>
        <v>0</v>
      </c>
      <c r="AN430" s="1011" cm="1">
        <f t="array" ref="AN430">INDEX($H430:$K430,0,MATCH(AN$393,$H$393:$K$393,0))*INDEX($J$387:$R$390,MATCH(AN$393,$I$387:$I$390,0),MATCH(AN$392,$J$386:$R$386,0))</f>
        <v>0</v>
      </c>
      <c r="AO430" s="1011" cm="1">
        <f t="array" ref="AO430">INDEX($H430:$K430,0,MATCH(AO$393,$H$393:$K$393,0))*INDEX($J$387:$R$390,MATCH(AO$393,$I$387:$I$390,0),MATCH(AO$392,$J$386:$R$386,0))</f>
        <v>0</v>
      </c>
      <c r="AP430" s="1011" cm="1">
        <f t="array" ref="AP430">INDEX($H430:$K430,0,MATCH(AP$393,$H$393:$K$393,0))*INDEX($J$387:$R$390,MATCH(AP$393,$I$387:$I$390,0),MATCH(AP$392,$J$386:$R$386,0))</f>
        <v>0</v>
      </c>
      <c r="AQ430" s="1011" cm="1">
        <f t="array" ref="AQ430">INDEX($H430:$K430,0,MATCH(AQ$393,$H$393:$K$393,0))*INDEX($J$387:$R$390,MATCH(AQ$393,$I$387:$I$390,0),MATCH(AQ$392,$J$386:$R$386,0))</f>
        <v>0</v>
      </c>
      <c r="AR430" s="1011" cm="1">
        <f t="array" ref="AR430">INDEX($H430:$K430,0,MATCH(AR$393,$H$393:$K$393,0))*INDEX($J$387:$R$390,MATCH(AR$393,$I$387:$I$390,0),MATCH(AR$392,$J$386:$R$386,0))</f>
        <v>0</v>
      </c>
      <c r="AS430" s="1011" cm="1">
        <f t="array" ref="AS430">INDEX($H430:$K430,0,MATCH(AS$393,$H$393:$K$393,0))*INDEX($J$387:$R$390,MATCH(AS$393,$I$387:$I$390,0),MATCH(AS$392,$J$386:$R$386,0))</f>
        <v>0</v>
      </c>
      <c r="AT430" s="1011" cm="1">
        <f t="array" ref="AT430">INDEX($H430:$K430,0,MATCH(AT$393,$H$393:$K$393,0))*INDEX($J$387:$R$390,MATCH(AT$393,$I$387:$I$390,0),MATCH(AT$392,$J$386:$R$386,0))</f>
        <v>0</v>
      </c>
      <c r="AU430" s="1011" cm="1">
        <f t="array" ref="AU430">INDEX($H430:$K430,0,MATCH(AU$393,$H$393:$K$393,0))*INDEX($J$387:$R$390,MATCH(AU$393,$I$387:$I$390,0),MATCH(AU$392,$J$386:$R$386,0))</f>
        <v>0</v>
      </c>
      <c r="AV430" s="313"/>
      <c r="AW430" s="313"/>
      <c r="AX430" s="244"/>
      <c r="AY430" s="236"/>
      <c r="AZ430" s="236"/>
      <c r="BA430" s="236"/>
    </row>
    <row r="431" spans="1:53" s="76" customFormat="1" ht="15" outlineLevel="1" x14ac:dyDescent="0.25">
      <c r="A431" s="234"/>
      <c r="B431" s="235"/>
      <c r="C431" s="245"/>
      <c r="D431" s="245"/>
      <c r="E431" s="245"/>
      <c r="F431" s="253"/>
      <c r="G431" s="253" t="str">
        <f>_xlfn.CONCAT(H268:M268)</f>
        <v>AYAAAw</v>
      </c>
      <c r="H431" s="357">
        <v>0</v>
      </c>
      <c r="I431" s="357">
        <v>0</v>
      </c>
      <c r="J431" s="357">
        <v>0</v>
      </c>
      <c r="K431" s="357">
        <v>0</v>
      </c>
      <c r="L431" s="1011" cm="1">
        <f t="array" ref="L431">INDEX($H431:$K431,0,MATCH(L$393,$H$393:$K$393,0))*INDEX($J$387:$R$390,MATCH(L$393,$I$387:$I$390,0),MATCH(L$392,$J$386:$R$386,0))</f>
        <v>0</v>
      </c>
      <c r="M431" s="1011" cm="1">
        <f t="array" ref="M431">INDEX($H431:$K431,0,MATCH(M$393,$H$393:$K$393,0))*INDEX($J$387:$R$390,MATCH(M$393,$I$387:$I$390,0),MATCH(M$392,$J$386:$R$386,0))</f>
        <v>0</v>
      </c>
      <c r="N431" s="1011" cm="1">
        <f t="array" ref="N431">INDEX($H431:$K431,0,MATCH(N$393,$H$393:$K$393,0))*INDEX($J$387:$R$390,MATCH(N$393,$I$387:$I$390,0),MATCH(N$392,$J$386:$R$386,0))</f>
        <v>0</v>
      </c>
      <c r="O431" s="1011" cm="1">
        <f t="array" ref="O431">INDEX($H431:$K431,0,MATCH(O$393,$H$393:$K$393,0))*INDEX($J$387:$R$390,MATCH(O$393,$I$387:$I$390,0),MATCH(O$392,$J$386:$R$386,0))</f>
        <v>0</v>
      </c>
      <c r="P431" s="1011" cm="1">
        <f t="array" ref="P431">INDEX($H431:$K431,0,MATCH(P$393,$H$393:$K$393,0))*INDEX($J$387:$R$390,MATCH(P$393,$I$387:$I$390,0),MATCH(P$392,$J$386:$R$386,0))</f>
        <v>0</v>
      </c>
      <c r="Q431" s="1011" cm="1">
        <f t="array" ref="Q431">INDEX($H431:$K431,0,MATCH(Q$393,$H$393:$K$393,0))*INDEX($J$387:$R$390,MATCH(Q$393,$I$387:$I$390,0),MATCH(Q$392,$J$386:$R$386,0))</f>
        <v>0</v>
      </c>
      <c r="R431" s="1011" cm="1">
        <f t="array" ref="R431">INDEX($H431:$K431,0,MATCH(R$393,$H$393:$K$393,0))*INDEX($J$387:$R$390,MATCH(R$393,$I$387:$I$390,0),MATCH(R$392,$J$386:$R$386,0))</f>
        <v>0</v>
      </c>
      <c r="S431" s="1011" cm="1">
        <f t="array" ref="S431">INDEX($H431:$K431,0,MATCH(S$393,$H$393:$K$393,0))*INDEX($J$387:$R$390,MATCH(S$393,$I$387:$I$390,0),MATCH(S$392,$J$386:$R$386,0))</f>
        <v>0</v>
      </c>
      <c r="T431" s="1011" cm="1">
        <f t="array" ref="T431">INDEX($H431:$K431,0,MATCH(T$393,$H$393:$K$393,0))*INDEX($J$387:$R$390,MATCH(T$393,$I$387:$I$390,0),MATCH(T$392,$J$386:$R$386,0))</f>
        <v>0</v>
      </c>
      <c r="U431" s="1011" cm="1">
        <f t="array" ref="U431">INDEX($H431:$K431,0,MATCH(U$393,$H$393:$K$393,0))*INDEX($J$387:$R$390,MATCH(U$393,$I$387:$I$390,0),MATCH(U$392,$J$386:$R$386,0))</f>
        <v>0</v>
      </c>
      <c r="V431" s="1011" cm="1">
        <f t="array" ref="V431">INDEX($H431:$K431,0,MATCH(V$393,$H$393:$K$393,0))*INDEX($J$387:$R$390,MATCH(V$393,$I$387:$I$390,0),MATCH(V$392,$J$386:$R$386,0))</f>
        <v>0</v>
      </c>
      <c r="W431" s="1011" cm="1">
        <f t="array" ref="W431">INDEX($H431:$K431,0,MATCH(W$393,$H$393:$K$393,0))*INDEX($J$387:$R$390,MATCH(W$393,$I$387:$I$390,0),MATCH(W$392,$J$386:$R$386,0))</f>
        <v>0</v>
      </c>
      <c r="X431" s="1011" cm="1">
        <f t="array" ref="X431">INDEX($H431:$K431,0,MATCH(X$393,$H$393:$K$393,0))*INDEX($J$387:$R$390,MATCH(X$393,$I$387:$I$390,0),MATCH(X$392,$J$386:$R$386,0))</f>
        <v>0</v>
      </c>
      <c r="Y431" s="1011" cm="1">
        <f t="array" ref="Y431">INDEX($H431:$K431,0,MATCH(Y$393,$H$393:$K$393,0))*INDEX($J$387:$R$390,MATCH(Y$393,$I$387:$I$390,0),MATCH(Y$392,$J$386:$R$386,0))</f>
        <v>0</v>
      </c>
      <c r="Z431" s="1011" cm="1">
        <f t="array" ref="Z431">INDEX($H431:$K431,0,MATCH(Z$393,$H$393:$K$393,0))*INDEX($J$387:$R$390,MATCH(Z$393,$I$387:$I$390,0),MATCH(Z$392,$J$386:$R$386,0))</f>
        <v>0</v>
      </c>
      <c r="AA431" s="1011" cm="1">
        <f t="array" ref="AA431">INDEX($H431:$K431,0,MATCH(AA$393,$H$393:$K$393,0))*INDEX($J$387:$R$390,MATCH(AA$393,$I$387:$I$390,0),MATCH(AA$392,$J$386:$R$386,0))</f>
        <v>0</v>
      </c>
      <c r="AB431" s="1011" cm="1">
        <f t="array" ref="AB431">INDEX($H431:$K431,0,MATCH(AB$393,$H$393:$K$393,0))*INDEX($J$387:$R$390,MATCH(AB$393,$I$387:$I$390,0),MATCH(AB$392,$J$386:$R$386,0))</f>
        <v>0</v>
      </c>
      <c r="AC431" s="1011" cm="1">
        <f t="array" ref="AC431">INDEX($H431:$K431,0,MATCH(AC$393,$H$393:$K$393,0))*INDEX($J$387:$R$390,MATCH(AC$393,$I$387:$I$390,0),MATCH(AC$392,$J$386:$R$386,0))</f>
        <v>0</v>
      </c>
      <c r="AD431" s="1011" cm="1">
        <f t="array" ref="AD431">INDEX($H431:$K431,0,MATCH(AD$393,$H$393:$K$393,0))*INDEX($J$387:$R$390,MATCH(AD$393,$I$387:$I$390,0),MATCH(AD$392,$J$386:$R$386,0))</f>
        <v>0</v>
      </c>
      <c r="AE431" s="1011" cm="1">
        <f t="array" ref="AE431">INDEX($H431:$K431,0,MATCH(AE$393,$H$393:$K$393,0))*INDEX($J$387:$R$390,MATCH(AE$393,$I$387:$I$390,0),MATCH(AE$392,$J$386:$R$386,0))</f>
        <v>0</v>
      </c>
      <c r="AF431" s="1011" cm="1">
        <f t="array" ref="AF431">INDEX($H431:$K431,0,MATCH(AF$393,$H$393:$K$393,0))*INDEX($J$387:$R$390,MATCH(AF$393,$I$387:$I$390,0),MATCH(AF$392,$J$386:$R$386,0))</f>
        <v>0</v>
      </c>
      <c r="AG431" s="1011" cm="1">
        <f t="array" ref="AG431">INDEX($H431:$K431,0,MATCH(AG$393,$H$393:$K$393,0))*INDEX($J$387:$R$390,MATCH(AG$393,$I$387:$I$390,0),MATCH(AG$392,$J$386:$R$386,0))</f>
        <v>0</v>
      </c>
      <c r="AH431" s="1011" cm="1">
        <f t="array" ref="AH431">INDEX($H431:$K431,0,MATCH(AH$393,$H$393:$K$393,0))*INDEX($J$387:$R$390,MATCH(AH$393,$I$387:$I$390,0),MATCH(AH$392,$J$386:$R$386,0))</f>
        <v>0</v>
      </c>
      <c r="AI431" s="1011" cm="1">
        <f t="array" ref="AI431">INDEX($H431:$K431,0,MATCH(AI$393,$H$393:$K$393,0))*INDEX($J$387:$R$390,MATCH(AI$393,$I$387:$I$390,0),MATCH(AI$392,$J$386:$R$386,0))</f>
        <v>0</v>
      </c>
      <c r="AJ431" s="1011" cm="1">
        <f t="array" ref="AJ431">INDEX($H431:$K431,0,MATCH(AJ$393,$H$393:$K$393,0))*INDEX($J$387:$R$390,MATCH(AJ$393,$I$387:$I$390,0),MATCH(AJ$392,$J$386:$R$386,0))</f>
        <v>0</v>
      </c>
      <c r="AK431" s="1011" cm="1">
        <f t="array" ref="AK431">INDEX($H431:$K431,0,MATCH(AK$393,$H$393:$K$393,0))*INDEX($J$387:$R$390,MATCH(AK$393,$I$387:$I$390,0),MATCH(AK$392,$J$386:$R$386,0))</f>
        <v>0</v>
      </c>
      <c r="AL431" s="1011" cm="1">
        <f t="array" ref="AL431">INDEX($H431:$K431,0,MATCH(AL$393,$H$393:$K$393,0))*INDEX($J$387:$R$390,MATCH(AL$393,$I$387:$I$390,0),MATCH(AL$392,$J$386:$R$386,0))</f>
        <v>0</v>
      </c>
      <c r="AM431" s="1011" cm="1">
        <f t="array" ref="AM431">INDEX($H431:$K431,0,MATCH(AM$393,$H$393:$K$393,0))*INDEX($J$387:$R$390,MATCH(AM$393,$I$387:$I$390,0),MATCH(AM$392,$J$386:$R$386,0))</f>
        <v>0</v>
      </c>
      <c r="AN431" s="1011" cm="1">
        <f t="array" ref="AN431">INDEX($H431:$K431,0,MATCH(AN$393,$H$393:$K$393,0))*INDEX($J$387:$R$390,MATCH(AN$393,$I$387:$I$390,0),MATCH(AN$392,$J$386:$R$386,0))</f>
        <v>0</v>
      </c>
      <c r="AO431" s="1011" cm="1">
        <f t="array" ref="AO431">INDEX($H431:$K431,0,MATCH(AO$393,$H$393:$K$393,0))*INDEX($J$387:$R$390,MATCH(AO$393,$I$387:$I$390,0),MATCH(AO$392,$J$386:$R$386,0))</f>
        <v>0</v>
      </c>
      <c r="AP431" s="1011" cm="1">
        <f t="array" ref="AP431">INDEX($H431:$K431,0,MATCH(AP$393,$H$393:$K$393,0))*INDEX($J$387:$R$390,MATCH(AP$393,$I$387:$I$390,0),MATCH(AP$392,$J$386:$R$386,0))</f>
        <v>0</v>
      </c>
      <c r="AQ431" s="1011" cm="1">
        <f t="array" ref="AQ431">INDEX($H431:$K431,0,MATCH(AQ$393,$H$393:$K$393,0))*INDEX($J$387:$R$390,MATCH(AQ$393,$I$387:$I$390,0),MATCH(AQ$392,$J$386:$R$386,0))</f>
        <v>0</v>
      </c>
      <c r="AR431" s="1011" cm="1">
        <f t="array" ref="AR431">INDEX($H431:$K431,0,MATCH(AR$393,$H$393:$K$393,0))*INDEX($J$387:$R$390,MATCH(AR$393,$I$387:$I$390,0),MATCH(AR$392,$J$386:$R$386,0))</f>
        <v>0</v>
      </c>
      <c r="AS431" s="1011" cm="1">
        <f t="array" ref="AS431">INDEX($H431:$K431,0,MATCH(AS$393,$H$393:$K$393,0))*INDEX($J$387:$R$390,MATCH(AS$393,$I$387:$I$390,0),MATCH(AS$392,$J$386:$R$386,0))</f>
        <v>0</v>
      </c>
      <c r="AT431" s="1011" cm="1">
        <f t="array" ref="AT431">INDEX($H431:$K431,0,MATCH(AT$393,$H$393:$K$393,0))*INDEX($J$387:$R$390,MATCH(AT$393,$I$387:$I$390,0),MATCH(AT$392,$J$386:$R$386,0))</f>
        <v>0</v>
      </c>
      <c r="AU431" s="1011" cm="1">
        <f t="array" ref="AU431">INDEX($H431:$K431,0,MATCH(AU$393,$H$393:$K$393,0))*INDEX($J$387:$R$390,MATCH(AU$393,$I$387:$I$390,0),MATCH(AU$392,$J$386:$R$386,0))</f>
        <v>0</v>
      </c>
      <c r="AV431" s="313"/>
      <c r="AW431" s="313"/>
      <c r="AX431" s="244"/>
      <c r="AY431" s="236"/>
      <c r="AZ431" s="236"/>
      <c r="BA431" s="236"/>
    </row>
    <row r="432" spans="1:53" s="76" customFormat="1" ht="15" outlineLevel="1" x14ac:dyDescent="0.25">
      <c r="A432" s="234"/>
      <c r="B432" s="235"/>
      <c r="C432" s="245"/>
      <c r="D432" s="245"/>
      <c r="E432" s="245"/>
      <c r="F432" s="253"/>
      <c r="G432" s="253" t="str">
        <f>_xlfn.CONCAT(H269:M269)</f>
        <v>AAWAAa</v>
      </c>
      <c r="H432" s="357">
        <v>0</v>
      </c>
      <c r="I432" s="357">
        <v>0</v>
      </c>
      <c r="J432" s="357">
        <v>0</v>
      </c>
      <c r="K432" s="357">
        <v>0</v>
      </c>
      <c r="L432" s="1011" cm="1">
        <f t="array" ref="L432">INDEX($H432:$K432,0,MATCH(L$393,$H$393:$K$393,0))*INDEX($J$387:$R$390,MATCH(L$393,$I$387:$I$390,0),MATCH(L$392,$J$386:$R$386,0))</f>
        <v>0</v>
      </c>
      <c r="M432" s="1011" cm="1">
        <f t="array" ref="M432">INDEX($H432:$K432,0,MATCH(M$393,$H$393:$K$393,0))*INDEX($J$387:$R$390,MATCH(M$393,$I$387:$I$390,0),MATCH(M$392,$J$386:$R$386,0))</f>
        <v>0</v>
      </c>
      <c r="N432" s="1011" cm="1">
        <f t="array" ref="N432">INDEX($H432:$K432,0,MATCH(N$393,$H$393:$K$393,0))*INDEX($J$387:$R$390,MATCH(N$393,$I$387:$I$390,0),MATCH(N$392,$J$386:$R$386,0))</f>
        <v>0</v>
      </c>
      <c r="O432" s="1011" cm="1">
        <f t="array" ref="O432">INDEX($H432:$K432,0,MATCH(O$393,$H$393:$K$393,0))*INDEX($J$387:$R$390,MATCH(O$393,$I$387:$I$390,0),MATCH(O$392,$J$386:$R$386,0))</f>
        <v>0</v>
      </c>
      <c r="P432" s="1011" cm="1">
        <f t="array" ref="P432">INDEX($H432:$K432,0,MATCH(P$393,$H$393:$K$393,0))*INDEX($J$387:$R$390,MATCH(P$393,$I$387:$I$390,0),MATCH(P$392,$J$386:$R$386,0))</f>
        <v>0</v>
      </c>
      <c r="Q432" s="1011" cm="1">
        <f t="array" ref="Q432">INDEX($H432:$K432,0,MATCH(Q$393,$H$393:$K$393,0))*INDEX($J$387:$R$390,MATCH(Q$393,$I$387:$I$390,0),MATCH(Q$392,$J$386:$R$386,0))</f>
        <v>0</v>
      </c>
      <c r="R432" s="1011" cm="1">
        <f t="array" ref="R432">INDEX($H432:$K432,0,MATCH(R$393,$H$393:$K$393,0))*INDEX($J$387:$R$390,MATCH(R$393,$I$387:$I$390,0),MATCH(R$392,$J$386:$R$386,0))</f>
        <v>0</v>
      </c>
      <c r="S432" s="1011" cm="1">
        <f t="array" ref="S432">INDEX($H432:$K432,0,MATCH(S$393,$H$393:$K$393,0))*INDEX($J$387:$R$390,MATCH(S$393,$I$387:$I$390,0),MATCH(S$392,$J$386:$R$386,0))</f>
        <v>0</v>
      </c>
      <c r="T432" s="1011" cm="1">
        <f t="array" ref="T432">INDEX($H432:$K432,0,MATCH(T$393,$H$393:$K$393,0))*INDEX($J$387:$R$390,MATCH(T$393,$I$387:$I$390,0),MATCH(T$392,$J$386:$R$386,0))</f>
        <v>0</v>
      </c>
      <c r="U432" s="1011" cm="1">
        <f t="array" ref="U432">INDEX($H432:$K432,0,MATCH(U$393,$H$393:$K$393,0))*INDEX($J$387:$R$390,MATCH(U$393,$I$387:$I$390,0),MATCH(U$392,$J$386:$R$386,0))</f>
        <v>0</v>
      </c>
      <c r="V432" s="1011" cm="1">
        <f t="array" ref="V432">INDEX($H432:$K432,0,MATCH(V$393,$H$393:$K$393,0))*INDEX($J$387:$R$390,MATCH(V$393,$I$387:$I$390,0),MATCH(V$392,$J$386:$R$386,0))</f>
        <v>0</v>
      </c>
      <c r="W432" s="1011" cm="1">
        <f t="array" ref="W432">INDEX($H432:$K432,0,MATCH(W$393,$H$393:$K$393,0))*INDEX($J$387:$R$390,MATCH(W$393,$I$387:$I$390,0),MATCH(W$392,$J$386:$R$386,0))</f>
        <v>0</v>
      </c>
      <c r="X432" s="1011" cm="1">
        <f t="array" ref="X432">INDEX($H432:$K432,0,MATCH(X$393,$H$393:$K$393,0))*INDEX($J$387:$R$390,MATCH(X$393,$I$387:$I$390,0),MATCH(X$392,$J$386:$R$386,0))</f>
        <v>0</v>
      </c>
      <c r="Y432" s="1011" cm="1">
        <f t="array" ref="Y432">INDEX($H432:$K432,0,MATCH(Y$393,$H$393:$K$393,0))*INDEX($J$387:$R$390,MATCH(Y$393,$I$387:$I$390,0),MATCH(Y$392,$J$386:$R$386,0))</f>
        <v>0</v>
      </c>
      <c r="Z432" s="1011" cm="1">
        <f t="array" ref="Z432">INDEX($H432:$K432,0,MATCH(Z$393,$H$393:$K$393,0))*INDEX($J$387:$R$390,MATCH(Z$393,$I$387:$I$390,0),MATCH(Z$392,$J$386:$R$386,0))</f>
        <v>0</v>
      </c>
      <c r="AA432" s="1011" cm="1">
        <f t="array" ref="AA432">INDEX($H432:$K432,0,MATCH(AA$393,$H$393:$K$393,0))*INDEX($J$387:$R$390,MATCH(AA$393,$I$387:$I$390,0),MATCH(AA$392,$J$386:$R$386,0))</f>
        <v>0</v>
      </c>
      <c r="AB432" s="1011" cm="1">
        <f t="array" ref="AB432">INDEX($H432:$K432,0,MATCH(AB$393,$H$393:$K$393,0))*INDEX($J$387:$R$390,MATCH(AB$393,$I$387:$I$390,0),MATCH(AB$392,$J$386:$R$386,0))</f>
        <v>0</v>
      </c>
      <c r="AC432" s="1011" cm="1">
        <f t="array" ref="AC432">INDEX($H432:$K432,0,MATCH(AC$393,$H$393:$K$393,0))*INDEX($J$387:$R$390,MATCH(AC$393,$I$387:$I$390,0),MATCH(AC$392,$J$386:$R$386,0))</f>
        <v>0</v>
      </c>
      <c r="AD432" s="1011" cm="1">
        <f t="array" ref="AD432">INDEX($H432:$K432,0,MATCH(AD$393,$H$393:$K$393,0))*INDEX($J$387:$R$390,MATCH(AD$393,$I$387:$I$390,0),MATCH(AD$392,$J$386:$R$386,0))</f>
        <v>0</v>
      </c>
      <c r="AE432" s="1011" cm="1">
        <f t="array" ref="AE432">INDEX($H432:$K432,0,MATCH(AE$393,$H$393:$K$393,0))*INDEX($J$387:$R$390,MATCH(AE$393,$I$387:$I$390,0),MATCH(AE$392,$J$386:$R$386,0))</f>
        <v>0</v>
      </c>
      <c r="AF432" s="1011" cm="1">
        <f t="array" ref="AF432">INDEX($H432:$K432,0,MATCH(AF$393,$H$393:$K$393,0))*INDEX($J$387:$R$390,MATCH(AF$393,$I$387:$I$390,0),MATCH(AF$392,$J$386:$R$386,0))</f>
        <v>0</v>
      </c>
      <c r="AG432" s="1011" cm="1">
        <f t="array" ref="AG432">INDEX($H432:$K432,0,MATCH(AG$393,$H$393:$K$393,0))*INDEX($J$387:$R$390,MATCH(AG$393,$I$387:$I$390,0),MATCH(AG$392,$J$386:$R$386,0))</f>
        <v>0</v>
      </c>
      <c r="AH432" s="1011" cm="1">
        <f t="array" ref="AH432">INDEX($H432:$K432,0,MATCH(AH$393,$H$393:$K$393,0))*INDEX($J$387:$R$390,MATCH(AH$393,$I$387:$I$390,0),MATCH(AH$392,$J$386:$R$386,0))</f>
        <v>0</v>
      </c>
      <c r="AI432" s="1011" cm="1">
        <f t="array" ref="AI432">INDEX($H432:$K432,0,MATCH(AI$393,$H$393:$K$393,0))*INDEX($J$387:$R$390,MATCH(AI$393,$I$387:$I$390,0),MATCH(AI$392,$J$386:$R$386,0))</f>
        <v>0</v>
      </c>
      <c r="AJ432" s="1011" cm="1">
        <f t="array" ref="AJ432">INDEX($H432:$K432,0,MATCH(AJ$393,$H$393:$K$393,0))*INDEX($J$387:$R$390,MATCH(AJ$393,$I$387:$I$390,0),MATCH(AJ$392,$J$386:$R$386,0))</f>
        <v>0</v>
      </c>
      <c r="AK432" s="1011" cm="1">
        <f t="array" ref="AK432">INDEX($H432:$K432,0,MATCH(AK$393,$H$393:$K$393,0))*INDEX($J$387:$R$390,MATCH(AK$393,$I$387:$I$390,0),MATCH(AK$392,$J$386:$R$386,0))</f>
        <v>0</v>
      </c>
      <c r="AL432" s="1011" cm="1">
        <f t="array" ref="AL432">INDEX($H432:$K432,0,MATCH(AL$393,$H$393:$K$393,0))*INDEX($J$387:$R$390,MATCH(AL$393,$I$387:$I$390,0),MATCH(AL$392,$J$386:$R$386,0))</f>
        <v>0</v>
      </c>
      <c r="AM432" s="1011" cm="1">
        <f t="array" ref="AM432">INDEX($H432:$K432,0,MATCH(AM$393,$H$393:$K$393,0))*INDEX($J$387:$R$390,MATCH(AM$393,$I$387:$I$390,0),MATCH(AM$392,$J$386:$R$386,0))</f>
        <v>0</v>
      </c>
      <c r="AN432" s="1011" cm="1">
        <f t="array" ref="AN432">INDEX($H432:$K432,0,MATCH(AN$393,$H$393:$K$393,0))*INDEX($J$387:$R$390,MATCH(AN$393,$I$387:$I$390,0),MATCH(AN$392,$J$386:$R$386,0))</f>
        <v>0</v>
      </c>
      <c r="AO432" s="1011" cm="1">
        <f t="array" ref="AO432">INDEX($H432:$K432,0,MATCH(AO$393,$H$393:$K$393,0))*INDEX($J$387:$R$390,MATCH(AO$393,$I$387:$I$390,0),MATCH(AO$392,$J$386:$R$386,0))</f>
        <v>0</v>
      </c>
      <c r="AP432" s="1011" cm="1">
        <f t="array" ref="AP432">INDEX($H432:$K432,0,MATCH(AP$393,$H$393:$K$393,0))*INDEX($J$387:$R$390,MATCH(AP$393,$I$387:$I$390,0),MATCH(AP$392,$J$386:$R$386,0))</f>
        <v>0</v>
      </c>
      <c r="AQ432" s="1011" cm="1">
        <f t="array" ref="AQ432">INDEX($H432:$K432,0,MATCH(AQ$393,$H$393:$K$393,0))*INDEX($J$387:$R$390,MATCH(AQ$393,$I$387:$I$390,0),MATCH(AQ$392,$J$386:$R$386,0))</f>
        <v>0</v>
      </c>
      <c r="AR432" s="1011" cm="1">
        <f t="array" ref="AR432">INDEX($H432:$K432,0,MATCH(AR$393,$H$393:$K$393,0))*INDEX($J$387:$R$390,MATCH(AR$393,$I$387:$I$390,0),MATCH(AR$392,$J$386:$R$386,0))</f>
        <v>0</v>
      </c>
      <c r="AS432" s="1011" cm="1">
        <f t="array" ref="AS432">INDEX($H432:$K432,0,MATCH(AS$393,$H$393:$K$393,0))*INDEX($J$387:$R$390,MATCH(AS$393,$I$387:$I$390,0),MATCH(AS$392,$J$386:$R$386,0))</f>
        <v>0</v>
      </c>
      <c r="AT432" s="1011" cm="1">
        <f t="array" ref="AT432">INDEX($H432:$K432,0,MATCH(AT$393,$H$393:$K$393,0))*INDEX($J$387:$R$390,MATCH(AT$393,$I$387:$I$390,0),MATCH(AT$392,$J$386:$R$386,0))</f>
        <v>0</v>
      </c>
      <c r="AU432" s="1011" cm="1">
        <f t="array" ref="AU432">INDEX($H432:$K432,0,MATCH(AU$393,$H$393:$K$393,0))*INDEX($J$387:$R$390,MATCH(AU$393,$I$387:$I$390,0),MATCH(AU$392,$J$386:$R$386,0))</f>
        <v>0</v>
      </c>
      <c r="AV432" s="313"/>
      <c r="AW432" s="313"/>
      <c r="AX432" s="244"/>
      <c r="AY432" s="236"/>
      <c r="AZ432" s="236"/>
      <c r="BA432" s="236"/>
    </row>
    <row r="433" spans="1:53" s="76" customFormat="1" ht="15" outlineLevel="1" x14ac:dyDescent="0.25">
      <c r="A433" s="234"/>
      <c r="B433" s="235"/>
      <c r="C433" s="245"/>
      <c r="D433" s="245"/>
      <c r="E433" s="245"/>
      <c r="F433" s="253"/>
      <c r="G433" s="253" t="str">
        <f>_xlfn.CONCAT(H270:M270)</f>
        <v>AAAWAa</v>
      </c>
      <c r="H433" s="357">
        <v>0</v>
      </c>
      <c r="I433" s="357">
        <v>0</v>
      </c>
      <c r="J433" s="357">
        <v>0</v>
      </c>
      <c r="K433" s="357">
        <v>0</v>
      </c>
      <c r="L433" s="1011" cm="1">
        <f t="array" ref="L433">INDEX($H433:$K433,0,MATCH(L$393,$H$393:$K$393,0))*INDEX($J$387:$R$390,MATCH(L$393,$I$387:$I$390,0),MATCH(L$392,$J$386:$R$386,0))</f>
        <v>0</v>
      </c>
      <c r="M433" s="1011" cm="1">
        <f t="array" ref="M433">INDEX($H433:$K433,0,MATCH(M$393,$H$393:$K$393,0))*INDEX($J$387:$R$390,MATCH(M$393,$I$387:$I$390,0),MATCH(M$392,$J$386:$R$386,0))</f>
        <v>0</v>
      </c>
      <c r="N433" s="1011" cm="1">
        <f t="array" ref="N433">INDEX($H433:$K433,0,MATCH(N$393,$H$393:$K$393,0))*INDEX($J$387:$R$390,MATCH(N$393,$I$387:$I$390,0),MATCH(N$392,$J$386:$R$386,0))</f>
        <v>0</v>
      </c>
      <c r="O433" s="1011" cm="1">
        <f t="array" ref="O433">INDEX($H433:$K433,0,MATCH(O$393,$H$393:$K$393,0))*INDEX($J$387:$R$390,MATCH(O$393,$I$387:$I$390,0),MATCH(O$392,$J$386:$R$386,0))</f>
        <v>0</v>
      </c>
      <c r="P433" s="1011" cm="1">
        <f t="array" ref="P433">INDEX($H433:$K433,0,MATCH(P$393,$H$393:$K$393,0))*INDEX($J$387:$R$390,MATCH(P$393,$I$387:$I$390,0),MATCH(P$392,$J$386:$R$386,0))</f>
        <v>0</v>
      </c>
      <c r="Q433" s="1011" cm="1">
        <f t="array" ref="Q433">INDEX($H433:$K433,0,MATCH(Q$393,$H$393:$K$393,0))*INDEX($J$387:$R$390,MATCH(Q$393,$I$387:$I$390,0),MATCH(Q$392,$J$386:$R$386,0))</f>
        <v>0</v>
      </c>
      <c r="R433" s="1011" cm="1">
        <f t="array" ref="R433">INDEX($H433:$K433,0,MATCH(R$393,$H$393:$K$393,0))*INDEX($J$387:$R$390,MATCH(R$393,$I$387:$I$390,0),MATCH(R$392,$J$386:$R$386,0))</f>
        <v>0</v>
      </c>
      <c r="S433" s="1011" cm="1">
        <f t="array" ref="S433">INDEX($H433:$K433,0,MATCH(S$393,$H$393:$K$393,0))*INDEX($J$387:$R$390,MATCH(S$393,$I$387:$I$390,0),MATCH(S$392,$J$386:$R$386,0))</f>
        <v>0</v>
      </c>
      <c r="T433" s="1011" cm="1">
        <f t="array" ref="T433">INDEX($H433:$K433,0,MATCH(T$393,$H$393:$K$393,0))*INDEX($J$387:$R$390,MATCH(T$393,$I$387:$I$390,0),MATCH(T$392,$J$386:$R$386,0))</f>
        <v>0</v>
      </c>
      <c r="U433" s="1011" cm="1">
        <f t="array" ref="U433">INDEX($H433:$K433,0,MATCH(U$393,$H$393:$K$393,0))*INDEX($J$387:$R$390,MATCH(U$393,$I$387:$I$390,0),MATCH(U$392,$J$386:$R$386,0))</f>
        <v>0</v>
      </c>
      <c r="V433" s="1011" cm="1">
        <f t="array" ref="V433">INDEX($H433:$K433,0,MATCH(V$393,$H$393:$K$393,0))*INDEX($J$387:$R$390,MATCH(V$393,$I$387:$I$390,0),MATCH(V$392,$J$386:$R$386,0))</f>
        <v>0</v>
      </c>
      <c r="W433" s="1011" cm="1">
        <f t="array" ref="W433">INDEX($H433:$K433,0,MATCH(W$393,$H$393:$K$393,0))*INDEX($J$387:$R$390,MATCH(W$393,$I$387:$I$390,0),MATCH(W$392,$J$386:$R$386,0))</f>
        <v>0</v>
      </c>
      <c r="X433" s="1011" cm="1">
        <f t="array" ref="X433">INDEX($H433:$K433,0,MATCH(X$393,$H$393:$K$393,0))*INDEX($J$387:$R$390,MATCH(X$393,$I$387:$I$390,0),MATCH(X$392,$J$386:$R$386,0))</f>
        <v>0</v>
      </c>
      <c r="Y433" s="1011" cm="1">
        <f t="array" ref="Y433">INDEX($H433:$K433,0,MATCH(Y$393,$H$393:$K$393,0))*INDEX($J$387:$R$390,MATCH(Y$393,$I$387:$I$390,0),MATCH(Y$392,$J$386:$R$386,0))</f>
        <v>0</v>
      </c>
      <c r="Z433" s="1011" cm="1">
        <f t="array" ref="Z433">INDEX($H433:$K433,0,MATCH(Z$393,$H$393:$K$393,0))*INDEX($J$387:$R$390,MATCH(Z$393,$I$387:$I$390,0),MATCH(Z$392,$J$386:$R$386,0))</f>
        <v>0</v>
      </c>
      <c r="AA433" s="1011" cm="1">
        <f t="array" ref="AA433">INDEX($H433:$K433,0,MATCH(AA$393,$H$393:$K$393,0))*INDEX($J$387:$R$390,MATCH(AA$393,$I$387:$I$390,0),MATCH(AA$392,$J$386:$R$386,0))</f>
        <v>0</v>
      </c>
      <c r="AB433" s="1011" cm="1">
        <f t="array" ref="AB433">INDEX($H433:$K433,0,MATCH(AB$393,$H$393:$K$393,0))*INDEX($J$387:$R$390,MATCH(AB$393,$I$387:$I$390,0),MATCH(AB$392,$J$386:$R$386,0))</f>
        <v>0</v>
      </c>
      <c r="AC433" s="1011" cm="1">
        <f t="array" ref="AC433">INDEX($H433:$K433,0,MATCH(AC$393,$H$393:$K$393,0))*INDEX($J$387:$R$390,MATCH(AC$393,$I$387:$I$390,0),MATCH(AC$392,$J$386:$R$386,0))</f>
        <v>0</v>
      </c>
      <c r="AD433" s="1011" cm="1">
        <f t="array" ref="AD433">INDEX($H433:$K433,0,MATCH(AD$393,$H$393:$K$393,0))*INDEX($J$387:$R$390,MATCH(AD$393,$I$387:$I$390,0),MATCH(AD$392,$J$386:$R$386,0))</f>
        <v>0</v>
      </c>
      <c r="AE433" s="1011" cm="1">
        <f t="array" ref="AE433">INDEX($H433:$K433,0,MATCH(AE$393,$H$393:$K$393,0))*INDEX($J$387:$R$390,MATCH(AE$393,$I$387:$I$390,0),MATCH(AE$392,$J$386:$R$386,0))</f>
        <v>0</v>
      </c>
      <c r="AF433" s="1011" cm="1">
        <f t="array" ref="AF433">INDEX($H433:$K433,0,MATCH(AF$393,$H$393:$K$393,0))*INDEX($J$387:$R$390,MATCH(AF$393,$I$387:$I$390,0),MATCH(AF$392,$J$386:$R$386,0))</f>
        <v>0</v>
      </c>
      <c r="AG433" s="1011" cm="1">
        <f t="array" ref="AG433">INDEX($H433:$K433,0,MATCH(AG$393,$H$393:$K$393,0))*INDEX($J$387:$R$390,MATCH(AG$393,$I$387:$I$390,0),MATCH(AG$392,$J$386:$R$386,0))</f>
        <v>0</v>
      </c>
      <c r="AH433" s="1011" cm="1">
        <f t="array" ref="AH433">INDEX($H433:$K433,0,MATCH(AH$393,$H$393:$K$393,0))*INDEX($J$387:$R$390,MATCH(AH$393,$I$387:$I$390,0),MATCH(AH$392,$J$386:$R$386,0))</f>
        <v>0</v>
      </c>
      <c r="AI433" s="1011" cm="1">
        <f t="array" ref="AI433">INDEX($H433:$K433,0,MATCH(AI$393,$H$393:$K$393,0))*INDEX($J$387:$R$390,MATCH(AI$393,$I$387:$I$390,0),MATCH(AI$392,$J$386:$R$386,0))</f>
        <v>0</v>
      </c>
      <c r="AJ433" s="1011" cm="1">
        <f t="array" ref="AJ433">INDEX($H433:$K433,0,MATCH(AJ$393,$H$393:$K$393,0))*INDEX($J$387:$R$390,MATCH(AJ$393,$I$387:$I$390,0),MATCH(AJ$392,$J$386:$R$386,0))</f>
        <v>0</v>
      </c>
      <c r="AK433" s="1011" cm="1">
        <f t="array" ref="AK433">INDEX($H433:$K433,0,MATCH(AK$393,$H$393:$K$393,0))*INDEX($J$387:$R$390,MATCH(AK$393,$I$387:$I$390,0),MATCH(AK$392,$J$386:$R$386,0))</f>
        <v>0</v>
      </c>
      <c r="AL433" s="1011" cm="1">
        <f t="array" ref="AL433">INDEX($H433:$K433,0,MATCH(AL$393,$H$393:$K$393,0))*INDEX($J$387:$R$390,MATCH(AL$393,$I$387:$I$390,0),MATCH(AL$392,$J$386:$R$386,0))</f>
        <v>0</v>
      </c>
      <c r="AM433" s="1011" cm="1">
        <f t="array" ref="AM433">INDEX($H433:$K433,0,MATCH(AM$393,$H$393:$K$393,0))*INDEX($J$387:$R$390,MATCH(AM$393,$I$387:$I$390,0),MATCH(AM$392,$J$386:$R$386,0))</f>
        <v>0</v>
      </c>
      <c r="AN433" s="1011" cm="1">
        <f t="array" ref="AN433">INDEX($H433:$K433,0,MATCH(AN$393,$H$393:$K$393,0))*INDEX($J$387:$R$390,MATCH(AN$393,$I$387:$I$390,0),MATCH(AN$392,$J$386:$R$386,0))</f>
        <v>0</v>
      </c>
      <c r="AO433" s="1011" cm="1">
        <f t="array" ref="AO433">INDEX($H433:$K433,0,MATCH(AO$393,$H$393:$K$393,0))*INDEX($J$387:$R$390,MATCH(AO$393,$I$387:$I$390,0),MATCH(AO$392,$J$386:$R$386,0))</f>
        <v>0</v>
      </c>
      <c r="AP433" s="1011" cm="1">
        <f t="array" ref="AP433">INDEX($H433:$K433,0,MATCH(AP$393,$H$393:$K$393,0))*INDEX($J$387:$R$390,MATCH(AP$393,$I$387:$I$390,0),MATCH(AP$392,$J$386:$R$386,0))</f>
        <v>0</v>
      </c>
      <c r="AQ433" s="1011" cm="1">
        <f t="array" ref="AQ433">INDEX($H433:$K433,0,MATCH(AQ$393,$H$393:$K$393,0))*INDEX($J$387:$R$390,MATCH(AQ$393,$I$387:$I$390,0),MATCH(AQ$392,$J$386:$R$386,0))</f>
        <v>0</v>
      </c>
      <c r="AR433" s="1011" cm="1">
        <f t="array" ref="AR433">INDEX($H433:$K433,0,MATCH(AR$393,$H$393:$K$393,0))*INDEX($J$387:$R$390,MATCH(AR$393,$I$387:$I$390,0),MATCH(AR$392,$J$386:$R$386,0))</f>
        <v>0</v>
      </c>
      <c r="AS433" s="1011" cm="1">
        <f t="array" ref="AS433">INDEX($H433:$K433,0,MATCH(AS$393,$H$393:$K$393,0))*INDEX($J$387:$R$390,MATCH(AS$393,$I$387:$I$390,0),MATCH(AS$392,$J$386:$R$386,0))</f>
        <v>0</v>
      </c>
      <c r="AT433" s="1011" cm="1">
        <f t="array" ref="AT433">INDEX($H433:$K433,0,MATCH(AT$393,$H$393:$K$393,0))*INDEX($J$387:$R$390,MATCH(AT$393,$I$387:$I$390,0),MATCH(AT$392,$J$386:$R$386,0))</f>
        <v>0</v>
      </c>
      <c r="AU433" s="1011" cm="1">
        <f t="array" ref="AU433">INDEX($H433:$K433,0,MATCH(AU$393,$H$393:$K$393,0))*INDEX($J$387:$R$390,MATCH(AU$393,$I$387:$I$390,0),MATCH(AU$392,$J$386:$R$386,0))</f>
        <v>0</v>
      </c>
      <c r="AV433" s="313"/>
      <c r="AW433" s="313"/>
      <c r="AX433" s="244"/>
      <c r="AY433" s="236"/>
      <c r="AZ433" s="236"/>
      <c r="BA433" s="236"/>
    </row>
    <row r="434" spans="1:53" s="76" customFormat="1" ht="15" outlineLevel="1" x14ac:dyDescent="0.25">
      <c r="A434" s="234"/>
      <c r="B434" s="235"/>
      <c r="C434" s="245"/>
      <c r="D434" s="245"/>
      <c r="E434" s="245"/>
      <c r="F434" s="253"/>
      <c r="G434" s="253" t="str">
        <f>_xlfn.CONCAT(H271:M271)</f>
        <v>YAAAWa</v>
      </c>
      <c r="H434" s="357">
        <v>0</v>
      </c>
      <c r="I434" s="357">
        <v>0</v>
      </c>
      <c r="J434" s="357">
        <v>0</v>
      </c>
      <c r="K434" s="357">
        <v>0</v>
      </c>
      <c r="L434" s="1011" cm="1">
        <f t="array" ref="L434">INDEX($H434:$K434,0,MATCH(L$393,$H$393:$K$393,0))*INDEX($J$387:$R$390,MATCH(L$393,$I$387:$I$390,0),MATCH(L$392,$J$386:$R$386,0))</f>
        <v>0</v>
      </c>
      <c r="M434" s="1011" cm="1">
        <f t="array" ref="M434">INDEX($H434:$K434,0,MATCH(M$393,$H$393:$K$393,0))*INDEX($J$387:$R$390,MATCH(M$393,$I$387:$I$390,0),MATCH(M$392,$J$386:$R$386,0))</f>
        <v>0</v>
      </c>
      <c r="N434" s="1011" cm="1">
        <f t="array" ref="N434">INDEX($H434:$K434,0,MATCH(N$393,$H$393:$K$393,0))*INDEX($J$387:$R$390,MATCH(N$393,$I$387:$I$390,0),MATCH(N$392,$J$386:$R$386,0))</f>
        <v>0</v>
      </c>
      <c r="O434" s="1011" cm="1">
        <f t="array" ref="O434">INDEX($H434:$K434,0,MATCH(O$393,$H$393:$K$393,0))*INDEX($J$387:$R$390,MATCH(O$393,$I$387:$I$390,0),MATCH(O$392,$J$386:$R$386,0))</f>
        <v>0</v>
      </c>
      <c r="P434" s="1011" cm="1">
        <f t="array" ref="P434">INDEX($H434:$K434,0,MATCH(P$393,$H$393:$K$393,0))*INDEX($J$387:$R$390,MATCH(P$393,$I$387:$I$390,0),MATCH(P$392,$J$386:$R$386,0))</f>
        <v>0</v>
      </c>
      <c r="Q434" s="1011" cm="1">
        <f t="array" ref="Q434">INDEX($H434:$K434,0,MATCH(Q$393,$H$393:$K$393,0))*INDEX($J$387:$R$390,MATCH(Q$393,$I$387:$I$390,0),MATCH(Q$392,$J$386:$R$386,0))</f>
        <v>0</v>
      </c>
      <c r="R434" s="1011" cm="1">
        <f t="array" ref="R434">INDEX($H434:$K434,0,MATCH(R$393,$H$393:$K$393,0))*INDEX($J$387:$R$390,MATCH(R$393,$I$387:$I$390,0),MATCH(R$392,$J$386:$R$386,0))</f>
        <v>0</v>
      </c>
      <c r="S434" s="1011" cm="1">
        <f t="array" ref="S434">INDEX($H434:$K434,0,MATCH(S$393,$H$393:$K$393,0))*INDEX($J$387:$R$390,MATCH(S$393,$I$387:$I$390,0),MATCH(S$392,$J$386:$R$386,0))</f>
        <v>0</v>
      </c>
      <c r="T434" s="1011" cm="1">
        <f t="array" ref="T434">INDEX($H434:$K434,0,MATCH(T$393,$H$393:$K$393,0))*INDEX($J$387:$R$390,MATCH(T$393,$I$387:$I$390,0),MATCH(T$392,$J$386:$R$386,0))</f>
        <v>0</v>
      </c>
      <c r="U434" s="1011" cm="1">
        <f t="array" ref="U434">INDEX($H434:$K434,0,MATCH(U$393,$H$393:$K$393,0))*INDEX($J$387:$R$390,MATCH(U$393,$I$387:$I$390,0),MATCH(U$392,$J$386:$R$386,0))</f>
        <v>0</v>
      </c>
      <c r="V434" s="1011" cm="1">
        <f t="array" ref="V434">INDEX($H434:$K434,0,MATCH(V$393,$H$393:$K$393,0))*INDEX($J$387:$R$390,MATCH(V$393,$I$387:$I$390,0),MATCH(V$392,$J$386:$R$386,0))</f>
        <v>0</v>
      </c>
      <c r="W434" s="1011" cm="1">
        <f t="array" ref="W434">INDEX($H434:$K434,0,MATCH(W$393,$H$393:$K$393,0))*INDEX($J$387:$R$390,MATCH(W$393,$I$387:$I$390,0),MATCH(W$392,$J$386:$R$386,0))</f>
        <v>0</v>
      </c>
      <c r="X434" s="1011" cm="1">
        <f t="array" ref="X434">INDEX($H434:$K434,0,MATCH(X$393,$H$393:$K$393,0))*INDEX($J$387:$R$390,MATCH(X$393,$I$387:$I$390,0),MATCH(X$392,$J$386:$R$386,0))</f>
        <v>0</v>
      </c>
      <c r="Y434" s="1011" cm="1">
        <f t="array" ref="Y434">INDEX($H434:$K434,0,MATCH(Y$393,$H$393:$K$393,0))*INDEX($J$387:$R$390,MATCH(Y$393,$I$387:$I$390,0),MATCH(Y$392,$J$386:$R$386,0))</f>
        <v>0</v>
      </c>
      <c r="Z434" s="1011" cm="1">
        <f t="array" ref="Z434">INDEX($H434:$K434,0,MATCH(Z$393,$H$393:$K$393,0))*INDEX($J$387:$R$390,MATCH(Z$393,$I$387:$I$390,0),MATCH(Z$392,$J$386:$R$386,0))</f>
        <v>0</v>
      </c>
      <c r="AA434" s="1011" cm="1">
        <f t="array" ref="AA434">INDEX($H434:$K434,0,MATCH(AA$393,$H$393:$K$393,0))*INDEX($J$387:$R$390,MATCH(AA$393,$I$387:$I$390,0),MATCH(AA$392,$J$386:$R$386,0))</f>
        <v>0</v>
      </c>
      <c r="AB434" s="1011" cm="1">
        <f t="array" ref="AB434">INDEX($H434:$K434,0,MATCH(AB$393,$H$393:$K$393,0))*INDEX($J$387:$R$390,MATCH(AB$393,$I$387:$I$390,0),MATCH(AB$392,$J$386:$R$386,0))</f>
        <v>0</v>
      </c>
      <c r="AC434" s="1011" cm="1">
        <f t="array" ref="AC434">INDEX($H434:$K434,0,MATCH(AC$393,$H$393:$K$393,0))*INDEX($J$387:$R$390,MATCH(AC$393,$I$387:$I$390,0),MATCH(AC$392,$J$386:$R$386,0))</f>
        <v>0</v>
      </c>
      <c r="AD434" s="1011" cm="1">
        <f t="array" ref="AD434">INDEX($H434:$K434,0,MATCH(AD$393,$H$393:$K$393,0))*INDEX($J$387:$R$390,MATCH(AD$393,$I$387:$I$390,0),MATCH(AD$392,$J$386:$R$386,0))</f>
        <v>0</v>
      </c>
      <c r="AE434" s="1011" cm="1">
        <f t="array" ref="AE434">INDEX($H434:$K434,0,MATCH(AE$393,$H$393:$K$393,0))*INDEX($J$387:$R$390,MATCH(AE$393,$I$387:$I$390,0),MATCH(AE$392,$J$386:$R$386,0))</f>
        <v>0</v>
      </c>
      <c r="AF434" s="1011" cm="1">
        <f t="array" ref="AF434">INDEX($H434:$K434,0,MATCH(AF$393,$H$393:$K$393,0))*INDEX($J$387:$R$390,MATCH(AF$393,$I$387:$I$390,0),MATCH(AF$392,$J$386:$R$386,0))</f>
        <v>0</v>
      </c>
      <c r="AG434" s="1011" cm="1">
        <f t="array" ref="AG434">INDEX($H434:$K434,0,MATCH(AG$393,$H$393:$K$393,0))*INDEX($J$387:$R$390,MATCH(AG$393,$I$387:$I$390,0),MATCH(AG$392,$J$386:$R$386,0))</f>
        <v>0</v>
      </c>
      <c r="AH434" s="1011" cm="1">
        <f t="array" ref="AH434">INDEX($H434:$K434,0,MATCH(AH$393,$H$393:$K$393,0))*INDEX($J$387:$R$390,MATCH(AH$393,$I$387:$I$390,0),MATCH(AH$392,$J$386:$R$386,0))</f>
        <v>0</v>
      </c>
      <c r="AI434" s="1011" cm="1">
        <f t="array" ref="AI434">INDEX($H434:$K434,0,MATCH(AI$393,$H$393:$K$393,0))*INDEX($J$387:$R$390,MATCH(AI$393,$I$387:$I$390,0),MATCH(AI$392,$J$386:$R$386,0))</f>
        <v>0</v>
      </c>
      <c r="AJ434" s="1011" cm="1">
        <f t="array" ref="AJ434">INDEX($H434:$K434,0,MATCH(AJ$393,$H$393:$K$393,0))*INDEX($J$387:$R$390,MATCH(AJ$393,$I$387:$I$390,0),MATCH(AJ$392,$J$386:$R$386,0))</f>
        <v>0</v>
      </c>
      <c r="AK434" s="1011" cm="1">
        <f t="array" ref="AK434">INDEX($H434:$K434,0,MATCH(AK$393,$H$393:$K$393,0))*INDEX($J$387:$R$390,MATCH(AK$393,$I$387:$I$390,0),MATCH(AK$392,$J$386:$R$386,0))</f>
        <v>0</v>
      </c>
      <c r="AL434" s="1011" cm="1">
        <f t="array" ref="AL434">INDEX($H434:$K434,0,MATCH(AL$393,$H$393:$K$393,0))*INDEX($J$387:$R$390,MATCH(AL$393,$I$387:$I$390,0),MATCH(AL$392,$J$386:$R$386,0))</f>
        <v>0</v>
      </c>
      <c r="AM434" s="1011" cm="1">
        <f t="array" ref="AM434">INDEX($H434:$K434,0,MATCH(AM$393,$H$393:$K$393,0))*INDEX($J$387:$R$390,MATCH(AM$393,$I$387:$I$390,0),MATCH(AM$392,$J$386:$R$386,0))</f>
        <v>0</v>
      </c>
      <c r="AN434" s="1011" cm="1">
        <f t="array" ref="AN434">INDEX($H434:$K434,0,MATCH(AN$393,$H$393:$K$393,0))*INDEX($J$387:$R$390,MATCH(AN$393,$I$387:$I$390,0),MATCH(AN$392,$J$386:$R$386,0))</f>
        <v>0</v>
      </c>
      <c r="AO434" s="1011" cm="1">
        <f t="array" ref="AO434">INDEX($H434:$K434,0,MATCH(AO$393,$H$393:$K$393,0))*INDEX($J$387:$R$390,MATCH(AO$393,$I$387:$I$390,0),MATCH(AO$392,$J$386:$R$386,0))</f>
        <v>0</v>
      </c>
      <c r="AP434" s="1011" cm="1">
        <f t="array" ref="AP434">INDEX($H434:$K434,0,MATCH(AP$393,$H$393:$K$393,0))*INDEX($J$387:$R$390,MATCH(AP$393,$I$387:$I$390,0),MATCH(AP$392,$J$386:$R$386,0))</f>
        <v>0</v>
      </c>
      <c r="AQ434" s="1011" cm="1">
        <f t="array" ref="AQ434">INDEX($H434:$K434,0,MATCH(AQ$393,$H$393:$K$393,0))*INDEX($J$387:$R$390,MATCH(AQ$393,$I$387:$I$390,0),MATCH(AQ$392,$J$386:$R$386,0))</f>
        <v>0</v>
      </c>
      <c r="AR434" s="1011" cm="1">
        <f t="array" ref="AR434">INDEX($H434:$K434,0,MATCH(AR$393,$H$393:$K$393,0))*INDEX($J$387:$R$390,MATCH(AR$393,$I$387:$I$390,0),MATCH(AR$392,$J$386:$R$386,0))</f>
        <v>0</v>
      </c>
      <c r="AS434" s="1011" cm="1">
        <f t="array" ref="AS434">INDEX($H434:$K434,0,MATCH(AS$393,$H$393:$K$393,0))*INDEX($J$387:$R$390,MATCH(AS$393,$I$387:$I$390,0),MATCH(AS$392,$J$386:$R$386,0))</f>
        <v>0</v>
      </c>
      <c r="AT434" s="1011" cm="1">
        <f t="array" ref="AT434">INDEX($H434:$K434,0,MATCH(AT$393,$H$393:$K$393,0))*INDEX($J$387:$R$390,MATCH(AT$393,$I$387:$I$390,0),MATCH(AT$392,$J$386:$R$386,0))</f>
        <v>0</v>
      </c>
      <c r="AU434" s="1011" cm="1">
        <f t="array" ref="AU434">INDEX($H434:$K434,0,MATCH(AU$393,$H$393:$K$393,0))*INDEX($J$387:$R$390,MATCH(AU$393,$I$387:$I$390,0),MATCH(AU$392,$J$386:$R$386,0))</f>
        <v>0</v>
      </c>
      <c r="AV434" s="313"/>
      <c r="AW434" s="313"/>
      <c r="AX434" s="244"/>
      <c r="AY434" s="236"/>
      <c r="AZ434" s="236"/>
      <c r="BA434" s="236"/>
    </row>
    <row r="435" spans="1:53" s="76" customFormat="1" ht="15" outlineLevel="1" x14ac:dyDescent="0.25">
      <c r="A435" s="234"/>
      <c r="B435" s="235"/>
      <c r="C435" s="245"/>
      <c r="D435" s="245"/>
      <c r="E435" s="245"/>
      <c r="F435" s="253"/>
      <c r="G435" s="253" t="str">
        <f>_xlfn.CONCAT(H272:M272)</f>
        <v>YAAANw</v>
      </c>
      <c r="H435" s="357">
        <v>0</v>
      </c>
      <c r="I435" s="357">
        <v>0</v>
      </c>
      <c r="J435" s="357">
        <v>0</v>
      </c>
      <c r="K435" s="357">
        <v>0</v>
      </c>
      <c r="L435" s="1011" cm="1">
        <f t="array" ref="L435">INDEX($H435:$K435,0,MATCH(L$393,$H$393:$K$393,0))*INDEX($J$387:$R$390,MATCH(L$393,$I$387:$I$390,0),MATCH(L$392,$J$386:$R$386,0))</f>
        <v>0</v>
      </c>
      <c r="M435" s="1011" cm="1">
        <f t="array" ref="M435">INDEX($H435:$K435,0,MATCH(M$393,$H$393:$K$393,0))*INDEX($J$387:$R$390,MATCH(M$393,$I$387:$I$390,0),MATCH(M$392,$J$386:$R$386,0))</f>
        <v>0</v>
      </c>
      <c r="N435" s="1011" cm="1">
        <f t="array" ref="N435">INDEX($H435:$K435,0,MATCH(N$393,$H$393:$K$393,0))*INDEX($J$387:$R$390,MATCH(N$393,$I$387:$I$390,0),MATCH(N$392,$J$386:$R$386,0))</f>
        <v>0</v>
      </c>
      <c r="O435" s="1011" cm="1">
        <f t="array" ref="O435">INDEX($H435:$K435,0,MATCH(O$393,$H$393:$K$393,0))*INDEX($J$387:$R$390,MATCH(O$393,$I$387:$I$390,0),MATCH(O$392,$J$386:$R$386,0))</f>
        <v>0</v>
      </c>
      <c r="P435" s="1011" cm="1">
        <f t="array" ref="P435">INDEX($H435:$K435,0,MATCH(P$393,$H$393:$K$393,0))*INDEX($J$387:$R$390,MATCH(P$393,$I$387:$I$390,0),MATCH(P$392,$J$386:$R$386,0))</f>
        <v>0</v>
      </c>
      <c r="Q435" s="1011" cm="1">
        <f t="array" ref="Q435">INDEX($H435:$K435,0,MATCH(Q$393,$H$393:$K$393,0))*INDEX($J$387:$R$390,MATCH(Q$393,$I$387:$I$390,0),MATCH(Q$392,$J$386:$R$386,0))</f>
        <v>0</v>
      </c>
      <c r="R435" s="1011" cm="1">
        <f t="array" ref="R435">INDEX($H435:$K435,0,MATCH(R$393,$H$393:$K$393,0))*INDEX($J$387:$R$390,MATCH(R$393,$I$387:$I$390,0),MATCH(R$392,$J$386:$R$386,0))</f>
        <v>0</v>
      </c>
      <c r="S435" s="1011" cm="1">
        <f t="array" ref="S435">INDEX($H435:$K435,0,MATCH(S$393,$H$393:$K$393,0))*INDEX($J$387:$R$390,MATCH(S$393,$I$387:$I$390,0),MATCH(S$392,$J$386:$R$386,0))</f>
        <v>0</v>
      </c>
      <c r="T435" s="1011" cm="1">
        <f t="array" ref="T435">INDEX($H435:$K435,0,MATCH(T$393,$H$393:$K$393,0))*INDEX($J$387:$R$390,MATCH(T$393,$I$387:$I$390,0),MATCH(T$392,$J$386:$R$386,0))</f>
        <v>0</v>
      </c>
      <c r="U435" s="1011" cm="1">
        <f t="array" ref="U435">INDEX($H435:$K435,0,MATCH(U$393,$H$393:$K$393,0))*INDEX($J$387:$R$390,MATCH(U$393,$I$387:$I$390,0),MATCH(U$392,$J$386:$R$386,0))</f>
        <v>0</v>
      </c>
      <c r="V435" s="1011" cm="1">
        <f t="array" ref="V435">INDEX($H435:$K435,0,MATCH(V$393,$H$393:$K$393,0))*INDEX($J$387:$R$390,MATCH(V$393,$I$387:$I$390,0),MATCH(V$392,$J$386:$R$386,0))</f>
        <v>0</v>
      </c>
      <c r="W435" s="1011" cm="1">
        <f t="array" ref="W435">INDEX($H435:$K435,0,MATCH(W$393,$H$393:$K$393,0))*INDEX($J$387:$R$390,MATCH(W$393,$I$387:$I$390,0),MATCH(W$392,$J$386:$R$386,0))</f>
        <v>0</v>
      </c>
      <c r="X435" s="1011" cm="1">
        <f t="array" ref="X435">INDEX($H435:$K435,0,MATCH(X$393,$H$393:$K$393,0))*INDEX($J$387:$R$390,MATCH(X$393,$I$387:$I$390,0),MATCH(X$392,$J$386:$R$386,0))</f>
        <v>0</v>
      </c>
      <c r="Y435" s="1011" cm="1">
        <f t="array" ref="Y435">INDEX($H435:$K435,0,MATCH(Y$393,$H$393:$K$393,0))*INDEX($J$387:$R$390,MATCH(Y$393,$I$387:$I$390,0),MATCH(Y$392,$J$386:$R$386,0))</f>
        <v>0</v>
      </c>
      <c r="Z435" s="1011" cm="1">
        <f t="array" ref="Z435">INDEX($H435:$K435,0,MATCH(Z$393,$H$393:$K$393,0))*INDEX($J$387:$R$390,MATCH(Z$393,$I$387:$I$390,0),MATCH(Z$392,$J$386:$R$386,0))</f>
        <v>0</v>
      </c>
      <c r="AA435" s="1011" cm="1">
        <f t="array" ref="AA435">INDEX($H435:$K435,0,MATCH(AA$393,$H$393:$K$393,0))*INDEX($J$387:$R$390,MATCH(AA$393,$I$387:$I$390,0),MATCH(AA$392,$J$386:$R$386,0))</f>
        <v>0</v>
      </c>
      <c r="AB435" s="1011" cm="1">
        <f t="array" ref="AB435">INDEX($H435:$K435,0,MATCH(AB$393,$H$393:$K$393,0))*INDEX($J$387:$R$390,MATCH(AB$393,$I$387:$I$390,0),MATCH(AB$392,$J$386:$R$386,0))</f>
        <v>0</v>
      </c>
      <c r="AC435" s="1011" cm="1">
        <f t="array" ref="AC435">INDEX($H435:$K435,0,MATCH(AC$393,$H$393:$K$393,0))*INDEX($J$387:$R$390,MATCH(AC$393,$I$387:$I$390,0),MATCH(AC$392,$J$386:$R$386,0))</f>
        <v>0</v>
      </c>
      <c r="AD435" s="1011" cm="1">
        <f t="array" ref="AD435">INDEX($H435:$K435,0,MATCH(AD$393,$H$393:$K$393,0))*INDEX($J$387:$R$390,MATCH(AD$393,$I$387:$I$390,0),MATCH(AD$392,$J$386:$R$386,0))</f>
        <v>0</v>
      </c>
      <c r="AE435" s="1011" cm="1">
        <f t="array" ref="AE435">INDEX($H435:$K435,0,MATCH(AE$393,$H$393:$K$393,0))*INDEX($J$387:$R$390,MATCH(AE$393,$I$387:$I$390,0),MATCH(AE$392,$J$386:$R$386,0))</f>
        <v>0</v>
      </c>
      <c r="AF435" s="1011" cm="1">
        <f t="array" ref="AF435">INDEX($H435:$K435,0,MATCH(AF$393,$H$393:$K$393,0))*INDEX($J$387:$R$390,MATCH(AF$393,$I$387:$I$390,0),MATCH(AF$392,$J$386:$R$386,0))</f>
        <v>0</v>
      </c>
      <c r="AG435" s="1011" cm="1">
        <f t="array" ref="AG435">INDEX($H435:$K435,0,MATCH(AG$393,$H$393:$K$393,0))*INDEX($J$387:$R$390,MATCH(AG$393,$I$387:$I$390,0),MATCH(AG$392,$J$386:$R$386,0))</f>
        <v>0</v>
      </c>
      <c r="AH435" s="1011" cm="1">
        <f t="array" ref="AH435">INDEX($H435:$K435,0,MATCH(AH$393,$H$393:$K$393,0))*INDEX($J$387:$R$390,MATCH(AH$393,$I$387:$I$390,0),MATCH(AH$392,$J$386:$R$386,0))</f>
        <v>0</v>
      </c>
      <c r="AI435" s="1011" cm="1">
        <f t="array" ref="AI435">INDEX($H435:$K435,0,MATCH(AI$393,$H$393:$K$393,0))*INDEX($J$387:$R$390,MATCH(AI$393,$I$387:$I$390,0),MATCH(AI$392,$J$386:$R$386,0))</f>
        <v>0</v>
      </c>
      <c r="AJ435" s="1011" cm="1">
        <f t="array" ref="AJ435">INDEX($H435:$K435,0,MATCH(AJ$393,$H$393:$K$393,0))*INDEX($J$387:$R$390,MATCH(AJ$393,$I$387:$I$390,0),MATCH(AJ$392,$J$386:$R$386,0))</f>
        <v>0</v>
      </c>
      <c r="AK435" s="1011" cm="1">
        <f t="array" ref="AK435">INDEX($H435:$K435,0,MATCH(AK$393,$H$393:$K$393,0))*INDEX($J$387:$R$390,MATCH(AK$393,$I$387:$I$390,0),MATCH(AK$392,$J$386:$R$386,0))</f>
        <v>0</v>
      </c>
      <c r="AL435" s="1011" cm="1">
        <f t="array" ref="AL435">INDEX($H435:$K435,0,MATCH(AL$393,$H$393:$K$393,0))*INDEX($J$387:$R$390,MATCH(AL$393,$I$387:$I$390,0),MATCH(AL$392,$J$386:$R$386,0))</f>
        <v>0</v>
      </c>
      <c r="AM435" s="1011" cm="1">
        <f t="array" ref="AM435">INDEX($H435:$K435,0,MATCH(AM$393,$H$393:$K$393,0))*INDEX($J$387:$R$390,MATCH(AM$393,$I$387:$I$390,0),MATCH(AM$392,$J$386:$R$386,0))</f>
        <v>0</v>
      </c>
      <c r="AN435" s="1011" cm="1">
        <f t="array" ref="AN435">INDEX($H435:$K435,0,MATCH(AN$393,$H$393:$K$393,0))*INDEX($J$387:$R$390,MATCH(AN$393,$I$387:$I$390,0),MATCH(AN$392,$J$386:$R$386,0))</f>
        <v>0</v>
      </c>
      <c r="AO435" s="1011" cm="1">
        <f t="array" ref="AO435">INDEX($H435:$K435,0,MATCH(AO$393,$H$393:$K$393,0))*INDEX($J$387:$R$390,MATCH(AO$393,$I$387:$I$390,0),MATCH(AO$392,$J$386:$R$386,0))</f>
        <v>0</v>
      </c>
      <c r="AP435" s="1011" cm="1">
        <f t="array" ref="AP435">INDEX($H435:$K435,0,MATCH(AP$393,$H$393:$K$393,0))*INDEX($J$387:$R$390,MATCH(AP$393,$I$387:$I$390,0),MATCH(AP$392,$J$386:$R$386,0))</f>
        <v>0</v>
      </c>
      <c r="AQ435" s="1011" cm="1">
        <f t="array" ref="AQ435">INDEX($H435:$K435,0,MATCH(AQ$393,$H$393:$K$393,0))*INDEX($J$387:$R$390,MATCH(AQ$393,$I$387:$I$390,0),MATCH(AQ$392,$J$386:$R$386,0))</f>
        <v>0</v>
      </c>
      <c r="AR435" s="1011" cm="1">
        <f t="array" ref="AR435">INDEX($H435:$K435,0,MATCH(AR$393,$H$393:$K$393,0))*INDEX($J$387:$R$390,MATCH(AR$393,$I$387:$I$390,0),MATCH(AR$392,$J$386:$R$386,0))</f>
        <v>0</v>
      </c>
      <c r="AS435" s="1011" cm="1">
        <f t="array" ref="AS435">INDEX($H435:$K435,0,MATCH(AS$393,$H$393:$K$393,0))*INDEX($J$387:$R$390,MATCH(AS$393,$I$387:$I$390,0),MATCH(AS$392,$J$386:$R$386,0))</f>
        <v>0</v>
      </c>
      <c r="AT435" s="1011" cm="1">
        <f t="array" ref="AT435">INDEX($H435:$K435,0,MATCH(AT$393,$H$393:$K$393,0))*INDEX($J$387:$R$390,MATCH(AT$393,$I$387:$I$390,0),MATCH(AT$392,$J$386:$R$386,0))</f>
        <v>0</v>
      </c>
      <c r="AU435" s="1011" cm="1">
        <f t="array" ref="AU435">INDEX($H435:$K435,0,MATCH(AU$393,$H$393:$K$393,0))*INDEX($J$387:$R$390,MATCH(AU$393,$I$387:$I$390,0),MATCH(AU$392,$J$386:$R$386,0))</f>
        <v>0</v>
      </c>
      <c r="AV435" s="313"/>
      <c r="AW435" s="313"/>
      <c r="AX435" s="244"/>
      <c r="AY435" s="236"/>
      <c r="AZ435" s="236"/>
      <c r="BA435" s="236"/>
    </row>
    <row r="436" spans="1:53" s="76" customFormat="1" ht="15" outlineLevel="1" x14ac:dyDescent="0.25">
      <c r="A436" s="234"/>
      <c r="B436" s="235"/>
      <c r="C436" s="245"/>
      <c r="D436" s="245"/>
      <c r="E436" s="245"/>
      <c r="F436" s="253"/>
      <c r="G436" s="253" t="str">
        <f>_xlfn.CONCAT(H273:M273)</f>
        <v>AYAAAz</v>
      </c>
      <c r="H436" s="357">
        <v>0</v>
      </c>
      <c r="I436" s="357">
        <v>0</v>
      </c>
      <c r="J436" s="357">
        <v>0</v>
      </c>
      <c r="K436" s="357">
        <v>0</v>
      </c>
      <c r="L436" s="1011" cm="1">
        <f t="array" ref="L436">INDEX($H436:$K436,0,MATCH(L$393,$H$393:$K$393,0))*INDEX($J$387:$R$390,MATCH(L$393,$I$387:$I$390,0),MATCH(L$392,$J$386:$R$386,0))</f>
        <v>0</v>
      </c>
      <c r="M436" s="1011" cm="1">
        <f t="array" ref="M436">INDEX($H436:$K436,0,MATCH(M$393,$H$393:$K$393,0))*INDEX($J$387:$R$390,MATCH(M$393,$I$387:$I$390,0),MATCH(M$392,$J$386:$R$386,0))</f>
        <v>0</v>
      </c>
      <c r="N436" s="1011" cm="1">
        <f t="array" ref="N436">INDEX($H436:$K436,0,MATCH(N$393,$H$393:$K$393,0))*INDEX($J$387:$R$390,MATCH(N$393,$I$387:$I$390,0),MATCH(N$392,$J$386:$R$386,0))</f>
        <v>0</v>
      </c>
      <c r="O436" s="1011" cm="1">
        <f t="array" ref="O436">INDEX($H436:$K436,0,MATCH(O$393,$H$393:$K$393,0))*INDEX($J$387:$R$390,MATCH(O$393,$I$387:$I$390,0),MATCH(O$392,$J$386:$R$386,0))</f>
        <v>0</v>
      </c>
      <c r="P436" s="1011" cm="1">
        <f t="array" ref="P436">INDEX($H436:$K436,0,MATCH(P$393,$H$393:$K$393,0))*INDEX($J$387:$R$390,MATCH(P$393,$I$387:$I$390,0),MATCH(P$392,$J$386:$R$386,0))</f>
        <v>0</v>
      </c>
      <c r="Q436" s="1011" cm="1">
        <f t="array" ref="Q436">INDEX($H436:$K436,0,MATCH(Q$393,$H$393:$K$393,0))*INDEX($J$387:$R$390,MATCH(Q$393,$I$387:$I$390,0),MATCH(Q$392,$J$386:$R$386,0))</f>
        <v>0</v>
      </c>
      <c r="R436" s="1011" cm="1">
        <f t="array" ref="R436">INDEX($H436:$K436,0,MATCH(R$393,$H$393:$K$393,0))*INDEX($J$387:$R$390,MATCH(R$393,$I$387:$I$390,0),MATCH(R$392,$J$386:$R$386,0))</f>
        <v>0</v>
      </c>
      <c r="S436" s="1011" cm="1">
        <f t="array" ref="S436">INDEX($H436:$K436,0,MATCH(S$393,$H$393:$K$393,0))*INDEX($J$387:$R$390,MATCH(S$393,$I$387:$I$390,0),MATCH(S$392,$J$386:$R$386,0))</f>
        <v>0</v>
      </c>
      <c r="T436" s="1011" cm="1">
        <f t="array" ref="T436">INDEX($H436:$K436,0,MATCH(T$393,$H$393:$K$393,0))*INDEX($J$387:$R$390,MATCH(T$393,$I$387:$I$390,0),MATCH(T$392,$J$386:$R$386,0))</f>
        <v>0</v>
      </c>
      <c r="U436" s="1011" cm="1">
        <f t="array" ref="U436">INDEX($H436:$K436,0,MATCH(U$393,$H$393:$K$393,0))*INDEX($J$387:$R$390,MATCH(U$393,$I$387:$I$390,0),MATCH(U$392,$J$386:$R$386,0))</f>
        <v>0</v>
      </c>
      <c r="V436" s="1011" cm="1">
        <f t="array" ref="V436">INDEX($H436:$K436,0,MATCH(V$393,$H$393:$K$393,0))*INDEX($J$387:$R$390,MATCH(V$393,$I$387:$I$390,0),MATCH(V$392,$J$386:$R$386,0))</f>
        <v>0</v>
      </c>
      <c r="W436" s="1011" cm="1">
        <f t="array" ref="W436">INDEX($H436:$K436,0,MATCH(W$393,$H$393:$K$393,0))*INDEX($J$387:$R$390,MATCH(W$393,$I$387:$I$390,0),MATCH(W$392,$J$386:$R$386,0))</f>
        <v>0</v>
      </c>
      <c r="X436" s="1011" cm="1">
        <f t="array" ref="X436">INDEX($H436:$K436,0,MATCH(X$393,$H$393:$K$393,0))*INDEX($J$387:$R$390,MATCH(X$393,$I$387:$I$390,0),MATCH(X$392,$J$386:$R$386,0))</f>
        <v>0</v>
      </c>
      <c r="Y436" s="1011" cm="1">
        <f t="array" ref="Y436">INDEX($H436:$K436,0,MATCH(Y$393,$H$393:$K$393,0))*INDEX($J$387:$R$390,MATCH(Y$393,$I$387:$I$390,0),MATCH(Y$392,$J$386:$R$386,0))</f>
        <v>0</v>
      </c>
      <c r="Z436" s="1011" cm="1">
        <f t="array" ref="Z436">INDEX($H436:$K436,0,MATCH(Z$393,$H$393:$K$393,0))*INDEX($J$387:$R$390,MATCH(Z$393,$I$387:$I$390,0),MATCH(Z$392,$J$386:$R$386,0))</f>
        <v>0</v>
      </c>
      <c r="AA436" s="1011" cm="1">
        <f t="array" ref="AA436">INDEX($H436:$K436,0,MATCH(AA$393,$H$393:$K$393,0))*INDEX($J$387:$R$390,MATCH(AA$393,$I$387:$I$390,0),MATCH(AA$392,$J$386:$R$386,0))</f>
        <v>0</v>
      </c>
      <c r="AB436" s="1011" cm="1">
        <f t="array" ref="AB436">INDEX($H436:$K436,0,MATCH(AB$393,$H$393:$K$393,0))*INDEX($J$387:$R$390,MATCH(AB$393,$I$387:$I$390,0),MATCH(AB$392,$J$386:$R$386,0))</f>
        <v>0</v>
      </c>
      <c r="AC436" s="1011" cm="1">
        <f t="array" ref="AC436">INDEX($H436:$K436,0,MATCH(AC$393,$H$393:$K$393,0))*INDEX($J$387:$R$390,MATCH(AC$393,$I$387:$I$390,0),MATCH(AC$392,$J$386:$R$386,0))</f>
        <v>0</v>
      </c>
      <c r="AD436" s="1011" cm="1">
        <f t="array" ref="AD436">INDEX($H436:$K436,0,MATCH(AD$393,$H$393:$K$393,0))*INDEX($J$387:$R$390,MATCH(AD$393,$I$387:$I$390,0),MATCH(AD$392,$J$386:$R$386,0))</f>
        <v>0</v>
      </c>
      <c r="AE436" s="1011" cm="1">
        <f t="array" ref="AE436">INDEX($H436:$K436,0,MATCH(AE$393,$H$393:$K$393,0))*INDEX($J$387:$R$390,MATCH(AE$393,$I$387:$I$390,0),MATCH(AE$392,$J$386:$R$386,0))</f>
        <v>0</v>
      </c>
      <c r="AF436" s="1011" cm="1">
        <f t="array" ref="AF436">INDEX($H436:$K436,0,MATCH(AF$393,$H$393:$K$393,0))*INDEX($J$387:$R$390,MATCH(AF$393,$I$387:$I$390,0),MATCH(AF$392,$J$386:$R$386,0))</f>
        <v>0</v>
      </c>
      <c r="AG436" s="1011" cm="1">
        <f t="array" ref="AG436">INDEX($H436:$K436,0,MATCH(AG$393,$H$393:$K$393,0))*INDEX($J$387:$R$390,MATCH(AG$393,$I$387:$I$390,0),MATCH(AG$392,$J$386:$R$386,0))</f>
        <v>0</v>
      </c>
      <c r="AH436" s="1011" cm="1">
        <f t="array" ref="AH436">INDEX($H436:$K436,0,MATCH(AH$393,$H$393:$K$393,0))*INDEX($J$387:$R$390,MATCH(AH$393,$I$387:$I$390,0),MATCH(AH$392,$J$386:$R$386,0))</f>
        <v>0</v>
      </c>
      <c r="AI436" s="1011" cm="1">
        <f t="array" ref="AI436">INDEX($H436:$K436,0,MATCH(AI$393,$H$393:$K$393,0))*INDEX($J$387:$R$390,MATCH(AI$393,$I$387:$I$390,0),MATCH(AI$392,$J$386:$R$386,0))</f>
        <v>0</v>
      </c>
      <c r="AJ436" s="1011" cm="1">
        <f t="array" ref="AJ436">INDEX($H436:$K436,0,MATCH(AJ$393,$H$393:$K$393,0))*INDEX($J$387:$R$390,MATCH(AJ$393,$I$387:$I$390,0),MATCH(AJ$392,$J$386:$R$386,0))</f>
        <v>0</v>
      </c>
      <c r="AK436" s="1011" cm="1">
        <f t="array" ref="AK436">INDEX($H436:$K436,0,MATCH(AK$393,$H$393:$K$393,0))*INDEX($J$387:$R$390,MATCH(AK$393,$I$387:$I$390,0),MATCH(AK$392,$J$386:$R$386,0))</f>
        <v>0</v>
      </c>
      <c r="AL436" s="1011" cm="1">
        <f t="array" ref="AL436">INDEX($H436:$K436,0,MATCH(AL$393,$H$393:$K$393,0))*INDEX($J$387:$R$390,MATCH(AL$393,$I$387:$I$390,0),MATCH(AL$392,$J$386:$R$386,0))</f>
        <v>0</v>
      </c>
      <c r="AM436" s="1011" cm="1">
        <f t="array" ref="AM436">INDEX($H436:$K436,0,MATCH(AM$393,$H$393:$K$393,0))*INDEX($J$387:$R$390,MATCH(AM$393,$I$387:$I$390,0),MATCH(AM$392,$J$386:$R$386,0))</f>
        <v>0</v>
      </c>
      <c r="AN436" s="1011" cm="1">
        <f t="array" ref="AN436">INDEX($H436:$K436,0,MATCH(AN$393,$H$393:$K$393,0))*INDEX($J$387:$R$390,MATCH(AN$393,$I$387:$I$390,0),MATCH(AN$392,$J$386:$R$386,0))</f>
        <v>0</v>
      </c>
      <c r="AO436" s="1011" cm="1">
        <f t="array" ref="AO436">INDEX($H436:$K436,0,MATCH(AO$393,$H$393:$K$393,0))*INDEX($J$387:$R$390,MATCH(AO$393,$I$387:$I$390,0),MATCH(AO$392,$J$386:$R$386,0))</f>
        <v>0</v>
      </c>
      <c r="AP436" s="1011" cm="1">
        <f t="array" ref="AP436">INDEX($H436:$K436,0,MATCH(AP$393,$H$393:$K$393,0))*INDEX($J$387:$R$390,MATCH(AP$393,$I$387:$I$390,0),MATCH(AP$392,$J$386:$R$386,0))</f>
        <v>0</v>
      </c>
      <c r="AQ436" s="1011" cm="1">
        <f t="array" ref="AQ436">INDEX($H436:$K436,0,MATCH(AQ$393,$H$393:$K$393,0))*INDEX($J$387:$R$390,MATCH(AQ$393,$I$387:$I$390,0),MATCH(AQ$392,$J$386:$R$386,0))</f>
        <v>0</v>
      </c>
      <c r="AR436" s="1011" cm="1">
        <f t="array" ref="AR436">INDEX($H436:$K436,0,MATCH(AR$393,$H$393:$K$393,0))*INDEX($J$387:$R$390,MATCH(AR$393,$I$387:$I$390,0),MATCH(AR$392,$J$386:$R$386,0))</f>
        <v>0</v>
      </c>
      <c r="AS436" s="1011" cm="1">
        <f t="array" ref="AS436">INDEX($H436:$K436,0,MATCH(AS$393,$H$393:$K$393,0))*INDEX($J$387:$R$390,MATCH(AS$393,$I$387:$I$390,0),MATCH(AS$392,$J$386:$R$386,0))</f>
        <v>0</v>
      </c>
      <c r="AT436" s="1011" cm="1">
        <f t="array" ref="AT436">INDEX($H436:$K436,0,MATCH(AT$393,$H$393:$K$393,0))*INDEX($J$387:$R$390,MATCH(AT$393,$I$387:$I$390,0),MATCH(AT$392,$J$386:$R$386,0))</f>
        <v>0</v>
      </c>
      <c r="AU436" s="1011" cm="1">
        <f t="array" ref="AU436">INDEX($H436:$K436,0,MATCH(AU$393,$H$393:$K$393,0))*INDEX($J$387:$R$390,MATCH(AU$393,$I$387:$I$390,0),MATCH(AU$392,$J$386:$R$386,0))</f>
        <v>0</v>
      </c>
      <c r="AV436" s="313"/>
      <c r="AW436" s="313"/>
      <c r="AX436" s="244"/>
      <c r="AY436" s="236"/>
      <c r="AZ436" s="236"/>
      <c r="BA436" s="236"/>
    </row>
    <row r="437" spans="1:53" s="76" customFormat="1" ht="15" outlineLevel="1" x14ac:dyDescent="0.25">
      <c r="A437" s="234"/>
      <c r="B437" s="235"/>
      <c r="C437" s="245"/>
      <c r="D437" s="245"/>
      <c r="E437" s="245"/>
      <c r="F437" s="253"/>
      <c r="G437" s="253" t="str">
        <f>_xlfn.CONCAT(H274:M274)</f>
        <v>AYWAAa</v>
      </c>
      <c r="H437" s="357">
        <v>0</v>
      </c>
      <c r="I437" s="357">
        <v>0</v>
      </c>
      <c r="J437" s="357">
        <v>0</v>
      </c>
      <c r="K437" s="357">
        <v>0</v>
      </c>
      <c r="L437" s="1011" cm="1">
        <f t="array" ref="L437">INDEX($H437:$K437,0,MATCH(L$393,$H$393:$K$393,0))*INDEX($J$387:$R$390,MATCH(L$393,$I$387:$I$390,0),MATCH(L$392,$J$386:$R$386,0))</f>
        <v>0</v>
      </c>
      <c r="M437" s="1011" cm="1">
        <f t="array" ref="M437">INDEX($H437:$K437,0,MATCH(M$393,$H$393:$K$393,0))*INDEX($J$387:$R$390,MATCH(M$393,$I$387:$I$390,0),MATCH(M$392,$J$386:$R$386,0))</f>
        <v>0</v>
      </c>
      <c r="N437" s="1011" cm="1">
        <f t="array" ref="N437">INDEX($H437:$K437,0,MATCH(N$393,$H$393:$K$393,0))*INDEX($J$387:$R$390,MATCH(N$393,$I$387:$I$390,0),MATCH(N$392,$J$386:$R$386,0))</f>
        <v>0</v>
      </c>
      <c r="O437" s="1011" cm="1">
        <f t="array" ref="O437">INDEX($H437:$K437,0,MATCH(O$393,$H$393:$K$393,0))*INDEX($J$387:$R$390,MATCH(O$393,$I$387:$I$390,0),MATCH(O$392,$J$386:$R$386,0))</f>
        <v>0</v>
      </c>
      <c r="P437" s="1011" cm="1">
        <f t="array" ref="P437">INDEX($H437:$K437,0,MATCH(P$393,$H$393:$K$393,0))*INDEX($J$387:$R$390,MATCH(P$393,$I$387:$I$390,0),MATCH(P$392,$J$386:$R$386,0))</f>
        <v>0</v>
      </c>
      <c r="Q437" s="1011" cm="1">
        <f t="array" ref="Q437">INDEX($H437:$K437,0,MATCH(Q$393,$H$393:$K$393,0))*INDEX($J$387:$R$390,MATCH(Q$393,$I$387:$I$390,0),MATCH(Q$392,$J$386:$R$386,0))</f>
        <v>0</v>
      </c>
      <c r="R437" s="1011" cm="1">
        <f t="array" ref="R437">INDEX($H437:$K437,0,MATCH(R$393,$H$393:$K$393,0))*INDEX($J$387:$R$390,MATCH(R$393,$I$387:$I$390,0),MATCH(R$392,$J$386:$R$386,0))</f>
        <v>0</v>
      </c>
      <c r="S437" s="1011" cm="1">
        <f t="array" ref="S437">INDEX($H437:$K437,0,MATCH(S$393,$H$393:$K$393,0))*INDEX($J$387:$R$390,MATCH(S$393,$I$387:$I$390,0),MATCH(S$392,$J$386:$R$386,0))</f>
        <v>0</v>
      </c>
      <c r="T437" s="1011" cm="1">
        <f t="array" ref="T437">INDEX($H437:$K437,0,MATCH(T$393,$H$393:$K$393,0))*INDEX($J$387:$R$390,MATCH(T$393,$I$387:$I$390,0),MATCH(T$392,$J$386:$R$386,0))</f>
        <v>0</v>
      </c>
      <c r="U437" s="1011" cm="1">
        <f t="array" ref="U437">INDEX($H437:$K437,0,MATCH(U$393,$H$393:$K$393,0))*INDEX($J$387:$R$390,MATCH(U$393,$I$387:$I$390,0),MATCH(U$392,$J$386:$R$386,0))</f>
        <v>0</v>
      </c>
      <c r="V437" s="1011" cm="1">
        <f t="array" ref="V437">INDEX($H437:$K437,0,MATCH(V$393,$H$393:$K$393,0))*INDEX($J$387:$R$390,MATCH(V$393,$I$387:$I$390,0),MATCH(V$392,$J$386:$R$386,0))</f>
        <v>0</v>
      </c>
      <c r="W437" s="1011" cm="1">
        <f t="array" ref="W437">INDEX($H437:$K437,0,MATCH(W$393,$H$393:$K$393,0))*INDEX($J$387:$R$390,MATCH(W$393,$I$387:$I$390,0),MATCH(W$392,$J$386:$R$386,0))</f>
        <v>0</v>
      </c>
      <c r="X437" s="1011" cm="1">
        <f t="array" ref="X437">INDEX($H437:$K437,0,MATCH(X$393,$H$393:$K$393,0))*INDEX($J$387:$R$390,MATCH(X$393,$I$387:$I$390,0),MATCH(X$392,$J$386:$R$386,0))</f>
        <v>0</v>
      </c>
      <c r="Y437" s="1011" cm="1">
        <f t="array" ref="Y437">INDEX($H437:$K437,0,MATCH(Y$393,$H$393:$K$393,0))*INDEX($J$387:$R$390,MATCH(Y$393,$I$387:$I$390,0),MATCH(Y$392,$J$386:$R$386,0))</f>
        <v>0</v>
      </c>
      <c r="Z437" s="1011" cm="1">
        <f t="array" ref="Z437">INDEX($H437:$K437,0,MATCH(Z$393,$H$393:$K$393,0))*INDEX($J$387:$R$390,MATCH(Z$393,$I$387:$I$390,0),MATCH(Z$392,$J$386:$R$386,0))</f>
        <v>0</v>
      </c>
      <c r="AA437" s="1011" cm="1">
        <f t="array" ref="AA437">INDEX($H437:$K437,0,MATCH(AA$393,$H$393:$K$393,0))*INDEX($J$387:$R$390,MATCH(AA$393,$I$387:$I$390,0),MATCH(AA$392,$J$386:$R$386,0))</f>
        <v>0</v>
      </c>
      <c r="AB437" s="1011" cm="1">
        <f t="array" ref="AB437">INDEX($H437:$K437,0,MATCH(AB$393,$H$393:$K$393,0))*INDEX($J$387:$R$390,MATCH(AB$393,$I$387:$I$390,0),MATCH(AB$392,$J$386:$R$386,0))</f>
        <v>0</v>
      </c>
      <c r="AC437" s="1011" cm="1">
        <f t="array" ref="AC437">INDEX($H437:$K437,0,MATCH(AC$393,$H$393:$K$393,0))*INDEX($J$387:$R$390,MATCH(AC$393,$I$387:$I$390,0),MATCH(AC$392,$J$386:$R$386,0))</f>
        <v>0</v>
      </c>
      <c r="AD437" s="1011" cm="1">
        <f t="array" ref="AD437">INDEX($H437:$K437,0,MATCH(AD$393,$H$393:$K$393,0))*INDEX($J$387:$R$390,MATCH(AD$393,$I$387:$I$390,0),MATCH(AD$392,$J$386:$R$386,0))</f>
        <v>0</v>
      </c>
      <c r="AE437" s="1011" cm="1">
        <f t="array" ref="AE437">INDEX($H437:$K437,0,MATCH(AE$393,$H$393:$K$393,0))*INDEX($J$387:$R$390,MATCH(AE$393,$I$387:$I$390,0),MATCH(AE$392,$J$386:$R$386,0))</f>
        <v>0</v>
      </c>
      <c r="AF437" s="1011" cm="1">
        <f t="array" ref="AF437">INDEX($H437:$K437,0,MATCH(AF$393,$H$393:$K$393,0))*INDEX($J$387:$R$390,MATCH(AF$393,$I$387:$I$390,0),MATCH(AF$392,$J$386:$R$386,0))</f>
        <v>0</v>
      </c>
      <c r="AG437" s="1011" cm="1">
        <f t="array" ref="AG437">INDEX($H437:$K437,0,MATCH(AG$393,$H$393:$K$393,0))*INDEX($J$387:$R$390,MATCH(AG$393,$I$387:$I$390,0),MATCH(AG$392,$J$386:$R$386,0))</f>
        <v>0</v>
      </c>
      <c r="AH437" s="1011" cm="1">
        <f t="array" ref="AH437">INDEX($H437:$K437,0,MATCH(AH$393,$H$393:$K$393,0))*INDEX($J$387:$R$390,MATCH(AH$393,$I$387:$I$390,0),MATCH(AH$392,$J$386:$R$386,0))</f>
        <v>0</v>
      </c>
      <c r="AI437" s="1011" cm="1">
        <f t="array" ref="AI437">INDEX($H437:$K437,0,MATCH(AI$393,$H$393:$K$393,0))*INDEX($J$387:$R$390,MATCH(AI$393,$I$387:$I$390,0),MATCH(AI$392,$J$386:$R$386,0))</f>
        <v>0</v>
      </c>
      <c r="AJ437" s="1011" cm="1">
        <f t="array" ref="AJ437">INDEX($H437:$K437,0,MATCH(AJ$393,$H$393:$K$393,0))*INDEX($J$387:$R$390,MATCH(AJ$393,$I$387:$I$390,0),MATCH(AJ$392,$J$386:$R$386,0))</f>
        <v>0</v>
      </c>
      <c r="AK437" s="1011" cm="1">
        <f t="array" ref="AK437">INDEX($H437:$K437,0,MATCH(AK$393,$H$393:$K$393,0))*INDEX($J$387:$R$390,MATCH(AK$393,$I$387:$I$390,0),MATCH(AK$392,$J$386:$R$386,0))</f>
        <v>0</v>
      </c>
      <c r="AL437" s="1011" cm="1">
        <f t="array" ref="AL437">INDEX($H437:$K437,0,MATCH(AL$393,$H$393:$K$393,0))*INDEX($J$387:$R$390,MATCH(AL$393,$I$387:$I$390,0),MATCH(AL$392,$J$386:$R$386,0))</f>
        <v>0</v>
      </c>
      <c r="AM437" s="1011" cm="1">
        <f t="array" ref="AM437">INDEX($H437:$K437,0,MATCH(AM$393,$H$393:$K$393,0))*INDEX($J$387:$R$390,MATCH(AM$393,$I$387:$I$390,0),MATCH(AM$392,$J$386:$R$386,0))</f>
        <v>0</v>
      </c>
      <c r="AN437" s="1011" cm="1">
        <f t="array" ref="AN437">INDEX($H437:$K437,0,MATCH(AN$393,$H$393:$K$393,0))*INDEX($J$387:$R$390,MATCH(AN$393,$I$387:$I$390,0),MATCH(AN$392,$J$386:$R$386,0))</f>
        <v>0</v>
      </c>
      <c r="AO437" s="1011" cm="1">
        <f t="array" ref="AO437">INDEX($H437:$K437,0,MATCH(AO$393,$H$393:$K$393,0))*INDEX($J$387:$R$390,MATCH(AO$393,$I$387:$I$390,0),MATCH(AO$392,$J$386:$R$386,0))</f>
        <v>0</v>
      </c>
      <c r="AP437" s="1011" cm="1">
        <f t="array" ref="AP437">INDEX($H437:$K437,0,MATCH(AP$393,$H$393:$K$393,0))*INDEX($J$387:$R$390,MATCH(AP$393,$I$387:$I$390,0),MATCH(AP$392,$J$386:$R$386,0))</f>
        <v>0</v>
      </c>
      <c r="AQ437" s="1011" cm="1">
        <f t="array" ref="AQ437">INDEX($H437:$K437,0,MATCH(AQ$393,$H$393:$K$393,0))*INDEX($J$387:$R$390,MATCH(AQ$393,$I$387:$I$390,0),MATCH(AQ$392,$J$386:$R$386,0))</f>
        <v>0</v>
      </c>
      <c r="AR437" s="1011" cm="1">
        <f t="array" ref="AR437">INDEX($H437:$K437,0,MATCH(AR$393,$H$393:$K$393,0))*INDEX($J$387:$R$390,MATCH(AR$393,$I$387:$I$390,0),MATCH(AR$392,$J$386:$R$386,0))</f>
        <v>0</v>
      </c>
      <c r="AS437" s="1011" cm="1">
        <f t="array" ref="AS437">INDEX($H437:$K437,0,MATCH(AS$393,$H$393:$K$393,0))*INDEX($J$387:$R$390,MATCH(AS$393,$I$387:$I$390,0),MATCH(AS$392,$J$386:$R$386,0))</f>
        <v>0</v>
      </c>
      <c r="AT437" s="1011" cm="1">
        <f t="array" ref="AT437">INDEX($H437:$K437,0,MATCH(AT$393,$H$393:$K$393,0))*INDEX($J$387:$R$390,MATCH(AT$393,$I$387:$I$390,0),MATCH(AT$392,$J$386:$R$386,0))</f>
        <v>0</v>
      </c>
      <c r="AU437" s="1011" cm="1">
        <f t="array" ref="AU437">INDEX($H437:$K437,0,MATCH(AU$393,$H$393:$K$393,0))*INDEX($J$387:$R$390,MATCH(AU$393,$I$387:$I$390,0),MATCH(AU$392,$J$386:$R$386,0))</f>
        <v>0</v>
      </c>
      <c r="AV437" s="313"/>
      <c r="AW437" s="313"/>
      <c r="AX437" s="244"/>
      <c r="AY437" s="236"/>
      <c r="AZ437" s="236"/>
      <c r="BA437" s="236"/>
    </row>
    <row r="438" spans="1:53" s="76" customFormat="1" ht="15" outlineLevel="1" x14ac:dyDescent="0.25">
      <c r="A438" s="234"/>
      <c r="B438" s="235"/>
      <c r="C438" s="245"/>
      <c r="D438" s="245"/>
      <c r="E438" s="245"/>
      <c r="F438" s="253"/>
      <c r="G438" s="253" t="str">
        <f>_xlfn.CONCAT(H275:M275)</f>
        <v>AANWAa</v>
      </c>
      <c r="H438" s="357">
        <v>0</v>
      </c>
      <c r="I438" s="357">
        <v>0</v>
      </c>
      <c r="J438" s="357">
        <v>0</v>
      </c>
      <c r="K438" s="357">
        <v>0</v>
      </c>
      <c r="L438" s="1011" cm="1">
        <f t="array" ref="L438">INDEX($H438:$K438,0,MATCH(L$393,$H$393:$K$393,0))*INDEX($J$387:$R$390,MATCH(L$393,$I$387:$I$390,0),MATCH(L$392,$J$386:$R$386,0))</f>
        <v>0</v>
      </c>
      <c r="M438" s="1011" cm="1">
        <f t="array" ref="M438">INDEX($H438:$K438,0,MATCH(M$393,$H$393:$K$393,0))*INDEX($J$387:$R$390,MATCH(M$393,$I$387:$I$390,0),MATCH(M$392,$J$386:$R$386,0))</f>
        <v>0</v>
      </c>
      <c r="N438" s="1011" cm="1">
        <f t="array" ref="N438">INDEX($H438:$K438,0,MATCH(N$393,$H$393:$K$393,0))*INDEX($J$387:$R$390,MATCH(N$393,$I$387:$I$390,0),MATCH(N$392,$J$386:$R$386,0))</f>
        <v>0</v>
      </c>
      <c r="O438" s="1011" cm="1">
        <f t="array" ref="O438">INDEX($H438:$K438,0,MATCH(O$393,$H$393:$K$393,0))*INDEX($J$387:$R$390,MATCH(O$393,$I$387:$I$390,0),MATCH(O$392,$J$386:$R$386,0))</f>
        <v>0</v>
      </c>
      <c r="P438" s="1011" cm="1">
        <f t="array" ref="P438">INDEX($H438:$K438,0,MATCH(P$393,$H$393:$K$393,0))*INDEX($J$387:$R$390,MATCH(P$393,$I$387:$I$390,0),MATCH(P$392,$J$386:$R$386,0))</f>
        <v>0</v>
      </c>
      <c r="Q438" s="1011" cm="1">
        <f t="array" ref="Q438">INDEX($H438:$K438,0,MATCH(Q$393,$H$393:$K$393,0))*INDEX($J$387:$R$390,MATCH(Q$393,$I$387:$I$390,0),MATCH(Q$392,$J$386:$R$386,0))</f>
        <v>0</v>
      </c>
      <c r="R438" s="1011" cm="1">
        <f t="array" ref="R438">INDEX($H438:$K438,0,MATCH(R$393,$H$393:$K$393,0))*INDEX($J$387:$R$390,MATCH(R$393,$I$387:$I$390,0),MATCH(R$392,$J$386:$R$386,0))</f>
        <v>0</v>
      </c>
      <c r="S438" s="1011" cm="1">
        <f t="array" ref="S438">INDEX($H438:$K438,0,MATCH(S$393,$H$393:$K$393,0))*INDEX($J$387:$R$390,MATCH(S$393,$I$387:$I$390,0),MATCH(S$392,$J$386:$R$386,0))</f>
        <v>0</v>
      </c>
      <c r="T438" s="1011" cm="1">
        <f t="array" ref="T438">INDEX($H438:$K438,0,MATCH(T$393,$H$393:$K$393,0))*INDEX($J$387:$R$390,MATCH(T$393,$I$387:$I$390,0),MATCH(T$392,$J$386:$R$386,0))</f>
        <v>0</v>
      </c>
      <c r="U438" s="1011" cm="1">
        <f t="array" ref="U438">INDEX($H438:$K438,0,MATCH(U$393,$H$393:$K$393,0))*INDEX($J$387:$R$390,MATCH(U$393,$I$387:$I$390,0),MATCH(U$392,$J$386:$R$386,0))</f>
        <v>0</v>
      </c>
      <c r="V438" s="1011" cm="1">
        <f t="array" ref="V438">INDEX($H438:$K438,0,MATCH(V$393,$H$393:$K$393,0))*INDEX($J$387:$R$390,MATCH(V$393,$I$387:$I$390,0),MATCH(V$392,$J$386:$R$386,0))</f>
        <v>0</v>
      </c>
      <c r="W438" s="1011" cm="1">
        <f t="array" ref="W438">INDEX($H438:$K438,0,MATCH(W$393,$H$393:$K$393,0))*INDEX($J$387:$R$390,MATCH(W$393,$I$387:$I$390,0),MATCH(W$392,$J$386:$R$386,0))</f>
        <v>0</v>
      </c>
      <c r="X438" s="1011" cm="1">
        <f t="array" ref="X438">INDEX($H438:$K438,0,MATCH(X$393,$H$393:$K$393,0))*INDEX($J$387:$R$390,MATCH(X$393,$I$387:$I$390,0),MATCH(X$392,$J$386:$R$386,0))</f>
        <v>0</v>
      </c>
      <c r="Y438" s="1011" cm="1">
        <f t="array" ref="Y438">INDEX($H438:$K438,0,MATCH(Y$393,$H$393:$K$393,0))*INDEX($J$387:$R$390,MATCH(Y$393,$I$387:$I$390,0),MATCH(Y$392,$J$386:$R$386,0))</f>
        <v>0</v>
      </c>
      <c r="Z438" s="1011" cm="1">
        <f t="array" ref="Z438">INDEX($H438:$K438,0,MATCH(Z$393,$H$393:$K$393,0))*INDEX($J$387:$R$390,MATCH(Z$393,$I$387:$I$390,0),MATCH(Z$392,$J$386:$R$386,0))</f>
        <v>0</v>
      </c>
      <c r="AA438" s="1011" cm="1">
        <f t="array" ref="AA438">INDEX($H438:$K438,0,MATCH(AA$393,$H$393:$K$393,0))*INDEX($J$387:$R$390,MATCH(AA$393,$I$387:$I$390,0),MATCH(AA$392,$J$386:$R$386,0))</f>
        <v>0</v>
      </c>
      <c r="AB438" s="1011" cm="1">
        <f t="array" ref="AB438">INDEX($H438:$K438,0,MATCH(AB$393,$H$393:$K$393,0))*INDEX($J$387:$R$390,MATCH(AB$393,$I$387:$I$390,0),MATCH(AB$392,$J$386:$R$386,0))</f>
        <v>0</v>
      </c>
      <c r="AC438" s="1011" cm="1">
        <f t="array" ref="AC438">INDEX($H438:$K438,0,MATCH(AC$393,$H$393:$K$393,0))*INDEX($J$387:$R$390,MATCH(AC$393,$I$387:$I$390,0),MATCH(AC$392,$J$386:$R$386,0))</f>
        <v>0</v>
      </c>
      <c r="AD438" s="1011" cm="1">
        <f t="array" ref="AD438">INDEX($H438:$K438,0,MATCH(AD$393,$H$393:$K$393,0))*INDEX($J$387:$R$390,MATCH(AD$393,$I$387:$I$390,0),MATCH(AD$392,$J$386:$R$386,0))</f>
        <v>0</v>
      </c>
      <c r="AE438" s="1011" cm="1">
        <f t="array" ref="AE438">INDEX($H438:$K438,0,MATCH(AE$393,$H$393:$K$393,0))*INDEX($J$387:$R$390,MATCH(AE$393,$I$387:$I$390,0),MATCH(AE$392,$J$386:$R$386,0))</f>
        <v>0</v>
      </c>
      <c r="AF438" s="1011" cm="1">
        <f t="array" ref="AF438">INDEX($H438:$K438,0,MATCH(AF$393,$H$393:$K$393,0))*INDEX($J$387:$R$390,MATCH(AF$393,$I$387:$I$390,0),MATCH(AF$392,$J$386:$R$386,0))</f>
        <v>0</v>
      </c>
      <c r="AG438" s="1011" cm="1">
        <f t="array" ref="AG438">INDEX($H438:$K438,0,MATCH(AG$393,$H$393:$K$393,0))*INDEX($J$387:$R$390,MATCH(AG$393,$I$387:$I$390,0),MATCH(AG$392,$J$386:$R$386,0))</f>
        <v>0</v>
      </c>
      <c r="AH438" s="1011" cm="1">
        <f t="array" ref="AH438">INDEX($H438:$K438,0,MATCH(AH$393,$H$393:$K$393,0))*INDEX($J$387:$R$390,MATCH(AH$393,$I$387:$I$390,0),MATCH(AH$392,$J$386:$R$386,0))</f>
        <v>0</v>
      </c>
      <c r="AI438" s="1011" cm="1">
        <f t="array" ref="AI438">INDEX($H438:$K438,0,MATCH(AI$393,$H$393:$K$393,0))*INDEX($J$387:$R$390,MATCH(AI$393,$I$387:$I$390,0),MATCH(AI$392,$J$386:$R$386,0))</f>
        <v>0</v>
      </c>
      <c r="AJ438" s="1011" cm="1">
        <f t="array" ref="AJ438">INDEX($H438:$K438,0,MATCH(AJ$393,$H$393:$K$393,0))*INDEX($J$387:$R$390,MATCH(AJ$393,$I$387:$I$390,0),MATCH(AJ$392,$J$386:$R$386,0))</f>
        <v>0</v>
      </c>
      <c r="AK438" s="1011" cm="1">
        <f t="array" ref="AK438">INDEX($H438:$K438,0,MATCH(AK$393,$H$393:$K$393,0))*INDEX($J$387:$R$390,MATCH(AK$393,$I$387:$I$390,0),MATCH(AK$392,$J$386:$R$386,0))</f>
        <v>0</v>
      </c>
      <c r="AL438" s="1011" cm="1">
        <f t="array" ref="AL438">INDEX($H438:$K438,0,MATCH(AL$393,$H$393:$K$393,0))*INDEX($J$387:$R$390,MATCH(AL$393,$I$387:$I$390,0),MATCH(AL$392,$J$386:$R$386,0))</f>
        <v>0</v>
      </c>
      <c r="AM438" s="1011" cm="1">
        <f t="array" ref="AM438">INDEX($H438:$K438,0,MATCH(AM$393,$H$393:$K$393,0))*INDEX($J$387:$R$390,MATCH(AM$393,$I$387:$I$390,0),MATCH(AM$392,$J$386:$R$386,0))</f>
        <v>0</v>
      </c>
      <c r="AN438" s="1011" cm="1">
        <f t="array" ref="AN438">INDEX($H438:$K438,0,MATCH(AN$393,$H$393:$K$393,0))*INDEX($J$387:$R$390,MATCH(AN$393,$I$387:$I$390,0),MATCH(AN$392,$J$386:$R$386,0))</f>
        <v>0</v>
      </c>
      <c r="AO438" s="1011" cm="1">
        <f t="array" ref="AO438">INDEX($H438:$K438,0,MATCH(AO$393,$H$393:$K$393,0))*INDEX($J$387:$R$390,MATCH(AO$393,$I$387:$I$390,0),MATCH(AO$392,$J$386:$R$386,0))</f>
        <v>0</v>
      </c>
      <c r="AP438" s="1011" cm="1">
        <f t="array" ref="AP438">INDEX($H438:$K438,0,MATCH(AP$393,$H$393:$K$393,0))*INDEX($J$387:$R$390,MATCH(AP$393,$I$387:$I$390,0),MATCH(AP$392,$J$386:$R$386,0))</f>
        <v>0</v>
      </c>
      <c r="AQ438" s="1011" cm="1">
        <f t="array" ref="AQ438">INDEX($H438:$K438,0,MATCH(AQ$393,$H$393:$K$393,0))*INDEX($J$387:$R$390,MATCH(AQ$393,$I$387:$I$390,0),MATCH(AQ$392,$J$386:$R$386,0))</f>
        <v>0</v>
      </c>
      <c r="AR438" s="1011" cm="1">
        <f t="array" ref="AR438">INDEX($H438:$K438,0,MATCH(AR$393,$H$393:$K$393,0))*INDEX($J$387:$R$390,MATCH(AR$393,$I$387:$I$390,0),MATCH(AR$392,$J$386:$R$386,0))</f>
        <v>0</v>
      </c>
      <c r="AS438" s="1011" cm="1">
        <f t="array" ref="AS438">INDEX($H438:$K438,0,MATCH(AS$393,$H$393:$K$393,0))*INDEX($J$387:$R$390,MATCH(AS$393,$I$387:$I$390,0),MATCH(AS$392,$J$386:$R$386,0))</f>
        <v>0</v>
      </c>
      <c r="AT438" s="1011" cm="1">
        <f t="array" ref="AT438">INDEX($H438:$K438,0,MATCH(AT$393,$H$393:$K$393,0))*INDEX($J$387:$R$390,MATCH(AT$393,$I$387:$I$390,0),MATCH(AT$392,$J$386:$R$386,0))</f>
        <v>0</v>
      </c>
      <c r="AU438" s="1011" cm="1">
        <f t="array" ref="AU438">INDEX($H438:$K438,0,MATCH(AU$393,$H$393:$K$393,0))*INDEX($J$387:$R$390,MATCH(AU$393,$I$387:$I$390,0),MATCH(AU$392,$J$386:$R$386,0))</f>
        <v>0</v>
      </c>
      <c r="AV438" s="313"/>
      <c r="AW438" s="313"/>
      <c r="AX438" s="244"/>
      <c r="AY438" s="236"/>
      <c r="AZ438" s="236"/>
      <c r="BA438" s="236"/>
    </row>
    <row r="439" spans="1:53" s="76" customFormat="1" ht="15" outlineLevel="1" x14ac:dyDescent="0.25">
      <c r="A439" s="234"/>
      <c r="B439" s="235"/>
      <c r="C439" s="245"/>
      <c r="D439" s="245"/>
      <c r="E439" s="245"/>
      <c r="F439" s="253"/>
      <c r="G439" s="253" t="str">
        <f>_xlfn.CONCAT(H276:M276)</f>
        <v>AAANWa</v>
      </c>
      <c r="H439" s="357">
        <v>0</v>
      </c>
      <c r="I439" s="357">
        <v>0</v>
      </c>
      <c r="J439" s="357">
        <v>0</v>
      </c>
      <c r="K439" s="357">
        <v>0</v>
      </c>
      <c r="L439" s="1011" cm="1">
        <f t="array" ref="L439">INDEX($H439:$K439,0,MATCH(L$393,$H$393:$K$393,0))*INDEX($J$387:$R$390,MATCH(L$393,$I$387:$I$390,0),MATCH(L$392,$J$386:$R$386,0))</f>
        <v>0</v>
      </c>
      <c r="M439" s="1011" cm="1">
        <f t="array" ref="M439">INDEX($H439:$K439,0,MATCH(M$393,$H$393:$K$393,0))*INDEX($J$387:$R$390,MATCH(M$393,$I$387:$I$390,0),MATCH(M$392,$J$386:$R$386,0))</f>
        <v>0</v>
      </c>
      <c r="N439" s="1011" cm="1">
        <f t="array" ref="N439">INDEX($H439:$K439,0,MATCH(N$393,$H$393:$K$393,0))*INDEX($J$387:$R$390,MATCH(N$393,$I$387:$I$390,0),MATCH(N$392,$J$386:$R$386,0))</f>
        <v>0</v>
      </c>
      <c r="O439" s="1011" cm="1">
        <f t="array" ref="O439">INDEX($H439:$K439,0,MATCH(O$393,$H$393:$K$393,0))*INDEX($J$387:$R$390,MATCH(O$393,$I$387:$I$390,0),MATCH(O$392,$J$386:$R$386,0))</f>
        <v>0</v>
      </c>
      <c r="P439" s="1011" cm="1">
        <f t="array" ref="P439">INDEX($H439:$K439,0,MATCH(P$393,$H$393:$K$393,0))*INDEX($J$387:$R$390,MATCH(P$393,$I$387:$I$390,0),MATCH(P$392,$J$386:$R$386,0))</f>
        <v>0</v>
      </c>
      <c r="Q439" s="1011" cm="1">
        <f t="array" ref="Q439">INDEX($H439:$K439,0,MATCH(Q$393,$H$393:$K$393,0))*INDEX($J$387:$R$390,MATCH(Q$393,$I$387:$I$390,0),MATCH(Q$392,$J$386:$R$386,0))</f>
        <v>0</v>
      </c>
      <c r="R439" s="1011" cm="1">
        <f t="array" ref="R439">INDEX($H439:$K439,0,MATCH(R$393,$H$393:$K$393,0))*INDEX($J$387:$R$390,MATCH(R$393,$I$387:$I$390,0),MATCH(R$392,$J$386:$R$386,0))</f>
        <v>0</v>
      </c>
      <c r="S439" s="1011" cm="1">
        <f t="array" ref="S439">INDEX($H439:$K439,0,MATCH(S$393,$H$393:$K$393,0))*INDEX($J$387:$R$390,MATCH(S$393,$I$387:$I$390,0),MATCH(S$392,$J$386:$R$386,0))</f>
        <v>0</v>
      </c>
      <c r="T439" s="1011" cm="1">
        <f t="array" ref="T439">INDEX($H439:$K439,0,MATCH(T$393,$H$393:$K$393,0))*INDEX($J$387:$R$390,MATCH(T$393,$I$387:$I$390,0),MATCH(T$392,$J$386:$R$386,0))</f>
        <v>0</v>
      </c>
      <c r="U439" s="1011" cm="1">
        <f t="array" ref="U439">INDEX($H439:$K439,0,MATCH(U$393,$H$393:$K$393,0))*INDEX($J$387:$R$390,MATCH(U$393,$I$387:$I$390,0),MATCH(U$392,$J$386:$R$386,0))</f>
        <v>0</v>
      </c>
      <c r="V439" s="1011" cm="1">
        <f t="array" ref="V439">INDEX($H439:$K439,0,MATCH(V$393,$H$393:$K$393,0))*INDEX($J$387:$R$390,MATCH(V$393,$I$387:$I$390,0),MATCH(V$392,$J$386:$R$386,0))</f>
        <v>0</v>
      </c>
      <c r="W439" s="1011" cm="1">
        <f t="array" ref="W439">INDEX($H439:$K439,0,MATCH(W$393,$H$393:$K$393,0))*INDEX($J$387:$R$390,MATCH(W$393,$I$387:$I$390,0),MATCH(W$392,$J$386:$R$386,0))</f>
        <v>0</v>
      </c>
      <c r="X439" s="1011" cm="1">
        <f t="array" ref="X439">INDEX($H439:$K439,0,MATCH(X$393,$H$393:$K$393,0))*INDEX($J$387:$R$390,MATCH(X$393,$I$387:$I$390,0),MATCH(X$392,$J$386:$R$386,0))</f>
        <v>0</v>
      </c>
      <c r="Y439" s="1011" cm="1">
        <f t="array" ref="Y439">INDEX($H439:$K439,0,MATCH(Y$393,$H$393:$K$393,0))*INDEX($J$387:$R$390,MATCH(Y$393,$I$387:$I$390,0),MATCH(Y$392,$J$386:$R$386,0))</f>
        <v>0</v>
      </c>
      <c r="Z439" s="1011" cm="1">
        <f t="array" ref="Z439">INDEX($H439:$K439,0,MATCH(Z$393,$H$393:$K$393,0))*INDEX($J$387:$R$390,MATCH(Z$393,$I$387:$I$390,0),MATCH(Z$392,$J$386:$R$386,0))</f>
        <v>0</v>
      </c>
      <c r="AA439" s="1011" cm="1">
        <f t="array" ref="AA439">INDEX($H439:$K439,0,MATCH(AA$393,$H$393:$K$393,0))*INDEX($J$387:$R$390,MATCH(AA$393,$I$387:$I$390,0),MATCH(AA$392,$J$386:$R$386,0))</f>
        <v>0</v>
      </c>
      <c r="AB439" s="1011" cm="1">
        <f t="array" ref="AB439">INDEX($H439:$K439,0,MATCH(AB$393,$H$393:$K$393,0))*INDEX($J$387:$R$390,MATCH(AB$393,$I$387:$I$390,0),MATCH(AB$392,$J$386:$R$386,0))</f>
        <v>0</v>
      </c>
      <c r="AC439" s="1011" cm="1">
        <f t="array" ref="AC439">INDEX($H439:$K439,0,MATCH(AC$393,$H$393:$K$393,0))*INDEX($J$387:$R$390,MATCH(AC$393,$I$387:$I$390,0),MATCH(AC$392,$J$386:$R$386,0))</f>
        <v>0</v>
      </c>
      <c r="AD439" s="1011" cm="1">
        <f t="array" ref="AD439">INDEX($H439:$K439,0,MATCH(AD$393,$H$393:$K$393,0))*INDEX($J$387:$R$390,MATCH(AD$393,$I$387:$I$390,0),MATCH(AD$392,$J$386:$R$386,0))</f>
        <v>0</v>
      </c>
      <c r="AE439" s="1011" cm="1">
        <f t="array" ref="AE439">INDEX($H439:$K439,0,MATCH(AE$393,$H$393:$K$393,0))*INDEX($J$387:$R$390,MATCH(AE$393,$I$387:$I$390,0),MATCH(AE$392,$J$386:$R$386,0))</f>
        <v>0</v>
      </c>
      <c r="AF439" s="1011" cm="1">
        <f t="array" ref="AF439">INDEX($H439:$K439,0,MATCH(AF$393,$H$393:$K$393,0))*INDEX($J$387:$R$390,MATCH(AF$393,$I$387:$I$390,0),MATCH(AF$392,$J$386:$R$386,0))</f>
        <v>0</v>
      </c>
      <c r="AG439" s="1011" cm="1">
        <f t="array" ref="AG439">INDEX($H439:$K439,0,MATCH(AG$393,$H$393:$K$393,0))*INDEX($J$387:$R$390,MATCH(AG$393,$I$387:$I$390,0),MATCH(AG$392,$J$386:$R$386,0))</f>
        <v>0</v>
      </c>
      <c r="AH439" s="1011" cm="1">
        <f t="array" ref="AH439">INDEX($H439:$K439,0,MATCH(AH$393,$H$393:$K$393,0))*INDEX($J$387:$R$390,MATCH(AH$393,$I$387:$I$390,0),MATCH(AH$392,$J$386:$R$386,0))</f>
        <v>0</v>
      </c>
      <c r="AI439" s="1011" cm="1">
        <f t="array" ref="AI439">INDEX($H439:$K439,0,MATCH(AI$393,$H$393:$K$393,0))*INDEX($J$387:$R$390,MATCH(AI$393,$I$387:$I$390,0),MATCH(AI$392,$J$386:$R$386,0))</f>
        <v>0</v>
      </c>
      <c r="AJ439" s="1011" cm="1">
        <f t="array" ref="AJ439">INDEX($H439:$K439,0,MATCH(AJ$393,$H$393:$K$393,0))*INDEX($J$387:$R$390,MATCH(AJ$393,$I$387:$I$390,0),MATCH(AJ$392,$J$386:$R$386,0))</f>
        <v>0</v>
      </c>
      <c r="AK439" s="1011" cm="1">
        <f t="array" ref="AK439">INDEX($H439:$K439,0,MATCH(AK$393,$H$393:$K$393,0))*INDEX($J$387:$R$390,MATCH(AK$393,$I$387:$I$390,0),MATCH(AK$392,$J$386:$R$386,0))</f>
        <v>0</v>
      </c>
      <c r="AL439" s="1011" cm="1">
        <f t="array" ref="AL439">INDEX($H439:$K439,0,MATCH(AL$393,$H$393:$K$393,0))*INDEX($J$387:$R$390,MATCH(AL$393,$I$387:$I$390,0),MATCH(AL$392,$J$386:$R$386,0))</f>
        <v>0</v>
      </c>
      <c r="AM439" s="1011" cm="1">
        <f t="array" ref="AM439">INDEX($H439:$K439,0,MATCH(AM$393,$H$393:$K$393,0))*INDEX($J$387:$R$390,MATCH(AM$393,$I$387:$I$390,0),MATCH(AM$392,$J$386:$R$386,0))</f>
        <v>0</v>
      </c>
      <c r="AN439" s="1011" cm="1">
        <f t="array" ref="AN439">INDEX($H439:$K439,0,MATCH(AN$393,$H$393:$K$393,0))*INDEX($J$387:$R$390,MATCH(AN$393,$I$387:$I$390,0),MATCH(AN$392,$J$386:$R$386,0))</f>
        <v>0</v>
      </c>
      <c r="AO439" s="1011" cm="1">
        <f t="array" ref="AO439">INDEX($H439:$K439,0,MATCH(AO$393,$H$393:$K$393,0))*INDEX($J$387:$R$390,MATCH(AO$393,$I$387:$I$390,0),MATCH(AO$392,$J$386:$R$386,0))</f>
        <v>0</v>
      </c>
      <c r="AP439" s="1011" cm="1">
        <f t="array" ref="AP439">INDEX($H439:$K439,0,MATCH(AP$393,$H$393:$K$393,0))*INDEX($J$387:$R$390,MATCH(AP$393,$I$387:$I$390,0),MATCH(AP$392,$J$386:$R$386,0))</f>
        <v>0</v>
      </c>
      <c r="AQ439" s="1011" cm="1">
        <f t="array" ref="AQ439">INDEX($H439:$K439,0,MATCH(AQ$393,$H$393:$K$393,0))*INDEX($J$387:$R$390,MATCH(AQ$393,$I$387:$I$390,0),MATCH(AQ$392,$J$386:$R$386,0))</f>
        <v>0</v>
      </c>
      <c r="AR439" s="1011" cm="1">
        <f t="array" ref="AR439">INDEX($H439:$K439,0,MATCH(AR$393,$H$393:$K$393,0))*INDEX($J$387:$R$390,MATCH(AR$393,$I$387:$I$390,0),MATCH(AR$392,$J$386:$R$386,0))</f>
        <v>0</v>
      </c>
      <c r="AS439" s="1011" cm="1">
        <f t="array" ref="AS439">INDEX($H439:$K439,0,MATCH(AS$393,$H$393:$K$393,0))*INDEX($J$387:$R$390,MATCH(AS$393,$I$387:$I$390,0),MATCH(AS$392,$J$386:$R$386,0))</f>
        <v>0</v>
      </c>
      <c r="AT439" s="1011" cm="1">
        <f t="array" ref="AT439">INDEX($H439:$K439,0,MATCH(AT$393,$H$393:$K$393,0))*INDEX($J$387:$R$390,MATCH(AT$393,$I$387:$I$390,0),MATCH(AT$392,$J$386:$R$386,0))</f>
        <v>0</v>
      </c>
      <c r="AU439" s="1011" cm="1">
        <f t="array" ref="AU439">INDEX($H439:$K439,0,MATCH(AU$393,$H$393:$K$393,0))*INDEX($J$387:$R$390,MATCH(AU$393,$I$387:$I$390,0),MATCH(AU$392,$J$386:$R$386,0))</f>
        <v>0</v>
      </c>
      <c r="AV439" s="313"/>
      <c r="AW439" s="313"/>
      <c r="AX439" s="244"/>
      <c r="AY439" s="236"/>
      <c r="AZ439" s="236"/>
      <c r="BA439" s="236"/>
    </row>
    <row r="440" spans="1:53" s="76" customFormat="1" ht="15" outlineLevel="1" x14ac:dyDescent="0.25">
      <c r="A440" s="234"/>
      <c r="B440" s="235"/>
      <c r="C440" s="245"/>
      <c r="D440" s="245"/>
      <c r="E440" s="245"/>
      <c r="F440" s="253"/>
      <c r="G440" s="253"/>
      <c r="I440" s="253"/>
      <c r="J440" s="253"/>
      <c r="K440" s="253"/>
      <c r="N440" s="652"/>
      <c r="O440" s="307"/>
      <c r="P440" s="307"/>
      <c r="Q440" s="307"/>
      <c r="R440" s="307"/>
      <c r="S440" s="307"/>
      <c r="T440" s="307"/>
      <c r="U440" s="307"/>
      <c r="V440" s="307"/>
      <c r="W440" s="307"/>
      <c r="X440" s="313"/>
      <c r="Y440" s="313"/>
      <c r="Z440" s="313"/>
      <c r="AA440" s="313"/>
      <c r="AB440" s="313"/>
      <c r="AC440" s="313"/>
      <c r="AD440" s="313"/>
      <c r="AE440" s="313"/>
      <c r="AF440" s="313"/>
      <c r="AG440" s="313"/>
      <c r="AH440" s="313"/>
      <c r="AI440" s="313"/>
      <c r="AJ440" s="313"/>
      <c r="AK440" s="313"/>
      <c r="AL440" s="313"/>
      <c r="AM440" s="313"/>
      <c r="AN440" s="313"/>
      <c r="AO440" s="313"/>
      <c r="AP440" s="313"/>
      <c r="AQ440" s="313"/>
      <c r="AR440" s="313"/>
      <c r="AS440" s="313"/>
      <c r="AT440" s="313"/>
      <c r="AU440" s="313"/>
      <c r="AV440" s="313"/>
      <c r="AW440" s="313"/>
      <c r="AX440" s="244"/>
      <c r="AY440" s="236"/>
      <c r="AZ440" s="236"/>
      <c r="BA440" s="236"/>
    </row>
    <row r="441" spans="1:53" s="76" customFormat="1" ht="15" outlineLevel="1" x14ac:dyDescent="0.25">
      <c r="A441" s="234"/>
      <c r="B441" s="235"/>
      <c r="C441" s="245"/>
      <c r="D441" s="245"/>
      <c r="E441" s="245"/>
      <c r="F441" s="253"/>
      <c r="G441" s="253"/>
      <c r="I441" s="253"/>
      <c r="J441" s="253"/>
      <c r="K441" s="253"/>
      <c r="N441" s="652"/>
      <c r="O441" s="307"/>
      <c r="P441" s="307"/>
      <c r="Q441" s="307"/>
      <c r="R441" s="307"/>
      <c r="S441" s="307"/>
      <c r="T441" s="307"/>
      <c r="U441" s="307"/>
      <c r="V441" s="307"/>
      <c r="W441" s="307"/>
      <c r="X441" s="313"/>
      <c r="Y441" s="313"/>
      <c r="Z441" s="313"/>
      <c r="AA441" s="313"/>
      <c r="AB441" s="313"/>
      <c r="AC441" s="313"/>
      <c r="AD441" s="313"/>
      <c r="AE441" s="313"/>
      <c r="AF441" s="313"/>
      <c r="AG441" s="313"/>
      <c r="AH441" s="313"/>
      <c r="AI441" s="313"/>
      <c r="AJ441" s="313"/>
      <c r="AK441" s="313"/>
      <c r="AL441" s="313"/>
      <c r="AM441" s="313"/>
      <c r="AN441" s="313"/>
      <c r="AO441" s="313"/>
      <c r="AP441" s="313"/>
      <c r="AQ441" s="313"/>
      <c r="AR441" s="313"/>
      <c r="AS441" s="313"/>
      <c r="AT441" s="313"/>
      <c r="AU441" s="313"/>
      <c r="AV441" s="313"/>
      <c r="AW441" s="313"/>
      <c r="AX441" s="244"/>
      <c r="AY441" s="236"/>
      <c r="AZ441" s="236"/>
      <c r="BA441" s="236"/>
    </row>
    <row r="442" spans="1:53" s="76" customFormat="1" ht="15" outlineLevel="1" x14ac:dyDescent="0.25">
      <c r="A442" s="234"/>
      <c r="B442" s="235"/>
      <c r="C442" s="245"/>
      <c r="D442" s="245"/>
      <c r="E442" s="245"/>
      <c r="F442" s="253"/>
      <c r="G442" s="653" t="s">
        <v>826</v>
      </c>
      <c r="I442" s="694"/>
      <c r="J442" s="1009" t="s">
        <v>418</v>
      </c>
      <c r="K442" s="1009" t="s">
        <v>815</v>
      </c>
      <c r="L442" s="1009" t="s">
        <v>816</v>
      </c>
      <c r="M442" s="1009" t="s">
        <v>817</v>
      </c>
      <c r="N442" s="1009" t="s">
        <v>818</v>
      </c>
      <c r="O442" s="1009" t="s">
        <v>819</v>
      </c>
      <c r="P442" s="1009" t="s">
        <v>820</v>
      </c>
      <c r="Q442" s="1009" t="s">
        <v>821</v>
      </c>
      <c r="R442" s="1009" t="s">
        <v>822</v>
      </c>
      <c r="S442" s="307"/>
      <c r="T442" s="307"/>
      <c r="U442" s="307"/>
      <c r="V442" s="307"/>
      <c r="W442" s="307"/>
      <c r="X442" s="31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694" customFormat="1" ht="15" outlineLevel="1" x14ac:dyDescent="0.25">
      <c r="A443" s="698"/>
      <c r="B443" s="695"/>
      <c r="C443" s="707"/>
      <c r="D443" s="707"/>
      <c r="E443" s="707"/>
      <c r="F443" s="711"/>
      <c r="G443" s="653"/>
      <c r="I443" s="694" t="s">
        <v>1157</v>
      </c>
      <c r="J443" s="1010">
        <v>1</v>
      </c>
      <c r="K443" s="1010">
        <v>1</v>
      </c>
      <c r="L443" s="1010">
        <v>1</v>
      </c>
      <c r="M443" s="1010">
        <v>1</v>
      </c>
      <c r="N443" s="1010">
        <v>1</v>
      </c>
      <c r="O443" s="1010">
        <v>1</v>
      </c>
      <c r="P443" s="1010">
        <v>1</v>
      </c>
      <c r="Q443" s="1010">
        <v>1</v>
      </c>
      <c r="R443" s="1010">
        <v>1</v>
      </c>
      <c r="S443" s="307"/>
      <c r="T443" s="307"/>
      <c r="U443" s="307"/>
      <c r="V443" s="307"/>
      <c r="W443" s="307"/>
      <c r="X443" s="31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702"/>
      <c r="AY443" s="697"/>
      <c r="AZ443" s="697"/>
      <c r="BA443" s="697"/>
    </row>
    <row r="444" spans="1:53" s="694" customFormat="1" ht="15" outlineLevel="1" x14ac:dyDescent="0.25">
      <c r="A444" s="698"/>
      <c r="B444" s="695"/>
      <c r="C444" s="707"/>
      <c r="D444" s="707"/>
      <c r="E444" s="707"/>
      <c r="F444" s="711"/>
      <c r="G444" s="653"/>
      <c r="N444" s="652"/>
      <c r="O444" s="307"/>
      <c r="P444" s="307"/>
      <c r="Q444" s="307"/>
      <c r="R444" s="307"/>
      <c r="S444" s="307"/>
      <c r="T444" s="307"/>
      <c r="U444" s="307"/>
      <c r="V444" s="307"/>
      <c r="W444" s="307"/>
      <c r="X444" s="31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702"/>
      <c r="AY444" s="697"/>
      <c r="AZ444" s="697"/>
      <c r="BA444" s="697"/>
    </row>
    <row r="445" spans="1:53" s="76" customFormat="1" ht="15" outlineLevel="1" x14ac:dyDescent="0.25">
      <c r="A445" s="234"/>
      <c r="B445" s="235"/>
      <c r="C445" s="245"/>
      <c r="D445" s="245"/>
      <c r="E445" s="245"/>
      <c r="F445" s="253"/>
      <c r="G445" s="253" t="s">
        <v>829</v>
      </c>
      <c r="H445" s="76" t="s">
        <v>846</v>
      </c>
      <c r="I445" s="76" t="s">
        <v>846</v>
      </c>
      <c r="J445" s="76" t="s">
        <v>846</v>
      </c>
      <c r="K445" s="76" t="s">
        <v>846</v>
      </c>
      <c r="L445" s="76" t="s">
        <v>418</v>
      </c>
      <c r="M445" s="76" t="s">
        <v>418</v>
      </c>
      <c r="N445" s="76" t="s">
        <v>418</v>
      </c>
      <c r="O445" s="76" t="s">
        <v>418</v>
      </c>
      <c r="P445" s="76" t="s">
        <v>815</v>
      </c>
      <c r="Q445" s="76" t="s">
        <v>815</v>
      </c>
      <c r="R445" s="76" t="s">
        <v>815</v>
      </c>
      <c r="S445" s="76" t="s">
        <v>815</v>
      </c>
      <c r="T445" s="76" t="s">
        <v>816</v>
      </c>
      <c r="U445" s="76" t="s">
        <v>816</v>
      </c>
      <c r="V445" s="76" t="s">
        <v>816</v>
      </c>
      <c r="W445" s="76" t="s">
        <v>816</v>
      </c>
      <c r="X445" s="76" t="s">
        <v>817</v>
      </c>
      <c r="Y445" s="76" t="s">
        <v>817</v>
      </c>
      <c r="Z445" s="76" t="s">
        <v>817</v>
      </c>
      <c r="AA445" s="76" t="s">
        <v>817</v>
      </c>
      <c r="AB445" s="76" t="s">
        <v>818</v>
      </c>
      <c r="AC445" s="76" t="s">
        <v>818</v>
      </c>
      <c r="AD445" s="76" t="s">
        <v>818</v>
      </c>
      <c r="AE445" s="76" t="s">
        <v>818</v>
      </c>
      <c r="AF445" s="76" t="s">
        <v>819</v>
      </c>
      <c r="AG445" s="76" t="s">
        <v>819</v>
      </c>
      <c r="AH445" s="76" t="s">
        <v>819</v>
      </c>
      <c r="AI445" s="76" t="s">
        <v>819</v>
      </c>
      <c r="AJ445" s="76" t="s">
        <v>820</v>
      </c>
      <c r="AK445" s="76" t="s">
        <v>820</v>
      </c>
      <c r="AL445" s="76" t="s">
        <v>820</v>
      </c>
      <c r="AM445" s="76" t="s">
        <v>820</v>
      </c>
      <c r="AN445" s="76" t="s">
        <v>821</v>
      </c>
      <c r="AO445" s="76" t="s">
        <v>821</v>
      </c>
      <c r="AP445" s="76" t="s">
        <v>821</v>
      </c>
      <c r="AQ445" s="76" t="s">
        <v>821</v>
      </c>
      <c r="AR445" s="76" t="s">
        <v>822</v>
      </c>
      <c r="AS445" s="76" t="s">
        <v>822</v>
      </c>
      <c r="AT445" s="76" t="s">
        <v>822</v>
      </c>
      <c r="AU445" s="76" t="s">
        <v>822</v>
      </c>
      <c r="AV445" s="313"/>
      <c r="AW445" s="313"/>
      <c r="AX445" s="244"/>
      <c r="AY445" s="236"/>
      <c r="AZ445" s="236"/>
      <c r="BA445" s="236"/>
    </row>
    <row r="446" spans="1:53" s="76" customFormat="1" ht="15" outlineLevel="1" x14ac:dyDescent="0.25">
      <c r="A446" s="234"/>
      <c r="B446" s="235"/>
      <c r="C446" s="245"/>
      <c r="D446" s="245"/>
      <c r="E446" s="245"/>
      <c r="F446" s="253"/>
      <c r="G446" s="253" t="s">
        <v>63</v>
      </c>
      <c r="H446" s="76" t="s">
        <v>365</v>
      </c>
      <c r="I446" s="76" t="s">
        <v>366</v>
      </c>
      <c r="J446" s="76" t="s">
        <v>1154</v>
      </c>
      <c r="K446" s="76" t="s">
        <v>367</v>
      </c>
      <c r="L446" s="76" t="str">
        <f>H446</f>
        <v>agflow</v>
      </c>
      <c r="M446" s="694" t="str">
        <f t="shared" ref="M446:AU446" si="73">I446</f>
        <v>ureamop</v>
      </c>
      <c r="N446" s="694" t="str">
        <f t="shared" si="73"/>
        <v>urea-late</v>
      </c>
      <c r="O446" s="694" t="str">
        <f t="shared" si="73"/>
        <v>ns31</v>
      </c>
      <c r="P446" s="694" t="str">
        <f t="shared" si="73"/>
        <v>agflow</v>
      </c>
      <c r="Q446" s="694" t="str">
        <f t="shared" si="73"/>
        <v>ureamop</v>
      </c>
      <c r="R446" s="694" t="str">
        <f t="shared" si="73"/>
        <v>urea-late</v>
      </c>
      <c r="S446" s="694" t="str">
        <f t="shared" si="73"/>
        <v>ns31</v>
      </c>
      <c r="T446" s="694" t="str">
        <f t="shared" si="73"/>
        <v>agflow</v>
      </c>
      <c r="U446" s="694" t="str">
        <f t="shared" si="73"/>
        <v>ureamop</v>
      </c>
      <c r="V446" s="694" t="str">
        <f t="shared" si="73"/>
        <v>urea-late</v>
      </c>
      <c r="W446" s="694" t="str">
        <f t="shared" si="73"/>
        <v>ns31</v>
      </c>
      <c r="X446" s="694" t="str">
        <f t="shared" si="73"/>
        <v>agflow</v>
      </c>
      <c r="Y446" s="694" t="str">
        <f t="shared" si="73"/>
        <v>ureamop</v>
      </c>
      <c r="Z446" s="694" t="str">
        <f t="shared" si="73"/>
        <v>urea-late</v>
      </c>
      <c r="AA446" s="694" t="str">
        <f t="shared" si="73"/>
        <v>ns31</v>
      </c>
      <c r="AB446" s="694" t="str">
        <f t="shared" si="73"/>
        <v>agflow</v>
      </c>
      <c r="AC446" s="694" t="str">
        <f t="shared" si="73"/>
        <v>ureamop</v>
      </c>
      <c r="AD446" s="694" t="str">
        <f t="shared" si="73"/>
        <v>urea-late</v>
      </c>
      <c r="AE446" s="694" t="str">
        <f t="shared" si="73"/>
        <v>ns31</v>
      </c>
      <c r="AF446" s="694" t="str">
        <f t="shared" si="73"/>
        <v>agflow</v>
      </c>
      <c r="AG446" s="694" t="str">
        <f t="shared" si="73"/>
        <v>ureamop</v>
      </c>
      <c r="AH446" s="694" t="str">
        <f t="shared" si="73"/>
        <v>urea-late</v>
      </c>
      <c r="AI446" s="694" t="str">
        <f t="shared" si="73"/>
        <v>ns31</v>
      </c>
      <c r="AJ446" s="694" t="str">
        <f t="shared" si="73"/>
        <v>agflow</v>
      </c>
      <c r="AK446" s="694" t="str">
        <f t="shared" si="73"/>
        <v>ureamop</v>
      </c>
      <c r="AL446" s="694" t="str">
        <f t="shared" si="73"/>
        <v>urea-late</v>
      </c>
      <c r="AM446" s="694" t="str">
        <f t="shared" si="73"/>
        <v>ns31</v>
      </c>
      <c r="AN446" s="694" t="str">
        <f t="shared" si="73"/>
        <v>agflow</v>
      </c>
      <c r="AO446" s="694" t="str">
        <f t="shared" si="73"/>
        <v>ureamop</v>
      </c>
      <c r="AP446" s="694" t="str">
        <f t="shared" si="73"/>
        <v>urea-late</v>
      </c>
      <c r="AQ446" s="694" t="str">
        <f t="shared" si="73"/>
        <v>ns31</v>
      </c>
      <c r="AR446" s="694" t="str">
        <f t="shared" si="73"/>
        <v>agflow</v>
      </c>
      <c r="AS446" s="694" t="str">
        <f t="shared" si="73"/>
        <v>ureamop</v>
      </c>
      <c r="AT446" s="694" t="str">
        <f t="shared" si="73"/>
        <v>urea-late</v>
      </c>
      <c r="AU446" s="694" t="str">
        <f t="shared" si="73"/>
        <v>ns31</v>
      </c>
      <c r="AV446" s="313"/>
      <c r="AW446" s="313"/>
      <c r="AX446" s="244"/>
      <c r="AY446" s="236"/>
      <c r="AZ446" s="236"/>
      <c r="BA446" s="236"/>
    </row>
    <row r="447" spans="1:53" s="76" customFormat="1" ht="15" outlineLevel="1" x14ac:dyDescent="0.25">
      <c r="A447" s="234"/>
      <c r="B447" s="235"/>
      <c r="C447" s="245"/>
      <c r="D447" s="245"/>
      <c r="E447" s="245"/>
      <c r="F447" s="253"/>
      <c r="G447" s="253" t="str">
        <f>_xlfn.CONCAT(H231:M231)</f>
        <v>AAAAAa</v>
      </c>
      <c r="H447" s="357">
        <v>0</v>
      </c>
      <c r="I447" s="357">
        <v>0</v>
      </c>
      <c r="J447" s="357">
        <v>0</v>
      </c>
      <c r="K447" s="357">
        <v>0</v>
      </c>
      <c r="L447" s="1011" cm="1">
        <f t="array" ref="L447">INDEX($H447:$K447,0,MATCH(L$446,$H$446:$K$446,0))*HLOOKUP(L$445,$J$442:$R$443,2)</f>
        <v>0</v>
      </c>
      <c r="M447" s="1011" cm="1">
        <f t="array" ref="M447">INDEX($H447:$K447,0,MATCH(M$446,$H$446:$K$446,0))*HLOOKUP(M$445,$J$442:$R$443,2)</f>
        <v>0</v>
      </c>
      <c r="N447" s="1011" cm="1">
        <f t="array" ref="N447">INDEX($H447:$K447,0,MATCH(N$446,$H$446:$K$446,0))*HLOOKUP(N$445,$J$442:$R$443,2)</f>
        <v>0</v>
      </c>
      <c r="O447" s="1011" cm="1">
        <f t="array" ref="O447">INDEX($H447:$K447,0,MATCH(O$446,$H$446:$K$446,0))*HLOOKUP(O$445,$J$442:$R$443,2)</f>
        <v>0</v>
      </c>
      <c r="P447" s="1011" cm="1">
        <f t="array" ref="P447">INDEX($H447:$K447,0,MATCH(P$446,$H$446:$K$446,0))*HLOOKUP(P$445,$J$442:$R$443,2)</f>
        <v>0</v>
      </c>
      <c r="Q447" s="1011" cm="1">
        <f t="array" ref="Q447">INDEX($H447:$K447,0,MATCH(Q$446,$H$446:$K$446,0))*HLOOKUP(Q$445,$J$442:$R$443,2)</f>
        <v>0</v>
      </c>
      <c r="R447" s="1011" cm="1">
        <f t="array" ref="R447">INDEX($H447:$K447,0,MATCH(R$446,$H$446:$K$446,0))*HLOOKUP(R$445,$J$442:$R$443,2)</f>
        <v>0</v>
      </c>
      <c r="S447" s="1011" cm="1">
        <f t="array" ref="S447">INDEX($H447:$K447,0,MATCH(S$446,$H$446:$K$446,0))*HLOOKUP(S$445,$J$442:$R$443,2)</f>
        <v>0</v>
      </c>
      <c r="T447" s="1011" cm="1">
        <f t="array" ref="T447">INDEX($H447:$K447,0,MATCH(T$446,$H$446:$K$446,0))*HLOOKUP(T$445,$J$442:$R$443,2)</f>
        <v>0</v>
      </c>
      <c r="U447" s="1011" cm="1">
        <f t="array" ref="U447">INDEX($H447:$K447,0,MATCH(U$446,$H$446:$K$446,0))*HLOOKUP(U$445,$J$442:$R$443,2)</f>
        <v>0</v>
      </c>
      <c r="V447" s="1011" cm="1">
        <f t="array" ref="V447">INDEX($H447:$K447,0,MATCH(V$446,$H$446:$K$446,0))*HLOOKUP(V$445,$J$442:$R$443,2)</f>
        <v>0</v>
      </c>
      <c r="W447" s="1011" cm="1">
        <f t="array" ref="W447">INDEX($H447:$K447,0,MATCH(W$446,$H$446:$K$446,0))*HLOOKUP(W$445,$J$442:$R$443,2)</f>
        <v>0</v>
      </c>
      <c r="X447" s="1011" cm="1">
        <f t="array" ref="X447">INDEX($H447:$K447,0,MATCH(X$446,$H$446:$K$446,0))*HLOOKUP(X$445,$J$442:$R$443,2)</f>
        <v>0</v>
      </c>
      <c r="Y447" s="1011" cm="1">
        <f t="array" ref="Y447">INDEX($H447:$K447,0,MATCH(Y$446,$H$446:$K$446,0))*HLOOKUP(Y$445,$J$442:$R$443,2)</f>
        <v>0</v>
      </c>
      <c r="Z447" s="1011" cm="1">
        <f t="array" ref="Z447">INDEX($H447:$K447,0,MATCH(Z$446,$H$446:$K$446,0))*HLOOKUP(Z$445,$J$442:$R$443,2)</f>
        <v>0</v>
      </c>
      <c r="AA447" s="1011" cm="1">
        <f t="array" ref="AA447">INDEX($H447:$K447,0,MATCH(AA$446,$H$446:$K$446,0))*HLOOKUP(AA$445,$J$442:$R$443,2)</f>
        <v>0</v>
      </c>
      <c r="AB447" s="1011" cm="1">
        <f t="array" ref="AB447">INDEX($H447:$K447,0,MATCH(AB$446,$H$446:$K$446,0))*HLOOKUP(AB$445,$J$442:$R$443,2)</f>
        <v>0</v>
      </c>
      <c r="AC447" s="1011" cm="1">
        <f t="array" ref="AC447">INDEX($H447:$K447,0,MATCH(AC$446,$H$446:$K$446,0))*HLOOKUP(AC$445,$J$442:$R$443,2)</f>
        <v>0</v>
      </c>
      <c r="AD447" s="1011" cm="1">
        <f t="array" ref="AD447">INDEX($H447:$K447,0,MATCH(AD$446,$H$446:$K$446,0))*HLOOKUP(AD$445,$J$442:$R$443,2)</f>
        <v>0</v>
      </c>
      <c r="AE447" s="1011" cm="1">
        <f t="array" ref="AE447">INDEX($H447:$K447,0,MATCH(AE$446,$H$446:$K$446,0))*HLOOKUP(AE$445,$J$442:$R$443,2)</f>
        <v>0</v>
      </c>
      <c r="AF447" s="1011" cm="1">
        <f t="array" ref="AF447">INDEX($H447:$K447,0,MATCH(AF$446,$H$446:$K$446,0))*HLOOKUP(AF$445,$J$442:$R$443,2)</f>
        <v>0</v>
      </c>
      <c r="AG447" s="1011" cm="1">
        <f t="array" ref="AG447">INDEX($H447:$K447,0,MATCH(AG$446,$H$446:$K$446,0))*HLOOKUP(AG$445,$J$442:$R$443,2)</f>
        <v>0</v>
      </c>
      <c r="AH447" s="1011" cm="1">
        <f t="array" ref="AH447">INDEX($H447:$K447,0,MATCH(AH$446,$H$446:$K$446,0))*HLOOKUP(AH$445,$J$442:$R$443,2)</f>
        <v>0</v>
      </c>
      <c r="AI447" s="1011" cm="1">
        <f t="array" ref="AI447">INDEX($H447:$K447,0,MATCH(AI$446,$H$446:$K$446,0))*HLOOKUP(AI$445,$J$442:$R$443,2)</f>
        <v>0</v>
      </c>
      <c r="AJ447" s="1011" cm="1">
        <f t="array" ref="AJ447">INDEX($H447:$K447,0,MATCH(AJ$446,$H$446:$K$446,0))*HLOOKUP(AJ$445,$J$442:$R$443,2)</f>
        <v>0</v>
      </c>
      <c r="AK447" s="1011" cm="1">
        <f t="array" ref="AK447">INDEX($H447:$K447,0,MATCH(AK$446,$H$446:$K$446,0))*HLOOKUP(AK$445,$J$442:$R$443,2)</f>
        <v>0</v>
      </c>
      <c r="AL447" s="1011" cm="1">
        <f t="array" ref="AL447">INDEX($H447:$K447,0,MATCH(AL$446,$H$446:$K$446,0))*HLOOKUP(AL$445,$J$442:$R$443,2)</f>
        <v>0</v>
      </c>
      <c r="AM447" s="1011" cm="1">
        <f t="array" ref="AM447">INDEX($H447:$K447,0,MATCH(AM$446,$H$446:$K$446,0))*HLOOKUP(AM$445,$J$442:$R$443,2)</f>
        <v>0</v>
      </c>
      <c r="AN447" s="1011" cm="1">
        <f t="array" ref="AN447">INDEX($H447:$K447,0,MATCH(AN$446,$H$446:$K$446,0))*HLOOKUP(AN$445,$J$442:$R$443,2)</f>
        <v>0</v>
      </c>
      <c r="AO447" s="1011" cm="1">
        <f t="array" ref="AO447">INDEX($H447:$K447,0,MATCH(AO$446,$H$446:$K$446,0))*HLOOKUP(AO$445,$J$442:$R$443,2)</f>
        <v>0</v>
      </c>
      <c r="AP447" s="1011" cm="1">
        <f t="array" ref="AP447">INDEX($H447:$K447,0,MATCH(AP$446,$H$446:$K$446,0))*HLOOKUP(AP$445,$J$442:$R$443,2)</f>
        <v>0</v>
      </c>
      <c r="AQ447" s="1011" cm="1">
        <f t="array" ref="AQ447">INDEX($H447:$K447,0,MATCH(AQ$446,$H$446:$K$446,0))*HLOOKUP(AQ$445,$J$442:$R$443,2)</f>
        <v>0</v>
      </c>
      <c r="AR447" s="1011" cm="1">
        <f t="array" ref="AR447">INDEX($H447:$K447,0,MATCH(AR$446,$H$446:$K$446,0))*HLOOKUP(AR$445,$J$442:$R$443,2)</f>
        <v>0</v>
      </c>
      <c r="AS447" s="1011" cm="1">
        <f t="array" ref="AS447">INDEX($H447:$K447,0,MATCH(AS$446,$H$446:$K$446,0))*HLOOKUP(AS$445,$J$442:$R$443,2)</f>
        <v>0</v>
      </c>
      <c r="AT447" s="1011" cm="1">
        <f t="array" ref="AT447">INDEX($H447:$K447,0,MATCH(AT$446,$H$446:$K$446,0))*HLOOKUP(AT$445,$J$442:$R$443,2)</f>
        <v>0</v>
      </c>
      <c r="AU447" s="1011" cm="1">
        <f t="array" ref="AU447">INDEX($H447:$K447,0,MATCH(AU$446,$H$446:$K$446,0))*HLOOKUP(AU$445,$J$442:$R$443,2)</f>
        <v>0</v>
      </c>
      <c r="AV447" s="313"/>
      <c r="AW447" s="313"/>
      <c r="AX447" s="244"/>
      <c r="AY447" s="236"/>
      <c r="AZ447" s="236"/>
      <c r="BA447" s="236"/>
    </row>
    <row r="448" spans="1:53" s="694" customFormat="1" ht="15" outlineLevel="1" x14ac:dyDescent="0.25">
      <c r="A448" s="698"/>
      <c r="B448" s="695"/>
      <c r="C448" s="707"/>
      <c r="D448" s="707"/>
      <c r="E448" s="707"/>
      <c r="F448" s="711"/>
      <c r="G448" s="711" t="str">
        <f t="shared" ref="G448:G455" si="74">_xlfn.CONCAT(H232:M232)</f>
        <v>GGGGAa2</v>
      </c>
      <c r="H448" s="357">
        <v>0</v>
      </c>
      <c r="I448" s="357">
        <v>0</v>
      </c>
      <c r="J448" s="357">
        <v>0</v>
      </c>
      <c r="K448" s="357">
        <v>0</v>
      </c>
      <c r="L448" s="1011" cm="1">
        <f t="array" ref="L448">INDEX($H448:$K448,0,MATCH(L$446,$H$446:$K$446,0))*HLOOKUP(L$445,$J$442:$R$443,2)</f>
        <v>0</v>
      </c>
      <c r="M448" s="1011" cm="1">
        <f t="array" ref="M448">INDEX($H448:$K448,0,MATCH(M$446,$H$446:$K$446,0))*HLOOKUP(M$445,$J$442:$R$443,2)</f>
        <v>0</v>
      </c>
      <c r="N448" s="1011" cm="1">
        <f t="array" ref="N448">INDEX($H448:$K448,0,MATCH(N$446,$H$446:$K$446,0))*HLOOKUP(N$445,$J$442:$R$443,2)</f>
        <v>0</v>
      </c>
      <c r="O448" s="1011" cm="1">
        <f t="array" ref="O448">INDEX($H448:$K448,0,MATCH(O$446,$H$446:$K$446,0))*HLOOKUP(O$445,$J$442:$R$443,2)</f>
        <v>0</v>
      </c>
      <c r="P448" s="1011" cm="1">
        <f t="array" ref="P448">INDEX($H448:$K448,0,MATCH(P$446,$H$446:$K$446,0))*HLOOKUP(P$445,$J$442:$R$443,2)</f>
        <v>0</v>
      </c>
      <c r="Q448" s="1011" cm="1">
        <f t="array" ref="Q448">INDEX($H448:$K448,0,MATCH(Q$446,$H$446:$K$446,0))*HLOOKUP(Q$445,$J$442:$R$443,2)</f>
        <v>0</v>
      </c>
      <c r="R448" s="1011" cm="1">
        <f t="array" ref="R448">INDEX($H448:$K448,0,MATCH(R$446,$H$446:$K$446,0))*HLOOKUP(R$445,$J$442:$R$443,2)</f>
        <v>0</v>
      </c>
      <c r="S448" s="1011" cm="1">
        <f t="array" ref="S448">INDEX($H448:$K448,0,MATCH(S$446,$H$446:$K$446,0))*HLOOKUP(S$445,$J$442:$R$443,2)</f>
        <v>0</v>
      </c>
      <c r="T448" s="1011" cm="1">
        <f t="array" ref="T448">INDEX($H448:$K448,0,MATCH(T$446,$H$446:$K$446,0))*HLOOKUP(T$445,$J$442:$R$443,2)</f>
        <v>0</v>
      </c>
      <c r="U448" s="1011" cm="1">
        <f t="array" ref="U448">INDEX($H448:$K448,0,MATCH(U$446,$H$446:$K$446,0))*HLOOKUP(U$445,$J$442:$R$443,2)</f>
        <v>0</v>
      </c>
      <c r="V448" s="1011" cm="1">
        <f t="array" ref="V448">INDEX($H448:$K448,0,MATCH(V$446,$H$446:$K$446,0))*HLOOKUP(V$445,$J$442:$R$443,2)</f>
        <v>0</v>
      </c>
      <c r="W448" s="1011" cm="1">
        <f t="array" ref="W448">INDEX($H448:$K448,0,MATCH(W$446,$H$446:$K$446,0))*HLOOKUP(W$445,$J$442:$R$443,2)</f>
        <v>0</v>
      </c>
      <c r="X448" s="1011" cm="1">
        <f t="array" ref="X448">INDEX($H448:$K448,0,MATCH(X$446,$H$446:$K$446,0))*HLOOKUP(X$445,$J$442:$R$443,2)</f>
        <v>0</v>
      </c>
      <c r="Y448" s="1011" cm="1">
        <f t="array" ref="Y448">INDEX($H448:$K448,0,MATCH(Y$446,$H$446:$K$446,0))*HLOOKUP(Y$445,$J$442:$R$443,2)</f>
        <v>0</v>
      </c>
      <c r="Z448" s="1011" cm="1">
        <f t="array" ref="Z448">INDEX($H448:$K448,0,MATCH(Z$446,$H$446:$K$446,0))*HLOOKUP(Z$445,$J$442:$R$443,2)</f>
        <v>0</v>
      </c>
      <c r="AA448" s="1011" cm="1">
        <f t="array" ref="AA448">INDEX($H448:$K448,0,MATCH(AA$446,$H$446:$K$446,0))*HLOOKUP(AA$445,$J$442:$R$443,2)</f>
        <v>0</v>
      </c>
      <c r="AB448" s="1011" cm="1">
        <f t="array" ref="AB448">INDEX($H448:$K448,0,MATCH(AB$446,$H$446:$K$446,0))*HLOOKUP(AB$445,$J$442:$R$443,2)</f>
        <v>0</v>
      </c>
      <c r="AC448" s="1011" cm="1">
        <f t="array" ref="AC448">INDEX($H448:$K448,0,MATCH(AC$446,$H$446:$K$446,0))*HLOOKUP(AC$445,$J$442:$R$443,2)</f>
        <v>0</v>
      </c>
      <c r="AD448" s="1011" cm="1">
        <f t="array" ref="AD448">INDEX($H448:$K448,0,MATCH(AD$446,$H$446:$K$446,0))*HLOOKUP(AD$445,$J$442:$R$443,2)</f>
        <v>0</v>
      </c>
      <c r="AE448" s="1011" cm="1">
        <f t="array" ref="AE448">INDEX($H448:$K448,0,MATCH(AE$446,$H$446:$K$446,0))*HLOOKUP(AE$445,$J$442:$R$443,2)</f>
        <v>0</v>
      </c>
      <c r="AF448" s="1011" cm="1">
        <f t="array" ref="AF448">INDEX($H448:$K448,0,MATCH(AF$446,$H$446:$K$446,0))*HLOOKUP(AF$445,$J$442:$R$443,2)</f>
        <v>0</v>
      </c>
      <c r="AG448" s="1011" cm="1">
        <f t="array" ref="AG448">INDEX($H448:$K448,0,MATCH(AG$446,$H$446:$K$446,0))*HLOOKUP(AG$445,$J$442:$R$443,2)</f>
        <v>0</v>
      </c>
      <c r="AH448" s="1011" cm="1">
        <f t="array" ref="AH448">INDEX($H448:$K448,0,MATCH(AH$446,$H$446:$K$446,0))*HLOOKUP(AH$445,$J$442:$R$443,2)</f>
        <v>0</v>
      </c>
      <c r="AI448" s="1011" cm="1">
        <f t="array" ref="AI448">INDEX($H448:$K448,0,MATCH(AI$446,$H$446:$K$446,0))*HLOOKUP(AI$445,$J$442:$R$443,2)</f>
        <v>0</v>
      </c>
      <c r="AJ448" s="1011" cm="1">
        <f t="array" ref="AJ448">INDEX($H448:$K448,0,MATCH(AJ$446,$H$446:$K$446,0))*HLOOKUP(AJ$445,$J$442:$R$443,2)</f>
        <v>0</v>
      </c>
      <c r="AK448" s="1011" cm="1">
        <f t="array" ref="AK448">INDEX($H448:$K448,0,MATCH(AK$446,$H$446:$K$446,0))*HLOOKUP(AK$445,$J$442:$R$443,2)</f>
        <v>0</v>
      </c>
      <c r="AL448" s="1011" cm="1">
        <f t="array" ref="AL448">INDEX($H448:$K448,0,MATCH(AL$446,$H$446:$K$446,0))*HLOOKUP(AL$445,$J$442:$R$443,2)</f>
        <v>0</v>
      </c>
      <c r="AM448" s="1011" cm="1">
        <f t="array" ref="AM448">INDEX($H448:$K448,0,MATCH(AM$446,$H$446:$K$446,0))*HLOOKUP(AM$445,$J$442:$R$443,2)</f>
        <v>0</v>
      </c>
      <c r="AN448" s="1011" cm="1">
        <f t="array" ref="AN448">INDEX($H448:$K448,0,MATCH(AN$446,$H$446:$K$446,0))*HLOOKUP(AN$445,$J$442:$R$443,2)</f>
        <v>0</v>
      </c>
      <c r="AO448" s="1011" cm="1">
        <f t="array" ref="AO448">INDEX($H448:$K448,0,MATCH(AO$446,$H$446:$K$446,0))*HLOOKUP(AO$445,$J$442:$R$443,2)</f>
        <v>0</v>
      </c>
      <c r="AP448" s="1011" cm="1">
        <f t="array" ref="AP448">INDEX($H448:$K448,0,MATCH(AP$446,$H$446:$K$446,0))*HLOOKUP(AP$445,$J$442:$R$443,2)</f>
        <v>0</v>
      </c>
      <c r="AQ448" s="1011" cm="1">
        <f t="array" ref="AQ448">INDEX($H448:$K448,0,MATCH(AQ$446,$H$446:$K$446,0))*HLOOKUP(AQ$445,$J$442:$R$443,2)</f>
        <v>0</v>
      </c>
      <c r="AR448" s="1011" cm="1">
        <f t="array" ref="AR448">INDEX($H448:$K448,0,MATCH(AR$446,$H$446:$K$446,0))*HLOOKUP(AR$445,$J$442:$R$443,2)</f>
        <v>0</v>
      </c>
      <c r="AS448" s="1011" cm="1">
        <f t="array" ref="AS448">INDEX($H448:$K448,0,MATCH(AS$446,$H$446:$K$446,0))*HLOOKUP(AS$445,$J$442:$R$443,2)</f>
        <v>0</v>
      </c>
      <c r="AT448" s="1011" cm="1">
        <f t="array" ref="AT448">INDEX($H448:$K448,0,MATCH(AT$446,$H$446:$K$446,0))*HLOOKUP(AT$445,$J$442:$R$443,2)</f>
        <v>0</v>
      </c>
      <c r="AU448" s="1011" cm="1">
        <f t="array" ref="AU448">INDEX($H448:$K448,0,MATCH(AU$446,$H$446:$K$446,0))*HLOOKUP(AU$445,$J$442:$R$443,2)</f>
        <v>0</v>
      </c>
      <c r="AV448" s="313"/>
      <c r="AW448" s="313"/>
      <c r="AX448" s="702"/>
      <c r="AY448" s="697"/>
      <c r="AZ448" s="697"/>
      <c r="BA448" s="697"/>
    </row>
    <row r="449" spans="1:53" s="694" customFormat="1" ht="15" outlineLevel="1" x14ac:dyDescent="0.25">
      <c r="A449" s="698"/>
      <c r="B449" s="695"/>
      <c r="C449" s="707"/>
      <c r="D449" s="707"/>
      <c r="E449" s="707"/>
      <c r="F449" s="711"/>
      <c r="G449" s="711" t="str">
        <f t="shared" si="74"/>
        <v>GGGANa2</v>
      </c>
      <c r="H449" s="357">
        <v>0</v>
      </c>
      <c r="I449" s="357">
        <v>0</v>
      </c>
      <c r="J449" s="357">
        <v>0</v>
      </c>
      <c r="K449" s="357">
        <v>0</v>
      </c>
      <c r="L449" s="1011" cm="1">
        <f t="array" ref="L449">INDEX($H449:$K449,0,MATCH(L$446,$H$446:$K$446,0))*HLOOKUP(L$445,$J$442:$R$443,2)</f>
        <v>0</v>
      </c>
      <c r="M449" s="1011" cm="1">
        <f t="array" ref="M449">INDEX($H449:$K449,0,MATCH(M$446,$H$446:$K$446,0))*HLOOKUP(M$445,$J$442:$R$443,2)</f>
        <v>0</v>
      </c>
      <c r="N449" s="1011" cm="1">
        <f t="array" ref="N449">INDEX($H449:$K449,0,MATCH(N$446,$H$446:$K$446,0))*HLOOKUP(N$445,$J$442:$R$443,2)</f>
        <v>0</v>
      </c>
      <c r="O449" s="1011" cm="1">
        <f t="array" ref="O449">INDEX($H449:$K449,0,MATCH(O$446,$H$446:$K$446,0))*HLOOKUP(O$445,$J$442:$R$443,2)</f>
        <v>0</v>
      </c>
      <c r="P449" s="1011" cm="1">
        <f t="array" ref="P449">INDEX($H449:$K449,0,MATCH(P$446,$H$446:$K$446,0))*HLOOKUP(P$445,$J$442:$R$443,2)</f>
        <v>0</v>
      </c>
      <c r="Q449" s="1011" cm="1">
        <f t="array" ref="Q449">INDEX($H449:$K449,0,MATCH(Q$446,$H$446:$K$446,0))*HLOOKUP(Q$445,$J$442:$R$443,2)</f>
        <v>0</v>
      </c>
      <c r="R449" s="1011" cm="1">
        <f t="array" ref="R449">INDEX($H449:$K449,0,MATCH(R$446,$H$446:$K$446,0))*HLOOKUP(R$445,$J$442:$R$443,2)</f>
        <v>0</v>
      </c>
      <c r="S449" s="1011" cm="1">
        <f t="array" ref="S449">INDEX($H449:$K449,0,MATCH(S$446,$H$446:$K$446,0))*HLOOKUP(S$445,$J$442:$R$443,2)</f>
        <v>0</v>
      </c>
      <c r="T449" s="1011" cm="1">
        <f t="array" ref="T449">INDEX($H449:$K449,0,MATCH(T$446,$H$446:$K$446,0))*HLOOKUP(T$445,$J$442:$R$443,2)</f>
        <v>0</v>
      </c>
      <c r="U449" s="1011" cm="1">
        <f t="array" ref="U449">INDEX($H449:$K449,0,MATCH(U$446,$H$446:$K$446,0))*HLOOKUP(U$445,$J$442:$R$443,2)</f>
        <v>0</v>
      </c>
      <c r="V449" s="1011" cm="1">
        <f t="array" ref="V449">INDEX($H449:$K449,0,MATCH(V$446,$H$446:$K$446,0))*HLOOKUP(V$445,$J$442:$R$443,2)</f>
        <v>0</v>
      </c>
      <c r="W449" s="1011" cm="1">
        <f t="array" ref="W449">INDEX($H449:$K449,0,MATCH(W$446,$H$446:$K$446,0))*HLOOKUP(W$445,$J$442:$R$443,2)</f>
        <v>0</v>
      </c>
      <c r="X449" s="1011" cm="1">
        <f t="array" ref="X449">INDEX($H449:$K449,0,MATCH(X$446,$H$446:$K$446,0))*HLOOKUP(X$445,$J$442:$R$443,2)</f>
        <v>0</v>
      </c>
      <c r="Y449" s="1011" cm="1">
        <f t="array" ref="Y449">INDEX($H449:$K449,0,MATCH(Y$446,$H$446:$K$446,0))*HLOOKUP(Y$445,$J$442:$R$443,2)</f>
        <v>0</v>
      </c>
      <c r="Z449" s="1011" cm="1">
        <f t="array" ref="Z449">INDEX($H449:$K449,0,MATCH(Z$446,$H$446:$K$446,0))*HLOOKUP(Z$445,$J$442:$R$443,2)</f>
        <v>0</v>
      </c>
      <c r="AA449" s="1011" cm="1">
        <f t="array" ref="AA449">INDEX($H449:$K449,0,MATCH(AA$446,$H$446:$K$446,0))*HLOOKUP(AA$445,$J$442:$R$443,2)</f>
        <v>0</v>
      </c>
      <c r="AB449" s="1011" cm="1">
        <f t="array" ref="AB449">INDEX($H449:$K449,0,MATCH(AB$446,$H$446:$K$446,0))*HLOOKUP(AB$445,$J$442:$R$443,2)</f>
        <v>0</v>
      </c>
      <c r="AC449" s="1011" cm="1">
        <f t="array" ref="AC449">INDEX($H449:$K449,0,MATCH(AC$446,$H$446:$K$446,0))*HLOOKUP(AC$445,$J$442:$R$443,2)</f>
        <v>0</v>
      </c>
      <c r="AD449" s="1011" cm="1">
        <f t="array" ref="AD449">INDEX($H449:$K449,0,MATCH(AD$446,$H$446:$K$446,0))*HLOOKUP(AD$445,$J$442:$R$443,2)</f>
        <v>0</v>
      </c>
      <c r="AE449" s="1011" cm="1">
        <f t="array" ref="AE449">INDEX($H449:$K449,0,MATCH(AE$446,$H$446:$K$446,0))*HLOOKUP(AE$445,$J$442:$R$443,2)</f>
        <v>0</v>
      </c>
      <c r="AF449" s="1011" cm="1">
        <f t="array" ref="AF449">INDEX($H449:$K449,0,MATCH(AF$446,$H$446:$K$446,0))*HLOOKUP(AF$445,$J$442:$R$443,2)</f>
        <v>0</v>
      </c>
      <c r="AG449" s="1011" cm="1">
        <f t="array" ref="AG449">INDEX($H449:$K449,0,MATCH(AG$446,$H$446:$K$446,0))*HLOOKUP(AG$445,$J$442:$R$443,2)</f>
        <v>0</v>
      </c>
      <c r="AH449" s="1011" cm="1">
        <f t="array" ref="AH449">INDEX($H449:$K449,0,MATCH(AH$446,$H$446:$K$446,0))*HLOOKUP(AH$445,$J$442:$R$443,2)</f>
        <v>0</v>
      </c>
      <c r="AI449" s="1011" cm="1">
        <f t="array" ref="AI449">INDEX($H449:$K449,0,MATCH(AI$446,$H$446:$K$446,0))*HLOOKUP(AI$445,$J$442:$R$443,2)</f>
        <v>0</v>
      </c>
      <c r="AJ449" s="1011" cm="1">
        <f t="array" ref="AJ449">INDEX($H449:$K449,0,MATCH(AJ$446,$H$446:$K$446,0))*HLOOKUP(AJ$445,$J$442:$R$443,2)</f>
        <v>0</v>
      </c>
      <c r="AK449" s="1011" cm="1">
        <f t="array" ref="AK449">INDEX($H449:$K449,0,MATCH(AK$446,$H$446:$K$446,0))*HLOOKUP(AK$445,$J$442:$R$443,2)</f>
        <v>0</v>
      </c>
      <c r="AL449" s="1011" cm="1">
        <f t="array" ref="AL449">INDEX($H449:$K449,0,MATCH(AL$446,$H$446:$K$446,0))*HLOOKUP(AL$445,$J$442:$R$443,2)</f>
        <v>0</v>
      </c>
      <c r="AM449" s="1011" cm="1">
        <f t="array" ref="AM449">INDEX($H449:$K449,0,MATCH(AM$446,$H$446:$K$446,0))*HLOOKUP(AM$445,$J$442:$R$443,2)</f>
        <v>0</v>
      </c>
      <c r="AN449" s="1011" cm="1">
        <f t="array" ref="AN449">INDEX($H449:$K449,0,MATCH(AN$446,$H$446:$K$446,0))*HLOOKUP(AN$445,$J$442:$R$443,2)</f>
        <v>0</v>
      </c>
      <c r="AO449" s="1011" cm="1">
        <f t="array" ref="AO449">INDEX($H449:$K449,0,MATCH(AO$446,$H$446:$K$446,0))*HLOOKUP(AO$445,$J$442:$R$443,2)</f>
        <v>0</v>
      </c>
      <c r="AP449" s="1011" cm="1">
        <f t="array" ref="AP449">INDEX($H449:$K449,0,MATCH(AP$446,$H$446:$K$446,0))*HLOOKUP(AP$445,$J$442:$R$443,2)</f>
        <v>0</v>
      </c>
      <c r="AQ449" s="1011" cm="1">
        <f t="array" ref="AQ449">INDEX($H449:$K449,0,MATCH(AQ$446,$H$446:$K$446,0))*HLOOKUP(AQ$445,$J$442:$R$443,2)</f>
        <v>0</v>
      </c>
      <c r="AR449" s="1011" cm="1">
        <f t="array" ref="AR449">INDEX($H449:$K449,0,MATCH(AR$446,$H$446:$K$446,0))*HLOOKUP(AR$445,$J$442:$R$443,2)</f>
        <v>0</v>
      </c>
      <c r="AS449" s="1011" cm="1">
        <f t="array" ref="AS449">INDEX($H449:$K449,0,MATCH(AS$446,$H$446:$K$446,0))*HLOOKUP(AS$445,$J$442:$R$443,2)</f>
        <v>0</v>
      </c>
      <c r="AT449" s="1011" cm="1">
        <f t="array" ref="AT449">INDEX($H449:$K449,0,MATCH(AT$446,$H$446:$K$446,0))*HLOOKUP(AT$445,$J$442:$R$443,2)</f>
        <v>0</v>
      </c>
      <c r="AU449" s="1011" cm="1">
        <f t="array" ref="AU449">INDEX($H449:$K449,0,MATCH(AU$446,$H$446:$K$446,0))*HLOOKUP(AU$445,$J$442:$R$443,2)</f>
        <v>0</v>
      </c>
      <c r="AV449" s="313"/>
      <c r="AW449" s="313"/>
      <c r="AX449" s="702"/>
      <c r="AY449" s="697"/>
      <c r="AZ449" s="697"/>
      <c r="BA449" s="697"/>
    </row>
    <row r="450" spans="1:53" s="694" customFormat="1" ht="15" outlineLevel="1" x14ac:dyDescent="0.25">
      <c r="A450" s="698"/>
      <c r="B450" s="695"/>
      <c r="C450" s="707"/>
      <c r="D450" s="707"/>
      <c r="E450" s="707"/>
      <c r="F450" s="711"/>
      <c r="G450" s="711" t="str">
        <f t="shared" si="74"/>
        <v>GGGAEa2</v>
      </c>
      <c r="H450" s="357">
        <v>0</v>
      </c>
      <c r="I450" s="357">
        <v>0</v>
      </c>
      <c r="J450" s="357">
        <v>0</v>
      </c>
      <c r="K450" s="357">
        <v>0</v>
      </c>
      <c r="L450" s="1011" cm="1">
        <f t="array" ref="L450">INDEX($H450:$K450,0,MATCH(L$446,$H$446:$K$446,0))*HLOOKUP(L$445,$J$442:$R$443,2)</f>
        <v>0</v>
      </c>
      <c r="M450" s="1011" cm="1">
        <f t="array" ref="M450">INDEX($H450:$K450,0,MATCH(M$446,$H$446:$K$446,0))*HLOOKUP(M$445,$J$442:$R$443,2)</f>
        <v>0</v>
      </c>
      <c r="N450" s="1011" cm="1">
        <f t="array" ref="N450">INDEX($H450:$K450,0,MATCH(N$446,$H$446:$K$446,0))*HLOOKUP(N$445,$J$442:$R$443,2)</f>
        <v>0</v>
      </c>
      <c r="O450" s="1011" cm="1">
        <f t="array" ref="O450">INDEX($H450:$K450,0,MATCH(O$446,$H$446:$K$446,0))*HLOOKUP(O$445,$J$442:$R$443,2)</f>
        <v>0</v>
      </c>
      <c r="P450" s="1011" cm="1">
        <f t="array" ref="P450">INDEX($H450:$K450,0,MATCH(P$446,$H$446:$K$446,0))*HLOOKUP(P$445,$J$442:$R$443,2)</f>
        <v>0</v>
      </c>
      <c r="Q450" s="1011" cm="1">
        <f t="array" ref="Q450">INDEX($H450:$K450,0,MATCH(Q$446,$H$446:$K$446,0))*HLOOKUP(Q$445,$J$442:$R$443,2)</f>
        <v>0</v>
      </c>
      <c r="R450" s="1011" cm="1">
        <f t="array" ref="R450">INDEX($H450:$K450,0,MATCH(R$446,$H$446:$K$446,0))*HLOOKUP(R$445,$J$442:$R$443,2)</f>
        <v>0</v>
      </c>
      <c r="S450" s="1011" cm="1">
        <f t="array" ref="S450">INDEX($H450:$K450,0,MATCH(S$446,$H$446:$K$446,0))*HLOOKUP(S$445,$J$442:$R$443,2)</f>
        <v>0</v>
      </c>
      <c r="T450" s="1011" cm="1">
        <f t="array" ref="T450">INDEX($H450:$K450,0,MATCH(T$446,$H$446:$K$446,0))*HLOOKUP(T$445,$J$442:$R$443,2)</f>
        <v>0</v>
      </c>
      <c r="U450" s="1011" cm="1">
        <f t="array" ref="U450">INDEX($H450:$K450,0,MATCH(U$446,$H$446:$K$446,0))*HLOOKUP(U$445,$J$442:$R$443,2)</f>
        <v>0</v>
      </c>
      <c r="V450" s="1011" cm="1">
        <f t="array" ref="V450">INDEX($H450:$K450,0,MATCH(V$446,$H$446:$K$446,0))*HLOOKUP(V$445,$J$442:$R$443,2)</f>
        <v>0</v>
      </c>
      <c r="W450" s="1011" cm="1">
        <f t="array" ref="W450">INDEX($H450:$K450,0,MATCH(W$446,$H$446:$K$446,0))*HLOOKUP(W$445,$J$442:$R$443,2)</f>
        <v>0</v>
      </c>
      <c r="X450" s="1011" cm="1">
        <f t="array" ref="X450">INDEX($H450:$K450,0,MATCH(X$446,$H$446:$K$446,0))*HLOOKUP(X$445,$J$442:$R$443,2)</f>
        <v>0</v>
      </c>
      <c r="Y450" s="1011" cm="1">
        <f t="array" ref="Y450">INDEX($H450:$K450,0,MATCH(Y$446,$H$446:$K$446,0))*HLOOKUP(Y$445,$J$442:$R$443,2)</f>
        <v>0</v>
      </c>
      <c r="Z450" s="1011" cm="1">
        <f t="array" ref="Z450">INDEX($H450:$K450,0,MATCH(Z$446,$H$446:$K$446,0))*HLOOKUP(Z$445,$J$442:$R$443,2)</f>
        <v>0</v>
      </c>
      <c r="AA450" s="1011" cm="1">
        <f t="array" ref="AA450">INDEX($H450:$K450,0,MATCH(AA$446,$H$446:$K$446,0))*HLOOKUP(AA$445,$J$442:$R$443,2)</f>
        <v>0</v>
      </c>
      <c r="AB450" s="1011" cm="1">
        <f t="array" ref="AB450">INDEX($H450:$K450,0,MATCH(AB$446,$H$446:$K$446,0))*HLOOKUP(AB$445,$J$442:$R$443,2)</f>
        <v>0</v>
      </c>
      <c r="AC450" s="1011" cm="1">
        <f t="array" ref="AC450">INDEX($H450:$K450,0,MATCH(AC$446,$H$446:$K$446,0))*HLOOKUP(AC$445,$J$442:$R$443,2)</f>
        <v>0</v>
      </c>
      <c r="AD450" s="1011" cm="1">
        <f t="array" ref="AD450">INDEX($H450:$K450,0,MATCH(AD$446,$H$446:$K$446,0))*HLOOKUP(AD$445,$J$442:$R$443,2)</f>
        <v>0</v>
      </c>
      <c r="AE450" s="1011" cm="1">
        <f t="array" ref="AE450">INDEX($H450:$K450,0,MATCH(AE$446,$H$446:$K$446,0))*HLOOKUP(AE$445,$J$442:$R$443,2)</f>
        <v>0</v>
      </c>
      <c r="AF450" s="1011" cm="1">
        <f t="array" ref="AF450">INDEX($H450:$K450,0,MATCH(AF$446,$H$446:$K$446,0))*HLOOKUP(AF$445,$J$442:$R$443,2)</f>
        <v>0</v>
      </c>
      <c r="AG450" s="1011" cm="1">
        <f t="array" ref="AG450">INDEX($H450:$K450,0,MATCH(AG$446,$H$446:$K$446,0))*HLOOKUP(AG$445,$J$442:$R$443,2)</f>
        <v>0</v>
      </c>
      <c r="AH450" s="1011" cm="1">
        <f t="array" ref="AH450">INDEX($H450:$K450,0,MATCH(AH$446,$H$446:$K$446,0))*HLOOKUP(AH$445,$J$442:$R$443,2)</f>
        <v>0</v>
      </c>
      <c r="AI450" s="1011" cm="1">
        <f t="array" ref="AI450">INDEX($H450:$K450,0,MATCH(AI$446,$H$446:$K$446,0))*HLOOKUP(AI$445,$J$442:$R$443,2)</f>
        <v>0</v>
      </c>
      <c r="AJ450" s="1011" cm="1">
        <f t="array" ref="AJ450">INDEX($H450:$K450,0,MATCH(AJ$446,$H$446:$K$446,0))*HLOOKUP(AJ$445,$J$442:$R$443,2)</f>
        <v>0</v>
      </c>
      <c r="AK450" s="1011" cm="1">
        <f t="array" ref="AK450">INDEX($H450:$K450,0,MATCH(AK$446,$H$446:$K$446,0))*HLOOKUP(AK$445,$J$442:$R$443,2)</f>
        <v>0</v>
      </c>
      <c r="AL450" s="1011" cm="1">
        <f t="array" ref="AL450">INDEX($H450:$K450,0,MATCH(AL$446,$H$446:$K$446,0))*HLOOKUP(AL$445,$J$442:$R$443,2)</f>
        <v>0</v>
      </c>
      <c r="AM450" s="1011" cm="1">
        <f t="array" ref="AM450">INDEX($H450:$K450,0,MATCH(AM$446,$H$446:$K$446,0))*HLOOKUP(AM$445,$J$442:$R$443,2)</f>
        <v>0</v>
      </c>
      <c r="AN450" s="1011" cm="1">
        <f t="array" ref="AN450">INDEX($H450:$K450,0,MATCH(AN$446,$H$446:$K$446,0))*HLOOKUP(AN$445,$J$442:$R$443,2)</f>
        <v>0</v>
      </c>
      <c r="AO450" s="1011" cm="1">
        <f t="array" ref="AO450">INDEX($H450:$K450,0,MATCH(AO$446,$H$446:$K$446,0))*HLOOKUP(AO$445,$J$442:$R$443,2)</f>
        <v>0</v>
      </c>
      <c r="AP450" s="1011" cm="1">
        <f t="array" ref="AP450">INDEX($H450:$K450,0,MATCH(AP$446,$H$446:$K$446,0))*HLOOKUP(AP$445,$J$442:$R$443,2)</f>
        <v>0</v>
      </c>
      <c r="AQ450" s="1011" cm="1">
        <f t="array" ref="AQ450">INDEX($H450:$K450,0,MATCH(AQ$446,$H$446:$K$446,0))*HLOOKUP(AQ$445,$J$442:$R$443,2)</f>
        <v>0</v>
      </c>
      <c r="AR450" s="1011" cm="1">
        <f t="array" ref="AR450">INDEX($H450:$K450,0,MATCH(AR$446,$H$446:$K$446,0))*HLOOKUP(AR$445,$J$442:$R$443,2)</f>
        <v>0</v>
      </c>
      <c r="AS450" s="1011" cm="1">
        <f t="array" ref="AS450">INDEX($H450:$K450,0,MATCH(AS$446,$H$446:$K$446,0))*HLOOKUP(AS$445,$J$442:$R$443,2)</f>
        <v>0</v>
      </c>
      <c r="AT450" s="1011" cm="1">
        <f t="array" ref="AT450">INDEX($H450:$K450,0,MATCH(AT$446,$H$446:$K$446,0))*HLOOKUP(AT$445,$J$442:$R$443,2)</f>
        <v>0</v>
      </c>
      <c r="AU450" s="1011" cm="1">
        <f t="array" ref="AU450">INDEX($H450:$K450,0,MATCH(AU$446,$H$446:$K$446,0))*HLOOKUP(AU$445,$J$442:$R$443,2)</f>
        <v>0</v>
      </c>
      <c r="AV450" s="313"/>
      <c r="AW450" s="313"/>
      <c r="AX450" s="702"/>
      <c r="AY450" s="697"/>
      <c r="AZ450" s="697"/>
      <c r="BA450" s="697"/>
    </row>
    <row r="451" spans="1:53" s="694" customFormat="1" ht="15" outlineLevel="1" x14ac:dyDescent="0.25">
      <c r="A451" s="698"/>
      <c r="B451" s="695"/>
      <c r="C451" s="707"/>
      <c r="D451" s="707"/>
      <c r="E451" s="707"/>
      <c r="F451" s="711"/>
      <c r="G451" s="711" t="str">
        <f t="shared" si="74"/>
        <v>GGGAOFa2</v>
      </c>
      <c r="H451" s="357">
        <v>0</v>
      </c>
      <c r="I451" s="357">
        <v>0</v>
      </c>
      <c r="J451" s="357">
        <v>0</v>
      </c>
      <c r="K451" s="357">
        <v>0</v>
      </c>
      <c r="L451" s="1011" cm="1">
        <f t="array" ref="L451">INDEX($H451:$K451,0,MATCH(L$446,$H$446:$K$446,0))*HLOOKUP(L$445,$J$442:$R$443,2)</f>
        <v>0</v>
      </c>
      <c r="M451" s="1011" cm="1">
        <f t="array" ref="M451">INDEX($H451:$K451,0,MATCH(M$446,$H$446:$K$446,0))*HLOOKUP(M$445,$J$442:$R$443,2)</f>
        <v>0</v>
      </c>
      <c r="N451" s="1011" cm="1">
        <f t="array" ref="N451">INDEX($H451:$K451,0,MATCH(N$446,$H$446:$K$446,0))*HLOOKUP(N$445,$J$442:$R$443,2)</f>
        <v>0</v>
      </c>
      <c r="O451" s="1011" cm="1">
        <f t="array" ref="O451">INDEX($H451:$K451,0,MATCH(O$446,$H$446:$K$446,0))*HLOOKUP(O$445,$J$442:$R$443,2)</f>
        <v>0</v>
      </c>
      <c r="P451" s="1011" cm="1">
        <f t="array" ref="P451">INDEX($H451:$K451,0,MATCH(P$446,$H$446:$K$446,0))*HLOOKUP(P$445,$J$442:$R$443,2)</f>
        <v>0</v>
      </c>
      <c r="Q451" s="1011" cm="1">
        <f t="array" ref="Q451">INDEX($H451:$K451,0,MATCH(Q$446,$H$446:$K$446,0))*HLOOKUP(Q$445,$J$442:$R$443,2)</f>
        <v>0</v>
      </c>
      <c r="R451" s="1011" cm="1">
        <f t="array" ref="R451">INDEX($H451:$K451,0,MATCH(R$446,$H$446:$K$446,0))*HLOOKUP(R$445,$J$442:$R$443,2)</f>
        <v>0</v>
      </c>
      <c r="S451" s="1011" cm="1">
        <f t="array" ref="S451">INDEX($H451:$K451,0,MATCH(S$446,$H$446:$K$446,0))*HLOOKUP(S$445,$J$442:$R$443,2)</f>
        <v>0</v>
      </c>
      <c r="T451" s="1011" cm="1">
        <f t="array" ref="T451">INDEX($H451:$K451,0,MATCH(T$446,$H$446:$K$446,0))*HLOOKUP(T$445,$J$442:$R$443,2)</f>
        <v>0</v>
      </c>
      <c r="U451" s="1011" cm="1">
        <f t="array" ref="U451">INDEX($H451:$K451,0,MATCH(U$446,$H$446:$K$446,0))*HLOOKUP(U$445,$J$442:$R$443,2)</f>
        <v>0</v>
      </c>
      <c r="V451" s="1011" cm="1">
        <f t="array" ref="V451">INDEX($H451:$K451,0,MATCH(V$446,$H$446:$K$446,0))*HLOOKUP(V$445,$J$442:$R$443,2)</f>
        <v>0</v>
      </c>
      <c r="W451" s="1011" cm="1">
        <f t="array" ref="W451">INDEX($H451:$K451,0,MATCH(W$446,$H$446:$K$446,0))*HLOOKUP(W$445,$J$442:$R$443,2)</f>
        <v>0</v>
      </c>
      <c r="X451" s="1011" cm="1">
        <f t="array" ref="X451">INDEX($H451:$K451,0,MATCH(X$446,$H$446:$K$446,0))*HLOOKUP(X$445,$J$442:$R$443,2)</f>
        <v>0</v>
      </c>
      <c r="Y451" s="1011" cm="1">
        <f t="array" ref="Y451">INDEX($H451:$K451,0,MATCH(Y$446,$H$446:$K$446,0))*HLOOKUP(Y$445,$J$442:$R$443,2)</f>
        <v>0</v>
      </c>
      <c r="Z451" s="1011" cm="1">
        <f t="array" ref="Z451">INDEX($H451:$K451,0,MATCH(Z$446,$H$446:$K$446,0))*HLOOKUP(Z$445,$J$442:$R$443,2)</f>
        <v>0</v>
      </c>
      <c r="AA451" s="1011" cm="1">
        <f t="array" ref="AA451">INDEX($H451:$K451,0,MATCH(AA$446,$H$446:$K$446,0))*HLOOKUP(AA$445,$J$442:$R$443,2)</f>
        <v>0</v>
      </c>
      <c r="AB451" s="1011" cm="1">
        <f t="array" ref="AB451">INDEX($H451:$K451,0,MATCH(AB$446,$H$446:$K$446,0))*HLOOKUP(AB$445,$J$442:$R$443,2)</f>
        <v>0</v>
      </c>
      <c r="AC451" s="1011" cm="1">
        <f t="array" ref="AC451">INDEX($H451:$K451,0,MATCH(AC$446,$H$446:$K$446,0))*HLOOKUP(AC$445,$J$442:$R$443,2)</f>
        <v>0</v>
      </c>
      <c r="AD451" s="1011" cm="1">
        <f t="array" ref="AD451">INDEX($H451:$K451,0,MATCH(AD$446,$H$446:$K$446,0))*HLOOKUP(AD$445,$J$442:$R$443,2)</f>
        <v>0</v>
      </c>
      <c r="AE451" s="1011" cm="1">
        <f t="array" ref="AE451">INDEX($H451:$K451,0,MATCH(AE$446,$H$446:$K$446,0))*HLOOKUP(AE$445,$J$442:$R$443,2)</f>
        <v>0</v>
      </c>
      <c r="AF451" s="1011" cm="1">
        <f t="array" ref="AF451">INDEX($H451:$K451,0,MATCH(AF$446,$H$446:$K$446,0))*HLOOKUP(AF$445,$J$442:$R$443,2)</f>
        <v>0</v>
      </c>
      <c r="AG451" s="1011" cm="1">
        <f t="array" ref="AG451">INDEX($H451:$K451,0,MATCH(AG$446,$H$446:$K$446,0))*HLOOKUP(AG$445,$J$442:$R$443,2)</f>
        <v>0</v>
      </c>
      <c r="AH451" s="1011" cm="1">
        <f t="array" ref="AH451">INDEX($H451:$K451,0,MATCH(AH$446,$H$446:$K$446,0))*HLOOKUP(AH$445,$J$442:$R$443,2)</f>
        <v>0</v>
      </c>
      <c r="AI451" s="1011" cm="1">
        <f t="array" ref="AI451">INDEX($H451:$K451,0,MATCH(AI$446,$H$446:$K$446,0))*HLOOKUP(AI$445,$J$442:$R$443,2)</f>
        <v>0</v>
      </c>
      <c r="AJ451" s="1011" cm="1">
        <f t="array" ref="AJ451">INDEX($H451:$K451,0,MATCH(AJ$446,$H$446:$K$446,0))*HLOOKUP(AJ$445,$J$442:$R$443,2)</f>
        <v>0</v>
      </c>
      <c r="AK451" s="1011" cm="1">
        <f t="array" ref="AK451">INDEX($H451:$K451,0,MATCH(AK$446,$H$446:$K$446,0))*HLOOKUP(AK$445,$J$442:$R$443,2)</f>
        <v>0</v>
      </c>
      <c r="AL451" s="1011" cm="1">
        <f t="array" ref="AL451">INDEX($H451:$K451,0,MATCH(AL$446,$H$446:$K$446,0))*HLOOKUP(AL$445,$J$442:$R$443,2)</f>
        <v>0</v>
      </c>
      <c r="AM451" s="1011" cm="1">
        <f t="array" ref="AM451">INDEX($H451:$K451,0,MATCH(AM$446,$H$446:$K$446,0))*HLOOKUP(AM$445,$J$442:$R$443,2)</f>
        <v>0</v>
      </c>
      <c r="AN451" s="1011" cm="1">
        <f t="array" ref="AN451">INDEX($H451:$K451,0,MATCH(AN$446,$H$446:$K$446,0))*HLOOKUP(AN$445,$J$442:$R$443,2)</f>
        <v>0</v>
      </c>
      <c r="AO451" s="1011" cm="1">
        <f t="array" ref="AO451">INDEX($H451:$K451,0,MATCH(AO$446,$H$446:$K$446,0))*HLOOKUP(AO$445,$J$442:$R$443,2)</f>
        <v>0</v>
      </c>
      <c r="AP451" s="1011" cm="1">
        <f t="array" ref="AP451">INDEX($H451:$K451,0,MATCH(AP$446,$H$446:$K$446,0))*HLOOKUP(AP$445,$J$442:$R$443,2)</f>
        <v>0</v>
      </c>
      <c r="AQ451" s="1011" cm="1">
        <f t="array" ref="AQ451">INDEX($H451:$K451,0,MATCH(AQ$446,$H$446:$K$446,0))*HLOOKUP(AQ$445,$J$442:$R$443,2)</f>
        <v>0</v>
      </c>
      <c r="AR451" s="1011" cm="1">
        <f t="array" ref="AR451">INDEX($H451:$K451,0,MATCH(AR$446,$H$446:$K$446,0))*HLOOKUP(AR$445,$J$442:$R$443,2)</f>
        <v>0</v>
      </c>
      <c r="AS451" s="1011" cm="1">
        <f t="array" ref="AS451">INDEX($H451:$K451,0,MATCH(AS$446,$H$446:$K$446,0))*HLOOKUP(AS$445,$J$442:$R$443,2)</f>
        <v>0</v>
      </c>
      <c r="AT451" s="1011" cm="1">
        <f t="array" ref="AT451">INDEX($H451:$K451,0,MATCH(AT$446,$H$446:$K$446,0))*HLOOKUP(AT$445,$J$442:$R$443,2)</f>
        <v>0</v>
      </c>
      <c r="AU451" s="1011" cm="1">
        <f t="array" ref="AU451">INDEX($H451:$K451,0,MATCH(AU$446,$H$446:$K$446,0))*HLOOKUP(AU$445,$J$442:$R$443,2)</f>
        <v>0</v>
      </c>
      <c r="AV451" s="313"/>
      <c r="AW451" s="313"/>
      <c r="AX451" s="702"/>
      <c r="AY451" s="697"/>
      <c r="AZ451" s="697"/>
      <c r="BA451" s="697"/>
    </row>
    <row r="452" spans="1:53" s="694" customFormat="1" ht="15" outlineLevel="1" x14ac:dyDescent="0.25">
      <c r="A452" s="698"/>
      <c r="B452" s="695"/>
      <c r="C452" s="707"/>
      <c r="D452" s="707"/>
      <c r="E452" s="707"/>
      <c r="F452" s="711"/>
      <c r="G452" s="711" t="str">
        <f t="shared" si="74"/>
        <v>GGGC1Na2</v>
      </c>
      <c r="H452" s="357">
        <v>0</v>
      </c>
      <c r="I452" s="357">
        <v>0</v>
      </c>
      <c r="J452" s="357">
        <v>0</v>
      </c>
      <c r="K452" s="357">
        <v>0</v>
      </c>
      <c r="L452" s="1011" cm="1">
        <f t="array" ref="L452">INDEX($H452:$K452,0,MATCH(L$446,$H$446:$K$446,0))*HLOOKUP(L$445,$J$442:$R$443,2)</f>
        <v>0</v>
      </c>
      <c r="M452" s="1011" cm="1">
        <f t="array" ref="M452">INDEX($H452:$K452,0,MATCH(M$446,$H$446:$K$446,0))*HLOOKUP(M$445,$J$442:$R$443,2)</f>
        <v>0</v>
      </c>
      <c r="N452" s="1011" cm="1">
        <f t="array" ref="N452">INDEX($H452:$K452,0,MATCH(N$446,$H$446:$K$446,0))*HLOOKUP(N$445,$J$442:$R$443,2)</f>
        <v>0</v>
      </c>
      <c r="O452" s="1011" cm="1">
        <f t="array" ref="O452">INDEX($H452:$K452,0,MATCH(O$446,$H$446:$K$446,0))*HLOOKUP(O$445,$J$442:$R$443,2)</f>
        <v>0</v>
      </c>
      <c r="P452" s="1011" cm="1">
        <f t="array" ref="P452">INDEX($H452:$K452,0,MATCH(P$446,$H$446:$K$446,0))*HLOOKUP(P$445,$J$442:$R$443,2)</f>
        <v>0</v>
      </c>
      <c r="Q452" s="1011" cm="1">
        <f t="array" ref="Q452">INDEX($H452:$K452,0,MATCH(Q$446,$H$446:$K$446,0))*HLOOKUP(Q$445,$J$442:$R$443,2)</f>
        <v>0</v>
      </c>
      <c r="R452" s="1011" cm="1">
        <f t="array" ref="R452">INDEX($H452:$K452,0,MATCH(R$446,$H$446:$K$446,0))*HLOOKUP(R$445,$J$442:$R$443,2)</f>
        <v>0</v>
      </c>
      <c r="S452" s="1011" cm="1">
        <f t="array" ref="S452">INDEX($H452:$K452,0,MATCH(S$446,$H$446:$K$446,0))*HLOOKUP(S$445,$J$442:$R$443,2)</f>
        <v>0</v>
      </c>
      <c r="T452" s="1011" cm="1">
        <f t="array" ref="T452">INDEX($H452:$K452,0,MATCH(T$446,$H$446:$K$446,0))*HLOOKUP(T$445,$J$442:$R$443,2)</f>
        <v>0</v>
      </c>
      <c r="U452" s="1011" cm="1">
        <f t="array" ref="U452">INDEX($H452:$K452,0,MATCH(U$446,$H$446:$K$446,0))*HLOOKUP(U$445,$J$442:$R$443,2)</f>
        <v>0</v>
      </c>
      <c r="V452" s="1011" cm="1">
        <f t="array" ref="V452">INDEX($H452:$K452,0,MATCH(V$446,$H$446:$K$446,0))*HLOOKUP(V$445,$J$442:$R$443,2)</f>
        <v>0</v>
      </c>
      <c r="W452" s="1011" cm="1">
        <f t="array" ref="W452">INDEX($H452:$K452,0,MATCH(W$446,$H$446:$K$446,0))*HLOOKUP(W$445,$J$442:$R$443,2)</f>
        <v>0</v>
      </c>
      <c r="X452" s="1011" cm="1">
        <f t="array" ref="X452">INDEX($H452:$K452,0,MATCH(X$446,$H$446:$K$446,0))*HLOOKUP(X$445,$J$442:$R$443,2)</f>
        <v>0</v>
      </c>
      <c r="Y452" s="1011" cm="1">
        <f t="array" ref="Y452">INDEX($H452:$K452,0,MATCH(Y$446,$H$446:$K$446,0))*HLOOKUP(Y$445,$J$442:$R$443,2)</f>
        <v>0</v>
      </c>
      <c r="Z452" s="1011" cm="1">
        <f t="array" ref="Z452">INDEX($H452:$K452,0,MATCH(Z$446,$H$446:$K$446,0))*HLOOKUP(Z$445,$J$442:$R$443,2)</f>
        <v>0</v>
      </c>
      <c r="AA452" s="1011" cm="1">
        <f t="array" ref="AA452">INDEX($H452:$K452,0,MATCH(AA$446,$H$446:$K$446,0))*HLOOKUP(AA$445,$J$442:$R$443,2)</f>
        <v>0</v>
      </c>
      <c r="AB452" s="1011" cm="1">
        <f t="array" ref="AB452">INDEX($H452:$K452,0,MATCH(AB$446,$H$446:$K$446,0))*HLOOKUP(AB$445,$J$442:$R$443,2)</f>
        <v>0</v>
      </c>
      <c r="AC452" s="1011" cm="1">
        <f t="array" ref="AC452">INDEX($H452:$K452,0,MATCH(AC$446,$H$446:$K$446,0))*HLOOKUP(AC$445,$J$442:$R$443,2)</f>
        <v>0</v>
      </c>
      <c r="AD452" s="1011" cm="1">
        <f t="array" ref="AD452">INDEX($H452:$K452,0,MATCH(AD$446,$H$446:$K$446,0))*HLOOKUP(AD$445,$J$442:$R$443,2)</f>
        <v>0</v>
      </c>
      <c r="AE452" s="1011" cm="1">
        <f t="array" ref="AE452">INDEX($H452:$K452,0,MATCH(AE$446,$H$446:$K$446,0))*HLOOKUP(AE$445,$J$442:$R$443,2)</f>
        <v>0</v>
      </c>
      <c r="AF452" s="1011" cm="1">
        <f t="array" ref="AF452">INDEX($H452:$K452,0,MATCH(AF$446,$H$446:$K$446,0))*HLOOKUP(AF$445,$J$442:$R$443,2)</f>
        <v>0</v>
      </c>
      <c r="AG452" s="1011" cm="1">
        <f t="array" ref="AG452">INDEX($H452:$K452,0,MATCH(AG$446,$H$446:$K$446,0))*HLOOKUP(AG$445,$J$442:$R$443,2)</f>
        <v>0</v>
      </c>
      <c r="AH452" s="1011" cm="1">
        <f t="array" ref="AH452">INDEX($H452:$K452,0,MATCH(AH$446,$H$446:$K$446,0))*HLOOKUP(AH$445,$J$442:$R$443,2)</f>
        <v>0</v>
      </c>
      <c r="AI452" s="1011" cm="1">
        <f t="array" ref="AI452">INDEX($H452:$K452,0,MATCH(AI$446,$H$446:$K$446,0))*HLOOKUP(AI$445,$J$442:$R$443,2)</f>
        <v>0</v>
      </c>
      <c r="AJ452" s="1011" cm="1">
        <f t="array" ref="AJ452">INDEX($H452:$K452,0,MATCH(AJ$446,$H$446:$K$446,0))*HLOOKUP(AJ$445,$J$442:$R$443,2)</f>
        <v>0</v>
      </c>
      <c r="AK452" s="1011" cm="1">
        <f t="array" ref="AK452">INDEX($H452:$K452,0,MATCH(AK$446,$H$446:$K$446,0))*HLOOKUP(AK$445,$J$442:$R$443,2)</f>
        <v>0</v>
      </c>
      <c r="AL452" s="1011" cm="1">
        <f t="array" ref="AL452">INDEX($H452:$K452,0,MATCH(AL$446,$H$446:$K$446,0))*HLOOKUP(AL$445,$J$442:$R$443,2)</f>
        <v>0</v>
      </c>
      <c r="AM452" s="1011" cm="1">
        <f t="array" ref="AM452">INDEX($H452:$K452,0,MATCH(AM$446,$H$446:$K$446,0))*HLOOKUP(AM$445,$J$442:$R$443,2)</f>
        <v>0</v>
      </c>
      <c r="AN452" s="1011" cm="1">
        <f t="array" ref="AN452">INDEX($H452:$K452,0,MATCH(AN$446,$H$446:$K$446,0))*HLOOKUP(AN$445,$J$442:$R$443,2)</f>
        <v>0</v>
      </c>
      <c r="AO452" s="1011" cm="1">
        <f t="array" ref="AO452">INDEX($H452:$K452,0,MATCH(AO$446,$H$446:$K$446,0))*HLOOKUP(AO$445,$J$442:$R$443,2)</f>
        <v>0</v>
      </c>
      <c r="AP452" s="1011" cm="1">
        <f t="array" ref="AP452">INDEX($H452:$K452,0,MATCH(AP$446,$H$446:$K$446,0))*HLOOKUP(AP$445,$J$442:$R$443,2)</f>
        <v>0</v>
      </c>
      <c r="AQ452" s="1011" cm="1">
        <f t="array" ref="AQ452">INDEX($H452:$K452,0,MATCH(AQ$446,$H$446:$K$446,0))*HLOOKUP(AQ$445,$J$442:$R$443,2)</f>
        <v>0</v>
      </c>
      <c r="AR452" s="1011" cm="1">
        <f t="array" ref="AR452">INDEX($H452:$K452,0,MATCH(AR$446,$H$446:$K$446,0))*HLOOKUP(AR$445,$J$442:$R$443,2)</f>
        <v>0</v>
      </c>
      <c r="AS452" s="1011" cm="1">
        <f t="array" ref="AS452">INDEX($H452:$K452,0,MATCH(AS$446,$H$446:$K$446,0))*HLOOKUP(AS$445,$J$442:$R$443,2)</f>
        <v>0</v>
      </c>
      <c r="AT452" s="1011" cm="1">
        <f t="array" ref="AT452">INDEX($H452:$K452,0,MATCH(AT$446,$H$446:$K$446,0))*HLOOKUP(AT$445,$J$442:$R$443,2)</f>
        <v>0</v>
      </c>
      <c r="AU452" s="1011" cm="1">
        <f t="array" ref="AU452">INDEX($H452:$K452,0,MATCH(AU$446,$H$446:$K$446,0))*HLOOKUP(AU$445,$J$442:$R$443,2)</f>
        <v>0</v>
      </c>
      <c r="AV452" s="313"/>
      <c r="AW452" s="313"/>
      <c r="AX452" s="702"/>
      <c r="AY452" s="697"/>
      <c r="AZ452" s="697"/>
      <c r="BA452" s="697"/>
    </row>
    <row r="453" spans="1:53" s="694" customFormat="1" ht="15" outlineLevel="1" x14ac:dyDescent="0.25">
      <c r="A453" s="698"/>
      <c r="B453" s="695"/>
      <c r="C453" s="707"/>
      <c r="D453" s="707"/>
      <c r="E453" s="707"/>
      <c r="F453" s="711"/>
      <c r="G453" s="711" t="str">
        <f t="shared" si="74"/>
        <v>GGGC1Ea2</v>
      </c>
      <c r="H453" s="357">
        <v>0</v>
      </c>
      <c r="I453" s="357">
        <v>0</v>
      </c>
      <c r="J453" s="357">
        <v>0</v>
      </c>
      <c r="K453" s="357">
        <v>0</v>
      </c>
      <c r="L453" s="1011" cm="1">
        <f t="array" ref="L453">INDEX($H453:$K453,0,MATCH(L$446,$H$446:$K$446,0))*HLOOKUP(L$445,$J$442:$R$443,2)</f>
        <v>0</v>
      </c>
      <c r="M453" s="1011" cm="1">
        <f t="array" ref="M453">INDEX($H453:$K453,0,MATCH(M$446,$H$446:$K$446,0))*HLOOKUP(M$445,$J$442:$R$443,2)</f>
        <v>0</v>
      </c>
      <c r="N453" s="1011" cm="1">
        <f t="array" ref="N453">INDEX($H453:$K453,0,MATCH(N$446,$H$446:$K$446,0))*HLOOKUP(N$445,$J$442:$R$443,2)</f>
        <v>0</v>
      </c>
      <c r="O453" s="1011" cm="1">
        <f t="array" ref="O453">INDEX($H453:$K453,0,MATCH(O$446,$H$446:$K$446,0))*HLOOKUP(O$445,$J$442:$R$443,2)</f>
        <v>0</v>
      </c>
      <c r="P453" s="1011" cm="1">
        <f t="array" ref="P453">INDEX($H453:$K453,0,MATCH(P$446,$H$446:$K$446,0))*HLOOKUP(P$445,$J$442:$R$443,2)</f>
        <v>0</v>
      </c>
      <c r="Q453" s="1011" cm="1">
        <f t="array" ref="Q453">INDEX($H453:$K453,0,MATCH(Q$446,$H$446:$K$446,0))*HLOOKUP(Q$445,$J$442:$R$443,2)</f>
        <v>0</v>
      </c>
      <c r="R453" s="1011" cm="1">
        <f t="array" ref="R453">INDEX($H453:$K453,0,MATCH(R$446,$H$446:$K$446,0))*HLOOKUP(R$445,$J$442:$R$443,2)</f>
        <v>0</v>
      </c>
      <c r="S453" s="1011" cm="1">
        <f t="array" ref="S453">INDEX($H453:$K453,0,MATCH(S$446,$H$446:$K$446,0))*HLOOKUP(S$445,$J$442:$R$443,2)</f>
        <v>0</v>
      </c>
      <c r="T453" s="1011" cm="1">
        <f t="array" ref="T453">INDEX($H453:$K453,0,MATCH(T$446,$H$446:$K$446,0))*HLOOKUP(T$445,$J$442:$R$443,2)</f>
        <v>0</v>
      </c>
      <c r="U453" s="1011" cm="1">
        <f t="array" ref="U453">INDEX($H453:$K453,0,MATCH(U$446,$H$446:$K$446,0))*HLOOKUP(U$445,$J$442:$R$443,2)</f>
        <v>0</v>
      </c>
      <c r="V453" s="1011" cm="1">
        <f t="array" ref="V453">INDEX($H453:$K453,0,MATCH(V$446,$H$446:$K$446,0))*HLOOKUP(V$445,$J$442:$R$443,2)</f>
        <v>0</v>
      </c>
      <c r="W453" s="1011" cm="1">
        <f t="array" ref="W453">INDEX($H453:$K453,0,MATCH(W$446,$H$446:$K$446,0))*HLOOKUP(W$445,$J$442:$R$443,2)</f>
        <v>0</v>
      </c>
      <c r="X453" s="1011" cm="1">
        <f t="array" ref="X453">INDEX($H453:$K453,0,MATCH(X$446,$H$446:$K$446,0))*HLOOKUP(X$445,$J$442:$R$443,2)</f>
        <v>0</v>
      </c>
      <c r="Y453" s="1011" cm="1">
        <f t="array" ref="Y453">INDEX($H453:$K453,0,MATCH(Y$446,$H$446:$K$446,0))*HLOOKUP(Y$445,$J$442:$R$443,2)</f>
        <v>0</v>
      </c>
      <c r="Z453" s="1011" cm="1">
        <f t="array" ref="Z453">INDEX($H453:$K453,0,MATCH(Z$446,$H$446:$K$446,0))*HLOOKUP(Z$445,$J$442:$R$443,2)</f>
        <v>0</v>
      </c>
      <c r="AA453" s="1011" cm="1">
        <f t="array" ref="AA453">INDEX($H453:$K453,0,MATCH(AA$446,$H$446:$K$446,0))*HLOOKUP(AA$445,$J$442:$R$443,2)</f>
        <v>0</v>
      </c>
      <c r="AB453" s="1011" cm="1">
        <f t="array" ref="AB453">INDEX($H453:$K453,0,MATCH(AB$446,$H$446:$K$446,0))*HLOOKUP(AB$445,$J$442:$R$443,2)</f>
        <v>0</v>
      </c>
      <c r="AC453" s="1011" cm="1">
        <f t="array" ref="AC453">INDEX($H453:$K453,0,MATCH(AC$446,$H$446:$K$446,0))*HLOOKUP(AC$445,$J$442:$R$443,2)</f>
        <v>0</v>
      </c>
      <c r="AD453" s="1011" cm="1">
        <f t="array" ref="AD453">INDEX($H453:$K453,0,MATCH(AD$446,$H$446:$K$446,0))*HLOOKUP(AD$445,$J$442:$R$443,2)</f>
        <v>0</v>
      </c>
      <c r="AE453" s="1011" cm="1">
        <f t="array" ref="AE453">INDEX($H453:$K453,0,MATCH(AE$446,$H$446:$K$446,0))*HLOOKUP(AE$445,$J$442:$R$443,2)</f>
        <v>0</v>
      </c>
      <c r="AF453" s="1011" cm="1">
        <f t="array" ref="AF453">INDEX($H453:$K453,0,MATCH(AF$446,$H$446:$K$446,0))*HLOOKUP(AF$445,$J$442:$R$443,2)</f>
        <v>0</v>
      </c>
      <c r="AG453" s="1011" cm="1">
        <f t="array" ref="AG453">INDEX($H453:$K453,0,MATCH(AG$446,$H$446:$K$446,0))*HLOOKUP(AG$445,$J$442:$R$443,2)</f>
        <v>0</v>
      </c>
      <c r="AH453" s="1011" cm="1">
        <f t="array" ref="AH453">INDEX($H453:$K453,0,MATCH(AH$446,$H$446:$K$446,0))*HLOOKUP(AH$445,$J$442:$R$443,2)</f>
        <v>0</v>
      </c>
      <c r="AI453" s="1011" cm="1">
        <f t="array" ref="AI453">INDEX($H453:$K453,0,MATCH(AI$446,$H$446:$K$446,0))*HLOOKUP(AI$445,$J$442:$R$443,2)</f>
        <v>0</v>
      </c>
      <c r="AJ453" s="1011" cm="1">
        <f t="array" ref="AJ453">INDEX($H453:$K453,0,MATCH(AJ$446,$H$446:$K$446,0))*HLOOKUP(AJ$445,$J$442:$R$443,2)</f>
        <v>0</v>
      </c>
      <c r="AK453" s="1011" cm="1">
        <f t="array" ref="AK453">INDEX($H453:$K453,0,MATCH(AK$446,$H$446:$K$446,0))*HLOOKUP(AK$445,$J$442:$R$443,2)</f>
        <v>0</v>
      </c>
      <c r="AL453" s="1011" cm="1">
        <f t="array" ref="AL453">INDEX($H453:$K453,0,MATCH(AL$446,$H$446:$K$446,0))*HLOOKUP(AL$445,$J$442:$R$443,2)</f>
        <v>0</v>
      </c>
      <c r="AM453" s="1011" cm="1">
        <f t="array" ref="AM453">INDEX($H453:$K453,0,MATCH(AM$446,$H$446:$K$446,0))*HLOOKUP(AM$445,$J$442:$R$443,2)</f>
        <v>0</v>
      </c>
      <c r="AN453" s="1011" cm="1">
        <f t="array" ref="AN453">INDEX($H453:$K453,0,MATCH(AN$446,$H$446:$K$446,0))*HLOOKUP(AN$445,$J$442:$R$443,2)</f>
        <v>0</v>
      </c>
      <c r="AO453" s="1011" cm="1">
        <f t="array" ref="AO453">INDEX($H453:$K453,0,MATCH(AO$446,$H$446:$K$446,0))*HLOOKUP(AO$445,$J$442:$R$443,2)</f>
        <v>0</v>
      </c>
      <c r="AP453" s="1011" cm="1">
        <f t="array" ref="AP453">INDEX($H453:$K453,0,MATCH(AP$446,$H$446:$K$446,0))*HLOOKUP(AP$445,$J$442:$R$443,2)</f>
        <v>0</v>
      </c>
      <c r="AQ453" s="1011" cm="1">
        <f t="array" ref="AQ453">INDEX($H453:$K453,0,MATCH(AQ$446,$H$446:$K$446,0))*HLOOKUP(AQ$445,$J$442:$R$443,2)</f>
        <v>0</v>
      </c>
      <c r="AR453" s="1011" cm="1">
        <f t="array" ref="AR453">INDEX($H453:$K453,0,MATCH(AR$446,$H$446:$K$446,0))*HLOOKUP(AR$445,$J$442:$R$443,2)</f>
        <v>0</v>
      </c>
      <c r="AS453" s="1011" cm="1">
        <f t="array" ref="AS453">INDEX($H453:$K453,0,MATCH(AS$446,$H$446:$K$446,0))*HLOOKUP(AS$445,$J$442:$R$443,2)</f>
        <v>0</v>
      </c>
      <c r="AT453" s="1011" cm="1">
        <f t="array" ref="AT453">INDEX($H453:$K453,0,MATCH(AT$446,$H$446:$K$446,0))*HLOOKUP(AT$445,$J$442:$R$443,2)</f>
        <v>0</v>
      </c>
      <c r="AU453" s="1011" cm="1">
        <f t="array" ref="AU453">INDEX($H453:$K453,0,MATCH(AU$446,$H$446:$K$446,0))*HLOOKUP(AU$445,$J$442:$R$443,2)</f>
        <v>0</v>
      </c>
      <c r="AV453" s="313"/>
      <c r="AW453" s="313"/>
      <c r="AX453" s="702"/>
      <c r="AY453" s="697"/>
      <c r="AZ453" s="697"/>
      <c r="BA453" s="697"/>
    </row>
    <row r="454" spans="1:53" s="694" customFormat="1" ht="15" outlineLevel="1" x14ac:dyDescent="0.25">
      <c r="A454" s="698"/>
      <c r="B454" s="695"/>
      <c r="C454" s="707"/>
      <c r="D454" s="707"/>
      <c r="E454" s="707"/>
      <c r="F454" s="711"/>
      <c r="G454" s="711" t="str">
        <f t="shared" si="74"/>
        <v>GGGC1Pa2</v>
      </c>
      <c r="H454" s="357">
        <v>0</v>
      </c>
      <c r="I454" s="357">
        <v>0</v>
      </c>
      <c r="J454" s="357">
        <v>0</v>
      </c>
      <c r="K454" s="357">
        <v>0</v>
      </c>
      <c r="L454" s="1011" cm="1">
        <f t="array" ref="L454">INDEX($H454:$K454,0,MATCH(L$446,$H$446:$K$446,0))*HLOOKUP(L$445,$J$442:$R$443,2)</f>
        <v>0</v>
      </c>
      <c r="M454" s="1011" cm="1">
        <f t="array" ref="M454">INDEX($H454:$K454,0,MATCH(M$446,$H$446:$K$446,0))*HLOOKUP(M$445,$J$442:$R$443,2)</f>
        <v>0</v>
      </c>
      <c r="N454" s="1011" cm="1">
        <f t="array" ref="N454">INDEX($H454:$K454,0,MATCH(N$446,$H$446:$K$446,0))*HLOOKUP(N$445,$J$442:$R$443,2)</f>
        <v>0</v>
      </c>
      <c r="O454" s="1011" cm="1">
        <f t="array" ref="O454">INDEX($H454:$K454,0,MATCH(O$446,$H$446:$K$446,0))*HLOOKUP(O$445,$J$442:$R$443,2)</f>
        <v>0</v>
      </c>
      <c r="P454" s="1011" cm="1">
        <f t="array" ref="P454">INDEX($H454:$K454,0,MATCH(P$446,$H$446:$K$446,0))*HLOOKUP(P$445,$J$442:$R$443,2)</f>
        <v>0</v>
      </c>
      <c r="Q454" s="1011" cm="1">
        <f t="array" ref="Q454">INDEX($H454:$K454,0,MATCH(Q$446,$H$446:$K$446,0))*HLOOKUP(Q$445,$J$442:$R$443,2)</f>
        <v>0</v>
      </c>
      <c r="R454" s="1011" cm="1">
        <f t="array" ref="R454">INDEX($H454:$K454,0,MATCH(R$446,$H$446:$K$446,0))*HLOOKUP(R$445,$J$442:$R$443,2)</f>
        <v>0</v>
      </c>
      <c r="S454" s="1011" cm="1">
        <f t="array" ref="S454">INDEX($H454:$K454,0,MATCH(S$446,$H$446:$K$446,0))*HLOOKUP(S$445,$J$442:$R$443,2)</f>
        <v>0</v>
      </c>
      <c r="T454" s="1011" cm="1">
        <f t="array" ref="T454">INDEX($H454:$K454,0,MATCH(T$446,$H$446:$K$446,0))*HLOOKUP(T$445,$J$442:$R$443,2)</f>
        <v>0</v>
      </c>
      <c r="U454" s="1011" cm="1">
        <f t="array" ref="U454">INDEX($H454:$K454,0,MATCH(U$446,$H$446:$K$446,0))*HLOOKUP(U$445,$J$442:$R$443,2)</f>
        <v>0</v>
      </c>
      <c r="V454" s="1011" cm="1">
        <f t="array" ref="V454">INDEX($H454:$K454,0,MATCH(V$446,$H$446:$K$446,0))*HLOOKUP(V$445,$J$442:$R$443,2)</f>
        <v>0</v>
      </c>
      <c r="W454" s="1011" cm="1">
        <f t="array" ref="W454">INDEX($H454:$K454,0,MATCH(W$446,$H$446:$K$446,0))*HLOOKUP(W$445,$J$442:$R$443,2)</f>
        <v>0</v>
      </c>
      <c r="X454" s="1011" cm="1">
        <f t="array" ref="X454">INDEX($H454:$K454,0,MATCH(X$446,$H$446:$K$446,0))*HLOOKUP(X$445,$J$442:$R$443,2)</f>
        <v>0</v>
      </c>
      <c r="Y454" s="1011" cm="1">
        <f t="array" ref="Y454">INDEX($H454:$K454,0,MATCH(Y$446,$H$446:$K$446,0))*HLOOKUP(Y$445,$J$442:$R$443,2)</f>
        <v>0</v>
      </c>
      <c r="Z454" s="1011" cm="1">
        <f t="array" ref="Z454">INDEX($H454:$K454,0,MATCH(Z$446,$H$446:$K$446,0))*HLOOKUP(Z$445,$J$442:$R$443,2)</f>
        <v>0</v>
      </c>
      <c r="AA454" s="1011" cm="1">
        <f t="array" ref="AA454">INDEX($H454:$K454,0,MATCH(AA$446,$H$446:$K$446,0))*HLOOKUP(AA$445,$J$442:$R$443,2)</f>
        <v>0</v>
      </c>
      <c r="AB454" s="1011" cm="1">
        <f t="array" ref="AB454">INDEX($H454:$K454,0,MATCH(AB$446,$H$446:$K$446,0))*HLOOKUP(AB$445,$J$442:$R$443,2)</f>
        <v>0</v>
      </c>
      <c r="AC454" s="1011" cm="1">
        <f t="array" ref="AC454">INDEX($H454:$K454,0,MATCH(AC$446,$H$446:$K$446,0))*HLOOKUP(AC$445,$J$442:$R$443,2)</f>
        <v>0</v>
      </c>
      <c r="AD454" s="1011" cm="1">
        <f t="array" ref="AD454">INDEX($H454:$K454,0,MATCH(AD$446,$H$446:$K$446,0))*HLOOKUP(AD$445,$J$442:$R$443,2)</f>
        <v>0</v>
      </c>
      <c r="AE454" s="1011" cm="1">
        <f t="array" ref="AE454">INDEX($H454:$K454,0,MATCH(AE$446,$H$446:$K$446,0))*HLOOKUP(AE$445,$J$442:$R$443,2)</f>
        <v>0</v>
      </c>
      <c r="AF454" s="1011" cm="1">
        <f t="array" ref="AF454">INDEX($H454:$K454,0,MATCH(AF$446,$H$446:$K$446,0))*HLOOKUP(AF$445,$J$442:$R$443,2)</f>
        <v>0</v>
      </c>
      <c r="AG454" s="1011" cm="1">
        <f t="array" ref="AG454">INDEX($H454:$K454,0,MATCH(AG$446,$H$446:$K$446,0))*HLOOKUP(AG$445,$J$442:$R$443,2)</f>
        <v>0</v>
      </c>
      <c r="AH454" s="1011" cm="1">
        <f t="array" ref="AH454">INDEX($H454:$K454,0,MATCH(AH$446,$H$446:$K$446,0))*HLOOKUP(AH$445,$J$442:$R$443,2)</f>
        <v>0</v>
      </c>
      <c r="AI454" s="1011" cm="1">
        <f t="array" ref="AI454">INDEX($H454:$K454,0,MATCH(AI$446,$H$446:$K$446,0))*HLOOKUP(AI$445,$J$442:$R$443,2)</f>
        <v>0</v>
      </c>
      <c r="AJ454" s="1011" cm="1">
        <f t="array" ref="AJ454">INDEX($H454:$K454,0,MATCH(AJ$446,$H$446:$K$446,0))*HLOOKUP(AJ$445,$J$442:$R$443,2)</f>
        <v>0</v>
      </c>
      <c r="AK454" s="1011" cm="1">
        <f t="array" ref="AK454">INDEX($H454:$K454,0,MATCH(AK$446,$H$446:$K$446,0))*HLOOKUP(AK$445,$J$442:$R$443,2)</f>
        <v>0</v>
      </c>
      <c r="AL454" s="1011" cm="1">
        <f t="array" ref="AL454">INDEX($H454:$K454,0,MATCH(AL$446,$H$446:$K$446,0))*HLOOKUP(AL$445,$J$442:$R$443,2)</f>
        <v>0</v>
      </c>
      <c r="AM454" s="1011" cm="1">
        <f t="array" ref="AM454">INDEX($H454:$K454,0,MATCH(AM$446,$H$446:$K$446,0))*HLOOKUP(AM$445,$J$442:$R$443,2)</f>
        <v>0</v>
      </c>
      <c r="AN454" s="1011" cm="1">
        <f t="array" ref="AN454">INDEX($H454:$K454,0,MATCH(AN$446,$H$446:$K$446,0))*HLOOKUP(AN$445,$J$442:$R$443,2)</f>
        <v>0</v>
      </c>
      <c r="AO454" s="1011" cm="1">
        <f t="array" ref="AO454">INDEX($H454:$K454,0,MATCH(AO$446,$H$446:$K$446,0))*HLOOKUP(AO$445,$J$442:$R$443,2)</f>
        <v>0</v>
      </c>
      <c r="AP454" s="1011" cm="1">
        <f t="array" ref="AP454">INDEX($H454:$K454,0,MATCH(AP$446,$H$446:$K$446,0))*HLOOKUP(AP$445,$J$442:$R$443,2)</f>
        <v>0</v>
      </c>
      <c r="AQ454" s="1011" cm="1">
        <f t="array" ref="AQ454">INDEX($H454:$K454,0,MATCH(AQ$446,$H$446:$K$446,0))*HLOOKUP(AQ$445,$J$442:$R$443,2)</f>
        <v>0</v>
      </c>
      <c r="AR454" s="1011" cm="1">
        <f t="array" ref="AR454">INDEX($H454:$K454,0,MATCH(AR$446,$H$446:$K$446,0))*HLOOKUP(AR$445,$J$442:$R$443,2)</f>
        <v>0</v>
      </c>
      <c r="AS454" s="1011" cm="1">
        <f t="array" ref="AS454">INDEX($H454:$K454,0,MATCH(AS$446,$H$446:$K$446,0))*HLOOKUP(AS$445,$J$442:$R$443,2)</f>
        <v>0</v>
      </c>
      <c r="AT454" s="1011" cm="1">
        <f t="array" ref="AT454">INDEX($H454:$K454,0,MATCH(AT$446,$H$446:$K$446,0))*HLOOKUP(AT$445,$J$442:$R$443,2)</f>
        <v>0</v>
      </c>
      <c r="AU454" s="1011" cm="1">
        <f t="array" ref="AU454">INDEX($H454:$K454,0,MATCH(AU$446,$H$446:$K$446,0))*HLOOKUP(AU$445,$J$442:$R$443,2)</f>
        <v>0</v>
      </c>
      <c r="AV454" s="313"/>
      <c r="AW454" s="313"/>
      <c r="AX454" s="702"/>
      <c r="AY454" s="697"/>
      <c r="AZ454" s="697"/>
      <c r="BA454" s="697"/>
    </row>
    <row r="455" spans="1:53" s="694" customFormat="1" ht="15" outlineLevel="1" x14ac:dyDescent="0.25">
      <c r="A455" s="698"/>
      <c r="B455" s="695"/>
      <c r="C455" s="707"/>
      <c r="D455" s="707"/>
      <c r="E455" s="707"/>
      <c r="F455" s="711"/>
      <c r="G455" s="711" t="str">
        <f t="shared" si="74"/>
        <v>GGGC1OFa2</v>
      </c>
      <c r="H455" s="357">
        <v>0</v>
      </c>
      <c r="I455" s="357">
        <v>0</v>
      </c>
      <c r="J455" s="357">
        <v>0</v>
      </c>
      <c r="K455" s="357">
        <v>0</v>
      </c>
      <c r="L455" s="1011" cm="1">
        <f t="array" ref="L455">INDEX($H455:$K455,0,MATCH(L$446,$H$446:$K$446,0))*HLOOKUP(L$445,$J$442:$R$443,2)</f>
        <v>0</v>
      </c>
      <c r="M455" s="1011" cm="1">
        <f t="array" ref="M455">INDEX($H455:$K455,0,MATCH(M$446,$H$446:$K$446,0))*HLOOKUP(M$445,$J$442:$R$443,2)</f>
        <v>0</v>
      </c>
      <c r="N455" s="1011" cm="1">
        <f t="array" ref="N455">INDEX($H455:$K455,0,MATCH(N$446,$H$446:$K$446,0))*HLOOKUP(N$445,$J$442:$R$443,2)</f>
        <v>0</v>
      </c>
      <c r="O455" s="1011" cm="1">
        <f t="array" ref="O455">INDEX($H455:$K455,0,MATCH(O$446,$H$446:$K$446,0))*HLOOKUP(O$445,$J$442:$R$443,2)</f>
        <v>0</v>
      </c>
      <c r="P455" s="1011" cm="1">
        <f t="array" ref="P455">INDEX($H455:$K455,0,MATCH(P$446,$H$446:$K$446,0))*HLOOKUP(P$445,$J$442:$R$443,2)</f>
        <v>0</v>
      </c>
      <c r="Q455" s="1011" cm="1">
        <f t="array" ref="Q455">INDEX($H455:$K455,0,MATCH(Q$446,$H$446:$K$446,0))*HLOOKUP(Q$445,$J$442:$R$443,2)</f>
        <v>0</v>
      </c>
      <c r="R455" s="1011" cm="1">
        <f t="array" ref="R455">INDEX($H455:$K455,0,MATCH(R$446,$H$446:$K$446,0))*HLOOKUP(R$445,$J$442:$R$443,2)</f>
        <v>0</v>
      </c>
      <c r="S455" s="1011" cm="1">
        <f t="array" ref="S455">INDEX($H455:$K455,0,MATCH(S$446,$H$446:$K$446,0))*HLOOKUP(S$445,$J$442:$R$443,2)</f>
        <v>0</v>
      </c>
      <c r="T455" s="1011" cm="1">
        <f t="array" ref="T455">INDEX($H455:$K455,0,MATCH(T$446,$H$446:$K$446,0))*HLOOKUP(T$445,$J$442:$R$443,2)</f>
        <v>0</v>
      </c>
      <c r="U455" s="1011" cm="1">
        <f t="array" ref="U455">INDEX($H455:$K455,0,MATCH(U$446,$H$446:$K$446,0))*HLOOKUP(U$445,$J$442:$R$443,2)</f>
        <v>0</v>
      </c>
      <c r="V455" s="1011" cm="1">
        <f t="array" ref="V455">INDEX($H455:$K455,0,MATCH(V$446,$H$446:$K$446,0))*HLOOKUP(V$445,$J$442:$R$443,2)</f>
        <v>0</v>
      </c>
      <c r="W455" s="1011" cm="1">
        <f t="array" ref="W455">INDEX($H455:$K455,0,MATCH(W$446,$H$446:$K$446,0))*HLOOKUP(W$445,$J$442:$R$443,2)</f>
        <v>0</v>
      </c>
      <c r="X455" s="1011" cm="1">
        <f t="array" ref="X455">INDEX($H455:$K455,0,MATCH(X$446,$H$446:$K$446,0))*HLOOKUP(X$445,$J$442:$R$443,2)</f>
        <v>0</v>
      </c>
      <c r="Y455" s="1011" cm="1">
        <f t="array" ref="Y455">INDEX($H455:$K455,0,MATCH(Y$446,$H$446:$K$446,0))*HLOOKUP(Y$445,$J$442:$R$443,2)</f>
        <v>0</v>
      </c>
      <c r="Z455" s="1011" cm="1">
        <f t="array" ref="Z455">INDEX($H455:$K455,0,MATCH(Z$446,$H$446:$K$446,0))*HLOOKUP(Z$445,$J$442:$R$443,2)</f>
        <v>0</v>
      </c>
      <c r="AA455" s="1011" cm="1">
        <f t="array" ref="AA455">INDEX($H455:$K455,0,MATCH(AA$446,$H$446:$K$446,0))*HLOOKUP(AA$445,$J$442:$R$443,2)</f>
        <v>0</v>
      </c>
      <c r="AB455" s="1011" cm="1">
        <f t="array" ref="AB455">INDEX($H455:$K455,0,MATCH(AB$446,$H$446:$K$446,0))*HLOOKUP(AB$445,$J$442:$R$443,2)</f>
        <v>0</v>
      </c>
      <c r="AC455" s="1011" cm="1">
        <f t="array" ref="AC455">INDEX($H455:$K455,0,MATCH(AC$446,$H$446:$K$446,0))*HLOOKUP(AC$445,$J$442:$R$443,2)</f>
        <v>0</v>
      </c>
      <c r="AD455" s="1011" cm="1">
        <f t="array" ref="AD455">INDEX($H455:$K455,0,MATCH(AD$446,$H$446:$K$446,0))*HLOOKUP(AD$445,$J$442:$R$443,2)</f>
        <v>0</v>
      </c>
      <c r="AE455" s="1011" cm="1">
        <f t="array" ref="AE455">INDEX($H455:$K455,0,MATCH(AE$446,$H$446:$K$446,0))*HLOOKUP(AE$445,$J$442:$R$443,2)</f>
        <v>0</v>
      </c>
      <c r="AF455" s="1011" cm="1">
        <f t="array" ref="AF455">INDEX($H455:$K455,0,MATCH(AF$446,$H$446:$K$446,0))*HLOOKUP(AF$445,$J$442:$R$443,2)</f>
        <v>0</v>
      </c>
      <c r="AG455" s="1011" cm="1">
        <f t="array" ref="AG455">INDEX($H455:$K455,0,MATCH(AG$446,$H$446:$K$446,0))*HLOOKUP(AG$445,$J$442:$R$443,2)</f>
        <v>0</v>
      </c>
      <c r="AH455" s="1011" cm="1">
        <f t="array" ref="AH455">INDEX($H455:$K455,0,MATCH(AH$446,$H$446:$K$446,0))*HLOOKUP(AH$445,$J$442:$R$443,2)</f>
        <v>0</v>
      </c>
      <c r="AI455" s="1011" cm="1">
        <f t="array" ref="AI455">INDEX($H455:$K455,0,MATCH(AI$446,$H$446:$K$446,0))*HLOOKUP(AI$445,$J$442:$R$443,2)</f>
        <v>0</v>
      </c>
      <c r="AJ455" s="1011" cm="1">
        <f t="array" ref="AJ455">INDEX($H455:$K455,0,MATCH(AJ$446,$H$446:$K$446,0))*HLOOKUP(AJ$445,$J$442:$R$443,2)</f>
        <v>0</v>
      </c>
      <c r="AK455" s="1011" cm="1">
        <f t="array" ref="AK455">INDEX($H455:$K455,0,MATCH(AK$446,$H$446:$K$446,0))*HLOOKUP(AK$445,$J$442:$R$443,2)</f>
        <v>0</v>
      </c>
      <c r="AL455" s="1011" cm="1">
        <f t="array" ref="AL455">INDEX($H455:$K455,0,MATCH(AL$446,$H$446:$K$446,0))*HLOOKUP(AL$445,$J$442:$R$443,2)</f>
        <v>0</v>
      </c>
      <c r="AM455" s="1011" cm="1">
        <f t="array" ref="AM455">INDEX($H455:$K455,0,MATCH(AM$446,$H$446:$K$446,0))*HLOOKUP(AM$445,$J$442:$R$443,2)</f>
        <v>0</v>
      </c>
      <c r="AN455" s="1011" cm="1">
        <f t="array" ref="AN455">INDEX($H455:$K455,0,MATCH(AN$446,$H$446:$K$446,0))*HLOOKUP(AN$445,$J$442:$R$443,2)</f>
        <v>0</v>
      </c>
      <c r="AO455" s="1011" cm="1">
        <f t="array" ref="AO455">INDEX($H455:$K455,0,MATCH(AO$446,$H$446:$K$446,0))*HLOOKUP(AO$445,$J$442:$R$443,2)</f>
        <v>0</v>
      </c>
      <c r="AP455" s="1011" cm="1">
        <f t="array" ref="AP455">INDEX($H455:$K455,0,MATCH(AP$446,$H$446:$K$446,0))*HLOOKUP(AP$445,$J$442:$R$443,2)</f>
        <v>0</v>
      </c>
      <c r="AQ455" s="1011" cm="1">
        <f t="array" ref="AQ455">INDEX($H455:$K455,0,MATCH(AQ$446,$H$446:$K$446,0))*HLOOKUP(AQ$445,$J$442:$R$443,2)</f>
        <v>0</v>
      </c>
      <c r="AR455" s="1011" cm="1">
        <f t="array" ref="AR455">INDEX($H455:$K455,0,MATCH(AR$446,$H$446:$K$446,0))*HLOOKUP(AR$445,$J$442:$R$443,2)</f>
        <v>0</v>
      </c>
      <c r="AS455" s="1011" cm="1">
        <f t="array" ref="AS455">INDEX($H455:$K455,0,MATCH(AS$446,$H$446:$K$446,0))*HLOOKUP(AS$445,$J$442:$R$443,2)</f>
        <v>0</v>
      </c>
      <c r="AT455" s="1011" cm="1">
        <f t="array" ref="AT455">INDEX($H455:$K455,0,MATCH(AT$446,$H$446:$K$446,0))*HLOOKUP(AT$445,$J$442:$R$443,2)</f>
        <v>0</v>
      </c>
      <c r="AU455" s="1011" cm="1">
        <f t="array" ref="AU455">INDEX($H455:$K455,0,MATCH(AU$446,$H$446:$K$446,0))*HLOOKUP(AU$445,$J$442:$R$443,2)</f>
        <v>0</v>
      </c>
      <c r="AV455" s="313"/>
      <c r="AW455" s="313"/>
      <c r="AX455" s="702"/>
      <c r="AY455" s="697"/>
      <c r="AZ455" s="697"/>
      <c r="BA455" s="697"/>
    </row>
    <row r="456" spans="1:53" s="694" customFormat="1" ht="15" outlineLevel="1" x14ac:dyDescent="0.25">
      <c r="A456" s="698"/>
      <c r="B456" s="695"/>
      <c r="C456" s="707"/>
      <c r="D456" s="707"/>
      <c r="E456" s="707"/>
      <c r="F456" s="711"/>
      <c r="G456" s="711" t="str">
        <f>_xlfn.CONCAT(H240:M240)</f>
        <v>SPSPSPSPSPsp</v>
      </c>
      <c r="H456" s="357">
        <v>0</v>
      </c>
      <c r="I456" s="357">
        <v>0</v>
      </c>
      <c r="J456" s="357">
        <v>0</v>
      </c>
      <c r="K456" s="357">
        <v>0</v>
      </c>
      <c r="L456" s="1011" cm="1">
        <f t="array" ref="L456">INDEX($H456:$K456,0,MATCH(L$446,$H$446:$K$446,0))*HLOOKUP(L$445,$J$442:$R$443,2)</f>
        <v>0</v>
      </c>
      <c r="M456" s="1011" cm="1">
        <f t="array" ref="M456">INDEX($H456:$K456,0,MATCH(M$446,$H$446:$K$446,0))*HLOOKUP(M$445,$J$442:$R$443,2)</f>
        <v>0</v>
      </c>
      <c r="N456" s="1011" cm="1">
        <f t="array" ref="N456">INDEX($H456:$K456,0,MATCH(N$446,$H$446:$K$446,0))*HLOOKUP(N$445,$J$442:$R$443,2)</f>
        <v>0</v>
      </c>
      <c r="O456" s="1011" cm="1">
        <f t="array" ref="O456">INDEX($H456:$K456,0,MATCH(O$446,$H$446:$K$446,0))*HLOOKUP(O$445,$J$442:$R$443,2)</f>
        <v>0</v>
      </c>
      <c r="P456" s="1011" cm="1">
        <f t="array" ref="P456">INDEX($H456:$K456,0,MATCH(P$446,$H$446:$K$446,0))*HLOOKUP(P$445,$J$442:$R$443,2)</f>
        <v>0</v>
      </c>
      <c r="Q456" s="1011" cm="1">
        <f t="array" ref="Q456">INDEX($H456:$K456,0,MATCH(Q$446,$H$446:$K$446,0))*HLOOKUP(Q$445,$J$442:$R$443,2)</f>
        <v>0</v>
      </c>
      <c r="R456" s="1011" cm="1">
        <f t="array" ref="R456">INDEX($H456:$K456,0,MATCH(R$446,$H$446:$K$446,0))*HLOOKUP(R$445,$J$442:$R$443,2)</f>
        <v>0</v>
      </c>
      <c r="S456" s="1011" cm="1">
        <f t="array" ref="S456">INDEX($H456:$K456,0,MATCH(S$446,$H$446:$K$446,0))*HLOOKUP(S$445,$J$442:$R$443,2)</f>
        <v>0</v>
      </c>
      <c r="T456" s="1011" cm="1">
        <f t="array" ref="T456">INDEX($H456:$K456,0,MATCH(T$446,$H$446:$K$446,0))*HLOOKUP(T$445,$J$442:$R$443,2)</f>
        <v>0</v>
      </c>
      <c r="U456" s="1011" cm="1">
        <f t="array" ref="U456">INDEX($H456:$K456,0,MATCH(U$446,$H$446:$K$446,0))*HLOOKUP(U$445,$J$442:$R$443,2)</f>
        <v>0</v>
      </c>
      <c r="V456" s="1011" cm="1">
        <f t="array" ref="V456">INDEX($H456:$K456,0,MATCH(V$446,$H$446:$K$446,0))*HLOOKUP(V$445,$J$442:$R$443,2)</f>
        <v>0</v>
      </c>
      <c r="W456" s="1011" cm="1">
        <f t="array" ref="W456">INDEX($H456:$K456,0,MATCH(W$446,$H$446:$K$446,0))*HLOOKUP(W$445,$J$442:$R$443,2)</f>
        <v>0</v>
      </c>
      <c r="X456" s="1011" cm="1">
        <f t="array" ref="X456">INDEX($H456:$K456,0,MATCH(X$446,$H$446:$K$446,0))*HLOOKUP(X$445,$J$442:$R$443,2)</f>
        <v>0</v>
      </c>
      <c r="Y456" s="1011" cm="1">
        <f t="array" ref="Y456">INDEX($H456:$K456,0,MATCH(Y$446,$H$446:$K$446,0))*HLOOKUP(Y$445,$J$442:$R$443,2)</f>
        <v>0</v>
      </c>
      <c r="Z456" s="1011" cm="1">
        <f t="array" ref="Z456">INDEX($H456:$K456,0,MATCH(Z$446,$H$446:$K$446,0))*HLOOKUP(Z$445,$J$442:$R$443,2)</f>
        <v>0</v>
      </c>
      <c r="AA456" s="1011" cm="1">
        <f t="array" ref="AA456">INDEX($H456:$K456,0,MATCH(AA$446,$H$446:$K$446,0))*HLOOKUP(AA$445,$J$442:$R$443,2)</f>
        <v>0</v>
      </c>
      <c r="AB456" s="1011" cm="1">
        <f t="array" ref="AB456">INDEX($H456:$K456,0,MATCH(AB$446,$H$446:$K$446,0))*HLOOKUP(AB$445,$J$442:$R$443,2)</f>
        <v>0</v>
      </c>
      <c r="AC456" s="1011" cm="1">
        <f t="array" ref="AC456">INDEX($H456:$K456,0,MATCH(AC$446,$H$446:$K$446,0))*HLOOKUP(AC$445,$J$442:$R$443,2)</f>
        <v>0</v>
      </c>
      <c r="AD456" s="1011" cm="1">
        <f t="array" ref="AD456">INDEX($H456:$K456,0,MATCH(AD$446,$H$446:$K$446,0))*HLOOKUP(AD$445,$J$442:$R$443,2)</f>
        <v>0</v>
      </c>
      <c r="AE456" s="1011" cm="1">
        <f t="array" ref="AE456">INDEX($H456:$K456,0,MATCH(AE$446,$H$446:$K$446,0))*HLOOKUP(AE$445,$J$442:$R$443,2)</f>
        <v>0</v>
      </c>
      <c r="AF456" s="1011" cm="1">
        <f t="array" ref="AF456">INDEX($H456:$K456,0,MATCH(AF$446,$H$446:$K$446,0))*HLOOKUP(AF$445,$J$442:$R$443,2)</f>
        <v>0</v>
      </c>
      <c r="AG456" s="1011" cm="1">
        <f t="array" ref="AG456">INDEX($H456:$K456,0,MATCH(AG$446,$H$446:$K$446,0))*HLOOKUP(AG$445,$J$442:$R$443,2)</f>
        <v>0</v>
      </c>
      <c r="AH456" s="1011" cm="1">
        <f t="array" ref="AH456">INDEX($H456:$K456,0,MATCH(AH$446,$H$446:$K$446,0))*HLOOKUP(AH$445,$J$442:$R$443,2)</f>
        <v>0</v>
      </c>
      <c r="AI456" s="1011" cm="1">
        <f t="array" ref="AI456">INDEX($H456:$K456,0,MATCH(AI$446,$H$446:$K$446,0))*HLOOKUP(AI$445,$J$442:$R$443,2)</f>
        <v>0</v>
      </c>
      <c r="AJ456" s="1011" cm="1">
        <f t="array" ref="AJ456">INDEX($H456:$K456,0,MATCH(AJ$446,$H$446:$K$446,0))*HLOOKUP(AJ$445,$J$442:$R$443,2)</f>
        <v>0</v>
      </c>
      <c r="AK456" s="1011" cm="1">
        <f t="array" ref="AK456">INDEX($H456:$K456,0,MATCH(AK$446,$H$446:$K$446,0))*HLOOKUP(AK$445,$J$442:$R$443,2)</f>
        <v>0</v>
      </c>
      <c r="AL456" s="1011" cm="1">
        <f t="array" ref="AL456">INDEX($H456:$K456,0,MATCH(AL$446,$H$446:$K$446,0))*HLOOKUP(AL$445,$J$442:$R$443,2)</f>
        <v>0</v>
      </c>
      <c r="AM456" s="1011" cm="1">
        <f t="array" ref="AM456">INDEX($H456:$K456,0,MATCH(AM$446,$H$446:$K$446,0))*HLOOKUP(AM$445,$J$442:$R$443,2)</f>
        <v>0</v>
      </c>
      <c r="AN456" s="1011" cm="1">
        <f t="array" ref="AN456">INDEX($H456:$K456,0,MATCH(AN$446,$H$446:$K$446,0))*HLOOKUP(AN$445,$J$442:$R$443,2)</f>
        <v>0</v>
      </c>
      <c r="AO456" s="1011" cm="1">
        <f t="array" ref="AO456">INDEX($H456:$K456,0,MATCH(AO$446,$H$446:$K$446,0))*HLOOKUP(AO$445,$J$442:$R$443,2)</f>
        <v>0</v>
      </c>
      <c r="AP456" s="1011" cm="1">
        <f t="array" ref="AP456">INDEX($H456:$K456,0,MATCH(AP$446,$H$446:$K$446,0))*HLOOKUP(AP$445,$J$442:$R$443,2)</f>
        <v>0</v>
      </c>
      <c r="AQ456" s="1011" cm="1">
        <f t="array" ref="AQ456">INDEX($H456:$K456,0,MATCH(AQ$446,$H$446:$K$446,0))*HLOOKUP(AQ$445,$J$442:$R$443,2)</f>
        <v>0</v>
      </c>
      <c r="AR456" s="1011" cm="1">
        <f t="array" ref="AR456">INDEX($H456:$K456,0,MATCH(AR$446,$H$446:$K$446,0))*HLOOKUP(AR$445,$J$442:$R$443,2)</f>
        <v>0</v>
      </c>
      <c r="AS456" s="1011" cm="1">
        <f t="array" ref="AS456">INDEX($H456:$K456,0,MATCH(AS$446,$H$446:$K$446,0))*HLOOKUP(AS$445,$J$442:$R$443,2)</f>
        <v>0</v>
      </c>
      <c r="AT456" s="1011" cm="1">
        <f t="array" ref="AT456">INDEX($H456:$K456,0,MATCH(AT$446,$H$446:$K$446,0))*HLOOKUP(AT$445,$J$442:$R$443,2)</f>
        <v>0</v>
      </c>
      <c r="AU456" s="1011" cm="1">
        <f t="array" ref="AU456">INDEX($H456:$K456,0,MATCH(AU$446,$H$446:$K$446,0))*HLOOKUP(AU$445,$J$442:$R$443,2)</f>
        <v>0</v>
      </c>
      <c r="AV456" s="313"/>
      <c r="AW456" s="313"/>
      <c r="AX456" s="702"/>
      <c r="AY456" s="697"/>
      <c r="AZ456" s="697"/>
      <c r="BA456" s="697"/>
    </row>
    <row r="457" spans="1:53" s="76" customFormat="1" ht="15" outlineLevel="1" x14ac:dyDescent="0.25">
      <c r="A457" s="234"/>
      <c r="B457" s="235"/>
      <c r="C457" s="245"/>
      <c r="D457" s="245"/>
      <c r="E457" s="245"/>
      <c r="F457" s="253"/>
      <c r="G457" s="711" t="str">
        <f>_xlfn.CONCAT(H241:M241)</f>
        <v>YABABa</v>
      </c>
      <c r="H457" s="357">
        <v>0</v>
      </c>
      <c r="I457" s="357">
        <v>0</v>
      </c>
      <c r="J457" s="357">
        <v>0</v>
      </c>
      <c r="K457" s="357">
        <v>0</v>
      </c>
      <c r="L457" s="1011" cm="1">
        <f t="array" ref="L457">INDEX($H457:$K457,0,MATCH(L$446,$H$446:$K$446,0))*HLOOKUP(L$445,$J$442:$R$443,2)</f>
        <v>0</v>
      </c>
      <c r="M457" s="1011" cm="1">
        <f t="array" ref="M457">INDEX($H457:$K457,0,MATCH(M$446,$H$446:$K$446,0))*HLOOKUP(M$445,$J$442:$R$443,2)</f>
        <v>0</v>
      </c>
      <c r="N457" s="1011" cm="1">
        <f t="array" ref="N457">INDEX($H457:$K457,0,MATCH(N$446,$H$446:$K$446,0))*HLOOKUP(N$445,$J$442:$R$443,2)</f>
        <v>0</v>
      </c>
      <c r="O457" s="1011" cm="1">
        <f t="array" ref="O457">INDEX($H457:$K457,0,MATCH(O$446,$H$446:$K$446,0))*HLOOKUP(O$445,$J$442:$R$443,2)</f>
        <v>0</v>
      </c>
      <c r="P457" s="1011" cm="1">
        <f t="array" ref="P457">INDEX($H457:$K457,0,MATCH(P$446,$H$446:$K$446,0))*HLOOKUP(P$445,$J$442:$R$443,2)</f>
        <v>0</v>
      </c>
      <c r="Q457" s="1011" cm="1">
        <f t="array" ref="Q457">INDEX($H457:$K457,0,MATCH(Q$446,$H$446:$K$446,0))*HLOOKUP(Q$445,$J$442:$R$443,2)</f>
        <v>0</v>
      </c>
      <c r="R457" s="1011" cm="1">
        <f t="array" ref="R457">INDEX($H457:$K457,0,MATCH(R$446,$H$446:$K$446,0))*HLOOKUP(R$445,$J$442:$R$443,2)</f>
        <v>0</v>
      </c>
      <c r="S457" s="1011" cm="1">
        <f t="array" ref="S457">INDEX($H457:$K457,0,MATCH(S$446,$H$446:$K$446,0))*HLOOKUP(S$445,$J$442:$R$443,2)</f>
        <v>0</v>
      </c>
      <c r="T457" s="1011" cm="1">
        <f t="array" ref="T457">INDEX($H457:$K457,0,MATCH(T$446,$H$446:$K$446,0))*HLOOKUP(T$445,$J$442:$R$443,2)</f>
        <v>0</v>
      </c>
      <c r="U457" s="1011" cm="1">
        <f t="array" ref="U457">INDEX($H457:$K457,0,MATCH(U$446,$H$446:$K$446,0))*HLOOKUP(U$445,$J$442:$R$443,2)</f>
        <v>0</v>
      </c>
      <c r="V457" s="1011" cm="1">
        <f t="array" ref="V457">INDEX($H457:$K457,0,MATCH(V$446,$H$446:$K$446,0))*HLOOKUP(V$445,$J$442:$R$443,2)</f>
        <v>0</v>
      </c>
      <c r="W457" s="1011" cm="1">
        <f t="array" ref="W457">INDEX($H457:$K457,0,MATCH(W$446,$H$446:$K$446,0))*HLOOKUP(W$445,$J$442:$R$443,2)</f>
        <v>0</v>
      </c>
      <c r="X457" s="1011" cm="1">
        <f t="array" ref="X457">INDEX($H457:$K457,0,MATCH(X$446,$H$446:$K$446,0))*HLOOKUP(X$445,$J$442:$R$443,2)</f>
        <v>0</v>
      </c>
      <c r="Y457" s="1011" cm="1">
        <f t="array" ref="Y457">INDEX($H457:$K457,0,MATCH(Y$446,$H$446:$K$446,0))*HLOOKUP(Y$445,$J$442:$R$443,2)</f>
        <v>0</v>
      </c>
      <c r="Z457" s="1011" cm="1">
        <f t="array" ref="Z457">INDEX($H457:$K457,0,MATCH(Z$446,$H$446:$K$446,0))*HLOOKUP(Z$445,$J$442:$R$443,2)</f>
        <v>0</v>
      </c>
      <c r="AA457" s="1011" cm="1">
        <f t="array" ref="AA457">INDEX($H457:$K457,0,MATCH(AA$446,$H$446:$K$446,0))*HLOOKUP(AA$445,$J$442:$R$443,2)</f>
        <v>0</v>
      </c>
      <c r="AB457" s="1011" cm="1">
        <f t="array" ref="AB457">INDEX($H457:$K457,0,MATCH(AB$446,$H$446:$K$446,0))*HLOOKUP(AB$445,$J$442:$R$443,2)</f>
        <v>0</v>
      </c>
      <c r="AC457" s="1011" cm="1">
        <f t="array" ref="AC457">INDEX($H457:$K457,0,MATCH(AC$446,$H$446:$K$446,0))*HLOOKUP(AC$445,$J$442:$R$443,2)</f>
        <v>0</v>
      </c>
      <c r="AD457" s="1011" cm="1">
        <f t="array" ref="AD457">INDEX($H457:$K457,0,MATCH(AD$446,$H$446:$K$446,0))*HLOOKUP(AD$445,$J$442:$R$443,2)</f>
        <v>0</v>
      </c>
      <c r="AE457" s="1011" cm="1">
        <f t="array" ref="AE457">INDEX($H457:$K457,0,MATCH(AE$446,$H$446:$K$446,0))*HLOOKUP(AE$445,$J$442:$R$443,2)</f>
        <v>0</v>
      </c>
      <c r="AF457" s="1011" cm="1">
        <f t="array" ref="AF457">INDEX($H457:$K457,0,MATCH(AF$446,$H$446:$K$446,0))*HLOOKUP(AF$445,$J$442:$R$443,2)</f>
        <v>0</v>
      </c>
      <c r="AG457" s="1011" cm="1">
        <f t="array" ref="AG457">INDEX($H457:$K457,0,MATCH(AG$446,$H$446:$K$446,0))*HLOOKUP(AG$445,$J$442:$R$443,2)</f>
        <v>0</v>
      </c>
      <c r="AH457" s="1011" cm="1">
        <f t="array" ref="AH457">INDEX($H457:$K457,0,MATCH(AH$446,$H$446:$K$446,0))*HLOOKUP(AH$445,$J$442:$R$443,2)</f>
        <v>0</v>
      </c>
      <c r="AI457" s="1011" cm="1">
        <f t="array" ref="AI457">INDEX($H457:$K457,0,MATCH(AI$446,$H$446:$K$446,0))*HLOOKUP(AI$445,$J$442:$R$443,2)</f>
        <v>0</v>
      </c>
      <c r="AJ457" s="1011" cm="1">
        <f t="array" ref="AJ457">INDEX($H457:$K457,0,MATCH(AJ$446,$H$446:$K$446,0))*HLOOKUP(AJ$445,$J$442:$R$443,2)</f>
        <v>0</v>
      </c>
      <c r="AK457" s="1011" cm="1">
        <f t="array" ref="AK457">INDEX($H457:$K457,0,MATCH(AK$446,$H$446:$K$446,0))*HLOOKUP(AK$445,$J$442:$R$443,2)</f>
        <v>0</v>
      </c>
      <c r="AL457" s="1011" cm="1">
        <f t="array" ref="AL457">INDEX($H457:$K457,0,MATCH(AL$446,$H$446:$K$446,0))*HLOOKUP(AL$445,$J$442:$R$443,2)</f>
        <v>0</v>
      </c>
      <c r="AM457" s="1011" cm="1">
        <f t="array" ref="AM457">INDEX($H457:$K457,0,MATCH(AM$446,$H$446:$K$446,0))*HLOOKUP(AM$445,$J$442:$R$443,2)</f>
        <v>0</v>
      </c>
      <c r="AN457" s="1011" cm="1">
        <f t="array" ref="AN457">INDEX($H457:$K457,0,MATCH(AN$446,$H$446:$K$446,0))*HLOOKUP(AN$445,$J$442:$R$443,2)</f>
        <v>0</v>
      </c>
      <c r="AO457" s="1011" cm="1">
        <f t="array" ref="AO457">INDEX($H457:$K457,0,MATCH(AO$446,$H$446:$K$446,0))*HLOOKUP(AO$445,$J$442:$R$443,2)</f>
        <v>0</v>
      </c>
      <c r="AP457" s="1011" cm="1">
        <f t="array" ref="AP457">INDEX($H457:$K457,0,MATCH(AP$446,$H$446:$K$446,0))*HLOOKUP(AP$445,$J$442:$R$443,2)</f>
        <v>0</v>
      </c>
      <c r="AQ457" s="1011" cm="1">
        <f t="array" ref="AQ457">INDEX($H457:$K457,0,MATCH(AQ$446,$H$446:$K$446,0))*HLOOKUP(AQ$445,$J$442:$R$443,2)</f>
        <v>0</v>
      </c>
      <c r="AR457" s="1011" cm="1">
        <f t="array" ref="AR457">INDEX($H457:$K457,0,MATCH(AR$446,$H$446:$K$446,0))*HLOOKUP(AR$445,$J$442:$R$443,2)</f>
        <v>0</v>
      </c>
      <c r="AS457" s="1011" cm="1">
        <f t="array" ref="AS457">INDEX($H457:$K457,0,MATCH(AS$446,$H$446:$K$446,0))*HLOOKUP(AS$445,$J$442:$R$443,2)</f>
        <v>0</v>
      </c>
      <c r="AT457" s="1011" cm="1">
        <f t="array" ref="AT457">INDEX($H457:$K457,0,MATCH(AT$446,$H$446:$K$446,0))*HLOOKUP(AT$445,$J$442:$R$443,2)</f>
        <v>0</v>
      </c>
      <c r="AU457" s="1011" cm="1">
        <f t="array" ref="AU457">INDEX($H457:$K457,0,MATCH(AU$446,$H$446:$K$446,0))*HLOOKUP(AU$445,$J$442:$R$443,2)</f>
        <v>0</v>
      </c>
      <c r="AV457" s="313"/>
      <c r="AW457" s="313"/>
      <c r="AX457" s="244"/>
      <c r="AY457" s="236"/>
      <c r="AZ457" s="236"/>
      <c r="BA457" s="236"/>
    </row>
    <row r="458" spans="1:53" s="76" customFormat="1" ht="15" outlineLevel="1" x14ac:dyDescent="0.25">
      <c r="A458" s="234"/>
      <c r="B458" s="235"/>
      <c r="C458" s="245"/>
      <c r="D458" s="245"/>
      <c r="E458" s="245"/>
      <c r="F458" s="253"/>
      <c r="G458" s="711" t="str">
        <f>_xlfn.CONCAT(H242:M242)</f>
        <v>AYABAb</v>
      </c>
      <c r="H458" s="357">
        <v>100</v>
      </c>
      <c r="I458" s="357">
        <v>100</v>
      </c>
      <c r="J458" s="357">
        <v>40</v>
      </c>
      <c r="K458" s="357">
        <v>0</v>
      </c>
      <c r="L458" s="1011" cm="1">
        <f t="array" ref="L458">INDEX($H458:$K458,0,MATCH(L$446,$H$446:$K$446,0))*HLOOKUP(L$445,$J$442:$R$443,2)</f>
        <v>100</v>
      </c>
      <c r="M458" s="1011" cm="1">
        <f t="array" ref="M458">INDEX($H458:$K458,0,MATCH(M$446,$H$446:$K$446,0))*HLOOKUP(M$445,$J$442:$R$443,2)</f>
        <v>100</v>
      </c>
      <c r="N458" s="1011" cm="1">
        <f t="array" ref="N458">INDEX($H458:$K458,0,MATCH(N$446,$H$446:$K$446,0))*HLOOKUP(N$445,$J$442:$R$443,2)</f>
        <v>40</v>
      </c>
      <c r="O458" s="1011" cm="1">
        <f t="array" ref="O458">INDEX($H458:$K458,0,MATCH(O$446,$H$446:$K$446,0))*HLOOKUP(O$445,$J$442:$R$443,2)</f>
        <v>0</v>
      </c>
      <c r="P458" s="1011" cm="1">
        <f t="array" ref="P458">INDEX($H458:$K458,0,MATCH(P$446,$H$446:$K$446,0))*HLOOKUP(P$445,$J$442:$R$443,2)</f>
        <v>100</v>
      </c>
      <c r="Q458" s="1011" cm="1">
        <f t="array" ref="Q458">INDEX($H458:$K458,0,MATCH(Q$446,$H$446:$K$446,0))*HLOOKUP(Q$445,$J$442:$R$443,2)</f>
        <v>100</v>
      </c>
      <c r="R458" s="1011" cm="1">
        <f t="array" ref="R458">INDEX($H458:$K458,0,MATCH(R$446,$H$446:$K$446,0))*HLOOKUP(R$445,$J$442:$R$443,2)</f>
        <v>40</v>
      </c>
      <c r="S458" s="1011" cm="1">
        <f t="array" ref="S458">INDEX($H458:$K458,0,MATCH(S$446,$H$446:$K$446,0))*HLOOKUP(S$445,$J$442:$R$443,2)</f>
        <v>0</v>
      </c>
      <c r="T458" s="1011" cm="1">
        <f t="array" ref="T458">INDEX($H458:$K458,0,MATCH(T$446,$H$446:$K$446,0))*HLOOKUP(T$445,$J$442:$R$443,2)</f>
        <v>100</v>
      </c>
      <c r="U458" s="1011" cm="1">
        <f t="array" ref="U458">INDEX($H458:$K458,0,MATCH(U$446,$H$446:$K$446,0))*HLOOKUP(U$445,$J$442:$R$443,2)</f>
        <v>100</v>
      </c>
      <c r="V458" s="1011" cm="1">
        <f t="array" ref="V458">INDEX($H458:$K458,0,MATCH(V$446,$H$446:$K$446,0))*HLOOKUP(V$445,$J$442:$R$443,2)</f>
        <v>40</v>
      </c>
      <c r="W458" s="1011" cm="1">
        <f t="array" ref="W458">INDEX($H458:$K458,0,MATCH(W$446,$H$446:$K$446,0))*HLOOKUP(W$445,$J$442:$R$443,2)</f>
        <v>0</v>
      </c>
      <c r="X458" s="1011" cm="1">
        <f t="array" ref="X458">INDEX($H458:$K458,0,MATCH(X$446,$H$446:$K$446,0))*HLOOKUP(X$445,$J$442:$R$443,2)</f>
        <v>100</v>
      </c>
      <c r="Y458" s="1011" cm="1">
        <f t="array" ref="Y458">INDEX($H458:$K458,0,MATCH(Y$446,$H$446:$K$446,0))*HLOOKUP(Y$445,$J$442:$R$443,2)</f>
        <v>100</v>
      </c>
      <c r="Z458" s="1011" cm="1">
        <f t="array" ref="Z458">INDEX($H458:$K458,0,MATCH(Z$446,$H$446:$K$446,0))*HLOOKUP(Z$445,$J$442:$R$443,2)</f>
        <v>40</v>
      </c>
      <c r="AA458" s="1011" cm="1">
        <f t="array" ref="AA458">INDEX($H458:$K458,0,MATCH(AA$446,$H$446:$K$446,0))*HLOOKUP(AA$445,$J$442:$R$443,2)</f>
        <v>0</v>
      </c>
      <c r="AB458" s="1011" cm="1">
        <f t="array" ref="AB458">INDEX($H458:$K458,0,MATCH(AB$446,$H$446:$K$446,0))*HLOOKUP(AB$445,$J$442:$R$443,2)</f>
        <v>100</v>
      </c>
      <c r="AC458" s="1011" cm="1">
        <f t="array" ref="AC458">INDEX($H458:$K458,0,MATCH(AC$446,$H$446:$K$446,0))*HLOOKUP(AC$445,$J$442:$R$443,2)</f>
        <v>100</v>
      </c>
      <c r="AD458" s="1011" cm="1">
        <f t="array" ref="AD458">INDEX($H458:$K458,0,MATCH(AD$446,$H$446:$K$446,0))*HLOOKUP(AD$445,$J$442:$R$443,2)</f>
        <v>40</v>
      </c>
      <c r="AE458" s="1011" cm="1">
        <f t="array" ref="AE458">INDEX($H458:$K458,0,MATCH(AE$446,$H$446:$K$446,0))*HLOOKUP(AE$445,$J$442:$R$443,2)</f>
        <v>0</v>
      </c>
      <c r="AF458" s="1011" cm="1">
        <f t="array" ref="AF458">INDEX($H458:$K458,0,MATCH(AF$446,$H$446:$K$446,0))*HLOOKUP(AF$445,$J$442:$R$443,2)</f>
        <v>100</v>
      </c>
      <c r="AG458" s="1011" cm="1">
        <f t="array" ref="AG458">INDEX($H458:$K458,0,MATCH(AG$446,$H$446:$K$446,0))*HLOOKUP(AG$445,$J$442:$R$443,2)</f>
        <v>100</v>
      </c>
      <c r="AH458" s="1011" cm="1">
        <f t="array" ref="AH458">INDEX($H458:$K458,0,MATCH(AH$446,$H$446:$K$446,0))*HLOOKUP(AH$445,$J$442:$R$443,2)</f>
        <v>40</v>
      </c>
      <c r="AI458" s="1011" cm="1">
        <f t="array" ref="AI458">INDEX($H458:$K458,0,MATCH(AI$446,$H$446:$K$446,0))*HLOOKUP(AI$445,$J$442:$R$443,2)</f>
        <v>0</v>
      </c>
      <c r="AJ458" s="1011" cm="1">
        <f t="array" ref="AJ458">INDEX($H458:$K458,0,MATCH(AJ$446,$H$446:$K$446,0))*HLOOKUP(AJ$445,$J$442:$R$443,2)</f>
        <v>100</v>
      </c>
      <c r="AK458" s="1011" cm="1">
        <f t="array" ref="AK458">INDEX($H458:$K458,0,MATCH(AK$446,$H$446:$K$446,0))*HLOOKUP(AK$445,$J$442:$R$443,2)</f>
        <v>100</v>
      </c>
      <c r="AL458" s="1011" cm="1">
        <f t="array" ref="AL458">INDEX($H458:$K458,0,MATCH(AL$446,$H$446:$K$446,0))*HLOOKUP(AL$445,$J$442:$R$443,2)</f>
        <v>40</v>
      </c>
      <c r="AM458" s="1011" cm="1">
        <f t="array" ref="AM458">INDEX($H458:$K458,0,MATCH(AM$446,$H$446:$K$446,0))*HLOOKUP(AM$445,$J$442:$R$443,2)</f>
        <v>0</v>
      </c>
      <c r="AN458" s="1011" cm="1">
        <f t="array" ref="AN458">INDEX($H458:$K458,0,MATCH(AN$446,$H$446:$K$446,0))*HLOOKUP(AN$445,$J$442:$R$443,2)</f>
        <v>100</v>
      </c>
      <c r="AO458" s="1011" cm="1">
        <f t="array" ref="AO458">INDEX($H458:$K458,0,MATCH(AO$446,$H$446:$K$446,0))*HLOOKUP(AO$445,$J$442:$R$443,2)</f>
        <v>100</v>
      </c>
      <c r="AP458" s="1011" cm="1">
        <f t="array" ref="AP458">INDEX($H458:$K458,0,MATCH(AP$446,$H$446:$K$446,0))*HLOOKUP(AP$445,$J$442:$R$443,2)</f>
        <v>40</v>
      </c>
      <c r="AQ458" s="1011" cm="1">
        <f t="array" ref="AQ458">INDEX($H458:$K458,0,MATCH(AQ$446,$H$446:$K$446,0))*HLOOKUP(AQ$445,$J$442:$R$443,2)</f>
        <v>0</v>
      </c>
      <c r="AR458" s="1011" cm="1">
        <f t="array" ref="AR458">INDEX($H458:$K458,0,MATCH(AR$446,$H$446:$K$446,0))*HLOOKUP(AR$445,$J$442:$R$443,2)</f>
        <v>100</v>
      </c>
      <c r="AS458" s="1011" cm="1">
        <f t="array" ref="AS458">INDEX($H458:$K458,0,MATCH(AS$446,$H$446:$K$446,0))*HLOOKUP(AS$445,$J$442:$R$443,2)</f>
        <v>100</v>
      </c>
      <c r="AT458" s="1011" cm="1">
        <f t="array" ref="AT458">INDEX($H458:$K458,0,MATCH(AT$446,$H$446:$K$446,0))*HLOOKUP(AT$445,$J$442:$R$443,2)</f>
        <v>40</v>
      </c>
      <c r="AU458" s="1011" cm="1">
        <f t="array" ref="AU458">INDEX($H458:$K458,0,MATCH(AU$446,$H$446:$K$446,0))*HLOOKUP(AU$445,$J$442:$R$443,2)</f>
        <v>0</v>
      </c>
      <c r="AV458" s="313"/>
      <c r="AW458" s="313"/>
      <c r="AX458" s="244"/>
      <c r="AY458" s="236"/>
      <c r="AZ458" s="236"/>
      <c r="BA458" s="236"/>
    </row>
    <row r="459" spans="1:53" s="694" customFormat="1" ht="15" outlineLevel="1" x14ac:dyDescent="0.25">
      <c r="A459" s="698"/>
      <c r="B459" s="695"/>
      <c r="C459" s="707"/>
      <c r="D459" s="707"/>
      <c r="E459" s="707"/>
      <c r="F459" s="711"/>
      <c r="G459" s="711" t="str">
        <f>_xlfn.CONCAT(H243:M243)</f>
        <v>AYABAbd</v>
      </c>
      <c r="H459" s="357">
        <v>100</v>
      </c>
      <c r="I459" s="357">
        <v>100</v>
      </c>
      <c r="J459" s="357">
        <v>40</v>
      </c>
      <c r="K459" s="357">
        <v>0</v>
      </c>
      <c r="L459" s="1011" cm="1">
        <f t="array" ref="L459">INDEX($H459:$K459,0,MATCH(L$446,$H$446:$K$446,0))*HLOOKUP(L$445,$J$442:$R$443,2)</f>
        <v>100</v>
      </c>
      <c r="M459" s="1011" cm="1">
        <f t="array" ref="M459">INDEX($H459:$K459,0,MATCH(M$446,$H$446:$K$446,0))*HLOOKUP(M$445,$J$442:$R$443,2)</f>
        <v>100</v>
      </c>
      <c r="N459" s="1011" cm="1">
        <f t="array" ref="N459">INDEX($H459:$K459,0,MATCH(N$446,$H$446:$K$446,0))*HLOOKUP(N$445,$J$442:$R$443,2)</f>
        <v>40</v>
      </c>
      <c r="O459" s="1011" cm="1">
        <f t="array" ref="O459">INDEX($H459:$K459,0,MATCH(O$446,$H$446:$K$446,0))*HLOOKUP(O$445,$J$442:$R$443,2)</f>
        <v>0</v>
      </c>
      <c r="P459" s="1011" cm="1">
        <f t="array" ref="P459">INDEX($H459:$K459,0,MATCH(P$446,$H$446:$K$446,0))*HLOOKUP(P$445,$J$442:$R$443,2)</f>
        <v>100</v>
      </c>
      <c r="Q459" s="1011" cm="1">
        <f t="array" ref="Q459">INDEX($H459:$K459,0,MATCH(Q$446,$H$446:$K$446,0))*HLOOKUP(Q$445,$J$442:$R$443,2)</f>
        <v>100</v>
      </c>
      <c r="R459" s="1011" cm="1">
        <f t="array" ref="R459">INDEX($H459:$K459,0,MATCH(R$446,$H$446:$K$446,0))*HLOOKUP(R$445,$J$442:$R$443,2)</f>
        <v>40</v>
      </c>
      <c r="S459" s="1011" cm="1">
        <f t="array" ref="S459">INDEX($H459:$K459,0,MATCH(S$446,$H$446:$K$446,0))*HLOOKUP(S$445,$J$442:$R$443,2)</f>
        <v>0</v>
      </c>
      <c r="T459" s="1011" cm="1">
        <f t="array" ref="T459">INDEX($H459:$K459,0,MATCH(T$446,$H$446:$K$446,0))*HLOOKUP(T$445,$J$442:$R$443,2)</f>
        <v>100</v>
      </c>
      <c r="U459" s="1011" cm="1">
        <f t="array" ref="U459">INDEX($H459:$K459,0,MATCH(U$446,$H$446:$K$446,0))*HLOOKUP(U$445,$J$442:$R$443,2)</f>
        <v>100</v>
      </c>
      <c r="V459" s="1011" cm="1">
        <f t="array" ref="V459">INDEX($H459:$K459,0,MATCH(V$446,$H$446:$K$446,0))*HLOOKUP(V$445,$J$442:$R$443,2)</f>
        <v>40</v>
      </c>
      <c r="W459" s="1011" cm="1">
        <f t="array" ref="W459">INDEX($H459:$K459,0,MATCH(W$446,$H$446:$K$446,0))*HLOOKUP(W$445,$J$442:$R$443,2)</f>
        <v>0</v>
      </c>
      <c r="X459" s="1011" cm="1">
        <f t="array" ref="X459">INDEX($H459:$K459,0,MATCH(X$446,$H$446:$K$446,0))*HLOOKUP(X$445,$J$442:$R$443,2)</f>
        <v>100</v>
      </c>
      <c r="Y459" s="1011" cm="1">
        <f t="array" ref="Y459">INDEX($H459:$K459,0,MATCH(Y$446,$H$446:$K$446,0))*HLOOKUP(Y$445,$J$442:$R$443,2)</f>
        <v>100</v>
      </c>
      <c r="Z459" s="1011" cm="1">
        <f t="array" ref="Z459">INDEX($H459:$K459,0,MATCH(Z$446,$H$446:$K$446,0))*HLOOKUP(Z$445,$J$442:$R$443,2)</f>
        <v>40</v>
      </c>
      <c r="AA459" s="1011" cm="1">
        <f t="array" ref="AA459">INDEX($H459:$K459,0,MATCH(AA$446,$H$446:$K$446,0))*HLOOKUP(AA$445,$J$442:$R$443,2)</f>
        <v>0</v>
      </c>
      <c r="AB459" s="1011" cm="1">
        <f t="array" ref="AB459">INDEX($H459:$K459,0,MATCH(AB$446,$H$446:$K$446,0))*HLOOKUP(AB$445,$J$442:$R$443,2)</f>
        <v>100</v>
      </c>
      <c r="AC459" s="1011" cm="1">
        <f t="array" ref="AC459">INDEX($H459:$K459,0,MATCH(AC$446,$H$446:$K$446,0))*HLOOKUP(AC$445,$J$442:$R$443,2)</f>
        <v>100</v>
      </c>
      <c r="AD459" s="1011" cm="1">
        <f t="array" ref="AD459">INDEX($H459:$K459,0,MATCH(AD$446,$H$446:$K$446,0))*HLOOKUP(AD$445,$J$442:$R$443,2)</f>
        <v>40</v>
      </c>
      <c r="AE459" s="1011" cm="1">
        <f t="array" ref="AE459">INDEX($H459:$K459,0,MATCH(AE$446,$H$446:$K$446,0))*HLOOKUP(AE$445,$J$442:$R$443,2)</f>
        <v>0</v>
      </c>
      <c r="AF459" s="1011" cm="1">
        <f t="array" ref="AF459">INDEX($H459:$K459,0,MATCH(AF$446,$H$446:$K$446,0))*HLOOKUP(AF$445,$J$442:$R$443,2)</f>
        <v>100</v>
      </c>
      <c r="AG459" s="1011" cm="1">
        <f t="array" ref="AG459">INDEX($H459:$K459,0,MATCH(AG$446,$H$446:$K$446,0))*HLOOKUP(AG$445,$J$442:$R$443,2)</f>
        <v>100</v>
      </c>
      <c r="AH459" s="1011" cm="1">
        <f t="array" ref="AH459">INDEX($H459:$K459,0,MATCH(AH$446,$H$446:$K$446,0))*HLOOKUP(AH$445,$J$442:$R$443,2)</f>
        <v>40</v>
      </c>
      <c r="AI459" s="1011" cm="1">
        <f t="array" ref="AI459">INDEX($H459:$K459,0,MATCH(AI$446,$H$446:$K$446,0))*HLOOKUP(AI$445,$J$442:$R$443,2)</f>
        <v>0</v>
      </c>
      <c r="AJ459" s="1011" cm="1">
        <f t="array" ref="AJ459">INDEX($H459:$K459,0,MATCH(AJ$446,$H$446:$K$446,0))*HLOOKUP(AJ$445,$J$442:$R$443,2)</f>
        <v>100</v>
      </c>
      <c r="AK459" s="1011" cm="1">
        <f t="array" ref="AK459">INDEX($H459:$K459,0,MATCH(AK$446,$H$446:$K$446,0))*HLOOKUP(AK$445,$J$442:$R$443,2)</f>
        <v>100</v>
      </c>
      <c r="AL459" s="1011" cm="1">
        <f t="array" ref="AL459">INDEX($H459:$K459,0,MATCH(AL$446,$H$446:$K$446,0))*HLOOKUP(AL$445,$J$442:$R$443,2)</f>
        <v>40</v>
      </c>
      <c r="AM459" s="1011" cm="1">
        <f t="array" ref="AM459">INDEX($H459:$K459,0,MATCH(AM$446,$H$446:$K$446,0))*HLOOKUP(AM$445,$J$442:$R$443,2)</f>
        <v>0</v>
      </c>
      <c r="AN459" s="1011" cm="1">
        <f t="array" ref="AN459">INDEX($H459:$K459,0,MATCH(AN$446,$H$446:$K$446,0))*HLOOKUP(AN$445,$J$442:$R$443,2)</f>
        <v>100</v>
      </c>
      <c r="AO459" s="1011" cm="1">
        <f t="array" ref="AO459">INDEX($H459:$K459,0,MATCH(AO$446,$H$446:$K$446,0))*HLOOKUP(AO$445,$J$442:$R$443,2)</f>
        <v>100</v>
      </c>
      <c r="AP459" s="1011" cm="1">
        <f t="array" ref="AP459">INDEX($H459:$K459,0,MATCH(AP$446,$H$446:$K$446,0))*HLOOKUP(AP$445,$J$442:$R$443,2)</f>
        <v>40</v>
      </c>
      <c r="AQ459" s="1011" cm="1">
        <f t="array" ref="AQ459">INDEX($H459:$K459,0,MATCH(AQ$446,$H$446:$K$446,0))*HLOOKUP(AQ$445,$J$442:$R$443,2)</f>
        <v>0</v>
      </c>
      <c r="AR459" s="1011" cm="1">
        <f t="array" ref="AR459">INDEX($H459:$K459,0,MATCH(AR$446,$H$446:$K$446,0))*HLOOKUP(AR$445,$J$442:$R$443,2)</f>
        <v>100</v>
      </c>
      <c r="AS459" s="1011" cm="1">
        <f t="array" ref="AS459">INDEX($H459:$K459,0,MATCH(AS$446,$H$446:$K$446,0))*HLOOKUP(AS$445,$J$442:$R$443,2)</f>
        <v>100</v>
      </c>
      <c r="AT459" s="1011" cm="1">
        <f t="array" ref="AT459">INDEX($H459:$K459,0,MATCH(AT$446,$H$446:$K$446,0))*HLOOKUP(AT$445,$J$442:$R$443,2)</f>
        <v>40</v>
      </c>
      <c r="AU459" s="1011" cm="1">
        <f t="array" ref="AU459">INDEX($H459:$K459,0,MATCH(AU$446,$H$446:$K$446,0))*HLOOKUP(AU$445,$J$442:$R$443,2)</f>
        <v>0</v>
      </c>
      <c r="AV459" s="313"/>
      <c r="AW459" s="313"/>
      <c r="AX459" s="702"/>
      <c r="AY459" s="697"/>
      <c r="AZ459" s="697"/>
      <c r="BA459" s="697"/>
    </row>
    <row r="460" spans="1:53" s="694" customFormat="1" ht="15" outlineLevel="1" x14ac:dyDescent="0.25">
      <c r="A460" s="698"/>
      <c r="B460" s="695"/>
      <c r="C460" s="707"/>
      <c r="D460" s="707"/>
      <c r="E460" s="707"/>
      <c r="F460" s="711"/>
      <c r="G460" s="711" t="str">
        <f>_xlfn.CONCAT(H244:M244)</f>
        <v>YAOAOFa</v>
      </c>
      <c r="H460" s="357">
        <v>0</v>
      </c>
      <c r="I460" s="357">
        <v>0</v>
      </c>
      <c r="J460" s="357">
        <v>0</v>
      </c>
      <c r="K460" s="357">
        <v>0</v>
      </c>
      <c r="L460" s="1011" cm="1">
        <f t="array" ref="L460">INDEX($H460:$K460,0,MATCH(L$446,$H$446:$K$446,0))*HLOOKUP(L$445,$J$442:$R$443,2)</f>
        <v>0</v>
      </c>
      <c r="M460" s="1011" cm="1">
        <f t="array" ref="M460">INDEX($H460:$K460,0,MATCH(M$446,$H$446:$K$446,0))*HLOOKUP(M$445,$J$442:$R$443,2)</f>
        <v>0</v>
      </c>
      <c r="N460" s="1011" cm="1">
        <f t="array" ref="N460">INDEX($H460:$K460,0,MATCH(N$446,$H$446:$K$446,0))*HLOOKUP(N$445,$J$442:$R$443,2)</f>
        <v>0</v>
      </c>
      <c r="O460" s="1011" cm="1">
        <f t="array" ref="O460">INDEX($H460:$K460,0,MATCH(O$446,$H$446:$K$446,0))*HLOOKUP(O$445,$J$442:$R$443,2)</f>
        <v>0</v>
      </c>
      <c r="P460" s="1011" cm="1">
        <f t="array" ref="P460">INDEX($H460:$K460,0,MATCH(P$446,$H$446:$K$446,0))*HLOOKUP(P$445,$J$442:$R$443,2)</f>
        <v>0</v>
      </c>
      <c r="Q460" s="1011" cm="1">
        <f t="array" ref="Q460">INDEX($H460:$K460,0,MATCH(Q$446,$H$446:$K$446,0))*HLOOKUP(Q$445,$J$442:$R$443,2)</f>
        <v>0</v>
      </c>
      <c r="R460" s="1011" cm="1">
        <f t="array" ref="R460">INDEX($H460:$K460,0,MATCH(R$446,$H$446:$K$446,0))*HLOOKUP(R$445,$J$442:$R$443,2)</f>
        <v>0</v>
      </c>
      <c r="S460" s="1011" cm="1">
        <f t="array" ref="S460">INDEX($H460:$K460,0,MATCH(S$446,$H$446:$K$446,0))*HLOOKUP(S$445,$J$442:$R$443,2)</f>
        <v>0</v>
      </c>
      <c r="T460" s="1011" cm="1">
        <f t="array" ref="T460">INDEX($H460:$K460,0,MATCH(T$446,$H$446:$K$446,0))*HLOOKUP(T$445,$J$442:$R$443,2)</f>
        <v>0</v>
      </c>
      <c r="U460" s="1011" cm="1">
        <f t="array" ref="U460">INDEX($H460:$K460,0,MATCH(U$446,$H$446:$K$446,0))*HLOOKUP(U$445,$J$442:$R$443,2)</f>
        <v>0</v>
      </c>
      <c r="V460" s="1011" cm="1">
        <f t="array" ref="V460">INDEX($H460:$K460,0,MATCH(V$446,$H$446:$K$446,0))*HLOOKUP(V$445,$J$442:$R$443,2)</f>
        <v>0</v>
      </c>
      <c r="W460" s="1011" cm="1">
        <f t="array" ref="W460">INDEX($H460:$K460,0,MATCH(W$446,$H$446:$K$446,0))*HLOOKUP(W$445,$J$442:$R$443,2)</f>
        <v>0</v>
      </c>
      <c r="X460" s="1011" cm="1">
        <f t="array" ref="X460">INDEX($H460:$K460,0,MATCH(X$446,$H$446:$K$446,0))*HLOOKUP(X$445,$J$442:$R$443,2)</f>
        <v>0</v>
      </c>
      <c r="Y460" s="1011" cm="1">
        <f t="array" ref="Y460">INDEX($H460:$K460,0,MATCH(Y$446,$H$446:$K$446,0))*HLOOKUP(Y$445,$J$442:$R$443,2)</f>
        <v>0</v>
      </c>
      <c r="Z460" s="1011" cm="1">
        <f t="array" ref="Z460">INDEX($H460:$K460,0,MATCH(Z$446,$H$446:$K$446,0))*HLOOKUP(Z$445,$J$442:$R$443,2)</f>
        <v>0</v>
      </c>
      <c r="AA460" s="1011" cm="1">
        <f t="array" ref="AA460">INDEX($H460:$K460,0,MATCH(AA$446,$H$446:$K$446,0))*HLOOKUP(AA$445,$J$442:$R$443,2)</f>
        <v>0</v>
      </c>
      <c r="AB460" s="1011" cm="1">
        <f t="array" ref="AB460">INDEX($H460:$K460,0,MATCH(AB$446,$H$446:$K$446,0))*HLOOKUP(AB$445,$J$442:$R$443,2)</f>
        <v>0</v>
      </c>
      <c r="AC460" s="1011" cm="1">
        <f t="array" ref="AC460">INDEX($H460:$K460,0,MATCH(AC$446,$H$446:$K$446,0))*HLOOKUP(AC$445,$J$442:$R$443,2)</f>
        <v>0</v>
      </c>
      <c r="AD460" s="1011" cm="1">
        <f t="array" ref="AD460">INDEX($H460:$K460,0,MATCH(AD$446,$H$446:$K$446,0))*HLOOKUP(AD$445,$J$442:$R$443,2)</f>
        <v>0</v>
      </c>
      <c r="AE460" s="1011" cm="1">
        <f t="array" ref="AE460">INDEX($H460:$K460,0,MATCH(AE$446,$H$446:$K$446,0))*HLOOKUP(AE$445,$J$442:$R$443,2)</f>
        <v>0</v>
      </c>
      <c r="AF460" s="1011" cm="1">
        <f t="array" ref="AF460">INDEX($H460:$K460,0,MATCH(AF$446,$H$446:$K$446,0))*HLOOKUP(AF$445,$J$442:$R$443,2)</f>
        <v>0</v>
      </c>
      <c r="AG460" s="1011" cm="1">
        <f t="array" ref="AG460">INDEX($H460:$K460,0,MATCH(AG$446,$H$446:$K$446,0))*HLOOKUP(AG$445,$J$442:$R$443,2)</f>
        <v>0</v>
      </c>
      <c r="AH460" s="1011" cm="1">
        <f t="array" ref="AH460">INDEX($H460:$K460,0,MATCH(AH$446,$H$446:$K$446,0))*HLOOKUP(AH$445,$J$442:$R$443,2)</f>
        <v>0</v>
      </c>
      <c r="AI460" s="1011" cm="1">
        <f t="array" ref="AI460">INDEX($H460:$K460,0,MATCH(AI$446,$H$446:$K$446,0))*HLOOKUP(AI$445,$J$442:$R$443,2)</f>
        <v>0</v>
      </c>
      <c r="AJ460" s="1011" cm="1">
        <f t="array" ref="AJ460">INDEX($H460:$K460,0,MATCH(AJ$446,$H$446:$K$446,0))*HLOOKUP(AJ$445,$J$442:$R$443,2)</f>
        <v>0</v>
      </c>
      <c r="AK460" s="1011" cm="1">
        <f t="array" ref="AK460">INDEX($H460:$K460,0,MATCH(AK$446,$H$446:$K$446,0))*HLOOKUP(AK$445,$J$442:$R$443,2)</f>
        <v>0</v>
      </c>
      <c r="AL460" s="1011" cm="1">
        <f t="array" ref="AL460">INDEX($H460:$K460,0,MATCH(AL$446,$H$446:$K$446,0))*HLOOKUP(AL$445,$J$442:$R$443,2)</f>
        <v>0</v>
      </c>
      <c r="AM460" s="1011" cm="1">
        <f t="array" ref="AM460">INDEX($H460:$K460,0,MATCH(AM$446,$H$446:$K$446,0))*HLOOKUP(AM$445,$J$442:$R$443,2)</f>
        <v>0</v>
      </c>
      <c r="AN460" s="1011" cm="1">
        <f t="array" ref="AN460">INDEX($H460:$K460,0,MATCH(AN$446,$H$446:$K$446,0))*HLOOKUP(AN$445,$J$442:$R$443,2)</f>
        <v>0</v>
      </c>
      <c r="AO460" s="1011" cm="1">
        <f t="array" ref="AO460">INDEX($H460:$K460,0,MATCH(AO$446,$H$446:$K$446,0))*HLOOKUP(AO$445,$J$442:$R$443,2)</f>
        <v>0</v>
      </c>
      <c r="AP460" s="1011" cm="1">
        <f t="array" ref="AP460">INDEX($H460:$K460,0,MATCH(AP$446,$H$446:$K$446,0))*HLOOKUP(AP$445,$J$442:$R$443,2)</f>
        <v>0</v>
      </c>
      <c r="AQ460" s="1011" cm="1">
        <f t="array" ref="AQ460">INDEX($H460:$K460,0,MATCH(AQ$446,$H$446:$K$446,0))*HLOOKUP(AQ$445,$J$442:$R$443,2)</f>
        <v>0</v>
      </c>
      <c r="AR460" s="1011" cm="1">
        <f t="array" ref="AR460">INDEX($H460:$K460,0,MATCH(AR$446,$H$446:$K$446,0))*HLOOKUP(AR$445,$J$442:$R$443,2)</f>
        <v>0</v>
      </c>
      <c r="AS460" s="1011" cm="1">
        <f t="array" ref="AS460">INDEX($H460:$K460,0,MATCH(AS$446,$H$446:$K$446,0))*HLOOKUP(AS$445,$J$442:$R$443,2)</f>
        <v>0</v>
      </c>
      <c r="AT460" s="1011" cm="1">
        <f t="array" ref="AT460">INDEX($H460:$K460,0,MATCH(AT$446,$H$446:$K$446,0))*HLOOKUP(AT$445,$J$442:$R$443,2)</f>
        <v>0</v>
      </c>
      <c r="AU460" s="1011" cm="1">
        <f t="array" ref="AU460">INDEX($H460:$K460,0,MATCH(AU$446,$H$446:$K$446,0))*HLOOKUP(AU$445,$J$442:$R$443,2)</f>
        <v>0</v>
      </c>
      <c r="AV460" s="313"/>
      <c r="AW460" s="313"/>
      <c r="AX460" s="702"/>
      <c r="AY460" s="697"/>
      <c r="AZ460" s="697"/>
      <c r="BA460" s="697"/>
    </row>
    <row r="461" spans="1:53" s="694" customFormat="1" ht="15" outlineLevel="1" x14ac:dyDescent="0.25">
      <c r="A461" s="698"/>
      <c r="B461" s="695"/>
      <c r="C461" s="707"/>
      <c r="D461" s="707"/>
      <c r="E461" s="707"/>
      <c r="F461" s="711"/>
      <c r="G461" s="711" t="str">
        <f>_xlfn.CONCAT(H245:M245)</f>
        <v>AYAOAof</v>
      </c>
      <c r="H461" s="357">
        <v>0</v>
      </c>
      <c r="I461" s="357">
        <v>0</v>
      </c>
      <c r="J461" s="357">
        <v>0</v>
      </c>
      <c r="K461" s="357">
        <v>0</v>
      </c>
      <c r="L461" s="1011" cm="1">
        <f t="array" ref="L461">INDEX($H461:$K461,0,MATCH(L$446,$H$446:$K$446,0))*HLOOKUP(L$445,$J$442:$R$443,2)</f>
        <v>0</v>
      </c>
      <c r="M461" s="1011" cm="1">
        <f t="array" ref="M461">INDEX($H461:$K461,0,MATCH(M$446,$H$446:$K$446,0))*HLOOKUP(M$445,$J$442:$R$443,2)</f>
        <v>0</v>
      </c>
      <c r="N461" s="1011" cm="1">
        <f t="array" ref="N461">INDEX($H461:$K461,0,MATCH(N$446,$H$446:$K$446,0))*HLOOKUP(N$445,$J$442:$R$443,2)</f>
        <v>0</v>
      </c>
      <c r="O461" s="1011" cm="1">
        <f t="array" ref="O461">INDEX($H461:$K461,0,MATCH(O$446,$H$446:$K$446,0))*HLOOKUP(O$445,$J$442:$R$443,2)</f>
        <v>0</v>
      </c>
      <c r="P461" s="1011" cm="1">
        <f t="array" ref="P461">INDEX($H461:$K461,0,MATCH(P$446,$H$446:$K$446,0))*HLOOKUP(P$445,$J$442:$R$443,2)</f>
        <v>0</v>
      </c>
      <c r="Q461" s="1011" cm="1">
        <f t="array" ref="Q461">INDEX($H461:$K461,0,MATCH(Q$446,$H$446:$K$446,0))*HLOOKUP(Q$445,$J$442:$R$443,2)</f>
        <v>0</v>
      </c>
      <c r="R461" s="1011" cm="1">
        <f t="array" ref="R461">INDEX($H461:$K461,0,MATCH(R$446,$H$446:$K$446,0))*HLOOKUP(R$445,$J$442:$R$443,2)</f>
        <v>0</v>
      </c>
      <c r="S461" s="1011" cm="1">
        <f t="array" ref="S461">INDEX($H461:$K461,0,MATCH(S$446,$H$446:$K$446,0))*HLOOKUP(S$445,$J$442:$R$443,2)</f>
        <v>0</v>
      </c>
      <c r="T461" s="1011" cm="1">
        <f t="array" ref="T461">INDEX($H461:$K461,0,MATCH(T$446,$H$446:$K$446,0))*HLOOKUP(T$445,$J$442:$R$443,2)</f>
        <v>0</v>
      </c>
      <c r="U461" s="1011" cm="1">
        <f t="array" ref="U461">INDEX($H461:$K461,0,MATCH(U$446,$H$446:$K$446,0))*HLOOKUP(U$445,$J$442:$R$443,2)</f>
        <v>0</v>
      </c>
      <c r="V461" s="1011" cm="1">
        <f t="array" ref="V461">INDEX($H461:$K461,0,MATCH(V$446,$H$446:$K$446,0))*HLOOKUP(V$445,$J$442:$R$443,2)</f>
        <v>0</v>
      </c>
      <c r="W461" s="1011" cm="1">
        <f t="array" ref="W461">INDEX($H461:$K461,0,MATCH(W$446,$H$446:$K$446,0))*HLOOKUP(W$445,$J$442:$R$443,2)</f>
        <v>0</v>
      </c>
      <c r="X461" s="1011" cm="1">
        <f t="array" ref="X461">INDEX($H461:$K461,0,MATCH(X$446,$H$446:$K$446,0))*HLOOKUP(X$445,$J$442:$R$443,2)</f>
        <v>0</v>
      </c>
      <c r="Y461" s="1011" cm="1">
        <f t="array" ref="Y461">INDEX($H461:$K461,0,MATCH(Y$446,$H$446:$K$446,0))*HLOOKUP(Y$445,$J$442:$R$443,2)</f>
        <v>0</v>
      </c>
      <c r="Z461" s="1011" cm="1">
        <f t="array" ref="Z461">INDEX($H461:$K461,0,MATCH(Z$446,$H$446:$K$446,0))*HLOOKUP(Z$445,$J$442:$R$443,2)</f>
        <v>0</v>
      </c>
      <c r="AA461" s="1011" cm="1">
        <f t="array" ref="AA461">INDEX($H461:$K461,0,MATCH(AA$446,$H$446:$K$446,0))*HLOOKUP(AA$445,$J$442:$R$443,2)</f>
        <v>0</v>
      </c>
      <c r="AB461" s="1011" cm="1">
        <f t="array" ref="AB461">INDEX($H461:$K461,0,MATCH(AB$446,$H$446:$K$446,0))*HLOOKUP(AB$445,$J$442:$R$443,2)</f>
        <v>0</v>
      </c>
      <c r="AC461" s="1011" cm="1">
        <f t="array" ref="AC461">INDEX($H461:$K461,0,MATCH(AC$446,$H$446:$K$446,0))*HLOOKUP(AC$445,$J$442:$R$443,2)</f>
        <v>0</v>
      </c>
      <c r="AD461" s="1011" cm="1">
        <f t="array" ref="AD461">INDEX($H461:$K461,0,MATCH(AD$446,$H$446:$K$446,0))*HLOOKUP(AD$445,$J$442:$R$443,2)</f>
        <v>0</v>
      </c>
      <c r="AE461" s="1011" cm="1">
        <f t="array" ref="AE461">INDEX($H461:$K461,0,MATCH(AE$446,$H$446:$K$446,0))*HLOOKUP(AE$445,$J$442:$R$443,2)</f>
        <v>0</v>
      </c>
      <c r="AF461" s="1011" cm="1">
        <f t="array" ref="AF461">INDEX($H461:$K461,0,MATCH(AF$446,$H$446:$K$446,0))*HLOOKUP(AF$445,$J$442:$R$443,2)</f>
        <v>0</v>
      </c>
      <c r="AG461" s="1011" cm="1">
        <f t="array" ref="AG461">INDEX($H461:$K461,0,MATCH(AG$446,$H$446:$K$446,0))*HLOOKUP(AG$445,$J$442:$R$443,2)</f>
        <v>0</v>
      </c>
      <c r="AH461" s="1011" cm="1">
        <f t="array" ref="AH461">INDEX($H461:$K461,0,MATCH(AH$446,$H$446:$K$446,0))*HLOOKUP(AH$445,$J$442:$R$443,2)</f>
        <v>0</v>
      </c>
      <c r="AI461" s="1011" cm="1">
        <f t="array" ref="AI461">INDEX($H461:$K461,0,MATCH(AI$446,$H$446:$K$446,0))*HLOOKUP(AI$445,$J$442:$R$443,2)</f>
        <v>0</v>
      </c>
      <c r="AJ461" s="1011" cm="1">
        <f t="array" ref="AJ461">INDEX($H461:$K461,0,MATCH(AJ$446,$H$446:$K$446,0))*HLOOKUP(AJ$445,$J$442:$R$443,2)</f>
        <v>0</v>
      </c>
      <c r="AK461" s="1011" cm="1">
        <f t="array" ref="AK461">INDEX($H461:$K461,0,MATCH(AK$446,$H$446:$K$446,0))*HLOOKUP(AK$445,$J$442:$R$443,2)</f>
        <v>0</v>
      </c>
      <c r="AL461" s="1011" cm="1">
        <f t="array" ref="AL461">INDEX($H461:$K461,0,MATCH(AL$446,$H$446:$K$446,0))*HLOOKUP(AL$445,$J$442:$R$443,2)</f>
        <v>0</v>
      </c>
      <c r="AM461" s="1011" cm="1">
        <f t="array" ref="AM461">INDEX($H461:$K461,0,MATCH(AM$446,$H$446:$K$446,0))*HLOOKUP(AM$445,$J$442:$R$443,2)</f>
        <v>0</v>
      </c>
      <c r="AN461" s="1011" cm="1">
        <f t="array" ref="AN461">INDEX($H461:$K461,0,MATCH(AN$446,$H$446:$K$446,0))*HLOOKUP(AN$445,$J$442:$R$443,2)</f>
        <v>0</v>
      </c>
      <c r="AO461" s="1011" cm="1">
        <f t="array" ref="AO461">INDEX($H461:$K461,0,MATCH(AO$446,$H$446:$K$446,0))*HLOOKUP(AO$445,$J$442:$R$443,2)</f>
        <v>0</v>
      </c>
      <c r="AP461" s="1011" cm="1">
        <f t="array" ref="AP461">INDEX($H461:$K461,0,MATCH(AP$446,$H$446:$K$446,0))*HLOOKUP(AP$445,$J$442:$R$443,2)</f>
        <v>0</v>
      </c>
      <c r="AQ461" s="1011" cm="1">
        <f t="array" ref="AQ461">INDEX($H461:$K461,0,MATCH(AQ$446,$H$446:$K$446,0))*HLOOKUP(AQ$445,$J$442:$R$443,2)</f>
        <v>0</v>
      </c>
      <c r="AR461" s="1011" cm="1">
        <f t="array" ref="AR461">INDEX($H461:$K461,0,MATCH(AR$446,$H$446:$K$446,0))*HLOOKUP(AR$445,$J$442:$R$443,2)</f>
        <v>0</v>
      </c>
      <c r="AS461" s="1011" cm="1">
        <f t="array" ref="AS461">INDEX($H461:$K461,0,MATCH(AS$446,$H$446:$K$446,0))*HLOOKUP(AS$445,$J$442:$R$443,2)</f>
        <v>0</v>
      </c>
      <c r="AT461" s="1011" cm="1">
        <f t="array" ref="AT461">INDEX($H461:$K461,0,MATCH(AT$446,$H$446:$K$446,0))*HLOOKUP(AT$445,$J$442:$R$443,2)</f>
        <v>0</v>
      </c>
      <c r="AU461" s="1011" cm="1">
        <f t="array" ref="AU461">INDEX($H461:$K461,0,MATCH(AU$446,$H$446:$K$446,0))*HLOOKUP(AU$445,$J$442:$R$443,2)</f>
        <v>0</v>
      </c>
      <c r="AV461" s="313"/>
      <c r="AW461" s="313"/>
      <c r="AX461" s="702"/>
      <c r="AY461" s="697"/>
      <c r="AZ461" s="697"/>
      <c r="BA461" s="697"/>
    </row>
    <row r="462" spans="1:53" s="76" customFormat="1" ht="15" outlineLevel="1" x14ac:dyDescent="0.25">
      <c r="A462" s="234"/>
      <c r="B462" s="235"/>
      <c r="C462" s="245"/>
      <c r="D462" s="245"/>
      <c r="E462" s="245"/>
      <c r="F462" s="253"/>
      <c r="G462" s="711" t="str">
        <f>_xlfn.CONCAT(H246:M246)</f>
        <v>YYNBNb</v>
      </c>
      <c r="H462" s="357">
        <v>100</v>
      </c>
      <c r="I462" s="357">
        <v>120</v>
      </c>
      <c r="J462" s="357">
        <v>100</v>
      </c>
      <c r="K462" s="357">
        <v>0</v>
      </c>
      <c r="L462" s="1011" cm="1">
        <f t="array" ref="L462">INDEX($H462:$K462,0,MATCH(L$446,$H$446:$K$446,0))*HLOOKUP(L$445,$J$442:$R$443,2)</f>
        <v>100</v>
      </c>
      <c r="M462" s="1011" cm="1">
        <f t="array" ref="M462">INDEX($H462:$K462,0,MATCH(M$446,$H$446:$K$446,0))*HLOOKUP(M$445,$J$442:$R$443,2)</f>
        <v>120</v>
      </c>
      <c r="N462" s="1011" cm="1">
        <f t="array" ref="N462">INDEX($H462:$K462,0,MATCH(N$446,$H$446:$K$446,0))*HLOOKUP(N$445,$J$442:$R$443,2)</f>
        <v>100</v>
      </c>
      <c r="O462" s="1011" cm="1">
        <f t="array" ref="O462">INDEX($H462:$K462,0,MATCH(O$446,$H$446:$K$446,0))*HLOOKUP(O$445,$J$442:$R$443,2)</f>
        <v>0</v>
      </c>
      <c r="P462" s="1011" cm="1">
        <f t="array" ref="P462">INDEX($H462:$K462,0,MATCH(P$446,$H$446:$K$446,0))*HLOOKUP(P$445,$J$442:$R$443,2)</f>
        <v>100</v>
      </c>
      <c r="Q462" s="1011" cm="1">
        <f t="array" ref="Q462">INDEX($H462:$K462,0,MATCH(Q$446,$H$446:$K$446,0))*HLOOKUP(Q$445,$J$442:$R$443,2)</f>
        <v>120</v>
      </c>
      <c r="R462" s="1011" cm="1">
        <f t="array" ref="R462">INDEX($H462:$K462,0,MATCH(R$446,$H$446:$K$446,0))*HLOOKUP(R$445,$J$442:$R$443,2)</f>
        <v>100</v>
      </c>
      <c r="S462" s="1011" cm="1">
        <f t="array" ref="S462">INDEX($H462:$K462,0,MATCH(S$446,$H$446:$K$446,0))*HLOOKUP(S$445,$J$442:$R$443,2)</f>
        <v>0</v>
      </c>
      <c r="T462" s="1011" cm="1">
        <f t="array" ref="T462">INDEX($H462:$K462,0,MATCH(T$446,$H$446:$K$446,0))*HLOOKUP(T$445,$J$442:$R$443,2)</f>
        <v>100</v>
      </c>
      <c r="U462" s="1011" cm="1">
        <f t="array" ref="U462">INDEX($H462:$K462,0,MATCH(U$446,$H$446:$K$446,0))*HLOOKUP(U$445,$J$442:$R$443,2)</f>
        <v>120</v>
      </c>
      <c r="V462" s="1011" cm="1">
        <f t="array" ref="V462">INDEX($H462:$K462,0,MATCH(V$446,$H$446:$K$446,0))*HLOOKUP(V$445,$J$442:$R$443,2)</f>
        <v>100</v>
      </c>
      <c r="W462" s="1011" cm="1">
        <f t="array" ref="W462">INDEX($H462:$K462,0,MATCH(W$446,$H$446:$K$446,0))*HLOOKUP(W$445,$J$442:$R$443,2)</f>
        <v>0</v>
      </c>
      <c r="X462" s="1011" cm="1">
        <f t="array" ref="X462">INDEX($H462:$K462,0,MATCH(X$446,$H$446:$K$446,0))*HLOOKUP(X$445,$J$442:$R$443,2)</f>
        <v>100</v>
      </c>
      <c r="Y462" s="1011" cm="1">
        <f t="array" ref="Y462">INDEX($H462:$K462,0,MATCH(Y$446,$H$446:$K$446,0))*HLOOKUP(Y$445,$J$442:$R$443,2)</f>
        <v>120</v>
      </c>
      <c r="Z462" s="1011" cm="1">
        <f t="array" ref="Z462">INDEX($H462:$K462,0,MATCH(Z$446,$H$446:$K$446,0))*HLOOKUP(Z$445,$J$442:$R$443,2)</f>
        <v>100</v>
      </c>
      <c r="AA462" s="1011" cm="1">
        <f t="array" ref="AA462">INDEX($H462:$K462,0,MATCH(AA$446,$H$446:$K$446,0))*HLOOKUP(AA$445,$J$442:$R$443,2)</f>
        <v>0</v>
      </c>
      <c r="AB462" s="1011" cm="1">
        <f t="array" ref="AB462">INDEX($H462:$K462,0,MATCH(AB$446,$H$446:$K$446,0))*HLOOKUP(AB$445,$J$442:$R$443,2)</f>
        <v>100</v>
      </c>
      <c r="AC462" s="1011" cm="1">
        <f t="array" ref="AC462">INDEX($H462:$K462,0,MATCH(AC$446,$H$446:$K$446,0))*HLOOKUP(AC$445,$J$442:$R$443,2)</f>
        <v>120</v>
      </c>
      <c r="AD462" s="1011" cm="1">
        <f t="array" ref="AD462">INDEX($H462:$K462,0,MATCH(AD$446,$H$446:$K$446,0))*HLOOKUP(AD$445,$J$442:$R$443,2)</f>
        <v>100</v>
      </c>
      <c r="AE462" s="1011" cm="1">
        <f t="array" ref="AE462">INDEX($H462:$K462,0,MATCH(AE$446,$H$446:$K$446,0))*HLOOKUP(AE$445,$J$442:$R$443,2)</f>
        <v>0</v>
      </c>
      <c r="AF462" s="1011" cm="1">
        <f t="array" ref="AF462">INDEX($H462:$K462,0,MATCH(AF$446,$H$446:$K$446,0))*HLOOKUP(AF$445,$J$442:$R$443,2)</f>
        <v>100</v>
      </c>
      <c r="AG462" s="1011" cm="1">
        <f t="array" ref="AG462">INDEX($H462:$K462,0,MATCH(AG$446,$H$446:$K$446,0))*HLOOKUP(AG$445,$J$442:$R$443,2)</f>
        <v>120</v>
      </c>
      <c r="AH462" s="1011" cm="1">
        <f t="array" ref="AH462">INDEX($H462:$K462,0,MATCH(AH$446,$H$446:$K$446,0))*HLOOKUP(AH$445,$J$442:$R$443,2)</f>
        <v>100</v>
      </c>
      <c r="AI462" s="1011" cm="1">
        <f t="array" ref="AI462">INDEX($H462:$K462,0,MATCH(AI$446,$H$446:$K$446,0))*HLOOKUP(AI$445,$J$442:$R$443,2)</f>
        <v>0</v>
      </c>
      <c r="AJ462" s="1011" cm="1">
        <f t="array" ref="AJ462">INDEX($H462:$K462,0,MATCH(AJ$446,$H$446:$K$446,0))*HLOOKUP(AJ$445,$J$442:$R$443,2)</f>
        <v>100</v>
      </c>
      <c r="AK462" s="1011" cm="1">
        <f t="array" ref="AK462">INDEX($H462:$K462,0,MATCH(AK$446,$H$446:$K$446,0))*HLOOKUP(AK$445,$J$442:$R$443,2)</f>
        <v>120</v>
      </c>
      <c r="AL462" s="1011" cm="1">
        <f t="array" ref="AL462">INDEX($H462:$K462,0,MATCH(AL$446,$H$446:$K$446,0))*HLOOKUP(AL$445,$J$442:$R$443,2)</f>
        <v>100</v>
      </c>
      <c r="AM462" s="1011" cm="1">
        <f t="array" ref="AM462">INDEX($H462:$K462,0,MATCH(AM$446,$H$446:$K$446,0))*HLOOKUP(AM$445,$J$442:$R$443,2)</f>
        <v>0</v>
      </c>
      <c r="AN462" s="1011" cm="1">
        <f t="array" ref="AN462">INDEX($H462:$K462,0,MATCH(AN$446,$H$446:$K$446,0))*HLOOKUP(AN$445,$J$442:$R$443,2)</f>
        <v>100</v>
      </c>
      <c r="AO462" s="1011" cm="1">
        <f t="array" ref="AO462">INDEX($H462:$K462,0,MATCH(AO$446,$H$446:$K$446,0))*HLOOKUP(AO$445,$J$442:$R$443,2)</f>
        <v>120</v>
      </c>
      <c r="AP462" s="1011" cm="1">
        <f t="array" ref="AP462">INDEX($H462:$K462,0,MATCH(AP$446,$H$446:$K$446,0))*HLOOKUP(AP$445,$J$442:$R$443,2)</f>
        <v>100</v>
      </c>
      <c r="AQ462" s="1011" cm="1">
        <f t="array" ref="AQ462">INDEX($H462:$K462,0,MATCH(AQ$446,$H$446:$K$446,0))*HLOOKUP(AQ$445,$J$442:$R$443,2)</f>
        <v>0</v>
      </c>
      <c r="AR462" s="1011" cm="1">
        <f t="array" ref="AR462">INDEX($H462:$K462,0,MATCH(AR$446,$H$446:$K$446,0))*HLOOKUP(AR$445,$J$442:$R$443,2)</f>
        <v>100</v>
      </c>
      <c r="AS462" s="1011" cm="1">
        <f t="array" ref="AS462">INDEX($H462:$K462,0,MATCH(AS$446,$H$446:$K$446,0))*HLOOKUP(AS$445,$J$442:$R$443,2)</f>
        <v>120</v>
      </c>
      <c r="AT462" s="1011" cm="1">
        <f t="array" ref="AT462">INDEX($H462:$K462,0,MATCH(AT$446,$H$446:$K$446,0))*HLOOKUP(AT$445,$J$442:$R$443,2)</f>
        <v>100</v>
      </c>
      <c r="AU462" s="1011" cm="1">
        <f t="array" ref="AU462">INDEX($H462:$K462,0,MATCH(AU$446,$H$446:$K$446,0))*HLOOKUP(AU$445,$J$442:$R$443,2)</f>
        <v>0</v>
      </c>
      <c r="AV462" s="313"/>
      <c r="AW462" s="313"/>
      <c r="AX462" s="244"/>
      <c r="AY462" s="236"/>
      <c r="AZ462" s="236"/>
      <c r="BA462" s="236"/>
    </row>
    <row r="463" spans="1:53" s="76" customFormat="1" ht="15" outlineLevel="1" x14ac:dyDescent="0.25">
      <c r="A463" s="234"/>
      <c r="B463" s="235"/>
      <c r="C463" s="245"/>
      <c r="D463" s="245"/>
      <c r="E463" s="245"/>
      <c r="F463" s="253"/>
      <c r="G463" s="711" t="str">
        <f>_xlfn.CONCAT(H247:M247)</f>
        <v>YYBNBz</v>
      </c>
      <c r="H463" s="357">
        <v>100</v>
      </c>
      <c r="I463" s="357">
        <v>150</v>
      </c>
      <c r="J463" s="357">
        <v>0</v>
      </c>
      <c r="K463" s="357">
        <v>150</v>
      </c>
      <c r="L463" s="1011" cm="1">
        <f t="array" ref="L463">INDEX($H463:$K463,0,MATCH(L$446,$H$446:$K$446,0))*HLOOKUP(L$445,$J$442:$R$443,2)</f>
        <v>100</v>
      </c>
      <c r="M463" s="1011" cm="1">
        <f t="array" ref="M463">INDEX($H463:$K463,0,MATCH(M$446,$H$446:$K$446,0))*HLOOKUP(M$445,$J$442:$R$443,2)</f>
        <v>150</v>
      </c>
      <c r="N463" s="1011" cm="1">
        <f t="array" ref="N463">INDEX($H463:$K463,0,MATCH(N$446,$H$446:$K$446,0))*HLOOKUP(N$445,$J$442:$R$443,2)</f>
        <v>0</v>
      </c>
      <c r="O463" s="1011" cm="1">
        <f t="array" ref="O463">INDEX($H463:$K463,0,MATCH(O$446,$H$446:$K$446,0))*HLOOKUP(O$445,$J$442:$R$443,2)</f>
        <v>150</v>
      </c>
      <c r="P463" s="1011" cm="1">
        <f t="array" ref="P463">INDEX($H463:$K463,0,MATCH(P$446,$H$446:$K$446,0))*HLOOKUP(P$445,$J$442:$R$443,2)</f>
        <v>100</v>
      </c>
      <c r="Q463" s="1011" cm="1">
        <f t="array" ref="Q463">INDEX($H463:$K463,0,MATCH(Q$446,$H$446:$K$446,0))*HLOOKUP(Q$445,$J$442:$R$443,2)</f>
        <v>150</v>
      </c>
      <c r="R463" s="1011" cm="1">
        <f t="array" ref="R463">INDEX($H463:$K463,0,MATCH(R$446,$H$446:$K$446,0))*HLOOKUP(R$445,$J$442:$R$443,2)</f>
        <v>0</v>
      </c>
      <c r="S463" s="1011" cm="1">
        <f t="array" ref="S463">INDEX($H463:$K463,0,MATCH(S$446,$H$446:$K$446,0))*HLOOKUP(S$445,$J$442:$R$443,2)</f>
        <v>150</v>
      </c>
      <c r="T463" s="1011" cm="1">
        <f t="array" ref="T463">INDEX($H463:$K463,0,MATCH(T$446,$H$446:$K$446,0))*HLOOKUP(T$445,$J$442:$R$443,2)</f>
        <v>100</v>
      </c>
      <c r="U463" s="1011" cm="1">
        <f t="array" ref="U463">INDEX($H463:$K463,0,MATCH(U$446,$H$446:$K$446,0))*HLOOKUP(U$445,$J$442:$R$443,2)</f>
        <v>150</v>
      </c>
      <c r="V463" s="1011" cm="1">
        <f t="array" ref="V463">INDEX($H463:$K463,0,MATCH(V$446,$H$446:$K$446,0))*HLOOKUP(V$445,$J$442:$R$443,2)</f>
        <v>0</v>
      </c>
      <c r="W463" s="1011" cm="1">
        <f t="array" ref="W463">INDEX($H463:$K463,0,MATCH(W$446,$H$446:$K$446,0))*HLOOKUP(W$445,$J$442:$R$443,2)</f>
        <v>150</v>
      </c>
      <c r="X463" s="1011" cm="1">
        <f t="array" ref="X463">INDEX($H463:$K463,0,MATCH(X$446,$H$446:$K$446,0))*HLOOKUP(X$445,$J$442:$R$443,2)</f>
        <v>100</v>
      </c>
      <c r="Y463" s="1011" cm="1">
        <f t="array" ref="Y463">INDEX($H463:$K463,0,MATCH(Y$446,$H$446:$K$446,0))*HLOOKUP(Y$445,$J$442:$R$443,2)</f>
        <v>150</v>
      </c>
      <c r="Z463" s="1011" cm="1">
        <f t="array" ref="Z463">INDEX($H463:$K463,0,MATCH(Z$446,$H$446:$K$446,0))*HLOOKUP(Z$445,$J$442:$R$443,2)</f>
        <v>0</v>
      </c>
      <c r="AA463" s="1011" cm="1">
        <f t="array" ref="AA463">INDEX($H463:$K463,0,MATCH(AA$446,$H$446:$K$446,0))*HLOOKUP(AA$445,$J$442:$R$443,2)</f>
        <v>150</v>
      </c>
      <c r="AB463" s="1011" cm="1">
        <f t="array" ref="AB463">INDEX($H463:$K463,0,MATCH(AB$446,$H$446:$K$446,0))*HLOOKUP(AB$445,$J$442:$R$443,2)</f>
        <v>100</v>
      </c>
      <c r="AC463" s="1011" cm="1">
        <f t="array" ref="AC463">INDEX($H463:$K463,0,MATCH(AC$446,$H$446:$K$446,0))*HLOOKUP(AC$445,$J$442:$R$443,2)</f>
        <v>150</v>
      </c>
      <c r="AD463" s="1011" cm="1">
        <f t="array" ref="AD463">INDEX($H463:$K463,0,MATCH(AD$446,$H$446:$K$446,0))*HLOOKUP(AD$445,$J$442:$R$443,2)</f>
        <v>0</v>
      </c>
      <c r="AE463" s="1011" cm="1">
        <f t="array" ref="AE463">INDEX($H463:$K463,0,MATCH(AE$446,$H$446:$K$446,0))*HLOOKUP(AE$445,$J$442:$R$443,2)</f>
        <v>150</v>
      </c>
      <c r="AF463" s="1011" cm="1">
        <f t="array" ref="AF463">INDEX($H463:$K463,0,MATCH(AF$446,$H$446:$K$446,0))*HLOOKUP(AF$445,$J$442:$R$443,2)</f>
        <v>100</v>
      </c>
      <c r="AG463" s="1011" cm="1">
        <f t="array" ref="AG463">INDEX($H463:$K463,0,MATCH(AG$446,$H$446:$K$446,0))*HLOOKUP(AG$445,$J$442:$R$443,2)</f>
        <v>150</v>
      </c>
      <c r="AH463" s="1011" cm="1">
        <f t="array" ref="AH463">INDEX($H463:$K463,0,MATCH(AH$446,$H$446:$K$446,0))*HLOOKUP(AH$445,$J$442:$R$443,2)</f>
        <v>0</v>
      </c>
      <c r="AI463" s="1011" cm="1">
        <f t="array" ref="AI463">INDEX($H463:$K463,0,MATCH(AI$446,$H$446:$K$446,0))*HLOOKUP(AI$445,$J$442:$R$443,2)</f>
        <v>150</v>
      </c>
      <c r="AJ463" s="1011" cm="1">
        <f t="array" ref="AJ463">INDEX($H463:$K463,0,MATCH(AJ$446,$H$446:$K$446,0))*HLOOKUP(AJ$445,$J$442:$R$443,2)</f>
        <v>100</v>
      </c>
      <c r="AK463" s="1011" cm="1">
        <f t="array" ref="AK463">INDEX($H463:$K463,0,MATCH(AK$446,$H$446:$K$446,0))*HLOOKUP(AK$445,$J$442:$R$443,2)</f>
        <v>150</v>
      </c>
      <c r="AL463" s="1011" cm="1">
        <f t="array" ref="AL463">INDEX($H463:$K463,0,MATCH(AL$446,$H$446:$K$446,0))*HLOOKUP(AL$445,$J$442:$R$443,2)</f>
        <v>0</v>
      </c>
      <c r="AM463" s="1011" cm="1">
        <f t="array" ref="AM463">INDEX($H463:$K463,0,MATCH(AM$446,$H$446:$K$446,0))*HLOOKUP(AM$445,$J$442:$R$443,2)</f>
        <v>150</v>
      </c>
      <c r="AN463" s="1011" cm="1">
        <f t="array" ref="AN463">INDEX($H463:$K463,0,MATCH(AN$446,$H$446:$K$446,0))*HLOOKUP(AN$445,$J$442:$R$443,2)</f>
        <v>100</v>
      </c>
      <c r="AO463" s="1011" cm="1">
        <f t="array" ref="AO463">INDEX($H463:$K463,0,MATCH(AO$446,$H$446:$K$446,0))*HLOOKUP(AO$445,$J$442:$R$443,2)</f>
        <v>150</v>
      </c>
      <c r="AP463" s="1011" cm="1">
        <f t="array" ref="AP463">INDEX($H463:$K463,0,MATCH(AP$446,$H$446:$K$446,0))*HLOOKUP(AP$445,$J$442:$R$443,2)</f>
        <v>0</v>
      </c>
      <c r="AQ463" s="1011" cm="1">
        <f t="array" ref="AQ463">INDEX($H463:$K463,0,MATCH(AQ$446,$H$446:$K$446,0))*HLOOKUP(AQ$445,$J$442:$R$443,2)</f>
        <v>150</v>
      </c>
      <c r="AR463" s="1011" cm="1">
        <f t="array" ref="AR463">INDEX($H463:$K463,0,MATCH(AR$446,$H$446:$K$446,0))*HLOOKUP(AR$445,$J$442:$R$443,2)</f>
        <v>100</v>
      </c>
      <c r="AS463" s="1011" cm="1">
        <f t="array" ref="AS463">INDEX($H463:$K463,0,MATCH(AS$446,$H$446:$K$446,0))*HLOOKUP(AS$445,$J$442:$R$443,2)</f>
        <v>150</v>
      </c>
      <c r="AT463" s="1011" cm="1">
        <f t="array" ref="AT463">INDEX($H463:$K463,0,MATCH(AT$446,$H$446:$K$446,0))*HLOOKUP(AT$445,$J$442:$R$443,2)</f>
        <v>0</v>
      </c>
      <c r="AU463" s="1011" cm="1">
        <f t="array" ref="AU463">INDEX($H463:$K463,0,MATCH(AU$446,$H$446:$K$446,0))*HLOOKUP(AU$445,$J$442:$R$443,2)</f>
        <v>150</v>
      </c>
      <c r="AV463" s="313"/>
      <c r="AW463" s="313"/>
      <c r="AX463" s="244"/>
      <c r="AY463" s="236"/>
      <c r="AZ463" s="236"/>
      <c r="BA463" s="236"/>
    </row>
    <row r="464" spans="1:53" s="76" customFormat="1" ht="15" outlineLevel="1" x14ac:dyDescent="0.25">
      <c r="A464" s="234"/>
      <c r="B464" s="235"/>
      <c r="C464" s="245"/>
      <c r="D464" s="245"/>
      <c r="E464" s="245"/>
      <c r="F464" s="253"/>
      <c r="G464" s="711" t="str">
        <f>_xlfn.CONCAT(H248:M248)</f>
        <v>YYBNBr</v>
      </c>
      <c r="H464" s="357">
        <v>100</v>
      </c>
      <c r="I464" s="357">
        <v>150</v>
      </c>
      <c r="J464" s="357">
        <v>0</v>
      </c>
      <c r="K464" s="357">
        <v>150</v>
      </c>
      <c r="L464" s="1011" cm="1">
        <f t="array" ref="L464">INDEX($H464:$K464,0,MATCH(L$446,$H$446:$K$446,0))*HLOOKUP(L$445,$J$442:$R$443,2)</f>
        <v>100</v>
      </c>
      <c r="M464" s="1011" cm="1">
        <f t="array" ref="M464">INDEX($H464:$K464,0,MATCH(M$446,$H$446:$K$446,0))*HLOOKUP(M$445,$J$442:$R$443,2)</f>
        <v>150</v>
      </c>
      <c r="N464" s="1011" cm="1">
        <f t="array" ref="N464">INDEX($H464:$K464,0,MATCH(N$446,$H$446:$K$446,0))*HLOOKUP(N$445,$J$442:$R$443,2)</f>
        <v>0</v>
      </c>
      <c r="O464" s="1011" cm="1">
        <f t="array" ref="O464">INDEX($H464:$K464,0,MATCH(O$446,$H$446:$K$446,0))*HLOOKUP(O$445,$J$442:$R$443,2)</f>
        <v>150</v>
      </c>
      <c r="P464" s="1011" cm="1">
        <f t="array" ref="P464">INDEX($H464:$K464,0,MATCH(P$446,$H$446:$K$446,0))*HLOOKUP(P$445,$J$442:$R$443,2)</f>
        <v>100</v>
      </c>
      <c r="Q464" s="1011" cm="1">
        <f t="array" ref="Q464">INDEX($H464:$K464,0,MATCH(Q$446,$H$446:$K$446,0))*HLOOKUP(Q$445,$J$442:$R$443,2)</f>
        <v>150</v>
      </c>
      <c r="R464" s="1011" cm="1">
        <f t="array" ref="R464">INDEX($H464:$K464,0,MATCH(R$446,$H$446:$K$446,0))*HLOOKUP(R$445,$J$442:$R$443,2)</f>
        <v>0</v>
      </c>
      <c r="S464" s="1011" cm="1">
        <f t="array" ref="S464">INDEX($H464:$K464,0,MATCH(S$446,$H$446:$K$446,0))*HLOOKUP(S$445,$J$442:$R$443,2)</f>
        <v>150</v>
      </c>
      <c r="T464" s="1011" cm="1">
        <f t="array" ref="T464">INDEX($H464:$K464,0,MATCH(T$446,$H$446:$K$446,0))*HLOOKUP(T$445,$J$442:$R$443,2)</f>
        <v>100</v>
      </c>
      <c r="U464" s="1011" cm="1">
        <f t="array" ref="U464">INDEX($H464:$K464,0,MATCH(U$446,$H$446:$K$446,0))*HLOOKUP(U$445,$J$442:$R$443,2)</f>
        <v>150</v>
      </c>
      <c r="V464" s="1011" cm="1">
        <f t="array" ref="V464">INDEX($H464:$K464,0,MATCH(V$446,$H$446:$K$446,0))*HLOOKUP(V$445,$J$442:$R$443,2)</f>
        <v>0</v>
      </c>
      <c r="W464" s="1011" cm="1">
        <f t="array" ref="W464">INDEX($H464:$K464,0,MATCH(W$446,$H$446:$K$446,0))*HLOOKUP(W$445,$J$442:$R$443,2)</f>
        <v>150</v>
      </c>
      <c r="X464" s="1011" cm="1">
        <f t="array" ref="X464">INDEX($H464:$K464,0,MATCH(X$446,$H$446:$K$446,0))*HLOOKUP(X$445,$J$442:$R$443,2)</f>
        <v>100</v>
      </c>
      <c r="Y464" s="1011" cm="1">
        <f t="array" ref="Y464">INDEX($H464:$K464,0,MATCH(Y$446,$H$446:$K$446,0))*HLOOKUP(Y$445,$J$442:$R$443,2)</f>
        <v>150</v>
      </c>
      <c r="Z464" s="1011" cm="1">
        <f t="array" ref="Z464">INDEX($H464:$K464,0,MATCH(Z$446,$H$446:$K$446,0))*HLOOKUP(Z$445,$J$442:$R$443,2)</f>
        <v>0</v>
      </c>
      <c r="AA464" s="1011" cm="1">
        <f t="array" ref="AA464">INDEX($H464:$K464,0,MATCH(AA$446,$H$446:$K$446,0))*HLOOKUP(AA$445,$J$442:$R$443,2)</f>
        <v>150</v>
      </c>
      <c r="AB464" s="1011" cm="1">
        <f t="array" ref="AB464">INDEX($H464:$K464,0,MATCH(AB$446,$H$446:$K$446,0))*HLOOKUP(AB$445,$J$442:$R$443,2)</f>
        <v>100</v>
      </c>
      <c r="AC464" s="1011" cm="1">
        <f t="array" ref="AC464">INDEX($H464:$K464,0,MATCH(AC$446,$H$446:$K$446,0))*HLOOKUP(AC$445,$J$442:$R$443,2)</f>
        <v>150</v>
      </c>
      <c r="AD464" s="1011" cm="1">
        <f t="array" ref="AD464">INDEX($H464:$K464,0,MATCH(AD$446,$H$446:$K$446,0))*HLOOKUP(AD$445,$J$442:$R$443,2)</f>
        <v>0</v>
      </c>
      <c r="AE464" s="1011" cm="1">
        <f t="array" ref="AE464">INDEX($H464:$K464,0,MATCH(AE$446,$H$446:$K$446,0))*HLOOKUP(AE$445,$J$442:$R$443,2)</f>
        <v>150</v>
      </c>
      <c r="AF464" s="1011" cm="1">
        <f t="array" ref="AF464">INDEX($H464:$K464,0,MATCH(AF$446,$H$446:$K$446,0))*HLOOKUP(AF$445,$J$442:$R$443,2)</f>
        <v>100</v>
      </c>
      <c r="AG464" s="1011" cm="1">
        <f t="array" ref="AG464">INDEX($H464:$K464,0,MATCH(AG$446,$H$446:$K$446,0))*HLOOKUP(AG$445,$J$442:$R$443,2)</f>
        <v>150</v>
      </c>
      <c r="AH464" s="1011" cm="1">
        <f t="array" ref="AH464">INDEX($H464:$K464,0,MATCH(AH$446,$H$446:$K$446,0))*HLOOKUP(AH$445,$J$442:$R$443,2)</f>
        <v>0</v>
      </c>
      <c r="AI464" s="1011" cm="1">
        <f t="array" ref="AI464">INDEX($H464:$K464,0,MATCH(AI$446,$H$446:$K$446,0))*HLOOKUP(AI$445,$J$442:$R$443,2)</f>
        <v>150</v>
      </c>
      <c r="AJ464" s="1011" cm="1">
        <f t="array" ref="AJ464">INDEX($H464:$K464,0,MATCH(AJ$446,$H$446:$K$446,0))*HLOOKUP(AJ$445,$J$442:$R$443,2)</f>
        <v>100</v>
      </c>
      <c r="AK464" s="1011" cm="1">
        <f t="array" ref="AK464">INDEX($H464:$K464,0,MATCH(AK$446,$H$446:$K$446,0))*HLOOKUP(AK$445,$J$442:$R$443,2)</f>
        <v>150</v>
      </c>
      <c r="AL464" s="1011" cm="1">
        <f t="array" ref="AL464">INDEX($H464:$K464,0,MATCH(AL$446,$H$446:$K$446,0))*HLOOKUP(AL$445,$J$442:$R$443,2)</f>
        <v>0</v>
      </c>
      <c r="AM464" s="1011" cm="1">
        <f t="array" ref="AM464">INDEX($H464:$K464,0,MATCH(AM$446,$H$446:$K$446,0))*HLOOKUP(AM$445,$J$442:$R$443,2)</f>
        <v>150</v>
      </c>
      <c r="AN464" s="1011" cm="1">
        <f t="array" ref="AN464">INDEX($H464:$K464,0,MATCH(AN$446,$H$446:$K$446,0))*HLOOKUP(AN$445,$J$442:$R$443,2)</f>
        <v>100</v>
      </c>
      <c r="AO464" s="1011" cm="1">
        <f t="array" ref="AO464">INDEX($H464:$K464,0,MATCH(AO$446,$H$446:$K$446,0))*HLOOKUP(AO$445,$J$442:$R$443,2)</f>
        <v>150</v>
      </c>
      <c r="AP464" s="1011" cm="1">
        <f t="array" ref="AP464">INDEX($H464:$K464,0,MATCH(AP$446,$H$446:$K$446,0))*HLOOKUP(AP$445,$J$442:$R$443,2)</f>
        <v>0</v>
      </c>
      <c r="AQ464" s="1011" cm="1">
        <f t="array" ref="AQ464">INDEX($H464:$K464,0,MATCH(AQ$446,$H$446:$K$446,0))*HLOOKUP(AQ$445,$J$442:$R$443,2)</f>
        <v>150</v>
      </c>
      <c r="AR464" s="1011" cm="1">
        <f t="array" ref="AR464">INDEX($H464:$K464,0,MATCH(AR$446,$H$446:$K$446,0))*HLOOKUP(AR$445,$J$442:$R$443,2)</f>
        <v>100</v>
      </c>
      <c r="AS464" s="1011" cm="1">
        <f t="array" ref="AS464">INDEX($H464:$K464,0,MATCH(AS$446,$H$446:$K$446,0))*HLOOKUP(AS$445,$J$442:$R$443,2)</f>
        <v>150</v>
      </c>
      <c r="AT464" s="1011" cm="1">
        <f t="array" ref="AT464">INDEX($H464:$K464,0,MATCH(AT$446,$H$446:$K$446,0))*HLOOKUP(AT$445,$J$442:$R$443,2)</f>
        <v>0</v>
      </c>
      <c r="AU464" s="1011" cm="1">
        <f t="array" ref="AU464">INDEX($H464:$K464,0,MATCH(AU$446,$H$446:$K$446,0))*HLOOKUP(AU$445,$J$442:$R$443,2)</f>
        <v>150</v>
      </c>
      <c r="AV464" s="313"/>
      <c r="AW464" s="313"/>
      <c r="AX464" s="244"/>
      <c r="AY464" s="236"/>
      <c r="AZ464" s="236"/>
      <c r="BA464" s="236"/>
    </row>
    <row r="465" spans="1:53" s="76" customFormat="1" ht="15" outlineLevel="1" x14ac:dyDescent="0.25">
      <c r="A465" s="234"/>
      <c r="B465" s="235"/>
      <c r="C465" s="245"/>
      <c r="D465" s="245"/>
      <c r="E465" s="245"/>
      <c r="F465" s="253"/>
      <c r="G465" s="711" t="str">
        <f>_xlfn.CONCAT(H249:M249)</f>
        <v>YYNWBr</v>
      </c>
      <c r="H465" s="357">
        <v>100</v>
      </c>
      <c r="I465" s="357">
        <v>150</v>
      </c>
      <c r="J465" s="357">
        <v>0</v>
      </c>
      <c r="K465" s="357">
        <v>150</v>
      </c>
      <c r="L465" s="1011" cm="1">
        <f t="array" ref="L465">INDEX($H465:$K465,0,MATCH(L$446,$H$446:$K$446,0))*HLOOKUP(L$445,$J$442:$R$443,2)</f>
        <v>100</v>
      </c>
      <c r="M465" s="1011" cm="1">
        <f t="array" ref="M465">INDEX($H465:$K465,0,MATCH(M$446,$H$446:$K$446,0))*HLOOKUP(M$445,$J$442:$R$443,2)</f>
        <v>150</v>
      </c>
      <c r="N465" s="1011" cm="1">
        <f t="array" ref="N465">INDEX($H465:$K465,0,MATCH(N$446,$H$446:$K$446,0))*HLOOKUP(N$445,$J$442:$R$443,2)</f>
        <v>0</v>
      </c>
      <c r="O465" s="1011" cm="1">
        <f t="array" ref="O465">INDEX($H465:$K465,0,MATCH(O$446,$H$446:$K$446,0))*HLOOKUP(O$445,$J$442:$R$443,2)</f>
        <v>150</v>
      </c>
      <c r="P465" s="1011" cm="1">
        <f t="array" ref="P465">INDEX($H465:$K465,0,MATCH(P$446,$H$446:$K$446,0))*HLOOKUP(P$445,$J$442:$R$443,2)</f>
        <v>100</v>
      </c>
      <c r="Q465" s="1011" cm="1">
        <f t="array" ref="Q465">INDEX($H465:$K465,0,MATCH(Q$446,$H$446:$K$446,0))*HLOOKUP(Q$445,$J$442:$R$443,2)</f>
        <v>150</v>
      </c>
      <c r="R465" s="1011" cm="1">
        <f t="array" ref="R465">INDEX($H465:$K465,0,MATCH(R$446,$H$446:$K$446,0))*HLOOKUP(R$445,$J$442:$R$443,2)</f>
        <v>0</v>
      </c>
      <c r="S465" s="1011" cm="1">
        <f t="array" ref="S465">INDEX($H465:$K465,0,MATCH(S$446,$H$446:$K$446,0))*HLOOKUP(S$445,$J$442:$R$443,2)</f>
        <v>150</v>
      </c>
      <c r="T465" s="1011" cm="1">
        <f t="array" ref="T465">INDEX($H465:$K465,0,MATCH(T$446,$H$446:$K$446,0))*HLOOKUP(T$445,$J$442:$R$443,2)</f>
        <v>100</v>
      </c>
      <c r="U465" s="1011" cm="1">
        <f t="array" ref="U465">INDEX($H465:$K465,0,MATCH(U$446,$H$446:$K$446,0))*HLOOKUP(U$445,$J$442:$R$443,2)</f>
        <v>150</v>
      </c>
      <c r="V465" s="1011" cm="1">
        <f t="array" ref="V465">INDEX($H465:$K465,0,MATCH(V$446,$H$446:$K$446,0))*HLOOKUP(V$445,$J$442:$R$443,2)</f>
        <v>0</v>
      </c>
      <c r="W465" s="1011" cm="1">
        <f t="array" ref="W465">INDEX($H465:$K465,0,MATCH(W$446,$H$446:$K$446,0))*HLOOKUP(W$445,$J$442:$R$443,2)</f>
        <v>150</v>
      </c>
      <c r="X465" s="1011" cm="1">
        <f t="array" ref="X465">INDEX($H465:$K465,0,MATCH(X$446,$H$446:$K$446,0))*HLOOKUP(X$445,$J$442:$R$443,2)</f>
        <v>100</v>
      </c>
      <c r="Y465" s="1011" cm="1">
        <f t="array" ref="Y465">INDEX($H465:$K465,0,MATCH(Y$446,$H$446:$K$446,0))*HLOOKUP(Y$445,$J$442:$R$443,2)</f>
        <v>150</v>
      </c>
      <c r="Z465" s="1011" cm="1">
        <f t="array" ref="Z465">INDEX($H465:$K465,0,MATCH(Z$446,$H$446:$K$446,0))*HLOOKUP(Z$445,$J$442:$R$443,2)</f>
        <v>0</v>
      </c>
      <c r="AA465" s="1011" cm="1">
        <f t="array" ref="AA465">INDEX($H465:$K465,0,MATCH(AA$446,$H$446:$K$446,0))*HLOOKUP(AA$445,$J$442:$R$443,2)</f>
        <v>150</v>
      </c>
      <c r="AB465" s="1011" cm="1">
        <f t="array" ref="AB465">INDEX($H465:$K465,0,MATCH(AB$446,$H$446:$K$446,0))*HLOOKUP(AB$445,$J$442:$R$443,2)</f>
        <v>100</v>
      </c>
      <c r="AC465" s="1011" cm="1">
        <f t="array" ref="AC465">INDEX($H465:$K465,0,MATCH(AC$446,$H$446:$K$446,0))*HLOOKUP(AC$445,$J$442:$R$443,2)</f>
        <v>150</v>
      </c>
      <c r="AD465" s="1011" cm="1">
        <f t="array" ref="AD465">INDEX($H465:$K465,0,MATCH(AD$446,$H$446:$K$446,0))*HLOOKUP(AD$445,$J$442:$R$443,2)</f>
        <v>0</v>
      </c>
      <c r="AE465" s="1011" cm="1">
        <f t="array" ref="AE465">INDEX($H465:$K465,0,MATCH(AE$446,$H$446:$K$446,0))*HLOOKUP(AE$445,$J$442:$R$443,2)</f>
        <v>150</v>
      </c>
      <c r="AF465" s="1011" cm="1">
        <f t="array" ref="AF465">INDEX($H465:$K465,0,MATCH(AF$446,$H$446:$K$446,0))*HLOOKUP(AF$445,$J$442:$R$443,2)</f>
        <v>100</v>
      </c>
      <c r="AG465" s="1011" cm="1">
        <f t="array" ref="AG465">INDEX($H465:$K465,0,MATCH(AG$446,$H$446:$K$446,0))*HLOOKUP(AG$445,$J$442:$R$443,2)</f>
        <v>150</v>
      </c>
      <c r="AH465" s="1011" cm="1">
        <f t="array" ref="AH465">INDEX($H465:$K465,0,MATCH(AH$446,$H$446:$K$446,0))*HLOOKUP(AH$445,$J$442:$R$443,2)</f>
        <v>0</v>
      </c>
      <c r="AI465" s="1011" cm="1">
        <f t="array" ref="AI465">INDEX($H465:$K465,0,MATCH(AI$446,$H$446:$K$446,0))*HLOOKUP(AI$445,$J$442:$R$443,2)</f>
        <v>150</v>
      </c>
      <c r="AJ465" s="1011" cm="1">
        <f t="array" ref="AJ465">INDEX($H465:$K465,0,MATCH(AJ$446,$H$446:$K$446,0))*HLOOKUP(AJ$445,$J$442:$R$443,2)</f>
        <v>100</v>
      </c>
      <c r="AK465" s="1011" cm="1">
        <f t="array" ref="AK465">INDEX($H465:$K465,0,MATCH(AK$446,$H$446:$K$446,0))*HLOOKUP(AK$445,$J$442:$R$443,2)</f>
        <v>150</v>
      </c>
      <c r="AL465" s="1011" cm="1">
        <f t="array" ref="AL465">INDEX($H465:$K465,0,MATCH(AL$446,$H$446:$K$446,0))*HLOOKUP(AL$445,$J$442:$R$443,2)</f>
        <v>0</v>
      </c>
      <c r="AM465" s="1011" cm="1">
        <f t="array" ref="AM465">INDEX($H465:$K465,0,MATCH(AM$446,$H$446:$K$446,0))*HLOOKUP(AM$445,$J$442:$R$443,2)</f>
        <v>150</v>
      </c>
      <c r="AN465" s="1011" cm="1">
        <f t="array" ref="AN465">INDEX($H465:$K465,0,MATCH(AN$446,$H$446:$K$446,0))*HLOOKUP(AN$445,$J$442:$R$443,2)</f>
        <v>100</v>
      </c>
      <c r="AO465" s="1011" cm="1">
        <f t="array" ref="AO465">INDEX($H465:$K465,0,MATCH(AO$446,$H$446:$K$446,0))*HLOOKUP(AO$445,$J$442:$R$443,2)</f>
        <v>150</v>
      </c>
      <c r="AP465" s="1011" cm="1">
        <f t="array" ref="AP465">INDEX($H465:$K465,0,MATCH(AP$446,$H$446:$K$446,0))*HLOOKUP(AP$445,$J$442:$R$443,2)</f>
        <v>0</v>
      </c>
      <c r="AQ465" s="1011" cm="1">
        <f t="array" ref="AQ465">INDEX($H465:$K465,0,MATCH(AQ$446,$H$446:$K$446,0))*HLOOKUP(AQ$445,$J$442:$R$443,2)</f>
        <v>150</v>
      </c>
      <c r="AR465" s="1011" cm="1">
        <f t="array" ref="AR465">INDEX($H465:$K465,0,MATCH(AR$446,$H$446:$K$446,0))*HLOOKUP(AR$445,$J$442:$R$443,2)</f>
        <v>100</v>
      </c>
      <c r="AS465" s="1011" cm="1">
        <f t="array" ref="AS465">INDEX($H465:$K465,0,MATCH(AS$446,$H$446:$K$446,0))*HLOOKUP(AS$445,$J$442:$R$443,2)</f>
        <v>150</v>
      </c>
      <c r="AT465" s="1011" cm="1">
        <f t="array" ref="AT465">INDEX($H465:$K465,0,MATCH(AT$446,$H$446:$K$446,0))*HLOOKUP(AT$445,$J$442:$R$443,2)</f>
        <v>0</v>
      </c>
      <c r="AU465" s="1011" cm="1">
        <f t="array" ref="AU465">INDEX($H465:$K465,0,MATCH(AU$446,$H$446:$K$446,0))*HLOOKUP(AU$445,$J$442:$R$443,2)</f>
        <v>150</v>
      </c>
      <c r="AV465" s="313"/>
      <c r="AW465" s="313"/>
      <c r="AX465" s="244"/>
      <c r="AY465" s="236"/>
      <c r="AZ465" s="236"/>
      <c r="BA465" s="236"/>
    </row>
    <row r="466" spans="1:53" s="76" customFormat="1" ht="15" outlineLevel="1" x14ac:dyDescent="0.25">
      <c r="A466" s="234"/>
      <c r="B466" s="235"/>
      <c r="C466" s="245"/>
      <c r="D466" s="245"/>
      <c r="E466" s="245"/>
      <c r="F466" s="253"/>
      <c r="G466" s="711" t="str">
        <f>_xlfn.CONCAT(H250:M250)</f>
        <v>YYWBNw</v>
      </c>
      <c r="H466" s="357">
        <v>100</v>
      </c>
      <c r="I466" s="357">
        <v>120</v>
      </c>
      <c r="J466" s="357">
        <v>100</v>
      </c>
      <c r="K466" s="357">
        <v>0</v>
      </c>
      <c r="L466" s="1011" cm="1">
        <f t="array" ref="L466">INDEX($H466:$K466,0,MATCH(L$446,$H$446:$K$446,0))*HLOOKUP(L$445,$J$442:$R$443,2)</f>
        <v>100</v>
      </c>
      <c r="M466" s="1011" cm="1">
        <f t="array" ref="M466">INDEX($H466:$K466,0,MATCH(M$446,$H$446:$K$446,0))*HLOOKUP(M$445,$J$442:$R$443,2)</f>
        <v>120</v>
      </c>
      <c r="N466" s="1011" cm="1">
        <f t="array" ref="N466">INDEX($H466:$K466,0,MATCH(N$446,$H$446:$K$446,0))*HLOOKUP(N$445,$J$442:$R$443,2)</f>
        <v>100</v>
      </c>
      <c r="O466" s="1011" cm="1">
        <f t="array" ref="O466">INDEX($H466:$K466,0,MATCH(O$446,$H$446:$K$446,0))*HLOOKUP(O$445,$J$442:$R$443,2)</f>
        <v>0</v>
      </c>
      <c r="P466" s="1011" cm="1">
        <f t="array" ref="P466">INDEX($H466:$K466,0,MATCH(P$446,$H$446:$K$446,0))*HLOOKUP(P$445,$J$442:$R$443,2)</f>
        <v>100</v>
      </c>
      <c r="Q466" s="1011" cm="1">
        <f t="array" ref="Q466">INDEX($H466:$K466,0,MATCH(Q$446,$H$446:$K$446,0))*HLOOKUP(Q$445,$J$442:$R$443,2)</f>
        <v>120</v>
      </c>
      <c r="R466" s="1011" cm="1">
        <f t="array" ref="R466">INDEX($H466:$K466,0,MATCH(R$446,$H$446:$K$446,0))*HLOOKUP(R$445,$J$442:$R$443,2)</f>
        <v>100</v>
      </c>
      <c r="S466" s="1011" cm="1">
        <f t="array" ref="S466">INDEX($H466:$K466,0,MATCH(S$446,$H$446:$K$446,0))*HLOOKUP(S$445,$J$442:$R$443,2)</f>
        <v>0</v>
      </c>
      <c r="T466" s="1011" cm="1">
        <f t="array" ref="T466">INDEX($H466:$K466,0,MATCH(T$446,$H$446:$K$446,0))*HLOOKUP(T$445,$J$442:$R$443,2)</f>
        <v>100</v>
      </c>
      <c r="U466" s="1011" cm="1">
        <f t="array" ref="U466">INDEX($H466:$K466,0,MATCH(U$446,$H$446:$K$446,0))*HLOOKUP(U$445,$J$442:$R$443,2)</f>
        <v>120</v>
      </c>
      <c r="V466" s="1011" cm="1">
        <f t="array" ref="V466">INDEX($H466:$K466,0,MATCH(V$446,$H$446:$K$446,0))*HLOOKUP(V$445,$J$442:$R$443,2)</f>
        <v>100</v>
      </c>
      <c r="W466" s="1011" cm="1">
        <f t="array" ref="W466">INDEX($H466:$K466,0,MATCH(W$446,$H$446:$K$446,0))*HLOOKUP(W$445,$J$442:$R$443,2)</f>
        <v>0</v>
      </c>
      <c r="X466" s="1011" cm="1">
        <f t="array" ref="X466">INDEX($H466:$K466,0,MATCH(X$446,$H$446:$K$446,0))*HLOOKUP(X$445,$J$442:$R$443,2)</f>
        <v>100</v>
      </c>
      <c r="Y466" s="1011" cm="1">
        <f t="array" ref="Y466">INDEX($H466:$K466,0,MATCH(Y$446,$H$446:$K$446,0))*HLOOKUP(Y$445,$J$442:$R$443,2)</f>
        <v>120</v>
      </c>
      <c r="Z466" s="1011" cm="1">
        <f t="array" ref="Z466">INDEX($H466:$K466,0,MATCH(Z$446,$H$446:$K$446,0))*HLOOKUP(Z$445,$J$442:$R$443,2)</f>
        <v>100</v>
      </c>
      <c r="AA466" s="1011" cm="1">
        <f t="array" ref="AA466">INDEX($H466:$K466,0,MATCH(AA$446,$H$446:$K$446,0))*HLOOKUP(AA$445,$J$442:$R$443,2)</f>
        <v>0</v>
      </c>
      <c r="AB466" s="1011" cm="1">
        <f t="array" ref="AB466">INDEX($H466:$K466,0,MATCH(AB$446,$H$446:$K$446,0))*HLOOKUP(AB$445,$J$442:$R$443,2)</f>
        <v>100</v>
      </c>
      <c r="AC466" s="1011" cm="1">
        <f t="array" ref="AC466">INDEX($H466:$K466,0,MATCH(AC$446,$H$446:$K$446,0))*HLOOKUP(AC$445,$J$442:$R$443,2)</f>
        <v>120</v>
      </c>
      <c r="AD466" s="1011" cm="1">
        <f t="array" ref="AD466">INDEX($H466:$K466,0,MATCH(AD$446,$H$446:$K$446,0))*HLOOKUP(AD$445,$J$442:$R$443,2)</f>
        <v>100</v>
      </c>
      <c r="AE466" s="1011" cm="1">
        <f t="array" ref="AE466">INDEX($H466:$K466,0,MATCH(AE$446,$H$446:$K$446,0))*HLOOKUP(AE$445,$J$442:$R$443,2)</f>
        <v>0</v>
      </c>
      <c r="AF466" s="1011" cm="1">
        <f t="array" ref="AF466">INDEX($H466:$K466,0,MATCH(AF$446,$H$446:$K$446,0))*HLOOKUP(AF$445,$J$442:$R$443,2)</f>
        <v>100</v>
      </c>
      <c r="AG466" s="1011" cm="1">
        <f t="array" ref="AG466">INDEX($H466:$K466,0,MATCH(AG$446,$H$446:$K$446,0))*HLOOKUP(AG$445,$J$442:$R$443,2)</f>
        <v>120</v>
      </c>
      <c r="AH466" s="1011" cm="1">
        <f t="array" ref="AH466">INDEX($H466:$K466,0,MATCH(AH$446,$H$446:$K$446,0))*HLOOKUP(AH$445,$J$442:$R$443,2)</f>
        <v>100</v>
      </c>
      <c r="AI466" s="1011" cm="1">
        <f t="array" ref="AI466">INDEX($H466:$K466,0,MATCH(AI$446,$H$446:$K$446,0))*HLOOKUP(AI$445,$J$442:$R$443,2)</f>
        <v>0</v>
      </c>
      <c r="AJ466" s="1011" cm="1">
        <f t="array" ref="AJ466">INDEX($H466:$K466,0,MATCH(AJ$446,$H$446:$K$446,0))*HLOOKUP(AJ$445,$J$442:$R$443,2)</f>
        <v>100</v>
      </c>
      <c r="AK466" s="1011" cm="1">
        <f t="array" ref="AK466">INDEX($H466:$K466,0,MATCH(AK$446,$H$446:$K$446,0))*HLOOKUP(AK$445,$J$442:$R$443,2)</f>
        <v>120</v>
      </c>
      <c r="AL466" s="1011" cm="1">
        <f t="array" ref="AL466">INDEX($H466:$K466,0,MATCH(AL$446,$H$446:$K$446,0))*HLOOKUP(AL$445,$J$442:$R$443,2)</f>
        <v>100</v>
      </c>
      <c r="AM466" s="1011" cm="1">
        <f t="array" ref="AM466">INDEX($H466:$K466,0,MATCH(AM$446,$H$446:$K$446,0))*HLOOKUP(AM$445,$J$442:$R$443,2)</f>
        <v>0</v>
      </c>
      <c r="AN466" s="1011" cm="1">
        <f t="array" ref="AN466">INDEX($H466:$K466,0,MATCH(AN$446,$H$446:$K$446,0))*HLOOKUP(AN$445,$J$442:$R$443,2)</f>
        <v>100</v>
      </c>
      <c r="AO466" s="1011" cm="1">
        <f t="array" ref="AO466">INDEX($H466:$K466,0,MATCH(AO$446,$H$446:$K$446,0))*HLOOKUP(AO$445,$J$442:$R$443,2)</f>
        <v>120</v>
      </c>
      <c r="AP466" s="1011" cm="1">
        <f t="array" ref="AP466">INDEX($H466:$K466,0,MATCH(AP$446,$H$446:$K$446,0))*HLOOKUP(AP$445,$J$442:$R$443,2)</f>
        <v>100</v>
      </c>
      <c r="AQ466" s="1011" cm="1">
        <f t="array" ref="AQ466">INDEX($H466:$K466,0,MATCH(AQ$446,$H$446:$K$446,0))*HLOOKUP(AQ$445,$J$442:$R$443,2)</f>
        <v>0</v>
      </c>
      <c r="AR466" s="1011" cm="1">
        <f t="array" ref="AR466">INDEX($H466:$K466,0,MATCH(AR$446,$H$446:$K$446,0))*HLOOKUP(AR$445,$J$442:$R$443,2)</f>
        <v>100</v>
      </c>
      <c r="AS466" s="1011" cm="1">
        <f t="array" ref="AS466">INDEX($H466:$K466,0,MATCH(AS$446,$H$446:$K$446,0))*HLOOKUP(AS$445,$J$442:$R$443,2)</f>
        <v>120</v>
      </c>
      <c r="AT466" s="1011" cm="1">
        <f t="array" ref="AT466">INDEX($H466:$K466,0,MATCH(AT$446,$H$446:$K$446,0))*HLOOKUP(AT$445,$J$442:$R$443,2)</f>
        <v>100</v>
      </c>
      <c r="AU466" s="1011" cm="1">
        <f t="array" ref="AU466">INDEX($H466:$K466,0,MATCH(AU$446,$H$446:$K$446,0))*HLOOKUP(AU$445,$J$442:$R$443,2)</f>
        <v>0</v>
      </c>
      <c r="AV466" s="313"/>
      <c r="AW466" s="313"/>
      <c r="AX466" s="244"/>
      <c r="AY466" s="236"/>
      <c r="AZ466" s="236"/>
      <c r="BA466" s="236"/>
    </row>
    <row r="467" spans="1:53" s="76" customFormat="1" ht="15" outlineLevel="1" x14ac:dyDescent="0.25">
      <c r="A467" s="234"/>
      <c r="B467" s="235"/>
      <c r="C467" s="245"/>
      <c r="D467" s="245"/>
      <c r="E467" s="245"/>
      <c r="F467" s="253"/>
      <c r="G467" s="711" t="str">
        <f>_xlfn.CONCAT(H251:M251)</f>
        <v>YYBNWb</v>
      </c>
      <c r="H467" s="357">
        <v>100</v>
      </c>
      <c r="I467" s="357">
        <v>120</v>
      </c>
      <c r="J467" s="357">
        <v>100</v>
      </c>
      <c r="K467" s="357">
        <v>0</v>
      </c>
      <c r="L467" s="1011" cm="1">
        <f t="array" ref="L467">INDEX($H467:$K467,0,MATCH(L$446,$H$446:$K$446,0))*HLOOKUP(L$445,$J$442:$R$443,2)</f>
        <v>100</v>
      </c>
      <c r="M467" s="1011" cm="1">
        <f t="array" ref="M467">INDEX($H467:$K467,0,MATCH(M$446,$H$446:$K$446,0))*HLOOKUP(M$445,$J$442:$R$443,2)</f>
        <v>120</v>
      </c>
      <c r="N467" s="1011" cm="1">
        <f t="array" ref="N467">INDEX($H467:$K467,0,MATCH(N$446,$H$446:$K$446,0))*HLOOKUP(N$445,$J$442:$R$443,2)</f>
        <v>100</v>
      </c>
      <c r="O467" s="1011" cm="1">
        <f t="array" ref="O467">INDEX($H467:$K467,0,MATCH(O$446,$H$446:$K$446,0))*HLOOKUP(O$445,$J$442:$R$443,2)</f>
        <v>0</v>
      </c>
      <c r="P467" s="1011" cm="1">
        <f t="array" ref="P467">INDEX($H467:$K467,0,MATCH(P$446,$H$446:$K$446,0))*HLOOKUP(P$445,$J$442:$R$443,2)</f>
        <v>100</v>
      </c>
      <c r="Q467" s="1011" cm="1">
        <f t="array" ref="Q467">INDEX($H467:$K467,0,MATCH(Q$446,$H$446:$K$446,0))*HLOOKUP(Q$445,$J$442:$R$443,2)</f>
        <v>120</v>
      </c>
      <c r="R467" s="1011" cm="1">
        <f t="array" ref="R467">INDEX($H467:$K467,0,MATCH(R$446,$H$446:$K$446,0))*HLOOKUP(R$445,$J$442:$R$443,2)</f>
        <v>100</v>
      </c>
      <c r="S467" s="1011" cm="1">
        <f t="array" ref="S467">INDEX($H467:$K467,0,MATCH(S$446,$H$446:$K$446,0))*HLOOKUP(S$445,$J$442:$R$443,2)</f>
        <v>0</v>
      </c>
      <c r="T467" s="1011" cm="1">
        <f t="array" ref="T467">INDEX($H467:$K467,0,MATCH(T$446,$H$446:$K$446,0))*HLOOKUP(T$445,$J$442:$R$443,2)</f>
        <v>100</v>
      </c>
      <c r="U467" s="1011" cm="1">
        <f t="array" ref="U467">INDEX($H467:$K467,0,MATCH(U$446,$H$446:$K$446,0))*HLOOKUP(U$445,$J$442:$R$443,2)</f>
        <v>120</v>
      </c>
      <c r="V467" s="1011" cm="1">
        <f t="array" ref="V467">INDEX($H467:$K467,0,MATCH(V$446,$H$446:$K$446,0))*HLOOKUP(V$445,$J$442:$R$443,2)</f>
        <v>100</v>
      </c>
      <c r="W467" s="1011" cm="1">
        <f t="array" ref="W467">INDEX($H467:$K467,0,MATCH(W$446,$H$446:$K$446,0))*HLOOKUP(W$445,$J$442:$R$443,2)</f>
        <v>0</v>
      </c>
      <c r="X467" s="1011" cm="1">
        <f t="array" ref="X467">INDEX($H467:$K467,0,MATCH(X$446,$H$446:$K$446,0))*HLOOKUP(X$445,$J$442:$R$443,2)</f>
        <v>100</v>
      </c>
      <c r="Y467" s="1011" cm="1">
        <f t="array" ref="Y467">INDEX($H467:$K467,0,MATCH(Y$446,$H$446:$K$446,0))*HLOOKUP(Y$445,$J$442:$R$443,2)</f>
        <v>120</v>
      </c>
      <c r="Z467" s="1011" cm="1">
        <f t="array" ref="Z467">INDEX($H467:$K467,0,MATCH(Z$446,$H$446:$K$446,0))*HLOOKUP(Z$445,$J$442:$R$443,2)</f>
        <v>100</v>
      </c>
      <c r="AA467" s="1011" cm="1">
        <f t="array" ref="AA467">INDEX($H467:$K467,0,MATCH(AA$446,$H$446:$K$446,0))*HLOOKUP(AA$445,$J$442:$R$443,2)</f>
        <v>0</v>
      </c>
      <c r="AB467" s="1011" cm="1">
        <f t="array" ref="AB467">INDEX($H467:$K467,0,MATCH(AB$446,$H$446:$K$446,0))*HLOOKUP(AB$445,$J$442:$R$443,2)</f>
        <v>100</v>
      </c>
      <c r="AC467" s="1011" cm="1">
        <f t="array" ref="AC467">INDEX($H467:$K467,0,MATCH(AC$446,$H$446:$K$446,0))*HLOOKUP(AC$445,$J$442:$R$443,2)</f>
        <v>120</v>
      </c>
      <c r="AD467" s="1011" cm="1">
        <f t="array" ref="AD467">INDEX($H467:$K467,0,MATCH(AD$446,$H$446:$K$446,0))*HLOOKUP(AD$445,$J$442:$R$443,2)</f>
        <v>100</v>
      </c>
      <c r="AE467" s="1011" cm="1">
        <f t="array" ref="AE467">INDEX($H467:$K467,0,MATCH(AE$446,$H$446:$K$446,0))*HLOOKUP(AE$445,$J$442:$R$443,2)</f>
        <v>0</v>
      </c>
      <c r="AF467" s="1011" cm="1">
        <f t="array" ref="AF467">INDEX($H467:$K467,0,MATCH(AF$446,$H$446:$K$446,0))*HLOOKUP(AF$445,$J$442:$R$443,2)</f>
        <v>100</v>
      </c>
      <c r="AG467" s="1011" cm="1">
        <f t="array" ref="AG467">INDEX($H467:$K467,0,MATCH(AG$446,$H$446:$K$446,0))*HLOOKUP(AG$445,$J$442:$R$443,2)</f>
        <v>120</v>
      </c>
      <c r="AH467" s="1011" cm="1">
        <f t="array" ref="AH467">INDEX($H467:$K467,0,MATCH(AH$446,$H$446:$K$446,0))*HLOOKUP(AH$445,$J$442:$R$443,2)</f>
        <v>100</v>
      </c>
      <c r="AI467" s="1011" cm="1">
        <f t="array" ref="AI467">INDEX($H467:$K467,0,MATCH(AI$446,$H$446:$K$446,0))*HLOOKUP(AI$445,$J$442:$R$443,2)</f>
        <v>0</v>
      </c>
      <c r="AJ467" s="1011" cm="1">
        <f t="array" ref="AJ467">INDEX($H467:$K467,0,MATCH(AJ$446,$H$446:$K$446,0))*HLOOKUP(AJ$445,$J$442:$R$443,2)</f>
        <v>100</v>
      </c>
      <c r="AK467" s="1011" cm="1">
        <f t="array" ref="AK467">INDEX($H467:$K467,0,MATCH(AK$446,$H$446:$K$446,0))*HLOOKUP(AK$445,$J$442:$R$443,2)</f>
        <v>120</v>
      </c>
      <c r="AL467" s="1011" cm="1">
        <f t="array" ref="AL467">INDEX($H467:$K467,0,MATCH(AL$446,$H$446:$K$446,0))*HLOOKUP(AL$445,$J$442:$R$443,2)</f>
        <v>100</v>
      </c>
      <c r="AM467" s="1011" cm="1">
        <f t="array" ref="AM467">INDEX($H467:$K467,0,MATCH(AM$446,$H$446:$K$446,0))*HLOOKUP(AM$445,$J$442:$R$443,2)</f>
        <v>0</v>
      </c>
      <c r="AN467" s="1011" cm="1">
        <f t="array" ref="AN467">INDEX($H467:$K467,0,MATCH(AN$446,$H$446:$K$446,0))*HLOOKUP(AN$445,$J$442:$R$443,2)</f>
        <v>100</v>
      </c>
      <c r="AO467" s="1011" cm="1">
        <f t="array" ref="AO467">INDEX($H467:$K467,0,MATCH(AO$446,$H$446:$K$446,0))*HLOOKUP(AO$445,$J$442:$R$443,2)</f>
        <v>120</v>
      </c>
      <c r="AP467" s="1011" cm="1">
        <f t="array" ref="AP467">INDEX($H467:$K467,0,MATCH(AP$446,$H$446:$K$446,0))*HLOOKUP(AP$445,$J$442:$R$443,2)</f>
        <v>100</v>
      </c>
      <c r="AQ467" s="1011" cm="1">
        <f t="array" ref="AQ467">INDEX($H467:$K467,0,MATCH(AQ$446,$H$446:$K$446,0))*HLOOKUP(AQ$445,$J$442:$R$443,2)</f>
        <v>0</v>
      </c>
      <c r="AR467" s="1011" cm="1">
        <f t="array" ref="AR467">INDEX($H467:$K467,0,MATCH(AR$446,$H$446:$K$446,0))*HLOOKUP(AR$445,$J$442:$R$443,2)</f>
        <v>100</v>
      </c>
      <c r="AS467" s="1011" cm="1">
        <f t="array" ref="AS467">INDEX($H467:$K467,0,MATCH(AS$446,$H$446:$K$446,0))*HLOOKUP(AS$445,$J$442:$R$443,2)</f>
        <v>120</v>
      </c>
      <c r="AT467" s="1011" cm="1">
        <f t="array" ref="AT467">INDEX($H467:$K467,0,MATCH(AT$446,$H$446:$K$446,0))*HLOOKUP(AT$445,$J$442:$R$443,2)</f>
        <v>100</v>
      </c>
      <c r="AU467" s="1011" cm="1">
        <f t="array" ref="AU467">INDEX($H467:$K467,0,MATCH(AU$446,$H$446:$K$446,0))*HLOOKUP(AU$445,$J$442:$R$443,2)</f>
        <v>0</v>
      </c>
      <c r="AV467" s="313"/>
      <c r="AW467" s="313"/>
      <c r="AX467" s="244"/>
      <c r="AY467" s="236"/>
      <c r="AZ467" s="236"/>
      <c r="BA467" s="236"/>
    </row>
    <row r="468" spans="1:53" s="76" customFormat="1" ht="15" outlineLevel="1" x14ac:dyDescent="0.25">
      <c r="A468" s="234"/>
      <c r="B468" s="235"/>
      <c r="C468" s="245"/>
      <c r="D468" s="245"/>
      <c r="E468" s="245"/>
      <c r="F468" s="253"/>
      <c r="G468" s="711" t="str">
        <f>_xlfn.CONCAT(H252:M252)</f>
        <v>AAAAAz</v>
      </c>
      <c r="H468" s="357">
        <v>100</v>
      </c>
      <c r="I468" s="357">
        <v>100</v>
      </c>
      <c r="J468" s="357">
        <v>0</v>
      </c>
      <c r="K468" s="357">
        <v>50</v>
      </c>
      <c r="L468" s="1011" cm="1">
        <f t="array" ref="L468">INDEX($H468:$K468,0,MATCH(L$446,$H$446:$K$446,0))*HLOOKUP(L$445,$J$442:$R$443,2)</f>
        <v>100</v>
      </c>
      <c r="M468" s="1011" cm="1">
        <f t="array" ref="M468">INDEX($H468:$K468,0,MATCH(M$446,$H$446:$K$446,0))*HLOOKUP(M$445,$J$442:$R$443,2)</f>
        <v>100</v>
      </c>
      <c r="N468" s="1011" cm="1">
        <f t="array" ref="N468">INDEX($H468:$K468,0,MATCH(N$446,$H$446:$K$446,0))*HLOOKUP(N$445,$J$442:$R$443,2)</f>
        <v>0</v>
      </c>
      <c r="O468" s="1011" cm="1">
        <f t="array" ref="O468">INDEX($H468:$K468,0,MATCH(O$446,$H$446:$K$446,0))*HLOOKUP(O$445,$J$442:$R$443,2)</f>
        <v>50</v>
      </c>
      <c r="P468" s="1011" cm="1">
        <f t="array" ref="P468">INDEX($H468:$K468,0,MATCH(P$446,$H$446:$K$446,0))*HLOOKUP(P$445,$J$442:$R$443,2)</f>
        <v>100</v>
      </c>
      <c r="Q468" s="1011" cm="1">
        <f t="array" ref="Q468">INDEX($H468:$K468,0,MATCH(Q$446,$H$446:$K$446,0))*HLOOKUP(Q$445,$J$442:$R$443,2)</f>
        <v>100</v>
      </c>
      <c r="R468" s="1011" cm="1">
        <f t="array" ref="R468">INDEX($H468:$K468,0,MATCH(R$446,$H$446:$K$446,0))*HLOOKUP(R$445,$J$442:$R$443,2)</f>
        <v>0</v>
      </c>
      <c r="S468" s="1011" cm="1">
        <f t="array" ref="S468">INDEX($H468:$K468,0,MATCH(S$446,$H$446:$K$446,0))*HLOOKUP(S$445,$J$442:$R$443,2)</f>
        <v>50</v>
      </c>
      <c r="T468" s="1011" cm="1">
        <f t="array" ref="T468">INDEX($H468:$K468,0,MATCH(T$446,$H$446:$K$446,0))*HLOOKUP(T$445,$J$442:$R$443,2)</f>
        <v>100</v>
      </c>
      <c r="U468" s="1011" cm="1">
        <f t="array" ref="U468">INDEX($H468:$K468,0,MATCH(U$446,$H$446:$K$446,0))*HLOOKUP(U$445,$J$442:$R$443,2)</f>
        <v>100</v>
      </c>
      <c r="V468" s="1011" cm="1">
        <f t="array" ref="V468">INDEX($H468:$K468,0,MATCH(V$446,$H$446:$K$446,0))*HLOOKUP(V$445,$J$442:$R$443,2)</f>
        <v>0</v>
      </c>
      <c r="W468" s="1011" cm="1">
        <f t="array" ref="W468">INDEX($H468:$K468,0,MATCH(W$446,$H$446:$K$446,0))*HLOOKUP(W$445,$J$442:$R$443,2)</f>
        <v>50</v>
      </c>
      <c r="X468" s="1011" cm="1">
        <f t="array" ref="X468">INDEX($H468:$K468,0,MATCH(X$446,$H$446:$K$446,0))*HLOOKUP(X$445,$J$442:$R$443,2)</f>
        <v>100</v>
      </c>
      <c r="Y468" s="1011" cm="1">
        <f t="array" ref="Y468">INDEX($H468:$K468,0,MATCH(Y$446,$H$446:$K$446,0))*HLOOKUP(Y$445,$J$442:$R$443,2)</f>
        <v>100</v>
      </c>
      <c r="Z468" s="1011" cm="1">
        <f t="array" ref="Z468">INDEX($H468:$K468,0,MATCH(Z$446,$H$446:$K$446,0))*HLOOKUP(Z$445,$J$442:$R$443,2)</f>
        <v>0</v>
      </c>
      <c r="AA468" s="1011" cm="1">
        <f t="array" ref="AA468">INDEX($H468:$K468,0,MATCH(AA$446,$H$446:$K$446,0))*HLOOKUP(AA$445,$J$442:$R$443,2)</f>
        <v>50</v>
      </c>
      <c r="AB468" s="1011" cm="1">
        <f t="array" ref="AB468">INDEX($H468:$K468,0,MATCH(AB$446,$H$446:$K$446,0))*HLOOKUP(AB$445,$J$442:$R$443,2)</f>
        <v>100</v>
      </c>
      <c r="AC468" s="1011" cm="1">
        <f t="array" ref="AC468">INDEX($H468:$K468,0,MATCH(AC$446,$H$446:$K$446,0))*HLOOKUP(AC$445,$J$442:$R$443,2)</f>
        <v>100</v>
      </c>
      <c r="AD468" s="1011" cm="1">
        <f t="array" ref="AD468">INDEX($H468:$K468,0,MATCH(AD$446,$H$446:$K$446,0))*HLOOKUP(AD$445,$J$442:$R$443,2)</f>
        <v>0</v>
      </c>
      <c r="AE468" s="1011" cm="1">
        <f t="array" ref="AE468">INDEX($H468:$K468,0,MATCH(AE$446,$H$446:$K$446,0))*HLOOKUP(AE$445,$J$442:$R$443,2)</f>
        <v>50</v>
      </c>
      <c r="AF468" s="1011" cm="1">
        <f t="array" ref="AF468">INDEX($H468:$K468,0,MATCH(AF$446,$H$446:$K$446,0))*HLOOKUP(AF$445,$J$442:$R$443,2)</f>
        <v>100</v>
      </c>
      <c r="AG468" s="1011" cm="1">
        <f t="array" ref="AG468">INDEX($H468:$K468,0,MATCH(AG$446,$H$446:$K$446,0))*HLOOKUP(AG$445,$J$442:$R$443,2)</f>
        <v>100</v>
      </c>
      <c r="AH468" s="1011" cm="1">
        <f t="array" ref="AH468">INDEX($H468:$K468,0,MATCH(AH$446,$H$446:$K$446,0))*HLOOKUP(AH$445,$J$442:$R$443,2)</f>
        <v>0</v>
      </c>
      <c r="AI468" s="1011" cm="1">
        <f t="array" ref="AI468">INDEX($H468:$K468,0,MATCH(AI$446,$H$446:$K$446,0))*HLOOKUP(AI$445,$J$442:$R$443,2)</f>
        <v>50</v>
      </c>
      <c r="AJ468" s="1011" cm="1">
        <f t="array" ref="AJ468">INDEX($H468:$K468,0,MATCH(AJ$446,$H$446:$K$446,0))*HLOOKUP(AJ$445,$J$442:$R$443,2)</f>
        <v>100</v>
      </c>
      <c r="AK468" s="1011" cm="1">
        <f t="array" ref="AK468">INDEX($H468:$K468,0,MATCH(AK$446,$H$446:$K$446,0))*HLOOKUP(AK$445,$J$442:$R$443,2)</f>
        <v>100</v>
      </c>
      <c r="AL468" s="1011" cm="1">
        <f t="array" ref="AL468">INDEX($H468:$K468,0,MATCH(AL$446,$H$446:$K$446,0))*HLOOKUP(AL$445,$J$442:$R$443,2)</f>
        <v>0</v>
      </c>
      <c r="AM468" s="1011" cm="1">
        <f t="array" ref="AM468">INDEX($H468:$K468,0,MATCH(AM$446,$H$446:$K$446,0))*HLOOKUP(AM$445,$J$442:$R$443,2)</f>
        <v>50</v>
      </c>
      <c r="AN468" s="1011" cm="1">
        <f t="array" ref="AN468">INDEX($H468:$K468,0,MATCH(AN$446,$H$446:$K$446,0))*HLOOKUP(AN$445,$J$442:$R$443,2)</f>
        <v>100</v>
      </c>
      <c r="AO468" s="1011" cm="1">
        <f t="array" ref="AO468">INDEX($H468:$K468,0,MATCH(AO$446,$H$446:$K$446,0))*HLOOKUP(AO$445,$J$442:$R$443,2)</f>
        <v>100</v>
      </c>
      <c r="AP468" s="1011" cm="1">
        <f t="array" ref="AP468">INDEX($H468:$K468,0,MATCH(AP$446,$H$446:$K$446,0))*HLOOKUP(AP$445,$J$442:$R$443,2)</f>
        <v>0</v>
      </c>
      <c r="AQ468" s="1011" cm="1">
        <f t="array" ref="AQ468">INDEX($H468:$K468,0,MATCH(AQ$446,$H$446:$K$446,0))*HLOOKUP(AQ$445,$J$442:$R$443,2)</f>
        <v>50</v>
      </c>
      <c r="AR468" s="1011" cm="1">
        <f t="array" ref="AR468">INDEX($H468:$K468,0,MATCH(AR$446,$H$446:$K$446,0))*HLOOKUP(AR$445,$J$442:$R$443,2)</f>
        <v>100</v>
      </c>
      <c r="AS468" s="1011" cm="1">
        <f t="array" ref="AS468">INDEX($H468:$K468,0,MATCH(AS$446,$H$446:$K$446,0))*HLOOKUP(AS$445,$J$442:$R$443,2)</f>
        <v>100</v>
      </c>
      <c r="AT468" s="1011" cm="1">
        <f t="array" ref="AT468">INDEX($H468:$K468,0,MATCH(AT$446,$H$446:$K$446,0))*HLOOKUP(AT$445,$J$442:$R$443,2)</f>
        <v>0</v>
      </c>
      <c r="AU468" s="1011" cm="1">
        <f t="array" ref="AU468">INDEX($H468:$K468,0,MATCH(AU$446,$H$446:$K$446,0))*HLOOKUP(AU$445,$J$442:$R$443,2)</f>
        <v>50</v>
      </c>
      <c r="AV468" s="313"/>
      <c r="AW468" s="313"/>
      <c r="AX468" s="244"/>
      <c r="AY468" s="236"/>
      <c r="AZ468" s="236"/>
      <c r="BA468" s="236"/>
    </row>
    <row r="469" spans="1:53" s="76" customFormat="1" ht="15" outlineLevel="1" x14ac:dyDescent="0.25">
      <c r="A469" s="234"/>
      <c r="B469" s="235"/>
      <c r="C469" s="245"/>
      <c r="D469" s="245"/>
      <c r="E469" s="245"/>
      <c r="F469" s="253"/>
      <c r="G469" s="711" t="str">
        <f>_xlfn.CONCAT(H253:M253)</f>
        <v>AAAANw</v>
      </c>
      <c r="H469" s="357">
        <v>100</v>
      </c>
      <c r="I469" s="357">
        <v>100</v>
      </c>
      <c r="J469" s="357">
        <v>60</v>
      </c>
      <c r="K469" s="357">
        <v>0</v>
      </c>
      <c r="L469" s="1011" cm="1">
        <f t="array" ref="L469">INDEX($H469:$K469,0,MATCH(L$446,$H$446:$K$446,0))*HLOOKUP(L$445,$J$442:$R$443,2)</f>
        <v>100</v>
      </c>
      <c r="M469" s="1011" cm="1">
        <f t="array" ref="M469">INDEX($H469:$K469,0,MATCH(M$446,$H$446:$K$446,0))*HLOOKUP(M$445,$J$442:$R$443,2)</f>
        <v>100</v>
      </c>
      <c r="N469" s="1011" cm="1">
        <f t="array" ref="N469">INDEX($H469:$K469,0,MATCH(N$446,$H$446:$K$446,0))*HLOOKUP(N$445,$J$442:$R$443,2)</f>
        <v>60</v>
      </c>
      <c r="O469" s="1011" cm="1">
        <f t="array" ref="O469">INDEX($H469:$K469,0,MATCH(O$446,$H$446:$K$446,0))*HLOOKUP(O$445,$J$442:$R$443,2)</f>
        <v>0</v>
      </c>
      <c r="P469" s="1011" cm="1">
        <f t="array" ref="P469">INDEX($H469:$K469,0,MATCH(P$446,$H$446:$K$446,0))*HLOOKUP(P$445,$J$442:$R$443,2)</f>
        <v>100</v>
      </c>
      <c r="Q469" s="1011" cm="1">
        <f t="array" ref="Q469">INDEX($H469:$K469,0,MATCH(Q$446,$H$446:$K$446,0))*HLOOKUP(Q$445,$J$442:$R$443,2)</f>
        <v>100</v>
      </c>
      <c r="R469" s="1011" cm="1">
        <f t="array" ref="R469">INDEX($H469:$K469,0,MATCH(R$446,$H$446:$K$446,0))*HLOOKUP(R$445,$J$442:$R$443,2)</f>
        <v>60</v>
      </c>
      <c r="S469" s="1011" cm="1">
        <f t="array" ref="S469">INDEX($H469:$K469,0,MATCH(S$446,$H$446:$K$446,0))*HLOOKUP(S$445,$J$442:$R$443,2)</f>
        <v>0</v>
      </c>
      <c r="T469" s="1011" cm="1">
        <f t="array" ref="T469">INDEX($H469:$K469,0,MATCH(T$446,$H$446:$K$446,0))*HLOOKUP(T$445,$J$442:$R$443,2)</f>
        <v>100</v>
      </c>
      <c r="U469" s="1011" cm="1">
        <f t="array" ref="U469">INDEX($H469:$K469,0,MATCH(U$446,$H$446:$K$446,0))*HLOOKUP(U$445,$J$442:$R$443,2)</f>
        <v>100</v>
      </c>
      <c r="V469" s="1011" cm="1">
        <f t="array" ref="V469">INDEX($H469:$K469,0,MATCH(V$446,$H$446:$K$446,0))*HLOOKUP(V$445,$J$442:$R$443,2)</f>
        <v>60</v>
      </c>
      <c r="W469" s="1011" cm="1">
        <f t="array" ref="W469">INDEX($H469:$K469,0,MATCH(W$446,$H$446:$K$446,0))*HLOOKUP(W$445,$J$442:$R$443,2)</f>
        <v>0</v>
      </c>
      <c r="X469" s="1011" cm="1">
        <f t="array" ref="X469">INDEX($H469:$K469,0,MATCH(X$446,$H$446:$K$446,0))*HLOOKUP(X$445,$J$442:$R$443,2)</f>
        <v>100</v>
      </c>
      <c r="Y469" s="1011" cm="1">
        <f t="array" ref="Y469">INDEX($H469:$K469,0,MATCH(Y$446,$H$446:$K$446,0))*HLOOKUP(Y$445,$J$442:$R$443,2)</f>
        <v>100</v>
      </c>
      <c r="Z469" s="1011" cm="1">
        <f t="array" ref="Z469">INDEX($H469:$K469,0,MATCH(Z$446,$H$446:$K$446,0))*HLOOKUP(Z$445,$J$442:$R$443,2)</f>
        <v>60</v>
      </c>
      <c r="AA469" s="1011" cm="1">
        <f t="array" ref="AA469">INDEX($H469:$K469,0,MATCH(AA$446,$H$446:$K$446,0))*HLOOKUP(AA$445,$J$442:$R$443,2)</f>
        <v>0</v>
      </c>
      <c r="AB469" s="1011" cm="1">
        <f t="array" ref="AB469">INDEX($H469:$K469,0,MATCH(AB$446,$H$446:$K$446,0))*HLOOKUP(AB$445,$J$442:$R$443,2)</f>
        <v>100</v>
      </c>
      <c r="AC469" s="1011" cm="1">
        <f t="array" ref="AC469">INDEX($H469:$K469,0,MATCH(AC$446,$H$446:$K$446,0))*HLOOKUP(AC$445,$J$442:$R$443,2)</f>
        <v>100</v>
      </c>
      <c r="AD469" s="1011" cm="1">
        <f t="array" ref="AD469">INDEX($H469:$K469,0,MATCH(AD$446,$H$446:$K$446,0))*HLOOKUP(AD$445,$J$442:$R$443,2)</f>
        <v>60</v>
      </c>
      <c r="AE469" s="1011" cm="1">
        <f t="array" ref="AE469">INDEX($H469:$K469,0,MATCH(AE$446,$H$446:$K$446,0))*HLOOKUP(AE$445,$J$442:$R$443,2)</f>
        <v>0</v>
      </c>
      <c r="AF469" s="1011" cm="1">
        <f t="array" ref="AF469">INDEX($H469:$K469,0,MATCH(AF$446,$H$446:$K$446,0))*HLOOKUP(AF$445,$J$442:$R$443,2)</f>
        <v>100</v>
      </c>
      <c r="AG469" s="1011" cm="1">
        <f t="array" ref="AG469">INDEX($H469:$K469,0,MATCH(AG$446,$H$446:$K$446,0))*HLOOKUP(AG$445,$J$442:$R$443,2)</f>
        <v>100</v>
      </c>
      <c r="AH469" s="1011" cm="1">
        <f t="array" ref="AH469">INDEX($H469:$K469,0,MATCH(AH$446,$H$446:$K$446,0))*HLOOKUP(AH$445,$J$442:$R$443,2)</f>
        <v>60</v>
      </c>
      <c r="AI469" s="1011" cm="1">
        <f t="array" ref="AI469">INDEX($H469:$K469,0,MATCH(AI$446,$H$446:$K$446,0))*HLOOKUP(AI$445,$J$442:$R$443,2)</f>
        <v>0</v>
      </c>
      <c r="AJ469" s="1011" cm="1">
        <f t="array" ref="AJ469">INDEX($H469:$K469,0,MATCH(AJ$446,$H$446:$K$446,0))*HLOOKUP(AJ$445,$J$442:$R$443,2)</f>
        <v>100</v>
      </c>
      <c r="AK469" s="1011" cm="1">
        <f t="array" ref="AK469">INDEX($H469:$K469,0,MATCH(AK$446,$H$446:$K$446,0))*HLOOKUP(AK$445,$J$442:$R$443,2)</f>
        <v>100</v>
      </c>
      <c r="AL469" s="1011" cm="1">
        <f t="array" ref="AL469">INDEX($H469:$K469,0,MATCH(AL$446,$H$446:$K$446,0))*HLOOKUP(AL$445,$J$442:$R$443,2)</f>
        <v>60</v>
      </c>
      <c r="AM469" s="1011" cm="1">
        <f t="array" ref="AM469">INDEX($H469:$K469,0,MATCH(AM$446,$H$446:$K$446,0))*HLOOKUP(AM$445,$J$442:$R$443,2)</f>
        <v>0</v>
      </c>
      <c r="AN469" s="1011" cm="1">
        <f t="array" ref="AN469">INDEX($H469:$K469,0,MATCH(AN$446,$H$446:$K$446,0))*HLOOKUP(AN$445,$J$442:$R$443,2)</f>
        <v>100</v>
      </c>
      <c r="AO469" s="1011" cm="1">
        <f t="array" ref="AO469">INDEX($H469:$K469,0,MATCH(AO$446,$H$446:$K$446,0))*HLOOKUP(AO$445,$J$442:$R$443,2)</f>
        <v>100</v>
      </c>
      <c r="AP469" s="1011" cm="1">
        <f t="array" ref="AP469">INDEX($H469:$K469,0,MATCH(AP$446,$H$446:$K$446,0))*HLOOKUP(AP$445,$J$442:$R$443,2)</f>
        <v>60</v>
      </c>
      <c r="AQ469" s="1011" cm="1">
        <f t="array" ref="AQ469">INDEX($H469:$K469,0,MATCH(AQ$446,$H$446:$K$446,0))*HLOOKUP(AQ$445,$J$442:$R$443,2)</f>
        <v>0</v>
      </c>
      <c r="AR469" s="1011" cm="1">
        <f t="array" ref="AR469">INDEX($H469:$K469,0,MATCH(AR$446,$H$446:$K$446,0))*HLOOKUP(AR$445,$J$442:$R$443,2)</f>
        <v>100</v>
      </c>
      <c r="AS469" s="1011" cm="1">
        <f t="array" ref="AS469">INDEX($H469:$K469,0,MATCH(AS$446,$H$446:$K$446,0))*HLOOKUP(AS$445,$J$442:$R$443,2)</f>
        <v>100</v>
      </c>
      <c r="AT469" s="1011" cm="1">
        <f t="array" ref="AT469">INDEX($H469:$K469,0,MATCH(AT$446,$H$446:$K$446,0))*HLOOKUP(AT$445,$J$442:$R$443,2)</f>
        <v>60</v>
      </c>
      <c r="AU469" s="1011" cm="1">
        <f t="array" ref="AU469">INDEX($H469:$K469,0,MATCH(AU$446,$H$446:$K$446,0))*HLOOKUP(AU$445,$J$442:$R$443,2)</f>
        <v>0</v>
      </c>
      <c r="AV469" s="313"/>
      <c r="AW469" s="313"/>
      <c r="AX469" s="244"/>
      <c r="AY469" s="236"/>
      <c r="AZ469" s="236"/>
      <c r="BA469" s="236"/>
    </row>
    <row r="470" spans="1:53" s="76" customFormat="1" ht="15" outlineLevel="1" x14ac:dyDescent="0.25">
      <c r="A470" s="234"/>
      <c r="B470" s="235"/>
      <c r="C470" s="245"/>
      <c r="D470" s="245"/>
      <c r="E470" s="245"/>
      <c r="F470" s="253"/>
      <c r="G470" s="711" t="str">
        <f>_xlfn.CONCAT(H254:M254)</f>
        <v>AAANWb</v>
      </c>
      <c r="H470" s="357">
        <v>100</v>
      </c>
      <c r="I470" s="357">
        <v>120</v>
      </c>
      <c r="J470" s="357">
        <v>80</v>
      </c>
      <c r="K470" s="357">
        <v>0</v>
      </c>
      <c r="L470" s="1011" cm="1">
        <f t="array" ref="L470">INDEX($H470:$K470,0,MATCH(L$446,$H$446:$K$446,0))*HLOOKUP(L$445,$J$442:$R$443,2)</f>
        <v>100</v>
      </c>
      <c r="M470" s="1011" cm="1">
        <f t="array" ref="M470">INDEX($H470:$K470,0,MATCH(M$446,$H$446:$K$446,0))*HLOOKUP(M$445,$J$442:$R$443,2)</f>
        <v>120</v>
      </c>
      <c r="N470" s="1011" cm="1">
        <f t="array" ref="N470">INDEX($H470:$K470,0,MATCH(N$446,$H$446:$K$446,0))*HLOOKUP(N$445,$J$442:$R$443,2)</f>
        <v>80</v>
      </c>
      <c r="O470" s="1011" cm="1">
        <f t="array" ref="O470">INDEX($H470:$K470,0,MATCH(O$446,$H$446:$K$446,0))*HLOOKUP(O$445,$J$442:$R$443,2)</f>
        <v>0</v>
      </c>
      <c r="P470" s="1011" cm="1">
        <f t="array" ref="P470">INDEX($H470:$K470,0,MATCH(P$446,$H$446:$K$446,0))*HLOOKUP(P$445,$J$442:$R$443,2)</f>
        <v>100</v>
      </c>
      <c r="Q470" s="1011" cm="1">
        <f t="array" ref="Q470">INDEX($H470:$K470,0,MATCH(Q$446,$H$446:$K$446,0))*HLOOKUP(Q$445,$J$442:$R$443,2)</f>
        <v>120</v>
      </c>
      <c r="R470" s="1011" cm="1">
        <f t="array" ref="R470">INDEX($H470:$K470,0,MATCH(R$446,$H$446:$K$446,0))*HLOOKUP(R$445,$J$442:$R$443,2)</f>
        <v>80</v>
      </c>
      <c r="S470" s="1011" cm="1">
        <f t="array" ref="S470">INDEX($H470:$K470,0,MATCH(S$446,$H$446:$K$446,0))*HLOOKUP(S$445,$J$442:$R$443,2)</f>
        <v>0</v>
      </c>
      <c r="T470" s="1011" cm="1">
        <f t="array" ref="T470">INDEX($H470:$K470,0,MATCH(T$446,$H$446:$K$446,0))*HLOOKUP(T$445,$J$442:$R$443,2)</f>
        <v>100</v>
      </c>
      <c r="U470" s="1011" cm="1">
        <f t="array" ref="U470">INDEX($H470:$K470,0,MATCH(U$446,$H$446:$K$446,0))*HLOOKUP(U$445,$J$442:$R$443,2)</f>
        <v>120</v>
      </c>
      <c r="V470" s="1011" cm="1">
        <f t="array" ref="V470">INDEX($H470:$K470,0,MATCH(V$446,$H$446:$K$446,0))*HLOOKUP(V$445,$J$442:$R$443,2)</f>
        <v>80</v>
      </c>
      <c r="W470" s="1011" cm="1">
        <f t="array" ref="W470">INDEX($H470:$K470,0,MATCH(W$446,$H$446:$K$446,0))*HLOOKUP(W$445,$J$442:$R$443,2)</f>
        <v>0</v>
      </c>
      <c r="X470" s="1011" cm="1">
        <f t="array" ref="X470">INDEX($H470:$K470,0,MATCH(X$446,$H$446:$K$446,0))*HLOOKUP(X$445,$J$442:$R$443,2)</f>
        <v>100</v>
      </c>
      <c r="Y470" s="1011" cm="1">
        <f t="array" ref="Y470">INDEX($H470:$K470,0,MATCH(Y$446,$H$446:$K$446,0))*HLOOKUP(Y$445,$J$442:$R$443,2)</f>
        <v>120</v>
      </c>
      <c r="Z470" s="1011" cm="1">
        <f t="array" ref="Z470">INDEX($H470:$K470,0,MATCH(Z$446,$H$446:$K$446,0))*HLOOKUP(Z$445,$J$442:$R$443,2)</f>
        <v>80</v>
      </c>
      <c r="AA470" s="1011" cm="1">
        <f t="array" ref="AA470">INDEX($H470:$K470,0,MATCH(AA$446,$H$446:$K$446,0))*HLOOKUP(AA$445,$J$442:$R$443,2)</f>
        <v>0</v>
      </c>
      <c r="AB470" s="1011" cm="1">
        <f t="array" ref="AB470">INDEX($H470:$K470,0,MATCH(AB$446,$H$446:$K$446,0))*HLOOKUP(AB$445,$J$442:$R$443,2)</f>
        <v>100</v>
      </c>
      <c r="AC470" s="1011" cm="1">
        <f t="array" ref="AC470">INDEX($H470:$K470,0,MATCH(AC$446,$H$446:$K$446,0))*HLOOKUP(AC$445,$J$442:$R$443,2)</f>
        <v>120</v>
      </c>
      <c r="AD470" s="1011" cm="1">
        <f t="array" ref="AD470">INDEX($H470:$K470,0,MATCH(AD$446,$H$446:$K$446,0))*HLOOKUP(AD$445,$J$442:$R$443,2)</f>
        <v>80</v>
      </c>
      <c r="AE470" s="1011" cm="1">
        <f t="array" ref="AE470">INDEX($H470:$K470,0,MATCH(AE$446,$H$446:$K$446,0))*HLOOKUP(AE$445,$J$442:$R$443,2)</f>
        <v>0</v>
      </c>
      <c r="AF470" s="1011" cm="1">
        <f t="array" ref="AF470">INDEX($H470:$K470,0,MATCH(AF$446,$H$446:$K$446,0))*HLOOKUP(AF$445,$J$442:$R$443,2)</f>
        <v>100</v>
      </c>
      <c r="AG470" s="1011" cm="1">
        <f t="array" ref="AG470">INDEX($H470:$K470,0,MATCH(AG$446,$H$446:$K$446,0))*HLOOKUP(AG$445,$J$442:$R$443,2)</f>
        <v>120</v>
      </c>
      <c r="AH470" s="1011" cm="1">
        <f t="array" ref="AH470">INDEX($H470:$K470,0,MATCH(AH$446,$H$446:$K$446,0))*HLOOKUP(AH$445,$J$442:$R$443,2)</f>
        <v>80</v>
      </c>
      <c r="AI470" s="1011" cm="1">
        <f t="array" ref="AI470">INDEX($H470:$K470,0,MATCH(AI$446,$H$446:$K$446,0))*HLOOKUP(AI$445,$J$442:$R$443,2)</f>
        <v>0</v>
      </c>
      <c r="AJ470" s="1011" cm="1">
        <f t="array" ref="AJ470">INDEX($H470:$K470,0,MATCH(AJ$446,$H$446:$K$446,0))*HLOOKUP(AJ$445,$J$442:$R$443,2)</f>
        <v>100</v>
      </c>
      <c r="AK470" s="1011" cm="1">
        <f t="array" ref="AK470">INDEX($H470:$K470,0,MATCH(AK$446,$H$446:$K$446,0))*HLOOKUP(AK$445,$J$442:$R$443,2)</f>
        <v>120</v>
      </c>
      <c r="AL470" s="1011" cm="1">
        <f t="array" ref="AL470">INDEX($H470:$K470,0,MATCH(AL$446,$H$446:$K$446,0))*HLOOKUP(AL$445,$J$442:$R$443,2)</f>
        <v>80</v>
      </c>
      <c r="AM470" s="1011" cm="1">
        <f t="array" ref="AM470">INDEX($H470:$K470,0,MATCH(AM$446,$H$446:$K$446,0))*HLOOKUP(AM$445,$J$442:$R$443,2)</f>
        <v>0</v>
      </c>
      <c r="AN470" s="1011" cm="1">
        <f t="array" ref="AN470">INDEX($H470:$K470,0,MATCH(AN$446,$H$446:$K$446,0))*HLOOKUP(AN$445,$J$442:$R$443,2)</f>
        <v>100</v>
      </c>
      <c r="AO470" s="1011" cm="1">
        <f t="array" ref="AO470">INDEX($H470:$K470,0,MATCH(AO$446,$H$446:$K$446,0))*HLOOKUP(AO$445,$J$442:$R$443,2)</f>
        <v>120</v>
      </c>
      <c r="AP470" s="1011" cm="1">
        <f t="array" ref="AP470">INDEX($H470:$K470,0,MATCH(AP$446,$H$446:$K$446,0))*HLOOKUP(AP$445,$J$442:$R$443,2)</f>
        <v>80</v>
      </c>
      <c r="AQ470" s="1011" cm="1">
        <f t="array" ref="AQ470">INDEX($H470:$K470,0,MATCH(AQ$446,$H$446:$K$446,0))*HLOOKUP(AQ$445,$J$442:$R$443,2)</f>
        <v>0</v>
      </c>
      <c r="AR470" s="1011" cm="1">
        <f t="array" ref="AR470">INDEX($H470:$K470,0,MATCH(AR$446,$H$446:$K$446,0))*HLOOKUP(AR$445,$J$442:$R$443,2)</f>
        <v>100</v>
      </c>
      <c r="AS470" s="1011" cm="1">
        <f t="array" ref="AS470">INDEX($H470:$K470,0,MATCH(AS$446,$H$446:$K$446,0))*HLOOKUP(AS$445,$J$442:$R$443,2)</f>
        <v>120</v>
      </c>
      <c r="AT470" s="1011" cm="1">
        <f t="array" ref="AT470">INDEX($H470:$K470,0,MATCH(AT$446,$H$446:$K$446,0))*HLOOKUP(AT$445,$J$442:$R$443,2)</f>
        <v>80</v>
      </c>
      <c r="AU470" s="1011" cm="1">
        <f t="array" ref="AU470">INDEX($H470:$K470,0,MATCH(AU$446,$H$446:$K$446,0))*HLOOKUP(AU$445,$J$442:$R$443,2)</f>
        <v>0</v>
      </c>
      <c r="AV470" s="313"/>
      <c r="AW470" s="313"/>
      <c r="AX470" s="244"/>
      <c r="AY470" s="236"/>
      <c r="AZ470" s="236"/>
      <c r="BA470" s="236"/>
    </row>
    <row r="471" spans="1:53" s="76" customFormat="1" ht="15" outlineLevel="1" x14ac:dyDescent="0.25">
      <c r="A471" s="234"/>
      <c r="B471" s="235"/>
      <c r="C471" s="245"/>
      <c r="D471" s="245"/>
      <c r="E471" s="245"/>
      <c r="F471" s="253"/>
      <c r="G471" s="711" t="str">
        <f>_xlfn.CONCAT(H255:M255)</f>
        <v>AANWBa</v>
      </c>
      <c r="H471" s="357">
        <v>0</v>
      </c>
      <c r="I471" s="357">
        <v>0</v>
      </c>
      <c r="J471" s="357">
        <v>0</v>
      </c>
      <c r="K471" s="357">
        <v>0</v>
      </c>
      <c r="L471" s="1011" cm="1">
        <f t="array" ref="L471">INDEX($H471:$K471,0,MATCH(L$446,$H$446:$K$446,0))*HLOOKUP(L$445,$J$442:$R$443,2)</f>
        <v>0</v>
      </c>
      <c r="M471" s="1011" cm="1">
        <f t="array" ref="M471">INDEX($H471:$K471,0,MATCH(M$446,$H$446:$K$446,0))*HLOOKUP(M$445,$J$442:$R$443,2)</f>
        <v>0</v>
      </c>
      <c r="N471" s="1011" cm="1">
        <f t="array" ref="N471">INDEX($H471:$K471,0,MATCH(N$446,$H$446:$K$446,0))*HLOOKUP(N$445,$J$442:$R$443,2)</f>
        <v>0</v>
      </c>
      <c r="O471" s="1011" cm="1">
        <f t="array" ref="O471">INDEX($H471:$K471,0,MATCH(O$446,$H$446:$K$446,0))*HLOOKUP(O$445,$J$442:$R$443,2)</f>
        <v>0</v>
      </c>
      <c r="P471" s="1011" cm="1">
        <f t="array" ref="P471">INDEX($H471:$K471,0,MATCH(P$446,$H$446:$K$446,0))*HLOOKUP(P$445,$J$442:$R$443,2)</f>
        <v>0</v>
      </c>
      <c r="Q471" s="1011" cm="1">
        <f t="array" ref="Q471">INDEX($H471:$K471,0,MATCH(Q$446,$H$446:$K$446,0))*HLOOKUP(Q$445,$J$442:$R$443,2)</f>
        <v>0</v>
      </c>
      <c r="R471" s="1011" cm="1">
        <f t="array" ref="R471">INDEX($H471:$K471,0,MATCH(R$446,$H$446:$K$446,0))*HLOOKUP(R$445,$J$442:$R$443,2)</f>
        <v>0</v>
      </c>
      <c r="S471" s="1011" cm="1">
        <f t="array" ref="S471">INDEX($H471:$K471,0,MATCH(S$446,$H$446:$K$446,0))*HLOOKUP(S$445,$J$442:$R$443,2)</f>
        <v>0</v>
      </c>
      <c r="T471" s="1011" cm="1">
        <f t="array" ref="T471">INDEX($H471:$K471,0,MATCH(T$446,$H$446:$K$446,0))*HLOOKUP(T$445,$J$442:$R$443,2)</f>
        <v>0</v>
      </c>
      <c r="U471" s="1011" cm="1">
        <f t="array" ref="U471">INDEX($H471:$K471,0,MATCH(U$446,$H$446:$K$446,0))*HLOOKUP(U$445,$J$442:$R$443,2)</f>
        <v>0</v>
      </c>
      <c r="V471" s="1011" cm="1">
        <f t="array" ref="V471">INDEX($H471:$K471,0,MATCH(V$446,$H$446:$K$446,0))*HLOOKUP(V$445,$J$442:$R$443,2)</f>
        <v>0</v>
      </c>
      <c r="W471" s="1011" cm="1">
        <f t="array" ref="W471">INDEX($H471:$K471,0,MATCH(W$446,$H$446:$K$446,0))*HLOOKUP(W$445,$J$442:$R$443,2)</f>
        <v>0</v>
      </c>
      <c r="X471" s="1011" cm="1">
        <f t="array" ref="X471">INDEX($H471:$K471,0,MATCH(X$446,$H$446:$K$446,0))*HLOOKUP(X$445,$J$442:$R$443,2)</f>
        <v>0</v>
      </c>
      <c r="Y471" s="1011" cm="1">
        <f t="array" ref="Y471">INDEX($H471:$K471,0,MATCH(Y$446,$H$446:$K$446,0))*HLOOKUP(Y$445,$J$442:$R$443,2)</f>
        <v>0</v>
      </c>
      <c r="Z471" s="1011" cm="1">
        <f t="array" ref="Z471">INDEX($H471:$K471,0,MATCH(Z$446,$H$446:$K$446,0))*HLOOKUP(Z$445,$J$442:$R$443,2)</f>
        <v>0</v>
      </c>
      <c r="AA471" s="1011" cm="1">
        <f t="array" ref="AA471">INDEX($H471:$K471,0,MATCH(AA$446,$H$446:$K$446,0))*HLOOKUP(AA$445,$J$442:$R$443,2)</f>
        <v>0</v>
      </c>
      <c r="AB471" s="1011" cm="1">
        <f t="array" ref="AB471">INDEX($H471:$K471,0,MATCH(AB$446,$H$446:$K$446,0))*HLOOKUP(AB$445,$J$442:$R$443,2)</f>
        <v>0</v>
      </c>
      <c r="AC471" s="1011" cm="1">
        <f t="array" ref="AC471">INDEX($H471:$K471,0,MATCH(AC$446,$H$446:$K$446,0))*HLOOKUP(AC$445,$J$442:$R$443,2)</f>
        <v>0</v>
      </c>
      <c r="AD471" s="1011" cm="1">
        <f t="array" ref="AD471">INDEX($H471:$K471,0,MATCH(AD$446,$H$446:$K$446,0))*HLOOKUP(AD$445,$J$442:$R$443,2)</f>
        <v>0</v>
      </c>
      <c r="AE471" s="1011" cm="1">
        <f t="array" ref="AE471">INDEX($H471:$K471,0,MATCH(AE$446,$H$446:$K$446,0))*HLOOKUP(AE$445,$J$442:$R$443,2)</f>
        <v>0</v>
      </c>
      <c r="AF471" s="1011" cm="1">
        <f t="array" ref="AF471">INDEX($H471:$K471,0,MATCH(AF$446,$H$446:$K$446,0))*HLOOKUP(AF$445,$J$442:$R$443,2)</f>
        <v>0</v>
      </c>
      <c r="AG471" s="1011" cm="1">
        <f t="array" ref="AG471">INDEX($H471:$K471,0,MATCH(AG$446,$H$446:$K$446,0))*HLOOKUP(AG$445,$J$442:$R$443,2)</f>
        <v>0</v>
      </c>
      <c r="AH471" s="1011" cm="1">
        <f t="array" ref="AH471">INDEX($H471:$K471,0,MATCH(AH$446,$H$446:$K$446,0))*HLOOKUP(AH$445,$J$442:$R$443,2)</f>
        <v>0</v>
      </c>
      <c r="AI471" s="1011" cm="1">
        <f t="array" ref="AI471">INDEX($H471:$K471,0,MATCH(AI$446,$H$446:$K$446,0))*HLOOKUP(AI$445,$J$442:$R$443,2)</f>
        <v>0</v>
      </c>
      <c r="AJ471" s="1011" cm="1">
        <f t="array" ref="AJ471">INDEX($H471:$K471,0,MATCH(AJ$446,$H$446:$K$446,0))*HLOOKUP(AJ$445,$J$442:$R$443,2)</f>
        <v>0</v>
      </c>
      <c r="AK471" s="1011" cm="1">
        <f t="array" ref="AK471">INDEX($H471:$K471,0,MATCH(AK$446,$H$446:$K$446,0))*HLOOKUP(AK$445,$J$442:$R$443,2)</f>
        <v>0</v>
      </c>
      <c r="AL471" s="1011" cm="1">
        <f t="array" ref="AL471">INDEX($H471:$K471,0,MATCH(AL$446,$H$446:$K$446,0))*HLOOKUP(AL$445,$J$442:$R$443,2)</f>
        <v>0</v>
      </c>
      <c r="AM471" s="1011" cm="1">
        <f t="array" ref="AM471">INDEX($H471:$K471,0,MATCH(AM$446,$H$446:$K$446,0))*HLOOKUP(AM$445,$J$442:$R$443,2)</f>
        <v>0</v>
      </c>
      <c r="AN471" s="1011" cm="1">
        <f t="array" ref="AN471">INDEX($H471:$K471,0,MATCH(AN$446,$H$446:$K$446,0))*HLOOKUP(AN$445,$J$442:$R$443,2)</f>
        <v>0</v>
      </c>
      <c r="AO471" s="1011" cm="1">
        <f t="array" ref="AO471">INDEX($H471:$K471,0,MATCH(AO$446,$H$446:$K$446,0))*HLOOKUP(AO$445,$J$442:$R$443,2)</f>
        <v>0</v>
      </c>
      <c r="AP471" s="1011" cm="1">
        <f t="array" ref="AP471">INDEX($H471:$K471,0,MATCH(AP$446,$H$446:$K$446,0))*HLOOKUP(AP$445,$J$442:$R$443,2)</f>
        <v>0</v>
      </c>
      <c r="AQ471" s="1011" cm="1">
        <f t="array" ref="AQ471">INDEX($H471:$K471,0,MATCH(AQ$446,$H$446:$K$446,0))*HLOOKUP(AQ$445,$J$442:$R$443,2)</f>
        <v>0</v>
      </c>
      <c r="AR471" s="1011" cm="1">
        <f t="array" ref="AR471">INDEX($H471:$K471,0,MATCH(AR$446,$H$446:$K$446,0))*HLOOKUP(AR$445,$J$442:$R$443,2)</f>
        <v>0</v>
      </c>
      <c r="AS471" s="1011" cm="1">
        <f t="array" ref="AS471">INDEX($H471:$K471,0,MATCH(AS$446,$H$446:$K$446,0))*HLOOKUP(AS$445,$J$442:$R$443,2)</f>
        <v>0</v>
      </c>
      <c r="AT471" s="1011" cm="1">
        <f t="array" ref="AT471">INDEX($H471:$K471,0,MATCH(AT$446,$H$446:$K$446,0))*HLOOKUP(AT$445,$J$442:$R$443,2)</f>
        <v>0</v>
      </c>
      <c r="AU471" s="1011" cm="1">
        <f t="array" ref="AU471">INDEX($H471:$K471,0,MATCH(AU$446,$H$446:$K$446,0))*HLOOKUP(AU$445,$J$442:$R$443,2)</f>
        <v>0</v>
      </c>
      <c r="AV471" s="313"/>
      <c r="AW471" s="313"/>
      <c r="AX471" s="244"/>
      <c r="AY471" s="236"/>
      <c r="AZ471" s="236"/>
      <c r="BA471" s="236"/>
    </row>
    <row r="472" spans="1:53" s="76" customFormat="1" ht="15" outlineLevel="1" x14ac:dyDescent="0.25">
      <c r="A472" s="234"/>
      <c r="B472" s="235"/>
      <c r="C472" s="245"/>
      <c r="D472" s="245"/>
      <c r="E472" s="245"/>
      <c r="F472" s="253"/>
      <c r="G472" s="711" t="str">
        <f>_xlfn.CONCAT(H256:M256)</f>
        <v>AYWBAa</v>
      </c>
      <c r="H472" s="357">
        <v>0</v>
      </c>
      <c r="I472" s="357">
        <v>0</v>
      </c>
      <c r="J472" s="357">
        <v>0</v>
      </c>
      <c r="K472" s="357">
        <v>0</v>
      </c>
      <c r="L472" s="1011" cm="1">
        <f t="array" ref="L472">INDEX($H472:$K472,0,MATCH(L$446,$H$446:$K$446,0))*HLOOKUP(L$445,$J$442:$R$443,2)</f>
        <v>0</v>
      </c>
      <c r="M472" s="1011" cm="1">
        <f t="array" ref="M472">INDEX($H472:$K472,0,MATCH(M$446,$H$446:$K$446,0))*HLOOKUP(M$445,$J$442:$R$443,2)</f>
        <v>0</v>
      </c>
      <c r="N472" s="1011" cm="1">
        <f t="array" ref="N472">INDEX($H472:$K472,0,MATCH(N$446,$H$446:$K$446,0))*HLOOKUP(N$445,$J$442:$R$443,2)</f>
        <v>0</v>
      </c>
      <c r="O472" s="1011" cm="1">
        <f t="array" ref="O472">INDEX($H472:$K472,0,MATCH(O$446,$H$446:$K$446,0))*HLOOKUP(O$445,$J$442:$R$443,2)</f>
        <v>0</v>
      </c>
      <c r="P472" s="1011" cm="1">
        <f t="array" ref="P472">INDEX($H472:$K472,0,MATCH(P$446,$H$446:$K$446,0))*HLOOKUP(P$445,$J$442:$R$443,2)</f>
        <v>0</v>
      </c>
      <c r="Q472" s="1011" cm="1">
        <f t="array" ref="Q472">INDEX($H472:$K472,0,MATCH(Q$446,$H$446:$K$446,0))*HLOOKUP(Q$445,$J$442:$R$443,2)</f>
        <v>0</v>
      </c>
      <c r="R472" s="1011" cm="1">
        <f t="array" ref="R472">INDEX($H472:$K472,0,MATCH(R$446,$H$446:$K$446,0))*HLOOKUP(R$445,$J$442:$R$443,2)</f>
        <v>0</v>
      </c>
      <c r="S472" s="1011" cm="1">
        <f t="array" ref="S472">INDEX($H472:$K472,0,MATCH(S$446,$H$446:$K$446,0))*HLOOKUP(S$445,$J$442:$R$443,2)</f>
        <v>0</v>
      </c>
      <c r="T472" s="1011" cm="1">
        <f t="array" ref="T472">INDEX($H472:$K472,0,MATCH(T$446,$H$446:$K$446,0))*HLOOKUP(T$445,$J$442:$R$443,2)</f>
        <v>0</v>
      </c>
      <c r="U472" s="1011" cm="1">
        <f t="array" ref="U472">INDEX($H472:$K472,0,MATCH(U$446,$H$446:$K$446,0))*HLOOKUP(U$445,$J$442:$R$443,2)</f>
        <v>0</v>
      </c>
      <c r="V472" s="1011" cm="1">
        <f t="array" ref="V472">INDEX($H472:$K472,0,MATCH(V$446,$H$446:$K$446,0))*HLOOKUP(V$445,$J$442:$R$443,2)</f>
        <v>0</v>
      </c>
      <c r="W472" s="1011" cm="1">
        <f t="array" ref="W472">INDEX($H472:$K472,0,MATCH(W$446,$H$446:$K$446,0))*HLOOKUP(W$445,$J$442:$R$443,2)</f>
        <v>0</v>
      </c>
      <c r="X472" s="1011" cm="1">
        <f t="array" ref="X472">INDEX($H472:$K472,0,MATCH(X$446,$H$446:$K$446,0))*HLOOKUP(X$445,$J$442:$R$443,2)</f>
        <v>0</v>
      </c>
      <c r="Y472" s="1011" cm="1">
        <f t="array" ref="Y472">INDEX($H472:$K472,0,MATCH(Y$446,$H$446:$K$446,0))*HLOOKUP(Y$445,$J$442:$R$443,2)</f>
        <v>0</v>
      </c>
      <c r="Z472" s="1011" cm="1">
        <f t="array" ref="Z472">INDEX($H472:$K472,0,MATCH(Z$446,$H$446:$K$446,0))*HLOOKUP(Z$445,$J$442:$R$443,2)</f>
        <v>0</v>
      </c>
      <c r="AA472" s="1011" cm="1">
        <f t="array" ref="AA472">INDEX($H472:$K472,0,MATCH(AA$446,$H$446:$K$446,0))*HLOOKUP(AA$445,$J$442:$R$443,2)</f>
        <v>0</v>
      </c>
      <c r="AB472" s="1011" cm="1">
        <f t="array" ref="AB472">INDEX($H472:$K472,0,MATCH(AB$446,$H$446:$K$446,0))*HLOOKUP(AB$445,$J$442:$R$443,2)</f>
        <v>0</v>
      </c>
      <c r="AC472" s="1011" cm="1">
        <f t="array" ref="AC472">INDEX($H472:$K472,0,MATCH(AC$446,$H$446:$K$446,0))*HLOOKUP(AC$445,$J$442:$R$443,2)</f>
        <v>0</v>
      </c>
      <c r="AD472" s="1011" cm="1">
        <f t="array" ref="AD472">INDEX($H472:$K472,0,MATCH(AD$446,$H$446:$K$446,0))*HLOOKUP(AD$445,$J$442:$R$443,2)</f>
        <v>0</v>
      </c>
      <c r="AE472" s="1011" cm="1">
        <f t="array" ref="AE472">INDEX($H472:$K472,0,MATCH(AE$446,$H$446:$K$446,0))*HLOOKUP(AE$445,$J$442:$R$443,2)</f>
        <v>0</v>
      </c>
      <c r="AF472" s="1011" cm="1">
        <f t="array" ref="AF472">INDEX($H472:$K472,0,MATCH(AF$446,$H$446:$K$446,0))*HLOOKUP(AF$445,$J$442:$R$443,2)</f>
        <v>0</v>
      </c>
      <c r="AG472" s="1011" cm="1">
        <f t="array" ref="AG472">INDEX($H472:$K472,0,MATCH(AG$446,$H$446:$K$446,0))*HLOOKUP(AG$445,$J$442:$R$443,2)</f>
        <v>0</v>
      </c>
      <c r="AH472" s="1011" cm="1">
        <f t="array" ref="AH472">INDEX($H472:$K472,0,MATCH(AH$446,$H$446:$K$446,0))*HLOOKUP(AH$445,$J$442:$R$443,2)</f>
        <v>0</v>
      </c>
      <c r="AI472" s="1011" cm="1">
        <f t="array" ref="AI472">INDEX($H472:$K472,0,MATCH(AI$446,$H$446:$K$446,0))*HLOOKUP(AI$445,$J$442:$R$443,2)</f>
        <v>0</v>
      </c>
      <c r="AJ472" s="1011" cm="1">
        <f t="array" ref="AJ472">INDEX($H472:$K472,0,MATCH(AJ$446,$H$446:$K$446,0))*HLOOKUP(AJ$445,$J$442:$R$443,2)</f>
        <v>0</v>
      </c>
      <c r="AK472" s="1011" cm="1">
        <f t="array" ref="AK472">INDEX($H472:$K472,0,MATCH(AK$446,$H$446:$K$446,0))*HLOOKUP(AK$445,$J$442:$R$443,2)</f>
        <v>0</v>
      </c>
      <c r="AL472" s="1011" cm="1">
        <f t="array" ref="AL472">INDEX($H472:$K472,0,MATCH(AL$446,$H$446:$K$446,0))*HLOOKUP(AL$445,$J$442:$R$443,2)</f>
        <v>0</v>
      </c>
      <c r="AM472" s="1011" cm="1">
        <f t="array" ref="AM472">INDEX($H472:$K472,0,MATCH(AM$446,$H$446:$K$446,0))*HLOOKUP(AM$445,$J$442:$R$443,2)</f>
        <v>0</v>
      </c>
      <c r="AN472" s="1011" cm="1">
        <f t="array" ref="AN472">INDEX($H472:$K472,0,MATCH(AN$446,$H$446:$K$446,0))*HLOOKUP(AN$445,$J$442:$R$443,2)</f>
        <v>0</v>
      </c>
      <c r="AO472" s="1011" cm="1">
        <f t="array" ref="AO472">INDEX($H472:$K472,0,MATCH(AO$446,$H$446:$K$446,0))*HLOOKUP(AO$445,$J$442:$R$443,2)</f>
        <v>0</v>
      </c>
      <c r="AP472" s="1011" cm="1">
        <f t="array" ref="AP472">INDEX($H472:$K472,0,MATCH(AP$446,$H$446:$K$446,0))*HLOOKUP(AP$445,$J$442:$R$443,2)</f>
        <v>0</v>
      </c>
      <c r="AQ472" s="1011" cm="1">
        <f t="array" ref="AQ472">INDEX($H472:$K472,0,MATCH(AQ$446,$H$446:$K$446,0))*HLOOKUP(AQ$445,$J$442:$R$443,2)</f>
        <v>0</v>
      </c>
      <c r="AR472" s="1011" cm="1">
        <f t="array" ref="AR472">INDEX($H472:$K472,0,MATCH(AR$446,$H$446:$K$446,0))*HLOOKUP(AR$445,$J$442:$R$443,2)</f>
        <v>0</v>
      </c>
      <c r="AS472" s="1011" cm="1">
        <f t="array" ref="AS472">INDEX($H472:$K472,0,MATCH(AS$446,$H$446:$K$446,0))*HLOOKUP(AS$445,$J$442:$R$443,2)</f>
        <v>0</v>
      </c>
      <c r="AT472" s="1011" cm="1">
        <f t="array" ref="AT472">INDEX($H472:$K472,0,MATCH(AT$446,$H$446:$K$446,0))*HLOOKUP(AT$445,$J$442:$R$443,2)</f>
        <v>0</v>
      </c>
      <c r="AU472" s="1011" cm="1">
        <f t="array" ref="AU472">INDEX($H472:$K472,0,MATCH(AU$446,$H$446:$K$446,0))*HLOOKUP(AU$445,$J$442:$R$443,2)</f>
        <v>0</v>
      </c>
      <c r="AV472" s="313"/>
      <c r="AW472" s="313"/>
      <c r="AX472" s="244"/>
      <c r="AY472" s="236"/>
      <c r="AZ472" s="236"/>
      <c r="BA472" s="236"/>
    </row>
    <row r="473" spans="1:53" s="76" customFormat="1" ht="15" outlineLevel="1" x14ac:dyDescent="0.25">
      <c r="A473" s="234"/>
      <c r="B473" s="235"/>
      <c r="C473" s="245"/>
      <c r="D473" s="245"/>
      <c r="E473" s="245"/>
      <c r="F473" s="253"/>
      <c r="G473" s="711" t="str">
        <f>_xlfn.CONCAT(H257:M257)</f>
        <v>YYBAAa</v>
      </c>
      <c r="H473" s="357">
        <v>0</v>
      </c>
      <c r="I473" s="357">
        <v>0</v>
      </c>
      <c r="J473" s="357">
        <v>0</v>
      </c>
      <c r="K473" s="357">
        <v>0</v>
      </c>
      <c r="L473" s="1011" cm="1">
        <f t="array" ref="L473">INDEX($H473:$K473,0,MATCH(L$446,$H$446:$K$446,0))*HLOOKUP(L$445,$J$442:$R$443,2)</f>
        <v>0</v>
      </c>
      <c r="M473" s="1011" cm="1">
        <f t="array" ref="M473">INDEX($H473:$K473,0,MATCH(M$446,$H$446:$K$446,0))*HLOOKUP(M$445,$J$442:$R$443,2)</f>
        <v>0</v>
      </c>
      <c r="N473" s="1011" cm="1">
        <f t="array" ref="N473">INDEX($H473:$K473,0,MATCH(N$446,$H$446:$K$446,0))*HLOOKUP(N$445,$J$442:$R$443,2)</f>
        <v>0</v>
      </c>
      <c r="O473" s="1011" cm="1">
        <f t="array" ref="O473">INDEX($H473:$K473,0,MATCH(O$446,$H$446:$K$446,0))*HLOOKUP(O$445,$J$442:$R$443,2)</f>
        <v>0</v>
      </c>
      <c r="P473" s="1011" cm="1">
        <f t="array" ref="P473">INDEX($H473:$K473,0,MATCH(P$446,$H$446:$K$446,0))*HLOOKUP(P$445,$J$442:$R$443,2)</f>
        <v>0</v>
      </c>
      <c r="Q473" s="1011" cm="1">
        <f t="array" ref="Q473">INDEX($H473:$K473,0,MATCH(Q$446,$H$446:$K$446,0))*HLOOKUP(Q$445,$J$442:$R$443,2)</f>
        <v>0</v>
      </c>
      <c r="R473" s="1011" cm="1">
        <f t="array" ref="R473">INDEX($H473:$K473,0,MATCH(R$446,$H$446:$K$446,0))*HLOOKUP(R$445,$J$442:$R$443,2)</f>
        <v>0</v>
      </c>
      <c r="S473" s="1011" cm="1">
        <f t="array" ref="S473">INDEX($H473:$K473,0,MATCH(S$446,$H$446:$K$446,0))*HLOOKUP(S$445,$J$442:$R$443,2)</f>
        <v>0</v>
      </c>
      <c r="T473" s="1011" cm="1">
        <f t="array" ref="T473">INDEX($H473:$K473,0,MATCH(T$446,$H$446:$K$446,0))*HLOOKUP(T$445,$J$442:$R$443,2)</f>
        <v>0</v>
      </c>
      <c r="U473" s="1011" cm="1">
        <f t="array" ref="U473">INDEX($H473:$K473,0,MATCH(U$446,$H$446:$K$446,0))*HLOOKUP(U$445,$J$442:$R$443,2)</f>
        <v>0</v>
      </c>
      <c r="V473" s="1011" cm="1">
        <f t="array" ref="V473">INDEX($H473:$K473,0,MATCH(V$446,$H$446:$K$446,0))*HLOOKUP(V$445,$J$442:$R$443,2)</f>
        <v>0</v>
      </c>
      <c r="W473" s="1011" cm="1">
        <f t="array" ref="W473">INDEX($H473:$K473,0,MATCH(W$446,$H$446:$K$446,0))*HLOOKUP(W$445,$J$442:$R$443,2)</f>
        <v>0</v>
      </c>
      <c r="X473" s="1011" cm="1">
        <f t="array" ref="X473">INDEX($H473:$K473,0,MATCH(X$446,$H$446:$K$446,0))*HLOOKUP(X$445,$J$442:$R$443,2)</f>
        <v>0</v>
      </c>
      <c r="Y473" s="1011" cm="1">
        <f t="array" ref="Y473">INDEX($H473:$K473,0,MATCH(Y$446,$H$446:$K$446,0))*HLOOKUP(Y$445,$J$442:$R$443,2)</f>
        <v>0</v>
      </c>
      <c r="Z473" s="1011" cm="1">
        <f t="array" ref="Z473">INDEX($H473:$K473,0,MATCH(Z$446,$H$446:$K$446,0))*HLOOKUP(Z$445,$J$442:$R$443,2)</f>
        <v>0</v>
      </c>
      <c r="AA473" s="1011" cm="1">
        <f t="array" ref="AA473">INDEX($H473:$K473,0,MATCH(AA$446,$H$446:$K$446,0))*HLOOKUP(AA$445,$J$442:$R$443,2)</f>
        <v>0</v>
      </c>
      <c r="AB473" s="1011" cm="1">
        <f t="array" ref="AB473">INDEX($H473:$K473,0,MATCH(AB$446,$H$446:$K$446,0))*HLOOKUP(AB$445,$J$442:$R$443,2)</f>
        <v>0</v>
      </c>
      <c r="AC473" s="1011" cm="1">
        <f t="array" ref="AC473">INDEX($H473:$K473,0,MATCH(AC$446,$H$446:$K$446,0))*HLOOKUP(AC$445,$J$442:$R$443,2)</f>
        <v>0</v>
      </c>
      <c r="AD473" s="1011" cm="1">
        <f t="array" ref="AD473">INDEX($H473:$K473,0,MATCH(AD$446,$H$446:$K$446,0))*HLOOKUP(AD$445,$J$442:$R$443,2)</f>
        <v>0</v>
      </c>
      <c r="AE473" s="1011" cm="1">
        <f t="array" ref="AE473">INDEX($H473:$K473,0,MATCH(AE$446,$H$446:$K$446,0))*HLOOKUP(AE$445,$J$442:$R$443,2)</f>
        <v>0</v>
      </c>
      <c r="AF473" s="1011" cm="1">
        <f t="array" ref="AF473">INDEX($H473:$K473,0,MATCH(AF$446,$H$446:$K$446,0))*HLOOKUP(AF$445,$J$442:$R$443,2)</f>
        <v>0</v>
      </c>
      <c r="AG473" s="1011" cm="1">
        <f t="array" ref="AG473">INDEX($H473:$K473,0,MATCH(AG$446,$H$446:$K$446,0))*HLOOKUP(AG$445,$J$442:$R$443,2)</f>
        <v>0</v>
      </c>
      <c r="AH473" s="1011" cm="1">
        <f t="array" ref="AH473">INDEX($H473:$K473,0,MATCH(AH$446,$H$446:$K$446,0))*HLOOKUP(AH$445,$J$442:$R$443,2)</f>
        <v>0</v>
      </c>
      <c r="AI473" s="1011" cm="1">
        <f t="array" ref="AI473">INDEX($H473:$K473,0,MATCH(AI$446,$H$446:$K$446,0))*HLOOKUP(AI$445,$J$442:$R$443,2)</f>
        <v>0</v>
      </c>
      <c r="AJ473" s="1011" cm="1">
        <f t="array" ref="AJ473">INDEX($H473:$K473,0,MATCH(AJ$446,$H$446:$K$446,0))*HLOOKUP(AJ$445,$J$442:$R$443,2)</f>
        <v>0</v>
      </c>
      <c r="AK473" s="1011" cm="1">
        <f t="array" ref="AK473">INDEX($H473:$K473,0,MATCH(AK$446,$H$446:$K$446,0))*HLOOKUP(AK$445,$J$442:$R$443,2)</f>
        <v>0</v>
      </c>
      <c r="AL473" s="1011" cm="1">
        <f t="array" ref="AL473">INDEX($H473:$K473,0,MATCH(AL$446,$H$446:$K$446,0))*HLOOKUP(AL$445,$J$442:$R$443,2)</f>
        <v>0</v>
      </c>
      <c r="AM473" s="1011" cm="1">
        <f t="array" ref="AM473">INDEX($H473:$K473,0,MATCH(AM$446,$H$446:$K$446,0))*HLOOKUP(AM$445,$J$442:$R$443,2)</f>
        <v>0</v>
      </c>
      <c r="AN473" s="1011" cm="1">
        <f t="array" ref="AN473">INDEX($H473:$K473,0,MATCH(AN$446,$H$446:$K$446,0))*HLOOKUP(AN$445,$J$442:$R$443,2)</f>
        <v>0</v>
      </c>
      <c r="AO473" s="1011" cm="1">
        <f t="array" ref="AO473">INDEX($H473:$K473,0,MATCH(AO$446,$H$446:$K$446,0))*HLOOKUP(AO$445,$J$442:$R$443,2)</f>
        <v>0</v>
      </c>
      <c r="AP473" s="1011" cm="1">
        <f t="array" ref="AP473">INDEX($H473:$K473,0,MATCH(AP$446,$H$446:$K$446,0))*HLOOKUP(AP$445,$J$442:$R$443,2)</f>
        <v>0</v>
      </c>
      <c r="AQ473" s="1011" cm="1">
        <f t="array" ref="AQ473">INDEX($H473:$K473,0,MATCH(AQ$446,$H$446:$K$446,0))*HLOOKUP(AQ$445,$J$442:$R$443,2)</f>
        <v>0</v>
      </c>
      <c r="AR473" s="1011" cm="1">
        <f t="array" ref="AR473">INDEX($H473:$K473,0,MATCH(AR$446,$H$446:$K$446,0))*HLOOKUP(AR$445,$J$442:$R$443,2)</f>
        <v>0</v>
      </c>
      <c r="AS473" s="1011" cm="1">
        <f t="array" ref="AS473">INDEX($H473:$K473,0,MATCH(AS$446,$H$446:$K$446,0))*HLOOKUP(AS$445,$J$442:$R$443,2)</f>
        <v>0</v>
      </c>
      <c r="AT473" s="1011" cm="1">
        <f t="array" ref="AT473">INDEX($H473:$K473,0,MATCH(AT$446,$H$446:$K$446,0))*HLOOKUP(AT$445,$J$442:$R$443,2)</f>
        <v>0</v>
      </c>
      <c r="AU473" s="1011" cm="1">
        <f t="array" ref="AU473">INDEX($H473:$K473,0,MATCH(AU$446,$H$446:$K$446,0))*HLOOKUP(AU$445,$J$442:$R$443,2)</f>
        <v>0</v>
      </c>
      <c r="AV473" s="313"/>
      <c r="AW473" s="313"/>
      <c r="AX473" s="244"/>
      <c r="AY473" s="236"/>
      <c r="AZ473" s="236"/>
      <c r="BA473" s="236"/>
    </row>
    <row r="474" spans="1:53" s="76" customFormat="1" ht="15" outlineLevel="1" x14ac:dyDescent="0.25">
      <c r="A474" s="234"/>
      <c r="B474" s="235"/>
      <c r="C474" s="245"/>
      <c r="D474" s="245"/>
      <c r="E474" s="245"/>
      <c r="F474" s="253"/>
      <c r="G474" s="711" t="str">
        <f>_xlfn.CONCAT(H258:M258)</f>
        <v>YYAAAa</v>
      </c>
      <c r="H474" s="357">
        <v>0</v>
      </c>
      <c r="I474" s="357">
        <v>0</v>
      </c>
      <c r="J474" s="357">
        <v>0</v>
      </c>
      <c r="K474" s="357">
        <v>0</v>
      </c>
      <c r="L474" s="1011" cm="1">
        <f t="array" ref="L474">INDEX($H474:$K474,0,MATCH(L$446,$H$446:$K$446,0))*HLOOKUP(L$445,$J$442:$R$443,2)</f>
        <v>0</v>
      </c>
      <c r="M474" s="1011" cm="1">
        <f t="array" ref="M474">INDEX($H474:$K474,0,MATCH(M$446,$H$446:$K$446,0))*HLOOKUP(M$445,$J$442:$R$443,2)</f>
        <v>0</v>
      </c>
      <c r="N474" s="1011" cm="1">
        <f t="array" ref="N474">INDEX($H474:$K474,0,MATCH(N$446,$H$446:$K$446,0))*HLOOKUP(N$445,$J$442:$R$443,2)</f>
        <v>0</v>
      </c>
      <c r="O474" s="1011" cm="1">
        <f t="array" ref="O474">INDEX($H474:$K474,0,MATCH(O$446,$H$446:$K$446,0))*HLOOKUP(O$445,$J$442:$R$443,2)</f>
        <v>0</v>
      </c>
      <c r="P474" s="1011" cm="1">
        <f t="array" ref="P474">INDEX($H474:$K474,0,MATCH(P$446,$H$446:$K$446,0))*HLOOKUP(P$445,$J$442:$R$443,2)</f>
        <v>0</v>
      </c>
      <c r="Q474" s="1011" cm="1">
        <f t="array" ref="Q474">INDEX($H474:$K474,0,MATCH(Q$446,$H$446:$K$446,0))*HLOOKUP(Q$445,$J$442:$R$443,2)</f>
        <v>0</v>
      </c>
      <c r="R474" s="1011" cm="1">
        <f t="array" ref="R474">INDEX($H474:$K474,0,MATCH(R$446,$H$446:$K$446,0))*HLOOKUP(R$445,$J$442:$R$443,2)</f>
        <v>0</v>
      </c>
      <c r="S474" s="1011" cm="1">
        <f t="array" ref="S474">INDEX($H474:$K474,0,MATCH(S$446,$H$446:$K$446,0))*HLOOKUP(S$445,$J$442:$R$443,2)</f>
        <v>0</v>
      </c>
      <c r="T474" s="1011" cm="1">
        <f t="array" ref="T474">INDEX($H474:$K474,0,MATCH(T$446,$H$446:$K$446,0))*HLOOKUP(T$445,$J$442:$R$443,2)</f>
        <v>0</v>
      </c>
      <c r="U474" s="1011" cm="1">
        <f t="array" ref="U474">INDEX($H474:$K474,0,MATCH(U$446,$H$446:$K$446,0))*HLOOKUP(U$445,$J$442:$R$443,2)</f>
        <v>0</v>
      </c>
      <c r="V474" s="1011" cm="1">
        <f t="array" ref="V474">INDEX($H474:$K474,0,MATCH(V$446,$H$446:$K$446,0))*HLOOKUP(V$445,$J$442:$R$443,2)</f>
        <v>0</v>
      </c>
      <c r="W474" s="1011" cm="1">
        <f t="array" ref="W474">INDEX($H474:$K474,0,MATCH(W$446,$H$446:$K$446,0))*HLOOKUP(W$445,$J$442:$R$443,2)</f>
        <v>0</v>
      </c>
      <c r="X474" s="1011" cm="1">
        <f t="array" ref="X474">INDEX($H474:$K474,0,MATCH(X$446,$H$446:$K$446,0))*HLOOKUP(X$445,$J$442:$R$443,2)</f>
        <v>0</v>
      </c>
      <c r="Y474" s="1011" cm="1">
        <f t="array" ref="Y474">INDEX($H474:$K474,0,MATCH(Y$446,$H$446:$K$446,0))*HLOOKUP(Y$445,$J$442:$R$443,2)</f>
        <v>0</v>
      </c>
      <c r="Z474" s="1011" cm="1">
        <f t="array" ref="Z474">INDEX($H474:$K474,0,MATCH(Z$446,$H$446:$K$446,0))*HLOOKUP(Z$445,$J$442:$R$443,2)</f>
        <v>0</v>
      </c>
      <c r="AA474" s="1011" cm="1">
        <f t="array" ref="AA474">INDEX($H474:$K474,0,MATCH(AA$446,$H$446:$K$446,0))*HLOOKUP(AA$445,$J$442:$R$443,2)</f>
        <v>0</v>
      </c>
      <c r="AB474" s="1011" cm="1">
        <f t="array" ref="AB474">INDEX($H474:$K474,0,MATCH(AB$446,$H$446:$K$446,0))*HLOOKUP(AB$445,$J$442:$R$443,2)</f>
        <v>0</v>
      </c>
      <c r="AC474" s="1011" cm="1">
        <f t="array" ref="AC474">INDEX($H474:$K474,0,MATCH(AC$446,$H$446:$K$446,0))*HLOOKUP(AC$445,$J$442:$R$443,2)</f>
        <v>0</v>
      </c>
      <c r="AD474" s="1011" cm="1">
        <f t="array" ref="AD474">INDEX($H474:$K474,0,MATCH(AD$446,$H$446:$K$446,0))*HLOOKUP(AD$445,$J$442:$R$443,2)</f>
        <v>0</v>
      </c>
      <c r="AE474" s="1011" cm="1">
        <f t="array" ref="AE474">INDEX($H474:$K474,0,MATCH(AE$446,$H$446:$K$446,0))*HLOOKUP(AE$445,$J$442:$R$443,2)</f>
        <v>0</v>
      </c>
      <c r="AF474" s="1011" cm="1">
        <f t="array" ref="AF474">INDEX($H474:$K474,0,MATCH(AF$446,$H$446:$K$446,0))*HLOOKUP(AF$445,$J$442:$R$443,2)</f>
        <v>0</v>
      </c>
      <c r="AG474" s="1011" cm="1">
        <f t="array" ref="AG474">INDEX($H474:$K474,0,MATCH(AG$446,$H$446:$K$446,0))*HLOOKUP(AG$445,$J$442:$R$443,2)</f>
        <v>0</v>
      </c>
      <c r="AH474" s="1011" cm="1">
        <f t="array" ref="AH474">INDEX($H474:$K474,0,MATCH(AH$446,$H$446:$K$446,0))*HLOOKUP(AH$445,$J$442:$R$443,2)</f>
        <v>0</v>
      </c>
      <c r="AI474" s="1011" cm="1">
        <f t="array" ref="AI474">INDEX($H474:$K474,0,MATCH(AI$446,$H$446:$K$446,0))*HLOOKUP(AI$445,$J$442:$R$443,2)</f>
        <v>0</v>
      </c>
      <c r="AJ474" s="1011" cm="1">
        <f t="array" ref="AJ474">INDEX($H474:$K474,0,MATCH(AJ$446,$H$446:$K$446,0))*HLOOKUP(AJ$445,$J$442:$R$443,2)</f>
        <v>0</v>
      </c>
      <c r="AK474" s="1011" cm="1">
        <f t="array" ref="AK474">INDEX($H474:$K474,0,MATCH(AK$446,$H$446:$K$446,0))*HLOOKUP(AK$445,$J$442:$R$443,2)</f>
        <v>0</v>
      </c>
      <c r="AL474" s="1011" cm="1">
        <f t="array" ref="AL474">INDEX($H474:$K474,0,MATCH(AL$446,$H$446:$K$446,0))*HLOOKUP(AL$445,$J$442:$R$443,2)</f>
        <v>0</v>
      </c>
      <c r="AM474" s="1011" cm="1">
        <f t="array" ref="AM474">INDEX($H474:$K474,0,MATCH(AM$446,$H$446:$K$446,0))*HLOOKUP(AM$445,$J$442:$R$443,2)</f>
        <v>0</v>
      </c>
      <c r="AN474" s="1011" cm="1">
        <f t="array" ref="AN474">INDEX($H474:$K474,0,MATCH(AN$446,$H$446:$K$446,0))*HLOOKUP(AN$445,$J$442:$R$443,2)</f>
        <v>0</v>
      </c>
      <c r="AO474" s="1011" cm="1">
        <f t="array" ref="AO474">INDEX($H474:$K474,0,MATCH(AO$446,$H$446:$K$446,0))*HLOOKUP(AO$445,$J$442:$R$443,2)</f>
        <v>0</v>
      </c>
      <c r="AP474" s="1011" cm="1">
        <f t="array" ref="AP474">INDEX($H474:$K474,0,MATCH(AP$446,$H$446:$K$446,0))*HLOOKUP(AP$445,$J$442:$R$443,2)</f>
        <v>0</v>
      </c>
      <c r="AQ474" s="1011" cm="1">
        <f t="array" ref="AQ474">INDEX($H474:$K474,0,MATCH(AQ$446,$H$446:$K$446,0))*HLOOKUP(AQ$445,$J$442:$R$443,2)</f>
        <v>0</v>
      </c>
      <c r="AR474" s="1011" cm="1">
        <f t="array" ref="AR474">INDEX($H474:$K474,0,MATCH(AR$446,$H$446:$K$446,0))*HLOOKUP(AR$445,$J$442:$R$443,2)</f>
        <v>0</v>
      </c>
      <c r="AS474" s="1011" cm="1">
        <f t="array" ref="AS474">INDEX($H474:$K474,0,MATCH(AS$446,$H$446:$K$446,0))*HLOOKUP(AS$445,$J$442:$R$443,2)</f>
        <v>0</v>
      </c>
      <c r="AT474" s="1011" cm="1">
        <f t="array" ref="AT474">INDEX($H474:$K474,0,MATCH(AT$446,$H$446:$K$446,0))*HLOOKUP(AT$445,$J$442:$R$443,2)</f>
        <v>0</v>
      </c>
      <c r="AU474" s="1011" cm="1">
        <f t="array" ref="AU474">INDEX($H474:$K474,0,MATCH(AU$446,$H$446:$K$446,0))*HLOOKUP(AU$445,$J$442:$R$443,2)</f>
        <v>0</v>
      </c>
      <c r="AV474" s="313"/>
      <c r="AW474" s="313"/>
      <c r="AX474" s="244"/>
      <c r="AY474" s="236"/>
      <c r="AZ474" s="236"/>
      <c r="BA474" s="236"/>
    </row>
    <row r="475" spans="1:53" s="76" customFormat="1" ht="15" outlineLevel="1" x14ac:dyDescent="0.25">
      <c r="A475" s="234"/>
      <c r="B475" s="235"/>
      <c r="C475" s="245"/>
      <c r="D475" s="245"/>
      <c r="E475" s="245"/>
      <c r="F475" s="253"/>
      <c r="G475" s="711" t="str">
        <f>_xlfn.CONCAT(H259:M259)</f>
        <v>YAAAAa</v>
      </c>
      <c r="H475" s="357">
        <v>0</v>
      </c>
      <c r="I475" s="357">
        <v>0</v>
      </c>
      <c r="J475" s="357">
        <v>0</v>
      </c>
      <c r="K475" s="357">
        <v>0</v>
      </c>
      <c r="L475" s="1011" cm="1">
        <f t="array" ref="L475">INDEX($H475:$K475,0,MATCH(L$446,$H$446:$K$446,0))*HLOOKUP(L$445,$J$442:$R$443,2)</f>
        <v>0</v>
      </c>
      <c r="M475" s="1011" cm="1">
        <f t="array" ref="M475">INDEX($H475:$K475,0,MATCH(M$446,$H$446:$K$446,0))*HLOOKUP(M$445,$J$442:$R$443,2)</f>
        <v>0</v>
      </c>
      <c r="N475" s="1011" cm="1">
        <f t="array" ref="N475">INDEX($H475:$K475,0,MATCH(N$446,$H$446:$K$446,0))*HLOOKUP(N$445,$J$442:$R$443,2)</f>
        <v>0</v>
      </c>
      <c r="O475" s="1011" cm="1">
        <f t="array" ref="O475">INDEX($H475:$K475,0,MATCH(O$446,$H$446:$K$446,0))*HLOOKUP(O$445,$J$442:$R$443,2)</f>
        <v>0</v>
      </c>
      <c r="P475" s="1011" cm="1">
        <f t="array" ref="P475">INDEX($H475:$K475,0,MATCH(P$446,$H$446:$K$446,0))*HLOOKUP(P$445,$J$442:$R$443,2)</f>
        <v>0</v>
      </c>
      <c r="Q475" s="1011" cm="1">
        <f t="array" ref="Q475">INDEX($H475:$K475,0,MATCH(Q$446,$H$446:$K$446,0))*HLOOKUP(Q$445,$J$442:$R$443,2)</f>
        <v>0</v>
      </c>
      <c r="R475" s="1011" cm="1">
        <f t="array" ref="R475">INDEX($H475:$K475,0,MATCH(R$446,$H$446:$K$446,0))*HLOOKUP(R$445,$J$442:$R$443,2)</f>
        <v>0</v>
      </c>
      <c r="S475" s="1011" cm="1">
        <f t="array" ref="S475">INDEX($H475:$K475,0,MATCH(S$446,$H$446:$K$446,0))*HLOOKUP(S$445,$J$442:$R$443,2)</f>
        <v>0</v>
      </c>
      <c r="T475" s="1011" cm="1">
        <f t="array" ref="T475">INDEX($H475:$K475,0,MATCH(T$446,$H$446:$K$446,0))*HLOOKUP(T$445,$J$442:$R$443,2)</f>
        <v>0</v>
      </c>
      <c r="U475" s="1011" cm="1">
        <f t="array" ref="U475">INDEX($H475:$K475,0,MATCH(U$446,$H$446:$K$446,0))*HLOOKUP(U$445,$J$442:$R$443,2)</f>
        <v>0</v>
      </c>
      <c r="V475" s="1011" cm="1">
        <f t="array" ref="V475">INDEX($H475:$K475,0,MATCH(V$446,$H$446:$K$446,0))*HLOOKUP(V$445,$J$442:$R$443,2)</f>
        <v>0</v>
      </c>
      <c r="W475" s="1011" cm="1">
        <f t="array" ref="W475">INDEX($H475:$K475,0,MATCH(W$446,$H$446:$K$446,0))*HLOOKUP(W$445,$J$442:$R$443,2)</f>
        <v>0</v>
      </c>
      <c r="X475" s="1011" cm="1">
        <f t="array" ref="X475">INDEX($H475:$K475,0,MATCH(X$446,$H$446:$K$446,0))*HLOOKUP(X$445,$J$442:$R$443,2)</f>
        <v>0</v>
      </c>
      <c r="Y475" s="1011" cm="1">
        <f t="array" ref="Y475">INDEX($H475:$K475,0,MATCH(Y$446,$H$446:$K$446,0))*HLOOKUP(Y$445,$J$442:$R$443,2)</f>
        <v>0</v>
      </c>
      <c r="Z475" s="1011" cm="1">
        <f t="array" ref="Z475">INDEX($H475:$K475,0,MATCH(Z$446,$H$446:$K$446,0))*HLOOKUP(Z$445,$J$442:$R$443,2)</f>
        <v>0</v>
      </c>
      <c r="AA475" s="1011" cm="1">
        <f t="array" ref="AA475">INDEX($H475:$K475,0,MATCH(AA$446,$H$446:$K$446,0))*HLOOKUP(AA$445,$J$442:$R$443,2)</f>
        <v>0</v>
      </c>
      <c r="AB475" s="1011" cm="1">
        <f t="array" ref="AB475">INDEX($H475:$K475,0,MATCH(AB$446,$H$446:$K$446,0))*HLOOKUP(AB$445,$J$442:$R$443,2)</f>
        <v>0</v>
      </c>
      <c r="AC475" s="1011" cm="1">
        <f t="array" ref="AC475">INDEX($H475:$K475,0,MATCH(AC$446,$H$446:$K$446,0))*HLOOKUP(AC$445,$J$442:$R$443,2)</f>
        <v>0</v>
      </c>
      <c r="AD475" s="1011" cm="1">
        <f t="array" ref="AD475">INDEX($H475:$K475,0,MATCH(AD$446,$H$446:$K$446,0))*HLOOKUP(AD$445,$J$442:$R$443,2)</f>
        <v>0</v>
      </c>
      <c r="AE475" s="1011" cm="1">
        <f t="array" ref="AE475">INDEX($H475:$K475,0,MATCH(AE$446,$H$446:$K$446,0))*HLOOKUP(AE$445,$J$442:$R$443,2)</f>
        <v>0</v>
      </c>
      <c r="AF475" s="1011" cm="1">
        <f t="array" ref="AF475">INDEX($H475:$K475,0,MATCH(AF$446,$H$446:$K$446,0))*HLOOKUP(AF$445,$J$442:$R$443,2)</f>
        <v>0</v>
      </c>
      <c r="AG475" s="1011" cm="1">
        <f t="array" ref="AG475">INDEX($H475:$K475,0,MATCH(AG$446,$H$446:$K$446,0))*HLOOKUP(AG$445,$J$442:$R$443,2)</f>
        <v>0</v>
      </c>
      <c r="AH475" s="1011" cm="1">
        <f t="array" ref="AH475">INDEX($H475:$K475,0,MATCH(AH$446,$H$446:$K$446,0))*HLOOKUP(AH$445,$J$442:$R$443,2)</f>
        <v>0</v>
      </c>
      <c r="AI475" s="1011" cm="1">
        <f t="array" ref="AI475">INDEX($H475:$K475,0,MATCH(AI$446,$H$446:$K$446,0))*HLOOKUP(AI$445,$J$442:$R$443,2)</f>
        <v>0</v>
      </c>
      <c r="AJ475" s="1011" cm="1">
        <f t="array" ref="AJ475">INDEX($H475:$K475,0,MATCH(AJ$446,$H$446:$K$446,0))*HLOOKUP(AJ$445,$J$442:$R$443,2)</f>
        <v>0</v>
      </c>
      <c r="AK475" s="1011" cm="1">
        <f t="array" ref="AK475">INDEX($H475:$K475,0,MATCH(AK$446,$H$446:$K$446,0))*HLOOKUP(AK$445,$J$442:$R$443,2)</f>
        <v>0</v>
      </c>
      <c r="AL475" s="1011" cm="1">
        <f t="array" ref="AL475">INDEX($H475:$K475,0,MATCH(AL$446,$H$446:$K$446,0))*HLOOKUP(AL$445,$J$442:$R$443,2)</f>
        <v>0</v>
      </c>
      <c r="AM475" s="1011" cm="1">
        <f t="array" ref="AM475">INDEX($H475:$K475,0,MATCH(AM$446,$H$446:$K$446,0))*HLOOKUP(AM$445,$J$442:$R$443,2)</f>
        <v>0</v>
      </c>
      <c r="AN475" s="1011" cm="1">
        <f t="array" ref="AN475">INDEX($H475:$K475,0,MATCH(AN$446,$H$446:$K$446,0))*HLOOKUP(AN$445,$J$442:$R$443,2)</f>
        <v>0</v>
      </c>
      <c r="AO475" s="1011" cm="1">
        <f t="array" ref="AO475">INDEX($H475:$K475,0,MATCH(AO$446,$H$446:$K$446,0))*HLOOKUP(AO$445,$J$442:$R$443,2)</f>
        <v>0</v>
      </c>
      <c r="AP475" s="1011" cm="1">
        <f t="array" ref="AP475">INDEX($H475:$K475,0,MATCH(AP$446,$H$446:$K$446,0))*HLOOKUP(AP$445,$J$442:$R$443,2)</f>
        <v>0</v>
      </c>
      <c r="AQ475" s="1011" cm="1">
        <f t="array" ref="AQ475">INDEX($H475:$K475,0,MATCH(AQ$446,$H$446:$K$446,0))*HLOOKUP(AQ$445,$J$442:$R$443,2)</f>
        <v>0</v>
      </c>
      <c r="AR475" s="1011" cm="1">
        <f t="array" ref="AR475">INDEX($H475:$K475,0,MATCH(AR$446,$H$446:$K$446,0))*HLOOKUP(AR$445,$J$442:$R$443,2)</f>
        <v>0</v>
      </c>
      <c r="AS475" s="1011" cm="1">
        <f t="array" ref="AS475">INDEX($H475:$K475,0,MATCH(AS$446,$H$446:$K$446,0))*HLOOKUP(AS$445,$J$442:$R$443,2)</f>
        <v>0</v>
      </c>
      <c r="AT475" s="1011" cm="1">
        <f t="array" ref="AT475">INDEX($H475:$K475,0,MATCH(AT$446,$H$446:$K$446,0))*HLOOKUP(AT$445,$J$442:$R$443,2)</f>
        <v>0</v>
      </c>
      <c r="AU475" s="1011" cm="1">
        <f t="array" ref="AU475">INDEX($H475:$K475,0,MATCH(AU$446,$H$446:$K$446,0))*HLOOKUP(AU$445,$J$442:$R$443,2)</f>
        <v>0</v>
      </c>
      <c r="AV475" s="313"/>
      <c r="AW475" s="313"/>
      <c r="AX475" s="244"/>
      <c r="AY475" s="236"/>
      <c r="AZ475" s="236"/>
      <c r="BA475" s="236"/>
    </row>
    <row r="476" spans="1:53" s="694" customFormat="1" ht="15" outlineLevel="1" x14ac:dyDescent="0.25">
      <c r="A476" s="698"/>
      <c r="B476" s="695"/>
      <c r="C476" s="707"/>
      <c r="D476" s="707"/>
      <c r="E476" s="707"/>
      <c r="F476" s="711"/>
      <c r="G476" s="711" t="str">
        <f>_xlfn.CONCAT(H260:M260)</f>
        <v>YYFWBz</v>
      </c>
      <c r="H476" s="357">
        <v>100</v>
      </c>
      <c r="I476" s="357">
        <v>150</v>
      </c>
      <c r="J476" s="357">
        <v>0</v>
      </c>
      <c r="K476" s="357">
        <v>150</v>
      </c>
      <c r="L476" s="1011" cm="1">
        <f t="array" ref="L476">INDEX($H476:$K476,0,MATCH(L$446,$H$446:$K$446,0))*HLOOKUP(L$445,$J$442:$R$443,2)</f>
        <v>100</v>
      </c>
      <c r="M476" s="1011" cm="1">
        <f t="array" ref="M476">INDEX($H476:$K476,0,MATCH(M$446,$H$446:$K$446,0))*HLOOKUP(M$445,$J$442:$R$443,2)</f>
        <v>150</v>
      </c>
      <c r="N476" s="1011" cm="1">
        <f t="array" ref="N476">INDEX($H476:$K476,0,MATCH(N$446,$H$446:$K$446,0))*HLOOKUP(N$445,$J$442:$R$443,2)</f>
        <v>0</v>
      </c>
      <c r="O476" s="1011" cm="1">
        <f t="array" ref="O476">INDEX($H476:$K476,0,MATCH(O$446,$H$446:$K$446,0))*HLOOKUP(O$445,$J$442:$R$443,2)</f>
        <v>150</v>
      </c>
      <c r="P476" s="1011" cm="1">
        <f t="array" ref="P476">INDEX($H476:$K476,0,MATCH(P$446,$H$446:$K$446,0))*HLOOKUP(P$445,$J$442:$R$443,2)</f>
        <v>100</v>
      </c>
      <c r="Q476" s="1011" cm="1">
        <f t="array" ref="Q476">INDEX($H476:$K476,0,MATCH(Q$446,$H$446:$K$446,0))*HLOOKUP(Q$445,$J$442:$R$443,2)</f>
        <v>150</v>
      </c>
      <c r="R476" s="1011" cm="1">
        <f t="array" ref="R476">INDEX($H476:$K476,0,MATCH(R$446,$H$446:$K$446,0))*HLOOKUP(R$445,$J$442:$R$443,2)</f>
        <v>0</v>
      </c>
      <c r="S476" s="1011" cm="1">
        <f t="array" ref="S476">INDEX($H476:$K476,0,MATCH(S$446,$H$446:$K$446,0))*HLOOKUP(S$445,$J$442:$R$443,2)</f>
        <v>150</v>
      </c>
      <c r="T476" s="1011" cm="1">
        <f t="array" ref="T476">INDEX($H476:$K476,0,MATCH(T$446,$H$446:$K$446,0))*HLOOKUP(T$445,$J$442:$R$443,2)</f>
        <v>100</v>
      </c>
      <c r="U476" s="1011" cm="1">
        <f t="array" ref="U476">INDEX($H476:$K476,0,MATCH(U$446,$H$446:$K$446,0))*HLOOKUP(U$445,$J$442:$R$443,2)</f>
        <v>150</v>
      </c>
      <c r="V476" s="1011" cm="1">
        <f t="array" ref="V476">INDEX($H476:$K476,0,MATCH(V$446,$H$446:$K$446,0))*HLOOKUP(V$445,$J$442:$R$443,2)</f>
        <v>0</v>
      </c>
      <c r="W476" s="1011" cm="1">
        <f t="array" ref="W476">INDEX($H476:$K476,0,MATCH(W$446,$H$446:$K$446,0))*HLOOKUP(W$445,$J$442:$R$443,2)</f>
        <v>150</v>
      </c>
      <c r="X476" s="1011" cm="1">
        <f t="array" ref="X476">INDEX($H476:$K476,0,MATCH(X$446,$H$446:$K$446,0))*HLOOKUP(X$445,$J$442:$R$443,2)</f>
        <v>100</v>
      </c>
      <c r="Y476" s="1011" cm="1">
        <f t="array" ref="Y476">INDEX($H476:$K476,0,MATCH(Y$446,$H$446:$K$446,0))*HLOOKUP(Y$445,$J$442:$R$443,2)</f>
        <v>150</v>
      </c>
      <c r="Z476" s="1011" cm="1">
        <f t="array" ref="Z476">INDEX($H476:$K476,0,MATCH(Z$446,$H$446:$K$446,0))*HLOOKUP(Z$445,$J$442:$R$443,2)</f>
        <v>0</v>
      </c>
      <c r="AA476" s="1011" cm="1">
        <f t="array" ref="AA476">INDEX($H476:$K476,0,MATCH(AA$446,$H$446:$K$446,0))*HLOOKUP(AA$445,$J$442:$R$443,2)</f>
        <v>150</v>
      </c>
      <c r="AB476" s="1011" cm="1">
        <f t="array" ref="AB476">INDEX($H476:$K476,0,MATCH(AB$446,$H$446:$K$446,0))*HLOOKUP(AB$445,$J$442:$R$443,2)</f>
        <v>100</v>
      </c>
      <c r="AC476" s="1011" cm="1">
        <f t="array" ref="AC476">INDEX($H476:$K476,0,MATCH(AC$446,$H$446:$K$446,0))*HLOOKUP(AC$445,$J$442:$R$443,2)</f>
        <v>150</v>
      </c>
      <c r="AD476" s="1011" cm="1">
        <f t="array" ref="AD476">INDEX($H476:$K476,0,MATCH(AD$446,$H$446:$K$446,0))*HLOOKUP(AD$445,$J$442:$R$443,2)</f>
        <v>0</v>
      </c>
      <c r="AE476" s="1011" cm="1">
        <f t="array" ref="AE476">INDEX($H476:$K476,0,MATCH(AE$446,$H$446:$K$446,0))*HLOOKUP(AE$445,$J$442:$R$443,2)</f>
        <v>150</v>
      </c>
      <c r="AF476" s="1011" cm="1">
        <f t="array" ref="AF476">INDEX($H476:$K476,0,MATCH(AF$446,$H$446:$K$446,0))*HLOOKUP(AF$445,$J$442:$R$443,2)</f>
        <v>100</v>
      </c>
      <c r="AG476" s="1011" cm="1">
        <f t="array" ref="AG476">INDEX($H476:$K476,0,MATCH(AG$446,$H$446:$K$446,0))*HLOOKUP(AG$445,$J$442:$R$443,2)</f>
        <v>150</v>
      </c>
      <c r="AH476" s="1011" cm="1">
        <f t="array" ref="AH476">INDEX($H476:$K476,0,MATCH(AH$446,$H$446:$K$446,0))*HLOOKUP(AH$445,$J$442:$R$443,2)</f>
        <v>0</v>
      </c>
      <c r="AI476" s="1011" cm="1">
        <f t="array" ref="AI476">INDEX($H476:$K476,0,MATCH(AI$446,$H$446:$K$446,0))*HLOOKUP(AI$445,$J$442:$R$443,2)</f>
        <v>150</v>
      </c>
      <c r="AJ476" s="1011" cm="1">
        <f t="array" ref="AJ476">INDEX($H476:$K476,0,MATCH(AJ$446,$H$446:$K$446,0))*HLOOKUP(AJ$445,$J$442:$R$443,2)</f>
        <v>100</v>
      </c>
      <c r="AK476" s="1011" cm="1">
        <f t="array" ref="AK476">INDEX($H476:$K476,0,MATCH(AK$446,$H$446:$K$446,0))*HLOOKUP(AK$445,$J$442:$R$443,2)</f>
        <v>150</v>
      </c>
      <c r="AL476" s="1011" cm="1">
        <f t="array" ref="AL476">INDEX($H476:$K476,0,MATCH(AL$446,$H$446:$K$446,0))*HLOOKUP(AL$445,$J$442:$R$443,2)</f>
        <v>0</v>
      </c>
      <c r="AM476" s="1011" cm="1">
        <f t="array" ref="AM476">INDEX($H476:$K476,0,MATCH(AM$446,$H$446:$K$446,0))*HLOOKUP(AM$445,$J$442:$R$443,2)</f>
        <v>150</v>
      </c>
      <c r="AN476" s="1011" cm="1">
        <f t="array" ref="AN476">INDEX($H476:$K476,0,MATCH(AN$446,$H$446:$K$446,0))*HLOOKUP(AN$445,$J$442:$R$443,2)</f>
        <v>100</v>
      </c>
      <c r="AO476" s="1011" cm="1">
        <f t="array" ref="AO476">INDEX($H476:$K476,0,MATCH(AO$446,$H$446:$K$446,0))*HLOOKUP(AO$445,$J$442:$R$443,2)</f>
        <v>150</v>
      </c>
      <c r="AP476" s="1011" cm="1">
        <f t="array" ref="AP476">INDEX($H476:$K476,0,MATCH(AP$446,$H$446:$K$446,0))*HLOOKUP(AP$445,$J$442:$R$443,2)</f>
        <v>0</v>
      </c>
      <c r="AQ476" s="1011" cm="1">
        <f t="array" ref="AQ476">INDEX($H476:$K476,0,MATCH(AQ$446,$H$446:$K$446,0))*HLOOKUP(AQ$445,$J$442:$R$443,2)</f>
        <v>150</v>
      </c>
      <c r="AR476" s="1011" cm="1">
        <f t="array" ref="AR476">INDEX($H476:$K476,0,MATCH(AR$446,$H$446:$K$446,0))*HLOOKUP(AR$445,$J$442:$R$443,2)</f>
        <v>100</v>
      </c>
      <c r="AS476" s="1011" cm="1">
        <f t="array" ref="AS476">INDEX($H476:$K476,0,MATCH(AS$446,$H$446:$K$446,0))*HLOOKUP(AS$445,$J$442:$R$443,2)</f>
        <v>150</v>
      </c>
      <c r="AT476" s="1011" cm="1">
        <f t="array" ref="AT476">INDEX($H476:$K476,0,MATCH(AT$446,$H$446:$K$446,0))*HLOOKUP(AT$445,$J$442:$R$443,2)</f>
        <v>0</v>
      </c>
      <c r="AU476" s="1011" cm="1">
        <f t="array" ref="AU476">INDEX($H476:$K476,0,MATCH(AU$446,$H$446:$K$446,0))*HLOOKUP(AU$445,$J$442:$R$443,2)</f>
        <v>150</v>
      </c>
      <c r="AV476" s="313"/>
      <c r="AW476" s="313"/>
      <c r="AX476" s="702"/>
      <c r="AY476" s="697"/>
      <c r="AZ476" s="697"/>
      <c r="BA476" s="697"/>
    </row>
    <row r="477" spans="1:53" s="694" customFormat="1" ht="15" outlineLevel="1" x14ac:dyDescent="0.25">
      <c r="A477" s="698"/>
      <c r="B477" s="695"/>
      <c r="C477" s="707"/>
      <c r="D477" s="707"/>
      <c r="E477" s="707"/>
      <c r="F477" s="711"/>
      <c r="G477" s="711" t="str">
        <f>_xlfn.CONCAT(H261:M261)</f>
        <v>YYBNWf</v>
      </c>
      <c r="H477" s="357">
        <v>100</v>
      </c>
      <c r="I477" s="357">
        <v>0</v>
      </c>
      <c r="J477" s="357">
        <v>0</v>
      </c>
      <c r="K477" s="357">
        <v>0</v>
      </c>
      <c r="L477" s="1011" cm="1">
        <f t="array" ref="L477">INDEX($H477:$K477,0,MATCH(L$446,$H$446:$K$446,0))*HLOOKUP(L$445,$J$442:$R$443,2)</f>
        <v>100</v>
      </c>
      <c r="M477" s="1011" cm="1">
        <f t="array" ref="M477">INDEX($H477:$K477,0,MATCH(M$446,$H$446:$K$446,0))*HLOOKUP(M$445,$J$442:$R$443,2)</f>
        <v>0</v>
      </c>
      <c r="N477" s="1011" cm="1">
        <f t="array" ref="N477">INDEX($H477:$K477,0,MATCH(N$446,$H$446:$K$446,0))*HLOOKUP(N$445,$J$442:$R$443,2)</f>
        <v>0</v>
      </c>
      <c r="O477" s="1011" cm="1">
        <f t="array" ref="O477">INDEX($H477:$K477,0,MATCH(O$446,$H$446:$K$446,0))*HLOOKUP(O$445,$J$442:$R$443,2)</f>
        <v>0</v>
      </c>
      <c r="P477" s="1011" cm="1">
        <f t="array" ref="P477">INDEX($H477:$K477,0,MATCH(P$446,$H$446:$K$446,0))*HLOOKUP(P$445,$J$442:$R$443,2)</f>
        <v>100</v>
      </c>
      <c r="Q477" s="1011" cm="1">
        <f t="array" ref="Q477">INDEX($H477:$K477,0,MATCH(Q$446,$H$446:$K$446,0))*HLOOKUP(Q$445,$J$442:$R$443,2)</f>
        <v>0</v>
      </c>
      <c r="R477" s="1011" cm="1">
        <f t="array" ref="R477">INDEX($H477:$K477,0,MATCH(R$446,$H$446:$K$446,0))*HLOOKUP(R$445,$J$442:$R$443,2)</f>
        <v>0</v>
      </c>
      <c r="S477" s="1011" cm="1">
        <f t="array" ref="S477">INDEX($H477:$K477,0,MATCH(S$446,$H$446:$K$446,0))*HLOOKUP(S$445,$J$442:$R$443,2)</f>
        <v>0</v>
      </c>
      <c r="T477" s="1011" cm="1">
        <f t="array" ref="T477">INDEX($H477:$K477,0,MATCH(T$446,$H$446:$K$446,0))*HLOOKUP(T$445,$J$442:$R$443,2)</f>
        <v>100</v>
      </c>
      <c r="U477" s="1011" cm="1">
        <f t="array" ref="U477">INDEX($H477:$K477,0,MATCH(U$446,$H$446:$K$446,0))*HLOOKUP(U$445,$J$442:$R$443,2)</f>
        <v>0</v>
      </c>
      <c r="V477" s="1011" cm="1">
        <f t="array" ref="V477">INDEX($H477:$K477,0,MATCH(V$446,$H$446:$K$446,0))*HLOOKUP(V$445,$J$442:$R$443,2)</f>
        <v>0</v>
      </c>
      <c r="W477" s="1011" cm="1">
        <f t="array" ref="W477">INDEX($H477:$K477,0,MATCH(W$446,$H$446:$K$446,0))*HLOOKUP(W$445,$J$442:$R$443,2)</f>
        <v>0</v>
      </c>
      <c r="X477" s="1011" cm="1">
        <f t="array" ref="X477">INDEX($H477:$K477,0,MATCH(X$446,$H$446:$K$446,0))*HLOOKUP(X$445,$J$442:$R$443,2)</f>
        <v>100</v>
      </c>
      <c r="Y477" s="1011" cm="1">
        <f t="array" ref="Y477">INDEX($H477:$K477,0,MATCH(Y$446,$H$446:$K$446,0))*HLOOKUP(Y$445,$J$442:$R$443,2)</f>
        <v>0</v>
      </c>
      <c r="Z477" s="1011" cm="1">
        <f t="array" ref="Z477">INDEX($H477:$K477,0,MATCH(Z$446,$H$446:$K$446,0))*HLOOKUP(Z$445,$J$442:$R$443,2)</f>
        <v>0</v>
      </c>
      <c r="AA477" s="1011" cm="1">
        <f t="array" ref="AA477">INDEX($H477:$K477,0,MATCH(AA$446,$H$446:$K$446,0))*HLOOKUP(AA$445,$J$442:$R$443,2)</f>
        <v>0</v>
      </c>
      <c r="AB477" s="1011" cm="1">
        <f t="array" ref="AB477">INDEX($H477:$K477,0,MATCH(AB$446,$H$446:$K$446,0))*HLOOKUP(AB$445,$J$442:$R$443,2)</f>
        <v>100</v>
      </c>
      <c r="AC477" s="1011" cm="1">
        <f t="array" ref="AC477">INDEX($H477:$K477,0,MATCH(AC$446,$H$446:$K$446,0))*HLOOKUP(AC$445,$J$442:$R$443,2)</f>
        <v>0</v>
      </c>
      <c r="AD477" s="1011" cm="1">
        <f t="array" ref="AD477">INDEX($H477:$K477,0,MATCH(AD$446,$H$446:$K$446,0))*HLOOKUP(AD$445,$J$442:$R$443,2)</f>
        <v>0</v>
      </c>
      <c r="AE477" s="1011" cm="1">
        <f t="array" ref="AE477">INDEX($H477:$K477,0,MATCH(AE$446,$H$446:$K$446,0))*HLOOKUP(AE$445,$J$442:$R$443,2)</f>
        <v>0</v>
      </c>
      <c r="AF477" s="1011" cm="1">
        <f t="array" ref="AF477">INDEX($H477:$K477,0,MATCH(AF$446,$H$446:$K$446,0))*HLOOKUP(AF$445,$J$442:$R$443,2)</f>
        <v>100</v>
      </c>
      <c r="AG477" s="1011" cm="1">
        <f t="array" ref="AG477">INDEX($H477:$K477,0,MATCH(AG$446,$H$446:$K$446,0))*HLOOKUP(AG$445,$J$442:$R$443,2)</f>
        <v>0</v>
      </c>
      <c r="AH477" s="1011" cm="1">
        <f t="array" ref="AH477">INDEX($H477:$K477,0,MATCH(AH$446,$H$446:$K$446,0))*HLOOKUP(AH$445,$J$442:$R$443,2)</f>
        <v>0</v>
      </c>
      <c r="AI477" s="1011" cm="1">
        <f t="array" ref="AI477">INDEX($H477:$K477,0,MATCH(AI$446,$H$446:$K$446,0))*HLOOKUP(AI$445,$J$442:$R$443,2)</f>
        <v>0</v>
      </c>
      <c r="AJ477" s="1011" cm="1">
        <f t="array" ref="AJ477">INDEX($H477:$K477,0,MATCH(AJ$446,$H$446:$K$446,0))*HLOOKUP(AJ$445,$J$442:$R$443,2)</f>
        <v>100</v>
      </c>
      <c r="AK477" s="1011" cm="1">
        <f t="array" ref="AK477">INDEX($H477:$K477,0,MATCH(AK$446,$H$446:$K$446,0))*HLOOKUP(AK$445,$J$442:$R$443,2)</f>
        <v>0</v>
      </c>
      <c r="AL477" s="1011" cm="1">
        <f t="array" ref="AL477">INDEX($H477:$K477,0,MATCH(AL$446,$H$446:$K$446,0))*HLOOKUP(AL$445,$J$442:$R$443,2)</f>
        <v>0</v>
      </c>
      <c r="AM477" s="1011" cm="1">
        <f t="array" ref="AM477">INDEX($H477:$K477,0,MATCH(AM$446,$H$446:$K$446,0))*HLOOKUP(AM$445,$J$442:$R$443,2)</f>
        <v>0</v>
      </c>
      <c r="AN477" s="1011" cm="1">
        <f t="array" ref="AN477">INDEX($H477:$K477,0,MATCH(AN$446,$H$446:$K$446,0))*HLOOKUP(AN$445,$J$442:$R$443,2)</f>
        <v>100</v>
      </c>
      <c r="AO477" s="1011" cm="1">
        <f t="array" ref="AO477">INDEX($H477:$K477,0,MATCH(AO$446,$H$446:$K$446,0))*HLOOKUP(AO$445,$J$442:$R$443,2)</f>
        <v>0</v>
      </c>
      <c r="AP477" s="1011" cm="1">
        <f t="array" ref="AP477">INDEX($H477:$K477,0,MATCH(AP$446,$H$446:$K$446,0))*HLOOKUP(AP$445,$J$442:$R$443,2)</f>
        <v>0</v>
      </c>
      <c r="AQ477" s="1011" cm="1">
        <f t="array" ref="AQ477">INDEX($H477:$K477,0,MATCH(AQ$446,$H$446:$K$446,0))*HLOOKUP(AQ$445,$J$442:$R$443,2)</f>
        <v>0</v>
      </c>
      <c r="AR477" s="1011" cm="1">
        <f t="array" ref="AR477">INDEX($H477:$K477,0,MATCH(AR$446,$H$446:$K$446,0))*HLOOKUP(AR$445,$J$442:$R$443,2)</f>
        <v>100</v>
      </c>
      <c r="AS477" s="1011" cm="1">
        <f t="array" ref="AS477">INDEX($H477:$K477,0,MATCH(AS$446,$H$446:$K$446,0))*HLOOKUP(AS$445,$J$442:$R$443,2)</f>
        <v>0</v>
      </c>
      <c r="AT477" s="1011" cm="1">
        <f t="array" ref="AT477">INDEX($H477:$K477,0,MATCH(AT$446,$H$446:$K$446,0))*HLOOKUP(AT$445,$J$442:$R$443,2)</f>
        <v>0</v>
      </c>
      <c r="AU477" s="1011" cm="1">
        <f t="array" ref="AU477">INDEX($H477:$K477,0,MATCH(AU$446,$H$446:$K$446,0))*HLOOKUP(AU$445,$J$442:$R$443,2)</f>
        <v>0</v>
      </c>
      <c r="AV477" s="313"/>
      <c r="AW477" s="313"/>
      <c r="AX477" s="702"/>
      <c r="AY477" s="697"/>
      <c r="AZ477" s="697"/>
      <c r="BA477" s="697"/>
    </row>
    <row r="478" spans="1:53" s="694" customFormat="1" ht="15" outlineLevel="1" x14ac:dyDescent="0.25">
      <c r="A478" s="698"/>
      <c r="B478" s="695"/>
      <c r="C478" s="707"/>
      <c r="D478" s="707"/>
      <c r="E478" s="707"/>
      <c r="F478" s="711"/>
      <c r="G478" s="711" t="str">
        <f>_xlfn.CONCAT(H262:M262)</f>
        <v>YYNWFw</v>
      </c>
      <c r="H478" s="357">
        <v>100</v>
      </c>
      <c r="I478" s="357">
        <v>100</v>
      </c>
      <c r="J478" s="357">
        <v>40</v>
      </c>
      <c r="K478" s="357">
        <v>0</v>
      </c>
      <c r="L478" s="1011" cm="1">
        <f t="array" ref="L478">INDEX($H478:$K478,0,MATCH(L$446,$H$446:$K$446,0))*HLOOKUP(L$445,$J$442:$R$443,2)</f>
        <v>100</v>
      </c>
      <c r="M478" s="1011" cm="1">
        <f t="array" ref="M478">INDEX($H478:$K478,0,MATCH(M$446,$H$446:$K$446,0))*HLOOKUP(M$445,$J$442:$R$443,2)</f>
        <v>100</v>
      </c>
      <c r="N478" s="1011" cm="1">
        <f t="array" ref="N478">INDEX($H478:$K478,0,MATCH(N$446,$H$446:$K$446,0))*HLOOKUP(N$445,$J$442:$R$443,2)</f>
        <v>40</v>
      </c>
      <c r="O478" s="1011" cm="1">
        <f t="array" ref="O478">INDEX($H478:$K478,0,MATCH(O$446,$H$446:$K$446,0))*HLOOKUP(O$445,$J$442:$R$443,2)</f>
        <v>0</v>
      </c>
      <c r="P478" s="1011" cm="1">
        <f t="array" ref="P478">INDEX($H478:$K478,0,MATCH(P$446,$H$446:$K$446,0))*HLOOKUP(P$445,$J$442:$R$443,2)</f>
        <v>100</v>
      </c>
      <c r="Q478" s="1011" cm="1">
        <f t="array" ref="Q478">INDEX($H478:$K478,0,MATCH(Q$446,$H$446:$K$446,0))*HLOOKUP(Q$445,$J$442:$R$443,2)</f>
        <v>100</v>
      </c>
      <c r="R478" s="1011" cm="1">
        <f t="array" ref="R478">INDEX($H478:$K478,0,MATCH(R$446,$H$446:$K$446,0))*HLOOKUP(R$445,$J$442:$R$443,2)</f>
        <v>40</v>
      </c>
      <c r="S478" s="1011" cm="1">
        <f t="array" ref="S478">INDEX($H478:$K478,0,MATCH(S$446,$H$446:$K$446,0))*HLOOKUP(S$445,$J$442:$R$443,2)</f>
        <v>0</v>
      </c>
      <c r="T478" s="1011" cm="1">
        <f t="array" ref="T478">INDEX($H478:$K478,0,MATCH(T$446,$H$446:$K$446,0))*HLOOKUP(T$445,$J$442:$R$443,2)</f>
        <v>100</v>
      </c>
      <c r="U478" s="1011" cm="1">
        <f t="array" ref="U478">INDEX($H478:$K478,0,MATCH(U$446,$H$446:$K$446,0))*HLOOKUP(U$445,$J$442:$R$443,2)</f>
        <v>100</v>
      </c>
      <c r="V478" s="1011" cm="1">
        <f t="array" ref="V478">INDEX($H478:$K478,0,MATCH(V$446,$H$446:$K$446,0))*HLOOKUP(V$445,$J$442:$R$443,2)</f>
        <v>40</v>
      </c>
      <c r="W478" s="1011" cm="1">
        <f t="array" ref="W478">INDEX($H478:$K478,0,MATCH(W$446,$H$446:$K$446,0))*HLOOKUP(W$445,$J$442:$R$443,2)</f>
        <v>0</v>
      </c>
      <c r="X478" s="1011" cm="1">
        <f t="array" ref="X478">INDEX($H478:$K478,0,MATCH(X$446,$H$446:$K$446,0))*HLOOKUP(X$445,$J$442:$R$443,2)</f>
        <v>100</v>
      </c>
      <c r="Y478" s="1011" cm="1">
        <f t="array" ref="Y478">INDEX($H478:$K478,0,MATCH(Y$446,$H$446:$K$446,0))*HLOOKUP(Y$445,$J$442:$R$443,2)</f>
        <v>100</v>
      </c>
      <c r="Z478" s="1011" cm="1">
        <f t="array" ref="Z478">INDEX($H478:$K478,0,MATCH(Z$446,$H$446:$K$446,0))*HLOOKUP(Z$445,$J$442:$R$443,2)</f>
        <v>40</v>
      </c>
      <c r="AA478" s="1011" cm="1">
        <f t="array" ref="AA478">INDEX($H478:$K478,0,MATCH(AA$446,$H$446:$K$446,0))*HLOOKUP(AA$445,$J$442:$R$443,2)</f>
        <v>0</v>
      </c>
      <c r="AB478" s="1011" cm="1">
        <f t="array" ref="AB478">INDEX($H478:$K478,0,MATCH(AB$446,$H$446:$K$446,0))*HLOOKUP(AB$445,$J$442:$R$443,2)</f>
        <v>100</v>
      </c>
      <c r="AC478" s="1011" cm="1">
        <f t="array" ref="AC478">INDEX($H478:$K478,0,MATCH(AC$446,$H$446:$K$446,0))*HLOOKUP(AC$445,$J$442:$R$443,2)</f>
        <v>100</v>
      </c>
      <c r="AD478" s="1011" cm="1">
        <f t="array" ref="AD478">INDEX($H478:$K478,0,MATCH(AD$446,$H$446:$K$446,0))*HLOOKUP(AD$445,$J$442:$R$443,2)</f>
        <v>40</v>
      </c>
      <c r="AE478" s="1011" cm="1">
        <f t="array" ref="AE478">INDEX($H478:$K478,0,MATCH(AE$446,$H$446:$K$446,0))*HLOOKUP(AE$445,$J$442:$R$443,2)</f>
        <v>0</v>
      </c>
      <c r="AF478" s="1011" cm="1">
        <f t="array" ref="AF478">INDEX($H478:$K478,0,MATCH(AF$446,$H$446:$K$446,0))*HLOOKUP(AF$445,$J$442:$R$443,2)</f>
        <v>100</v>
      </c>
      <c r="AG478" s="1011" cm="1">
        <f t="array" ref="AG478">INDEX($H478:$K478,0,MATCH(AG$446,$H$446:$K$446,0))*HLOOKUP(AG$445,$J$442:$R$443,2)</f>
        <v>100</v>
      </c>
      <c r="AH478" s="1011" cm="1">
        <f t="array" ref="AH478">INDEX($H478:$K478,0,MATCH(AH$446,$H$446:$K$446,0))*HLOOKUP(AH$445,$J$442:$R$443,2)</f>
        <v>40</v>
      </c>
      <c r="AI478" s="1011" cm="1">
        <f t="array" ref="AI478">INDEX($H478:$K478,0,MATCH(AI$446,$H$446:$K$446,0))*HLOOKUP(AI$445,$J$442:$R$443,2)</f>
        <v>0</v>
      </c>
      <c r="AJ478" s="1011" cm="1">
        <f t="array" ref="AJ478">INDEX($H478:$K478,0,MATCH(AJ$446,$H$446:$K$446,0))*HLOOKUP(AJ$445,$J$442:$R$443,2)</f>
        <v>100</v>
      </c>
      <c r="AK478" s="1011" cm="1">
        <f t="array" ref="AK478">INDEX($H478:$K478,0,MATCH(AK$446,$H$446:$K$446,0))*HLOOKUP(AK$445,$J$442:$R$443,2)</f>
        <v>100</v>
      </c>
      <c r="AL478" s="1011" cm="1">
        <f t="array" ref="AL478">INDEX($H478:$K478,0,MATCH(AL$446,$H$446:$K$446,0))*HLOOKUP(AL$445,$J$442:$R$443,2)</f>
        <v>40</v>
      </c>
      <c r="AM478" s="1011" cm="1">
        <f t="array" ref="AM478">INDEX($H478:$K478,0,MATCH(AM$446,$H$446:$K$446,0))*HLOOKUP(AM$445,$J$442:$R$443,2)</f>
        <v>0</v>
      </c>
      <c r="AN478" s="1011" cm="1">
        <f t="array" ref="AN478">INDEX($H478:$K478,0,MATCH(AN$446,$H$446:$K$446,0))*HLOOKUP(AN$445,$J$442:$R$443,2)</f>
        <v>100</v>
      </c>
      <c r="AO478" s="1011" cm="1">
        <f t="array" ref="AO478">INDEX($H478:$K478,0,MATCH(AO$446,$H$446:$K$446,0))*HLOOKUP(AO$445,$J$442:$R$443,2)</f>
        <v>100</v>
      </c>
      <c r="AP478" s="1011" cm="1">
        <f t="array" ref="AP478">INDEX($H478:$K478,0,MATCH(AP$446,$H$446:$K$446,0))*HLOOKUP(AP$445,$J$442:$R$443,2)</f>
        <v>40</v>
      </c>
      <c r="AQ478" s="1011" cm="1">
        <f t="array" ref="AQ478">INDEX($H478:$K478,0,MATCH(AQ$446,$H$446:$K$446,0))*HLOOKUP(AQ$445,$J$442:$R$443,2)</f>
        <v>0</v>
      </c>
      <c r="AR478" s="1011" cm="1">
        <f t="array" ref="AR478">INDEX($H478:$K478,0,MATCH(AR$446,$H$446:$K$446,0))*HLOOKUP(AR$445,$J$442:$R$443,2)</f>
        <v>100</v>
      </c>
      <c r="AS478" s="1011" cm="1">
        <f t="array" ref="AS478">INDEX($H478:$K478,0,MATCH(AS$446,$H$446:$K$446,0))*HLOOKUP(AS$445,$J$442:$R$443,2)</f>
        <v>100</v>
      </c>
      <c r="AT478" s="1011" cm="1">
        <f t="array" ref="AT478">INDEX($H478:$K478,0,MATCH(AT$446,$H$446:$K$446,0))*HLOOKUP(AT$445,$J$442:$R$443,2)</f>
        <v>40</v>
      </c>
      <c r="AU478" s="1011" cm="1">
        <f t="array" ref="AU478">INDEX($H478:$K478,0,MATCH(AU$446,$H$446:$K$446,0))*HLOOKUP(AU$445,$J$442:$R$443,2)</f>
        <v>0</v>
      </c>
      <c r="AV478" s="313"/>
      <c r="AW478" s="313"/>
      <c r="AX478" s="702"/>
      <c r="AY478" s="697"/>
      <c r="AZ478" s="697"/>
      <c r="BA478" s="697"/>
    </row>
    <row r="479" spans="1:53" s="694" customFormat="1" ht="15" outlineLevel="1" x14ac:dyDescent="0.25">
      <c r="A479" s="698"/>
      <c r="B479" s="695"/>
      <c r="C479" s="707"/>
      <c r="D479" s="707"/>
      <c r="E479" s="707"/>
      <c r="F479" s="711"/>
      <c r="G479" s="711" t="str">
        <f>_xlfn.CONCAT(H263:M263)</f>
        <v>YYWFWb</v>
      </c>
      <c r="H479" s="357">
        <v>100</v>
      </c>
      <c r="I479" s="357">
        <v>120</v>
      </c>
      <c r="J479" s="357">
        <v>100</v>
      </c>
      <c r="K479" s="357">
        <v>0</v>
      </c>
      <c r="L479" s="1011" cm="1">
        <f t="array" ref="L479">INDEX($H479:$K479,0,MATCH(L$446,$H$446:$K$446,0))*HLOOKUP(L$445,$J$442:$R$443,2)</f>
        <v>100</v>
      </c>
      <c r="M479" s="1011" cm="1">
        <f t="array" ref="M479">INDEX($H479:$K479,0,MATCH(M$446,$H$446:$K$446,0))*HLOOKUP(M$445,$J$442:$R$443,2)</f>
        <v>120</v>
      </c>
      <c r="N479" s="1011" cm="1">
        <f t="array" ref="N479">INDEX($H479:$K479,0,MATCH(N$446,$H$446:$K$446,0))*HLOOKUP(N$445,$J$442:$R$443,2)</f>
        <v>100</v>
      </c>
      <c r="O479" s="1011" cm="1">
        <f t="array" ref="O479">INDEX($H479:$K479,0,MATCH(O$446,$H$446:$K$446,0))*HLOOKUP(O$445,$J$442:$R$443,2)</f>
        <v>0</v>
      </c>
      <c r="P479" s="1011" cm="1">
        <f t="array" ref="P479">INDEX($H479:$K479,0,MATCH(P$446,$H$446:$K$446,0))*HLOOKUP(P$445,$J$442:$R$443,2)</f>
        <v>100</v>
      </c>
      <c r="Q479" s="1011" cm="1">
        <f t="array" ref="Q479">INDEX($H479:$K479,0,MATCH(Q$446,$H$446:$K$446,0))*HLOOKUP(Q$445,$J$442:$R$443,2)</f>
        <v>120</v>
      </c>
      <c r="R479" s="1011" cm="1">
        <f t="array" ref="R479">INDEX($H479:$K479,0,MATCH(R$446,$H$446:$K$446,0))*HLOOKUP(R$445,$J$442:$R$443,2)</f>
        <v>100</v>
      </c>
      <c r="S479" s="1011" cm="1">
        <f t="array" ref="S479">INDEX($H479:$K479,0,MATCH(S$446,$H$446:$K$446,0))*HLOOKUP(S$445,$J$442:$R$443,2)</f>
        <v>0</v>
      </c>
      <c r="T479" s="1011" cm="1">
        <f t="array" ref="T479">INDEX($H479:$K479,0,MATCH(T$446,$H$446:$K$446,0))*HLOOKUP(T$445,$J$442:$R$443,2)</f>
        <v>100</v>
      </c>
      <c r="U479" s="1011" cm="1">
        <f t="array" ref="U479">INDEX($H479:$K479,0,MATCH(U$446,$H$446:$K$446,0))*HLOOKUP(U$445,$J$442:$R$443,2)</f>
        <v>120</v>
      </c>
      <c r="V479" s="1011" cm="1">
        <f t="array" ref="V479">INDEX($H479:$K479,0,MATCH(V$446,$H$446:$K$446,0))*HLOOKUP(V$445,$J$442:$R$443,2)</f>
        <v>100</v>
      </c>
      <c r="W479" s="1011" cm="1">
        <f t="array" ref="W479">INDEX($H479:$K479,0,MATCH(W$446,$H$446:$K$446,0))*HLOOKUP(W$445,$J$442:$R$443,2)</f>
        <v>0</v>
      </c>
      <c r="X479" s="1011" cm="1">
        <f t="array" ref="X479">INDEX($H479:$K479,0,MATCH(X$446,$H$446:$K$446,0))*HLOOKUP(X$445,$J$442:$R$443,2)</f>
        <v>100</v>
      </c>
      <c r="Y479" s="1011" cm="1">
        <f t="array" ref="Y479">INDEX($H479:$K479,0,MATCH(Y$446,$H$446:$K$446,0))*HLOOKUP(Y$445,$J$442:$R$443,2)</f>
        <v>120</v>
      </c>
      <c r="Z479" s="1011" cm="1">
        <f t="array" ref="Z479">INDEX($H479:$K479,0,MATCH(Z$446,$H$446:$K$446,0))*HLOOKUP(Z$445,$J$442:$R$443,2)</f>
        <v>100</v>
      </c>
      <c r="AA479" s="1011" cm="1">
        <f t="array" ref="AA479">INDEX($H479:$K479,0,MATCH(AA$446,$H$446:$K$446,0))*HLOOKUP(AA$445,$J$442:$R$443,2)</f>
        <v>0</v>
      </c>
      <c r="AB479" s="1011" cm="1">
        <f t="array" ref="AB479">INDEX($H479:$K479,0,MATCH(AB$446,$H$446:$K$446,0))*HLOOKUP(AB$445,$J$442:$R$443,2)</f>
        <v>100</v>
      </c>
      <c r="AC479" s="1011" cm="1">
        <f t="array" ref="AC479">INDEX($H479:$K479,0,MATCH(AC$446,$H$446:$K$446,0))*HLOOKUP(AC$445,$J$442:$R$443,2)</f>
        <v>120</v>
      </c>
      <c r="AD479" s="1011" cm="1">
        <f t="array" ref="AD479">INDEX($H479:$K479,0,MATCH(AD$446,$H$446:$K$446,0))*HLOOKUP(AD$445,$J$442:$R$443,2)</f>
        <v>100</v>
      </c>
      <c r="AE479" s="1011" cm="1">
        <f t="array" ref="AE479">INDEX($H479:$K479,0,MATCH(AE$446,$H$446:$K$446,0))*HLOOKUP(AE$445,$J$442:$R$443,2)</f>
        <v>0</v>
      </c>
      <c r="AF479" s="1011" cm="1">
        <f t="array" ref="AF479">INDEX($H479:$K479,0,MATCH(AF$446,$H$446:$K$446,0))*HLOOKUP(AF$445,$J$442:$R$443,2)</f>
        <v>100</v>
      </c>
      <c r="AG479" s="1011" cm="1">
        <f t="array" ref="AG479">INDEX($H479:$K479,0,MATCH(AG$446,$H$446:$K$446,0))*HLOOKUP(AG$445,$J$442:$R$443,2)</f>
        <v>120</v>
      </c>
      <c r="AH479" s="1011" cm="1">
        <f t="array" ref="AH479">INDEX($H479:$K479,0,MATCH(AH$446,$H$446:$K$446,0))*HLOOKUP(AH$445,$J$442:$R$443,2)</f>
        <v>100</v>
      </c>
      <c r="AI479" s="1011" cm="1">
        <f t="array" ref="AI479">INDEX($H479:$K479,0,MATCH(AI$446,$H$446:$K$446,0))*HLOOKUP(AI$445,$J$442:$R$443,2)</f>
        <v>0</v>
      </c>
      <c r="AJ479" s="1011" cm="1">
        <f t="array" ref="AJ479">INDEX($H479:$K479,0,MATCH(AJ$446,$H$446:$K$446,0))*HLOOKUP(AJ$445,$J$442:$R$443,2)</f>
        <v>100</v>
      </c>
      <c r="AK479" s="1011" cm="1">
        <f t="array" ref="AK479">INDEX($H479:$K479,0,MATCH(AK$446,$H$446:$K$446,0))*HLOOKUP(AK$445,$J$442:$R$443,2)</f>
        <v>120</v>
      </c>
      <c r="AL479" s="1011" cm="1">
        <f t="array" ref="AL479">INDEX($H479:$K479,0,MATCH(AL$446,$H$446:$K$446,0))*HLOOKUP(AL$445,$J$442:$R$443,2)</f>
        <v>100</v>
      </c>
      <c r="AM479" s="1011" cm="1">
        <f t="array" ref="AM479">INDEX($H479:$K479,0,MATCH(AM$446,$H$446:$K$446,0))*HLOOKUP(AM$445,$J$442:$R$443,2)</f>
        <v>0</v>
      </c>
      <c r="AN479" s="1011" cm="1">
        <f t="array" ref="AN479">INDEX($H479:$K479,0,MATCH(AN$446,$H$446:$K$446,0))*HLOOKUP(AN$445,$J$442:$R$443,2)</f>
        <v>100</v>
      </c>
      <c r="AO479" s="1011" cm="1">
        <f t="array" ref="AO479">INDEX($H479:$K479,0,MATCH(AO$446,$H$446:$K$446,0))*HLOOKUP(AO$445,$J$442:$R$443,2)</f>
        <v>120</v>
      </c>
      <c r="AP479" s="1011" cm="1">
        <f t="array" ref="AP479">INDEX($H479:$K479,0,MATCH(AP$446,$H$446:$K$446,0))*HLOOKUP(AP$445,$J$442:$R$443,2)</f>
        <v>100</v>
      </c>
      <c r="AQ479" s="1011" cm="1">
        <f t="array" ref="AQ479">INDEX($H479:$K479,0,MATCH(AQ$446,$H$446:$K$446,0))*HLOOKUP(AQ$445,$J$442:$R$443,2)</f>
        <v>0</v>
      </c>
      <c r="AR479" s="1011" cm="1">
        <f t="array" ref="AR479">INDEX($H479:$K479,0,MATCH(AR$446,$H$446:$K$446,0))*HLOOKUP(AR$445,$J$442:$R$443,2)</f>
        <v>100</v>
      </c>
      <c r="AS479" s="1011" cm="1">
        <f t="array" ref="AS479">INDEX($H479:$K479,0,MATCH(AS$446,$H$446:$K$446,0))*HLOOKUP(AS$445,$J$442:$R$443,2)</f>
        <v>120</v>
      </c>
      <c r="AT479" s="1011" cm="1">
        <f t="array" ref="AT479">INDEX($H479:$K479,0,MATCH(AT$446,$H$446:$K$446,0))*HLOOKUP(AT$445,$J$442:$R$443,2)</f>
        <v>100</v>
      </c>
      <c r="AU479" s="1011" cm="1">
        <f t="array" ref="AU479">INDEX($H479:$K479,0,MATCH(AU$446,$H$446:$K$446,0))*HLOOKUP(AU$445,$J$442:$R$443,2)</f>
        <v>0</v>
      </c>
      <c r="AV479" s="313"/>
      <c r="AW479" s="313"/>
      <c r="AX479" s="702"/>
      <c r="AY479" s="697"/>
      <c r="AZ479" s="697"/>
      <c r="BA479" s="697"/>
    </row>
    <row r="480" spans="1:53" s="76" customFormat="1" ht="15" outlineLevel="1" x14ac:dyDescent="0.25">
      <c r="A480" s="234"/>
      <c r="B480" s="235"/>
      <c r="C480" s="245"/>
      <c r="D480" s="245"/>
      <c r="E480" s="245"/>
      <c r="F480" s="253"/>
      <c r="G480" s="711" t="str">
        <f>_xlfn.CONCAT(H264:M264)</f>
        <v>YYWNWl</v>
      </c>
      <c r="H480" s="357">
        <v>0</v>
      </c>
      <c r="I480" s="357">
        <v>0</v>
      </c>
      <c r="J480" s="357">
        <v>0</v>
      </c>
      <c r="K480" s="357">
        <v>0</v>
      </c>
      <c r="L480" s="1011" cm="1">
        <f t="array" ref="L480">INDEX($H480:$K480,0,MATCH(L$446,$H$446:$K$446,0))*HLOOKUP(L$445,$J$442:$R$443,2)</f>
        <v>0</v>
      </c>
      <c r="M480" s="1011" cm="1">
        <f t="array" ref="M480">INDEX($H480:$K480,0,MATCH(M$446,$H$446:$K$446,0))*HLOOKUP(M$445,$J$442:$R$443,2)</f>
        <v>0</v>
      </c>
      <c r="N480" s="1011" cm="1">
        <f t="array" ref="N480">INDEX($H480:$K480,0,MATCH(N$446,$H$446:$K$446,0))*HLOOKUP(N$445,$J$442:$R$443,2)</f>
        <v>0</v>
      </c>
      <c r="O480" s="1011" cm="1">
        <f t="array" ref="O480">INDEX($H480:$K480,0,MATCH(O$446,$H$446:$K$446,0))*HLOOKUP(O$445,$J$442:$R$443,2)</f>
        <v>0</v>
      </c>
      <c r="P480" s="1011" cm="1">
        <f t="array" ref="P480">INDEX($H480:$K480,0,MATCH(P$446,$H$446:$K$446,0))*HLOOKUP(P$445,$J$442:$R$443,2)</f>
        <v>0</v>
      </c>
      <c r="Q480" s="1011" cm="1">
        <f t="array" ref="Q480">INDEX($H480:$K480,0,MATCH(Q$446,$H$446:$K$446,0))*HLOOKUP(Q$445,$J$442:$R$443,2)</f>
        <v>0</v>
      </c>
      <c r="R480" s="1011" cm="1">
        <f t="array" ref="R480">INDEX($H480:$K480,0,MATCH(R$446,$H$446:$K$446,0))*HLOOKUP(R$445,$J$442:$R$443,2)</f>
        <v>0</v>
      </c>
      <c r="S480" s="1011" cm="1">
        <f t="array" ref="S480">INDEX($H480:$K480,0,MATCH(S$446,$H$446:$K$446,0))*HLOOKUP(S$445,$J$442:$R$443,2)</f>
        <v>0</v>
      </c>
      <c r="T480" s="1011" cm="1">
        <f t="array" ref="T480">INDEX($H480:$K480,0,MATCH(T$446,$H$446:$K$446,0))*HLOOKUP(T$445,$J$442:$R$443,2)</f>
        <v>0</v>
      </c>
      <c r="U480" s="1011" cm="1">
        <f t="array" ref="U480">INDEX($H480:$K480,0,MATCH(U$446,$H$446:$K$446,0))*HLOOKUP(U$445,$J$442:$R$443,2)</f>
        <v>0</v>
      </c>
      <c r="V480" s="1011" cm="1">
        <f t="array" ref="V480">INDEX($H480:$K480,0,MATCH(V$446,$H$446:$K$446,0))*HLOOKUP(V$445,$J$442:$R$443,2)</f>
        <v>0</v>
      </c>
      <c r="W480" s="1011" cm="1">
        <f t="array" ref="W480">INDEX($H480:$K480,0,MATCH(W$446,$H$446:$K$446,0))*HLOOKUP(W$445,$J$442:$R$443,2)</f>
        <v>0</v>
      </c>
      <c r="X480" s="1011" cm="1">
        <f t="array" ref="X480">INDEX($H480:$K480,0,MATCH(X$446,$H$446:$K$446,0))*HLOOKUP(X$445,$J$442:$R$443,2)</f>
        <v>0</v>
      </c>
      <c r="Y480" s="1011" cm="1">
        <f t="array" ref="Y480">INDEX($H480:$K480,0,MATCH(Y$446,$H$446:$K$446,0))*HLOOKUP(Y$445,$J$442:$R$443,2)</f>
        <v>0</v>
      </c>
      <c r="Z480" s="1011" cm="1">
        <f t="array" ref="Z480">INDEX($H480:$K480,0,MATCH(Z$446,$H$446:$K$446,0))*HLOOKUP(Z$445,$J$442:$R$443,2)</f>
        <v>0</v>
      </c>
      <c r="AA480" s="1011" cm="1">
        <f t="array" ref="AA480">INDEX($H480:$K480,0,MATCH(AA$446,$H$446:$K$446,0))*HLOOKUP(AA$445,$J$442:$R$443,2)</f>
        <v>0</v>
      </c>
      <c r="AB480" s="1011" cm="1">
        <f t="array" ref="AB480">INDEX($H480:$K480,0,MATCH(AB$446,$H$446:$K$446,0))*HLOOKUP(AB$445,$J$442:$R$443,2)</f>
        <v>0</v>
      </c>
      <c r="AC480" s="1011" cm="1">
        <f t="array" ref="AC480">INDEX($H480:$K480,0,MATCH(AC$446,$H$446:$K$446,0))*HLOOKUP(AC$445,$J$442:$R$443,2)</f>
        <v>0</v>
      </c>
      <c r="AD480" s="1011" cm="1">
        <f t="array" ref="AD480">INDEX($H480:$K480,0,MATCH(AD$446,$H$446:$K$446,0))*HLOOKUP(AD$445,$J$442:$R$443,2)</f>
        <v>0</v>
      </c>
      <c r="AE480" s="1011" cm="1">
        <f t="array" ref="AE480">INDEX($H480:$K480,0,MATCH(AE$446,$H$446:$K$446,0))*HLOOKUP(AE$445,$J$442:$R$443,2)</f>
        <v>0</v>
      </c>
      <c r="AF480" s="1011" cm="1">
        <f t="array" ref="AF480">INDEX($H480:$K480,0,MATCH(AF$446,$H$446:$K$446,0))*HLOOKUP(AF$445,$J$442:$R$443,2)</f>
        <v>0</v>
      </c>
      <c r="AG480" s="1011" cm="1">
        <f t="array" ref="AG480">INDEX($H480:$K480,0,MATCH(AG$446,$H$446:$K$446,0))*HLOOKUP(AG$445,$J$442:$R$443,2)</f>
        <v>0</v>
      </c>
      <c r="AH480" s="1011" cm="1">
        <f t="array" ref="AH480">INDEX($H480:$K480,0,MATCH(AH$446,$H$446:$K$446,0))*HLOOKUP(AH$445,$J$442:$R$443,2)</f>
        <v>0</v>
      </c>
      <c r="AI480" s="1011" cm="1">
        <f t="array" ref="AI480">INDEX($H480:$K480,0,MATCH(AI$446,$H$446:$K$446,0))*HLOOKUP(AI$445,$J$442:$R$443,2)</f>
        <v>0</v>
      </c>
      <c r="AJ480" s="1011" cm="1">
        <f t="array" ref="AJ480">INDEX($H480:$K480,0,MATCH(AJ$446,$H$446:$K$446,0))*HLOOKUP(AJ$445,$J$442:$R$443,2)</f>
        <v>0</v>
      </c>
      <c r="AK480" s="1011" cm="1">
        <f t="array" ref="AK480">INDEX($H480:$K480,0,MATCH(AK$446,$H$446:$K$446,0))*HLOOKUP(AK$445,$J$442:$R$443,2)</f>
        <v>0</v>
      </c>
      <c r="AL480" s="1011" cm="1">
        <f t="array" ref="AL480">INDEX($H480:$K480,0,MATCH(AL$446,$H$446:$K$446,0))*HLOOKUP(AL$445,$J$442:$R$443,2)</f>
        <v>0</v>
      </c>
      <c r="AM480" s="1011" cm="1">
        <f t="array" ref="AM480">INDEX($H480:$K480,0,MATCH(AM$446,$H$446:$K$446,0))*HLOOKUP(AM$445,$J$442:$R$443,2)</f>
        <v>0</v>
      </c>
      <c r="AN480" s="1011" cm="1">
        <f t="array" ref="AN480">INDEX($H480:$K480,0,MATCH(AN$446,$H$446:$K$446,0))*HLOOKUP(AN$445,$J$442:$R$443,2)</f>
        <v>0</v>
      </c>
      <c r="AO480" s="1011" cm="1">
        <f t="array" ref="AO480">INDEX($H480:$K480,0,MATCH(AO$446,$H$446:$K$446,0))*HLOOKUP(AO$445,$J$442:$R$443,2)</f>
        <v>0</v>
      </c>
      <c r="AP480" s="1011" cm="1">
        <f t="array" ref="AP480">INDEX($H480:$K480,0,MATCH(AP$446,$H$446:$K$446,0))*HLOOKUP(AP$445,$J$442:$R$443,2)</f>
        <v>0</v>
      </c>
      <c r="AQ480" s="1011" cm="1">
        <f t="array" ref="AQ480">INDEX($H480:$K480,0,MATCH(AQ$446,$H$446:$K$446,0))*HLOOKUP(AQ$445,$J$442:$R$443,2)</f>
        <v>0</v>
      </c>
      <c r="AR480" s="1011" cm="1">
        <f t="array" ref="AR480">INDEX($H480:$K480,0,MATCH(AR$446,$H$446:$K$446,0))*HLOOKUP(AR$445,$J$442:$R$443,2)</f>
        <v>0</v>
      </c>
      <c r="AS480" s="1011" cm="1">
        <f t="array" ref="AS480">INDEX($H480:$K480,0,MATCH(AS$446,$H$446:$K$446,0))*HLOOKUP(AS$445,$J$442:$R$443,2)</f>
        <v>0</v>
      </c>
      <c r="AT480" s="1011" cm="1">
        <f t="array" ref="AT480">INDEX($H480:$K480,0,MATCH(AT$446,$H$446:$K$446,0))*HLOOKUP(AT$445,$J$442:$R$443,2)</f>
        <v>0</v>
      </c>
      <c r="AU480" s="1011" cm="1">
        <f t="array" ref="AU480">INDEX($H480:$K480,0,MATCH(AU$446,$H$446:$K$446,0))*HLOOKUP(AU$445,$J$442:$R$443,2)</f>
        <v>0</v>
      </c>
      <c r="AV480" s="313"/>
      <c r="AW480" s="313"/>
      <c r="AX480" s="244"/>
      <c r="AY480" s="236"/>
      <c r="AZ480" s="236"/>
      <c r="BA480" s="236"/>
    </row>
    <row r="481" spans="1:53" s="76" customFormat="1" ht="15" outlineLevel="1" x14ac:dyDescent="0.25">
      <c r="A481" s="234"/>
      <c r="B481" s="235"/>
      <c r="C481" s="245"/>
      <c r="D481" s="245"/>
      <c r="E481" s="245"/>
      <c r="F481" s="253"/>
      <c r="G481" s="711" t="str">
        <f>_xlfn.CONCAT(H265:M265)</f>
        <v>YYLWNw</v>
      </c>
      <c r="H481" s="357">
        <v>0</v>
      </c>
      <c r="I481" s="357">
        <v>0</v>
      </c>
      <c r="J481" s="357">
        <v>0</v>
      </c>
      <c r="K481" s="357">
        <v>0</v>
      </c>
      <c r="L481" s="1011" cm="1">
        <f t="array" ref="L481">INDEX($H481:$K481,0,MATCH(L$446,$H$446:$K$446,0))*HLOOKUP(L$445,$J$442:$R$443,2)</f>
        <v>0</v>
      </c>
      <c r="M481" s="1011" cm="1">
        <f t="array" ref="M481">INDEX($H481:$K481,0,MATCH(M$446,$H$446:$K$446,0))*HLOOKUP(M$445,$J$442:$R$443,2)</f>
        <v>0</v>
      </c>
      <c r="N481" s="1011" cm="1">
        <f t="array" ref="N481">INDEX($H481:$K481,0,MATCH(N$446,$H$446:$K$446,0))*HLOOKUP(N$445,$J$442:$R$443,2)</f>
        <v>0</v>
      </c>
      <c r="O481" s="1011" cm="1">
        <f t="array" ref="O481">INDEX($H481:$K481,0,MATCH(O$446,$H$446:$K$446,0))*HLOOKUP(O$445,$J$442:$R$443,2)</f>
        <v>0</v>
      </c>
      <c r="P481" s="1011" cm="1">
        <f t="array" ref="P481">INDEX($H481:$K481,0,MATCH(P$446,$H$446:$K$446,0))*HLOOKUP(P$445,$J$442:$R$443,2)</f>
        <v>0</v>
      </c>
      <c r="Q481" s="1011" cm="1">
        <f t="array" ref="Q481">INDEX($H481:$K481,0,MATCH(Q$446,$H$446:$K$446,0))*HLOOKUP(Q$445,$J$442:$R$443,2)</f>
        <v>0</v>
      </c>
      <c r="R481" s="1011" cm="1">
        <f t="array" ref="R481">INDEX($H481:$K481,0,MATCH(R$446,$H$446:$K$446,0))*HLOOKUP(R$445,$J$442:$R$443,2)</f>
        <v>0</v>
      </c>
      <c r="S481" s="1011" cm="1">
        <f t="array" ref="S481">INDEX($H481:$K481,0,MATCH(S$446,$H$446:$K$446,0))*HLOOKUP(S$445,$J$442:$R$443,2)</f>
        <v>0</v>
      </c>
      <c r="T481" s="1011" cm="1">
        <f t="array" ref="T481">INDEX($H481:$K481,0,MATCH(T$446,$H$446:$K$446,0))*HLOOKUP(T$445,$J$442:$R$443,2)</f>
        <v>0</v>
      </c>
      <c r="U481" s="1011" cm="1">
        <f t="array" ref="U481">INDEX($H481:$K481,0,MATCH(U$446,$H$446:$K$446,0))*HLOOKUP(U$445,$J$442:$R$443,2)</f>
        <v>0</v>
      </c>
      <c r="V481" s="1011" cm="1">
        <f t="array" ref="V481">INDEX($H481:$K481,0,MATCH(V$446,$H$446:$K$446,0))*HLOOKUP(V$445,$J$442:$R$443,2)</f>
        <v>0</v>
      </c>
      <c r="W481" s="1011" cm="1">
        <f t="array" ref="W481">INDEX($H481:$K481,0,MATCH(W$446,$H$446:$K$446,0))*HLOOKUP(W$445,$J$442:$R$443,2)</f>
        <v>0</v>
      </c>
      <c r="X481" s="1011" cm="1">
        <f t="array" ref="X481">INDEX($H481:$K481,0,MATCH(X$446,$H$446:$K$446,0))*HLOOKUP(X$445,$J$442:$R$443,2)</f>
        <v>0</v>
      </c>
      <c r="Y481" s="1011" cm="1">
        <f t="array" ref="Y481">INDEX($H481:$K481,0,MATCH(Y$446,$H$446:$K$446,0))*HLOOKUP(Y$445,$J$442:$R$443,2)</f>
        <v>0</v>
      </c>
      <c r="Z481" s="1011" cm="1">
        <f t="array" ref="Z481">INDEX($H481:$K481,0,MATCH(Z$446,$H$446:$K$446,0))*HLOOKUP(Z$445,$J$442:$R$443,2)</f>
        <v>0</v>
      </c>
      <c r="AA481" s="1011" cm="1">
        <f t="array" ref="AA481">INDEX($H481:$K481,0,MATCH(AA$446,$H$446:$K$446,0))*HLOOKUP(AA$445,$J$442:$R$443,2)</f>
        <v>0</v>
      </c>
      <c r="AB481" s="1011" cm="1">
        <f t="array" ref="AB481">INDEX($H481:$K481,0,MATCH(AB$446,$H$446:$K$446,0))*HLOOKUP(AB$445,$J$442:$R$443,2)</f>
        <v>0</v>
      </c>
      <c r="AC481" s="1011" cm="1">
        <f t="array" ref="AC481">INDEX($H481:$K481,0,MATCH(AC$446,$H$446:$K$446,0))*HLOOKUP(AC$445,$J$442:$R$443,2)</f>
        <v>0</v>
      </c>
      <c r="AD481" s="1011" cm="1">
        <f t="array" ref="AD481">INDEX($H481:$K481,0,MATCH(AD$446,$H$446:$K$446,0))*HLOOKUP(AD$445,$J$442:$R$443,2)</f>
        <v>0</v>
      </c>
      <c r="AE481" s="1011" cm="1">
        <f t="array" ref="AE481">INDEX($H481:$K481,0,MATCH(AE$446,$H$446:$K$446,0))*HLOOKUP(AE$445,$J$442:$R$443,2)</f>
        <v>0</v>
      </c>
      <c r="AF481" s="1011" cm="1">
        <f t="array" ref="AF481">INDEX($H481:$K481,0,MATCH(AF$446,$H$446:$K$446,0))*HLOOKUP(AF$445,$J$442:$R$443,2)</f>
        <v>0</v>
      </c>
      <c r="AG481" s="1011" cm="1">
        <f t="array" ref="AG481">INDEX($H481:$K481,0,MATCH(AG$446,$H$446:$K$446,0))*HLOOKUP(AG$445,$J$442:$R$443,2)</f>
        <v>0</v>
      </c>
      <c r="AH481" s="1011" cm="1">
        <f t="array" ref="AH481">INDEX($H481:$K481,0,MATCH(AH$446,$H$446:$K$446,0))*HLOOKUP(AH$445,$J$442:$R$443,2)</f>
        <v>0</v>
      </c>
      <c r="AI481" s="1011" cm="1">
        <f t="array" ref="AI481">INDEX($H481:$K481,0,MATCH(AI$446,$H$446:$K$446,0))*HLOOKUP(AI$445,$J$442:$R$443,2)</f>
        <v>0</v>
      </c>
      <c r="AJ481" s="1011" cm="1">
        <f t="array" ref="AJ481">INDEX($H481:$K481,0,MATCH(AJ$446,$H$446:$K$446,0))*HLOOKUP(AJ$445,$J$442:$R$443,2)</f>
        <v>0</v>
      </c>
      <c r="AK481" s="1011" cm="1">
        <f t="array" ref="AK481">INDEX($H481:$K481,0,MATCH(AK$446,$H$446:$K$446,0))*HLOOKUP(AK$445,$J$442:$R$443,2)</f>
        <v>0</v>
      </c>
      <c r="AL481" s="1011" cm="1">
        <f t="array" ref="AL481">INDEX($H481:$K481,0,MATCH(AL$446,$H$446:$K$446,0))*HLOOKUP(AL$445,$J$442:$R$443,2)</f>
        <v>0</v>
      </c>
      <c r="AM481" s="1011" cm="1">
        <f t="array" ref="AM481">INDEX($H481:$K481,0,MATCH(AM$446,$H$446:$K$446,0))*HLOOKUP(AM$445,$J$442:$R$443,2)</f>
        <v>0</v>
      </c>
      <c r="AN481" s="1011" cm="1">
        <f t="array" ref="AN481">INDEX($H481:$K481,0,MATCH(AN$446,$H$446:$K$446,0))*HLOOKUP(AN$445,$J$442:$R$443,2)</f>
        <v>0</v>
      </c>
      <c r="AO481" s="1011" cm="1">
        <f t="array" ref="AO481">INDEX($H481:$K481,0,MATCH(AO$446,$H$446:$K$446,0))*HLOOKUP(AO$445,$J$442:$R$443,2)</f>
        <v>0</v>
      </c>
      <c r="AP481" s="1011" cm="1">
        <f t="array" ref="AP481">INDEX($H481:$K481,0,MATCH(AP$446,$H$446:$K$446,0))*HLOOKUP(AP$445,$J$442:$R$443,2)</f>
        <v>0</v>
      </c>
      <c r="AQ481" s="1011" cm="1">
        <f t="array" ref="AQ481">INDEX($H481:$K481,0,MATCH(AQ$446,$H$446:$K$446,0))*HLOOKUP(AQ$445,$J$442:$R$443,2)</f>
        <v>0</v>
      </c>
      <c r="AR481" s="1011" cm="1">
        <f t="array" ref="AR481">INDEX($H481:$K481,0,MATCH(AR$446,$H$446:$K$446,0))*HLOOKUP(AR$445,$J$442:$R$443,2)</f>
        <v>0</v>
      </c>
      <c r="AS481" s="1011" cm="1">
        <f t="array" ref="AS481">INDEX($H481:$K481,0,MATCH(AS$446,$H$446:$K$446,0))*HLOOKUP(AS$445,$J$442:$R$443,2)</f>
        <v>0</v>
      </c>
      <c r="AT481" s="1011" cm="1">
        <f t="array" ref="AT481">INDEX($H481:$K481,0,MATCH(AT$446,$H$446:$K$446,0))*HLOOKUP(AT$445,$J$442:$R$443,2)</f>
        <v>0</v>
      </c>
      <c r="AU481" s="1011" cm="1">
        <f t="array" ref="AU481">INDEX($H481:$K481,0,MATCH(AU$446,$H$446:$K$446,0))*HLOOKUP(AU$445,$J$442:$R$443,2)</f>
        <v>0</v>
      </c>
      <c r="AV481" s="313"/>
      <c r="AW481" s="313"/>
      <c r="AX481" s="244"/>
      <c r="AY481" s="236"/>
      <c r="AZ481" s="236"/>
      <c r="BA481" s="236"/>
    </row>
    <row r="482" spans="1:53" s="76" customFormat="1" ht="15" outlineLevel="1" x14ac:dyDescent="0.25">
      <c r="A482" s="234"/>
      <c r="B482" s="235"/>
      <c r="C482" s="245"/>
      <c r="D482" s="245"/>
      <c r="E482" s="245"/>
      <c r="F482" s="253"/>
      <c r="G482" s="711" t="str">
        <f>_xlfn.CONCAT(H266:M266)</f>
        <v>YYWLWz</v>
      </c>
      <c r="H482" s="357">
        <v>0</v>
      </c>
      <c r="I482" s="357">
        <v>0</v>
      </c>
      <c r="J482" s="357">
        <v>0</v>
      </c>
      <c r="K482" s="357">
        <v>0</v>
      </c>
      <c r="L482" s="1011" cm="1">
        <f t="array" ref="L482">INDEX($H482:$K482,0,MATCH(L$446,$H$446:$K$446,0))*HLOOKUP(L$445,$J$442:$R$443,2)</f>
        <v>0</v>
      </c>
      <c r="M482" s="1011" cm="1">
        <f t="array" ref="M482">INDEX($H482:$K482,0,MATCH(M$446,$H$446:$K$446,0))*HLOOKUP(M$445,$J$442:$R$443,2)</f>
        <v>0</v>
      </c>
      <c r="N482" s="1011" cm="1">
        <f t="array" ref="N482">INDEX($H482:$K482,0,MATCH(N$446,$H$446:$K$446,0))*HLOOKUP(N$445,$J$442:$R$443,2)</f>
        <v>0</v>
      </c>
      <c r="O482" s="1011" cm="1">
        <f t="array" ref="O482">INDEX($H482:$K482,0,MATCH(O$446,$H$446:$K$446,0))*HLOOKUP(O$445,$J$442:$R$443,2)</f>
        <v>0</v>
      </c>
      <c r="P482" s="1011" cm="1">
        <f t="array" ref="P482">INDEX($H482:$K482,0,MATCH(P$446,$H$446:$K$446,0))*HLOOKUP(P$445,$J$442:$R$443,2)</f>
        <v>0</v>
      </c>
      <c r="Q482" s="1011" cm="1">
        <f t="array" ref="Q482">INDEX($H482:$K482,0,MATCH(Q$446,$H$446:$K$446,0))*HLOOKUP(Q$445,$J$442:$R$443,2)</f>
        <v>0</v>
      </c>
      <c r="R482" s="1011" cm="1">
        <f t="array" ref="R482">INDEX($H482:$K482,0,MATCH(R$446,$H$446:$K$446,0))*HLOOKUP(R$445,$J$442:$R$443,2)</f>
        <v>0</v>
      </c>
      <c r="S482" s="1011" cm="1">
        <f t="array" ref="S482">INDEX($H482:$K482,0,MATCH(S$446,$H$446:$K$446,0))*HLOOKUP(S$445,$J$442:$R$443,2)</f>
        <v>0</v>
      </c>
      <c r="T482" s="1011" cm="1">
        <f t="array" ref="T482">INDEX($H482:$K482,0,MATCH(T$446,$H$446:$K$446,0))*HLOOKUP(T$445,$J$442:$R$443,2)</f>
        <v>0</v>
      </c>
      <c r="U482" s="1011" cm="1">
        <f t="array" ref="U482">INDEX($H482:$K482,0,MATCH(U$446,$H$446:$K$446,0))*HLOOKUP(U$445,$J$442:$R$443,2)</f>
        <v>0</v>
      </c>
      <c r="V482" s="1011" cm="1">
        <f t="array" ref="V482">INDEX($H482:$K482,0,MATCH(V$446,$H$446:$K$446,0))*HLOOKUP(V$445,$J$442:$R$443,2)</f>
        <v>0</v>
      </c>
      <c r="W482" s="1011" cm="1">
        <f t="array" ref="W482">INDEX($H482:$K482,0,MATCH(W$446,$H$446:$K$446,0))*HLOOKUP(W$445,$J$442:$R$443,2)</f>
        <v>0</v>
      </c>
      <c r="X482" s="1011" cm="1">
        <f t="array" ref="X482">INDEX($H482:$K482,0,MATCH(X$446,$H$446:$K$446,0))*HLOOKUP(X$445,$J$442:$R$443,2)</f>
        <v>0</v>
      </c>
      <c r="Y482" s="1011" cm="1">
        <f t="array" ref="Y482">INDEX($H482:$K482,0,MATCH(Y$446,$H$446:$K$446,0))*HLOOKUP(Y$445,$J$442:$R$443,2)</f>
        <v>0</v>
      </c>
      <c r="Z482" s="1011" cm="1">
        <f t="array" ref="Z482">INDEX($H482:$K482,0,MATCH(Z$446,$H$446:$K$446,0))*HLOOKUP(Z$445,$J$442:$R$443,2)</f>
        <v>0</v>
      </c>
      <c r="AA482" s="1011" cm="1">
        <f t="array" ref="AA482">INDEX($H482:$K482,0,MATCH(AA$446,$H$446:$K$446,0))*HLOOKUP(AA$445,$J$442:$R$443,2)</f>
        <v>0</v>
      </c>
      <c r="AB482" s="1011" cm="1">
        <f t="array" ref="AB482">INDEX($H482:$K482,0,MATCH(AB$446,$H$446:$K$446,0))*HLOOKUP(AB$445,$J$442:$R$443,2)</f>
        <v>0</v>
      </c>
      <c r="AC482" s="1011" cm="1">
        <f t="array" ref="AC482">INDEX($H482:$K482,0,MATCH(AC$446,$H$446:$K$446,0))*HLOOKUP(AC$445,$J$442:$R$443,2)</f>
        <v>0</v>
      </c>
      <c r="AD482" s="1011" cm="1">
        <f t="array" ref="AD482">INDEX($H482:$K482,0,MATCH(AD$446,$H$446:$K$446,0))*HLOOKUP(AD$445,$J$442:$R$443,2)</f>
        <v>0</v>
      </c>
      <c r="AE482" s="1011" cm="1">
        <f t="array" ref="AE482">INDEX($H482:$K482,0,MATCH(AE$446,$H$446:$K$446,0))*HLOOKUP(AE$445,$J$442:$R$443,2)</f>
        <v>0</v>
      </c>
      <c r="AF482" s="1011" cm="1">
        <f t="array" ref="AF482">INDEX($H482:$K482,0,MATCH(AF$446,$H$446:$K$446,0))*HLOOKUP(AF$445,$J$442:$R$443,2)</f>
        <v>0</v>
      </c>
      <c r="AG482" s="1011" cm="1">
        <f t="array" ref="AG482">INDEX($H482:$K482,0,MATCH(AG$446,$H$446:$K$446,0))*HLOOKUP(AG$445,$J$442:$R$443,2)</f>
        <v>0</v>
      </c>
      <c r="AH482" s="1011" cm="1">
        <f t="array" ref="AH482">INDEX($H482:$K482,0,MATCH(AH$446,$H$446:$K$446,0))*HLOOKUP(AH$445,$J$442:$R$443,2)</f>
        <v>0</v>
      </c>
      <c r="AI482" s="1011" cm="1">
        <f t="array" ref="AI482">INDEX($H482:$K482,0,MATCH(AI$446,$H$446:$K$446,0))*HLOOKUP(AI$445,$J$442:$R$443,2)</f>
        <v>0</v>
      </c>
      <c r="AJ482" s="1011" cm="1">
        <f t="array" ref="AJ482">INDEX($H482:$K482,0,MATCH(AJ$446,$H$446:$K$446,0))*HLOOKUP(AJ$445,$J$442:$R$443,2)</f>
        <v>0</v>
      </c>
      <c r="AK482" s="1011" cm="1">
        <f t="array" ref="AK482">INDEX($H482:$K482,0,MATCH(AK$446,$H$446:$K$446,0))*HLOOKUP(AK$445,$J$442:$R$443,2)</f>
        <v>0</v>
      </c>
      <c r="AL482" s="1011" cm="1">
        <f t="array" ref="AL482">INDEX($H482:$K482,0,MATCH(AL$446,$H$446:$K$446,0))*HLOOKUP(AL$445,$J$442:$R$443,2)</f>
        <v>0</v>
      </c>
      <c r="AM482" s="1011" cm="1">
        <f t="array" ref="AM482">INDEX($H482:$K482,0,MATCH(AM$446,$H$446:$K$446,0))*HLOOKUP(AM$445,$J$442:$R$443,2)</f>
        <v>0</v>
      </c>
      <c r="AN482" s="1011" cm="1">
        <f t="array" ref="AN482">INDEX($H482:$K482,0,MATCH(AN$446,$H$446:$K$446,0))*HLOOKUP(AN$445,$J$442:$R$443,2)</f>
        <v>0</v>
      </c>
      <c r="AO482" s="1011" cm="1">
        <f t="array" ref="AO482">INDEX($H482:$K482,0,MATCH(AO$446,$H$446:$K$446,0))*HLOOKUP(AO$445,$J$442:$R$443,2)</f>
        <v>0</v>
      </c>
      <c r="AP482" s="1011" cm="1">
        <f t="array" ref="AP482">INDEX($H482:$K482,0,MATCH(AP$446,$H$446:$K$446,0))*HLOOKUP(AP$445,$J$442:$R$443,2)</f>
        <v>0</v>
      </c>
      <c r="AQ482" s="1011" cm="1">
        <f t="array" ref="AQ482">INDEX($H482:$K482,0,MATCH(AQ$446,$H$446:$K$446,0))*HLOOKUP(AQ$445,$J$442:$R$443,2)</f>
        <v>0</v>
      </c>
      <c r="AR482" s="1011" cm="1">
        <f t="array" ref="AR482">INDEX($H482:$K482,0,MATCH(AR$446,$H$446:$K$446,0))*HLOOKUP(AR$445,$J$442:$R$443,2)</f>
        <v>0</v>
      </c>
      <c r="AS482" s="1011" cm="1">
        <f t="array" ref="AS482">INDEX($H482:$K482,0,MATCH(AS$446,$H$446:$K$446,0))*HLOOKUP(AS$445,$J$442:$R$443,2)</f>
        <v>0</v>
      </c>
      <c r="AT482" s="1011" cm="1">
        <f t="array" ref="AT482">INDEX($H482:$K482,0,MATCH(AT$446,$H$446:$K$446,0))*HLOOKUP(AT$445,$J$442:$R$443,2)</f>
        <v>0</v>
      </c>
      <c r="AU482" s="1011" cm="1">
        <f t="array" ref="AU482">INDEX($H482:$K482,0,MATCH(AU$446,$H$446:$K$446,0))*HLOOKUP(AU$445,$J$442:$R$443,2)</f>
        <v>0</v>
      </c>
      <c r="AV482" s="313"/>
      <c r="AW482" s="313"/>
      <c r="AX482" s="244"/>
      <c r="AY482" s="236"/>
      <c r="AZ482" s="236"/>
      <c r="BA482" s="236"/>
    </row>
    <row r="483" spans="1:53" s="76" customFormat="1" ht="15" outlineLevel="1" x14ac:dyDescent="0.25">
      <c r="A483" s="234"/>
      <c r="B483" s="235"/>
      <c r="C483" s="245"/>
      <c r="D483" s="245"/>
      <c r="E483" s="245"/>
      <c r="F483" s="253"/>
      <c r="G483" s="711" t="str">
        <f>_xlfn.CONCAT(H267:M267)</f>
        <v>YYNWLw</v>
      </c>
      <c r="H483" s="357">
        <v>0</v>
      </c>
      <c r="I483" s="357">
        <v>0</v>
      </c>
      <c r="J483" s="357">
        <v>0</v>
      </c>
      <c r="K483" s="357">
        <v>0</v>
      </c>
      <c r="L483" s="1011" cm="1">
        <f t="array" ref="L483">INDEX($H483:$K483,0,MATCH(L$446,$H$446:$K$446,0))*HLOOKUP(L$445,$J$442:$R$443,2)</f>
        <v>0</v>
      </c>
      <c r="M483" s="1011" cm="1">
        <f t="array" ref="M483">INDEX($H483:$K483,0,MATCH(M$446,$H$446:$K$446,0))*HLOOKUP(M$445,$J$442:$R$443,2)</f>
        <v>0</v>
      </c>
      <c r="N483" s="1011" cm="1">
        <f t="array" ref="N483">INDEX($H483:$K483,0,MATCH(N$446,$H$446:$K$446,0))*HLOOKUP(N$445,$J$442:$R$443,2)</f>
        <v>0</v>
      </c>
      <c r="O483" s="1011" cm="1">
        <f t="array" ref="O483">INDEX($H483:$K483,0,MATCH(O$446,$H$446:$K$446,0))*HLOOKUP(O$445,$J$442:$R$443,2)</f>
        <v>0</v>
      </c>
      <c r="P483" s="1011" cm="1">
        <f t="array" ref="P483">INDEX($H483:$K483,0,MATCH(P$446,$H$446:$K$446,0))*HLOOKUP(P$445,$J$442:$R$443,2)</f>
        <v>0</v>
      </c>
      <c r="Q483" s="1011" cm="1">
        <f t="array" ref="Q483">INDEX($H483:$K483,0,MATCH(Q$446,$H$446:$K$446,0))*HLOOKUP(Q$445,$J$442:$R$443,2)</f>
        <v>0</v>
      </c>
      <c r="R483" s="1011" cm="1">
        <f t="array" ref="R483">INDEX($H483:$K483,0,MATCH(R$446,$H$446:$K$446,0))*HLOOKUP(R$445,$J$442:$R$443,2)</f>
        <v>0</v>
      </c>
      <c r="S483" s="1011" cm="1">
        <f t="array" ref="S483">INDEX($H483:$K483,0,MATCH(S$446,$H$446:$K$446,0))*HLOOKUP(S$445,$J$442:$R$443,2)</f>
        <v>0</v>
      </c>
      <c r="T483" s="1011" cm="1">
        <f t="array" ref="T483">INDEX($H483:$K483,0,MATCH(T$446,$H$446:$K$446,0))*HLOOKUP(T$445,$J$442:$R$443,2)</f>
        <v>0</v>
      </c>
      <c r="U483" s="1011" cm="1">
        <f t="array" ref="U483">INDEX($H483:$K483,0,MATCH(U$446,$H$446:$K$446,0))*HLOOKUP(U$445,$J$442:$R$443,2)</f>
        <v>0</v>
      </c>
      <c r="V483" s="1011" cm="1">
        <f t="array" ref="V483">INDEX($H483:$K483,0,MATCH(V$446,$H$446:$K$446,0))*HLOOKUP(V$445,$J$442:$R$443,2)</f>
        <v>0</v>
      </c>
      <c r="W483" s="1011" cm="1">
        <f t="array" ref="W483">INDEX($H483:$K483,0,MATCH(W$446,$H$446:$K$446,0))*HLOOKUP(W$445,$J$442:$R$443,2)</f>
        <v>0</v>
      </c>
      <c r="X483" s="1011" cm="1">
        <f t="array" ref="X483">INDEX($H483:$K483,0,MATCH(X$446,$H$446:$K$446,0))*HLOOKUP(X$445,$J$442:$R$443,2)</f>
        <v>0</v>
      </c>
      <c r="Y483" s="1011" cm="1">
        <f t="array" ref="Y483">INDEX($H483:$K483,0,MATCH(Y$446,$H$446:$K$446,0))*HLOOKUP(Y$445,$J$442:$R$443,2)</f>
        <v>0</v>
      </c>
      <c r="Z483" s="1011" cm="1">
        <f t="array" ref="Z483">INDEX($H483:$K483,0,MATCH(Z$446,$H$446:$K$446,0))*HLOOKUP(Z$445,$J$442:$R$443,2)</f>
        <v>0</v>
      </c>
      <c r="AA483" s="1011" cm="1">
        <f t="array" ref="AA483">INDEX($H483:$K483,0,MATCH(AA$446,$H$446:$K$446,0))*HLOOKUP(AA$445,$J$442:$R$443,2)</f>
        <v>0</v>
      </c>
      <c r="AB483" s="1011" cm="1">
        <f t="array" ref="AB483">INDEX($H483:$K483,0,MATCH(AB$446,$H$446:$K$446,0))*HLOOKUP(AB$445,$J$442:$R$443,2)</f>
        <v>0</v>
      </c>
      <c r="AC483" s="1011" cm="1">
        <f t="array" ref="AC483">INDEX($H483:$K483,0,MATCH(AC$446,$H$446:$K$446,0))*HLOOKUP(AC$445,$J$442:$R$443,2)</f>
        <v>0</v>
      </c>
      <c r="AD483" s="1011" cm="1">
        <f t="array" ref="AD483">INDEX($H483:$K483,0,MATCH(AD$446,$H$446:$K$446,0))*HLOOKUP(AD$445,$J$442:$R$443,2)</f>
        <v>0</v>
      </c>
      <c r="AE483" s="1011" cm="1">
        <f t="array" ref="AE483">INDEX($H483:$K483,0,MATCH(AE$446,$H$446:$K$446,0))*HLOOKUP(AE$445,$J$442:$R$443,2)</f>
        <v>0</v>
      </c>
      <c r="AF483" s="1011" cm="1">
        <f t="array" ref="AF483">INDEX($H483:$K483,0,MATCH(AF$446,$H$446:$K$446,0))*HLOOKUP(AF$445,$J$442:$R$443,2)</f>
        <v>0</v>
      </c>
      <c r="AG483" s="1011" cm="1">
        <f t="array" ref="AG483">INDEX($H483:$K483,0,MATCH(AG$446,$H$446:$K$446,0))*HLOOKUP(AG$445,$J$442:$R$443,2)</f>
        <v>0</v>
      </c>
      <c r="AH483" s="1011" cm="1">
        <f t="array" ref="AH483">INDEX($H483:$K483,0,MATCH(AH$446,$H$446:$K$446,0))*HLOOKUP(AH$445,$J$442:$R$443,2)</f>
        <v>0</v>
      </c>
      <c r="AI483" s="1011" cm="1">
        <f t="array" ref="AI483">INDEX($H483:$K483,0,MATCH(AI$446,$H$446:$K$446,0))*HLOOKUP(AI$445,$J$442:$R$443,2)</f>
        <v>0</v>
      </c>
      <c r="AJ483" s="1011" cm="1">
        <f t="array" ref="AJ483">INDEX($H483:$K483,0,MATCH(AJ$446,$H$446:$K$446,0))*HLOOKUP(AJ$445,$J$442:$R$443,2)</f>
        <v>0</v>
      </c>
      <c r="AK483" s="1011" cm="1">
        <f t="array" ref="AK483">INDEX($H483:$K483,0,MATCH(AK$446,$H$446:$K$446,0))*HLOOKUP(AK$445,$J$442:$R$443,2)</f>
        <v>0</v>
      </c>
      <c r="AL483" s="1011" cm="1">
        <f t="array" ref="AL483">INDEX($H483:$K483,0,MATCH(AL$446,$H$446:$K$446,0))*HLOOKUP(AL$445,$J$442:$R$443,2)</f>
        <v>0</v>
      </c>
      <c r="AM483" s="1011" cm="1">
        <f t="array" ref="AM483">INDEX($H483:$K483,0,MATCH(AM$446,$H$446:$K$446,0))*HLOOKUP(AM$445,$J$442:$R$443,2)</f>
        <v>0</v>
      </c>
      <c r="AN483" s="1011" cm="1">
        <f t="array" ref="AN483">INDEX($H483:$K483,0,MATCH(AN$446,$H$446:$K$446,0))*HLOOKUP(AN$445,$J$442:$R$443,2)</f>
        <v>0</v>
      </c>
      <c r="AO483" s="1011" cm="1">
        <f t="array" ref="AO483">INDEX($H483:$K483,0,MATCH(AO$446,$H$446:$K$446,0))*HLOOKUP(AO$445,$J$442:$R$443,2)</f>
        <v>0</v>
      </c>
      <c r="AP483" s="1011" cm="1">
        <f t="array" ref="AP483">INDEX($H483:$K483,0,MATCH(AP$446,$H$446:$K$446,0))*HLOOKUP(AP$445,$J$442:$R$443,2)</f>
        <v>0</v>
      </c>
      <c r="AQ483" s="1011" cm="1">
        <f t="array" ref="AQ483">INDEX($H483:$K483,0,MATCH(AQ$446,$H$446:$K$446,0))*HLOOKUP(AQ$445,$J$442:$R$443,2)</f>
        <v>0</v>
      </c>
      <c r="AR483" s="1011" cm="1">
        <f t="array" ref="AR483">INDEX($H483:$K483,0,MATCH(AR$446,$H$446:$K$446,0))*HLOOKUP(AR$445,$J$442:$R$443,2)</f>
        <v>0</v>
      </c>
      <c r="AS483" s="1011" cm="1">
        <f t="array" ref="AS483">INDEX($H483:$K483,0,MATCH(AS$446,$H$446:$K$446,0))*HLOOKUP(AS$445,$J$442:$R$443,2)</f>
        <v>0</v>
      </c>
      <c r="AT483" s="1011" cm="1">
        <f t="array" ref="AT483">INDEX($H483:$K483,0,MATCH(AT$446,$H$446:$K$446,0))*HLOOKUP(AT$445,$J$442:$R$443,2)</f>
        <v>0</v>
      </c>
      <c r="AU483" s="1011" cm="1">
        <f t="array" ref="AU483">INDEX($H483:$K483,0,MATCH(AU$446,$H$446:$K$446,0))*HLOOKUP(AU$445,$J$442:$R$443,2)</f>
        <v>0</v>
      </c>
      <c r="AV483" s="313"/>
      <c r="AW483" s="313"/>
      <c r="AX483" s="244"/>
      <c r="AY483" s="236"/>
      <c r="AZ483" s="236"/>
      <c r="BA483" s="236"/>
    </row>
    <row r="484" spans="1:53" s="76" customFormat="1" ht="15" outlineLevel="1" x14ac:dyDescent="0.25">
      <c r="A484" s="234"/>
      <c r="B484" s="235"/>
      <c r="C484" s="245"/>
      <c r="D484" s="245"/>
      <c r="E484" s="245"/>
      <c r="F484" s="253"/>
      <c r="G484" s="711" t="str">
        <f>_xlfn.CONCAT(H268:M268)</f>
        <v>AYAAAw</v>
      </c>
      <c r="H484" s="357">
        <v>0</v>
      </c>
      <c r="I484" s="357">
        <v>0</v>
      </c>
      <c r="J484" s="357">
        <v>0</v>
      </c>
      <c r="K484" s="357">
        <v>0</v>
      </c>
      <c r="L484" s="1011" cm="1">
        <f t="array" ref="L484">INDEX($H484:$K484,0,MATCH(L$446,$H$446:$K$446,0))*HLOOKUP(L$445,$J$442:$R$443,2)</f>
        <v>0</v>
      </c>
      <c r="M484" s="1011" cm="1">
        <f t="array" ref="M484">INDEX($H484:$K484,0,MATCH(M$446,$H$446:$K$446,0))*HLOOKUP(M$445,$J$442:$R$443,2)</f>
        <v>0</v>
      </c>
      <c r="N484" s="1011" cm="1">
        <f t="array" ref="N484">INDEX($H484:$K484,0,MATCH(N$446,$H$446:$K$446,0))*HLOOKUP(N$445,$J$442:$R$443,2)</f>
        <v>0</v>
      </c>
      <c r="O484" s="1011" cm="1">
        <f t="array" ref="O484">INDEX($H484:$K484,0,MATCH(O$446,$H$446:$K$446,0))*HLOOKUP(O$445,$J$442:$R$443,2)</f>
        <v>0</v>
      </c>
      <c r="P484" s="1011" cm="1">
        <f t="array" ref="P484">INDEX($H484:$K484,0,MATCH(P$446,$H$446:$K$446,0))*HLOOKUP(P$445,$J$442:$R$443,2)</f>
        <v>0</v>
      </c>
      <c r="Q484" s="1011" cm="1">
        <f t="array" ref="Q484">INDEX($H484:$K484,0,MATCH(Q$446,$H$446:$K$446,0))*HLOOKUP(Q$445,$J$442:$R$443,2)</f>
        <v>0</v>
      </c>
      <c r="R484" s="1011" cm="1">
        <f t="array" ref="R484">INDEX($H484:$K484,0,MATCH(R$446,$H$446:$K$446,0))*HLOOKUP(R$445,$J$442:$R$443,2)</f>
        <v>0</v>
      </c>
      <c r="S484" s="1011" cm="1">
        <f t="array" ref="S484">INDEX($H484:$K484,0,MATCH(S$446,$H$446:$K$446,0))*HLOOKUP(S$445,$J$442:$R$443,2)</f>
        <v>0</v>
      </c>
      <c r="T484" s="1011" cm="1">
        <f t="array" ref="T484">INDEX($H484:$K484,0,MATCH(T$446,$H$446:$K$446,0))*HLOOKUP(T$445,$J$442:$R$443,2)</f>
        <v>0</v>
      </c>
      <c r="U484" s="1011" cm="1">
        <f t="array" ref="U484">INDEX($H484:$K484,0,MATCH(U$446,$H$446:$K$446,0))*HLOOKUP(U$445,$J$442:$R$443,2)</f>
        <v>0</v>
      </c>
      <c r="V484" s="1011" cm="1">
        <f t="array" ref="V484">INDEX($H484:$K484,0,MATCH(V$446,$H$446:$K$446,0))*HLOOKUP(V$445,$J$442:$R$443,2)</f>
        <v>0</v>
      </c>
      <c r="W484" s="1011" cm="1">
        <f t="array" ref="W484">INDEX($H484:$K484,0,MATCH(W$446,$H$446:$K$446,0))*HLOOKUP(W$445,$J$442:$R$443,2)</f>
        <v>0</v>
      </c>
      <c r="X484" s="1011" cm="1">
        <f t="array" ref="X484">INDEX($H484:$K484,0,MATCH(X$446,$H$446:$K$446,0))*HLOOKUP(X$445,$J$442:$R$443,2)</f>
        <v>0</v>
      </c>
      <c r="Y484" s="1011" cm="1">
        <f t="array" ref="Y484">INDEX($H484:$K484,0,MATCH(Y$446,$H$446:$K$446,0))*HLOOKUP(Y$445,$J$442:$R$443,2)</f>
        <v>0</v>
      </c>
      <c r="Z484" s="1011" cm="1">
        <f t="array" ref="Z484">INDEX($H484:$K484,0,MATCH(Z$446,$H$446:$K$446,0))*HLOOKUP(Z$445,$J$442:$R$443,2)</f>
        <v>0</v>
      </c>
      <c r="AA484" s="1011" cm="1">
        <f t="array" ref="AA484">INDEX($H484:$K484,0,MATCH(AA$446,$H$446:$K$446,0))*HLOOKUP(AA$445,$J$442:$R$443,2)</f>
        <v>0</v>
      </c>
      <c r="AB484" s="1011" cm="1">
        <f t="array" ref="AB484">INDEX($H484:$K484,0,MATCH(AB$446,$H$446:$K$446,0))*HLOOKUP(AB$445,$J$442:$R$443,2)</f>
        <v>0</v>
      </c>
      <c r="AC484" s="1011" cm="1">
        <f t="array" ref="AC484">INDEX($H484:$K484,0,MATCH(AC$446,$H$446:$K$446,0))*HLOOKUP(AC$445,$J$442:$R$443,2)</f>
        <v>0</v>
      </c>
      <c r="AD484" s="1011" cm="1">
        <f t="array" ref="AD484">INDEX($H484:$K484,0,MATCH(AD$446,$H$446:$K$446,0))*HLOOKUP(AD$445,$J$442:$R$443,2)</f>
        <v>0</v>
      </c>
      <c r="AE484" s="1011" cm="1">
        <f t="array" ref="AE484">INDEX($H484:$K484,0,MATCH(AE$446,$H$446:$K$446,0))*HLOOKUP(AE$445,$J$442:$R$443,2)</f>
        <v>0</v>
      </c>
      <c r="AF484" s="1011" cm="1">
        <f t="array" ref="AF484">INDEX($H484:$K484,0,MATCH(AF$446,$H$446:$K$446,0))*HLOOKUP(AF$445,$J$442:$R$443,2)</f>
        <v>0</v>
      </c>
      <c r="AG484" s="1011" cm="1">
        <f t="array" ref="AG484">INDEX($H484:$K484,0,MATCH(AG$446,$H$446:$K$446,0))*HLOOKUP(AG$445,$J$442:$R$443,2)</f>
        <v>0</v>
      </c>
      <c r="AH484" s="1011" cm="1">
        <f t="array" ref="AH484">INDEX($H484:$K484,0,MATCH(AH$446,$H$446:$K$446,0))*HLOOKUP(AH$445,$J$442:$R$443,2)</f>
        <v>0</v>
      </c>
      <c r="AI484" s="1011" cm="1">
        <f t="array" ref="AI484">INDEX($H484:$K484,0,MATCH(AI$446,$H$446:$K$446,0))*HLOOKUP(AI$445,$J$442:$R$443,2)</f>
        <v>0</v>
      </c>
      <c r="AJ484" s="1011" cm="1">
        <f t="array" ref="AJ484">INDEX($H484:$K484,0,MATCH(AJ$446,$H$446:$K$446,0))*HLOOKUP(AJ$445,$J$442:$R$443,2)</f>
        <v>0</v>
      </c>
      <c r="AK484" s="1011" cm="1">
        <f t="array" ref="AK484">INDEX($H484:$K484,0,MATCH(AK$446,$H$446:$K$446,0))*HLOOKUP(AK$445,$J$442:$R$443,2)</f>
        <v>0</v>
      </c>
      <c r="AL484" s="1011" cm="1">
        <f t="array" ref="AL484">INDEX($H484:$K484,0,MATCH(AL$446,$H$446:$K$446,0))*HLOOKUP(AL$445,$J$442:$R$443,2)</f>
        <v>0</v>
      </c>
      <c r="AM484" s="1011" cm="1">
        <f t="array" ref="AM484">INDEX($H484:$K484,0,MATCH(AM$446,$H$446:$K$446,0))*HLOOKUP(AM$445,$J$442:$R$443,2)</f>
        <v>0</v>
      </c>
      <c r="AN484" s="1011" cm="1">
        <f t="array" ref="AN484">INDEX($H484:$K484,0,MATCH(AN$446,$H$446:$K$446,0))*HLOOKUP(AN$445,$J$442:$R$443,2)</f>
        <v>0</v>
      </c>
      <c r="AO484" s="1011" cm="1">
        <f t="array" ref="AO484">INDEX($H484:$K484,0,MATCH(AO$446,$H$446:$K$446,0))*HLOOKUP(AO$445,$J$442:$R$443,2)</f>
        <v>0</v>
      </c>
      <c r="AP484" s="1011" cm="1">
        <f t="array" ref="AP484">INDEX($H484:$K484,0,MATCH(AP$446,$H$446:$K$446,0))*HLOOKUP(AP$445,$J$442:$R$443,2)</f>
        <v>0</v>
      </c>
      <c r="AQ484" s="1011" cm="1">
        <f t="array" ref="AQ484">INDEX($H484:$K484,0,MATCH(AQ$446,$H$446:$K$446,0))*HLOOKUP(AQ$445,$J$442:$R$443,2)</f>
        <v>0</v>
      </c>
      <c r="AR484" s="1011" cm="1">
        <f t="array" ref="AR484">INDEX($H484:$K484,0,MATCH(AR$446,$H$446:$K$446,0))*HLOOKUP(AR$445,$J$442:$R$443,2)</f>
        <v>0</v>
      </c>
      <c r="AS484" s="1011" cm="1">
        <f t="array" ref="AS484">INDEX($H484:$K484,0,MATCH(AS$446,$H$446:$K$446,0))*HLOOKUP(AS$445,$J$442:$R$443,2)</f>
        <v>0</v>
      </c>
      <c r="AT484" s="1011" cm="1">
        <f t="array" ref="AT484">INDEX($H484:$K484,0,MATCH(AT$446,$H$446:$K$446,0))*HLOOKUP(AT$445,$J$442:$R$443,2)</f>
        <v>0</v>
      </c>
      <c r="AU484" s="1011" cm="1">
        <f t="array" ref="AU484">INDEX($H484:$K484,0,MATCH(AU$446,$H$446:$K$446,0))*HLOOKUP(AU$445,$J$442:$R$443,2)</f>
        <v>0</v>
      </c>
      <c r="AV484" s="313"/>
      <c r="AW484" s="313"/>
      <c r="AX484" s="244"/>
      <c r="AY484" s="236"/>
      <c r="AZ484" s="236"/>
      <c r="BA484" s="236"/>
    </row>
    <row r="485" spans="1:53" s="76" customFormat="1" ht="15" outlineLevel="1" x14ac:dyDescent="0.25">
      <c r="A485" s="234"/>
      <c r="B485" s="235"/>
      <c r="C485" s="245"/>
      <c r="D485" s="245"/>
      <c r="E485" s="245"/>
      <c r="F485" s="253"/>
      <c r="G485" s="711" t="str">
        <f>_xlfn.CONCAT(H269:M269)</f>
        <v>AAWAAa</v>
      </c>
      <c r="H485" s="357">
        <v>0</v>
      </c>
      <c r="I485" s="357">
        <v>0</v>
      </c>
      <c r="J485" s="357">
        <v>0</v>
      </c>
      <c r="K485" s="357">
        <v>0</v>
      </c>
      <c r="L485" s="1011" cm="1">
        <f t="array" ref="L485">INDEX($H485:$K485,0,MATCH(L$446,$H$446:$K$446,0))*HLOOKUP(L$445,$J$442:$R$443,2)</f>
        <v>0</v>
      </c>
      <c r="M485" s="1011" cm="1">
        <f t="array" ref="M485">INDEX($H485:$K485,0,MATCH(M$446,$H$446:$K$446,0))*HLOOKUP(M$445,$J$442:$R$443,2)</f>
        <v>0</v>
      </c>
      <c r="N485" s="1011" cm="1">
        <f t="array" ref="N485">INDEX($H485:$K485,0,MATCH(N$446,$H$446:$K$446,0))*HLOOKUP(N$445,$J$442:$R$443,2)</f>
        <v>0</v>
      </c>
      <c r="O485" s="1011" cm="1">
        <f t="array" ref="O485">INDEX($H485:$K485,0,MATCH(O$446,$H$446:$K$446,0))*HLOOKUP(O$445,$J$442:$R$443,2)</f>
        <v>0</v>
      </c>
      <c r="P485" s="1011" cm="1">
        <f t="array" ref="P485">INDEX($H485:$K485,0,MATCH(P$446,$H$446:$K$446,0))*HLOOKUP(P$445,$J$442:$R$443,2)</f>
        <v>0</v>
      </c>
      <c r="Q485" s="1011" cm="1">
        <f t="array" ref="Q485">INDEX($H485:$K485,0,MATCH(Q$446,$H$446:$K$446,0))*HLOOKUP(Q$445,$J$442:$R$443,2)</f>
        <v>0</v>
      </c>
      <c r="R485" s="1011" cm="1">
        <f t="array" ref="R485">INDEX($H485:$K485,0,MATCH(R$446,$H$446:$K$446,0))*HLOOKUP(R$445,$J$442:$R$443,2)</f>
        <v>0</v>
      </c>
      <c r="S485" s="1011" cm="1">
        <f t="array" ref="S485">INDEX($H485:$K485,0,MATCH(S$446,$H$446:$K$446,0))*HLOOKUP(S$445,$J$442:$R$443,2)</f>
        <v>0</v>
      </c>
      <c r="T485" s="1011" cm="1">
        <f t="array" ref="T485">INDEX($H485:$K485,0,MATCH(T$446,$H$446:$K$446,0))*HLOOKUP(T$445,$J$442:$R$443,2)</f>
        <v>0</v>
      </c>
      <c r="U485" s="1011" cm="1">
        <f t="array" ref="U485">INDEX($H485:$K485,0,MATCH(U$446,$H$446:$K$446,0))*HLOOKUP(U$445,$J$442:$R$443,2)</f>
        <v>0</v>
      </c>
      <c r="V485" s="1011" cm="1">
        <f t="array" ref="V485">INDEX($H485:$K485,0,MATCH(V$446,$H$446:$K$446,0))*HLOOKUP(V$445,$J$442:$R$443,2)</f>
        <v>0</v>
      </c>
      <c r="W485" s="1011" cm="1">
        <f t="array" ref="W485">INDEX($H485:$K485,0,MATCH(W$446,$H$446:$K$446,0))*HLOOKUP(W$445,$J$442:$R$443,2)</f>
        <v>0</v>
      </c>
      <c r="X485" s="1011" cm="1">
        <f t="array" ref="X485">INDEX($H485:$K485,0,MATCH(X$446,$H$446:$K$446,0))*HLOOKUP(X$445,$J$442:$R$443,2)</f>
        <v>0</v>
      </c>
      <c r="Y485" s="1011" cm="1">
        <f t="array" ref="Y485">INDEX($H485:$K485,0,MATCH(Y$446,$H$446:$K$446,0))*HLOOKUP(Y$445,$J$442:$R$443,2)</f>
        <v>0</v>
      </c>
      <c r="Z485" s="1011" cm="1">
        <f t="array" ref="Z485">INDEX($H485:$K485,0,MATCH(Z$446,$H$446:$K$446,0))*HLOOKUP(Z$445,$J$442:$R$443,2)</f>
        <v>0</v>
      </c>
      <c r="AA485" s="1011" cm="1">
        <f t="array" ref="AA485">INDEX($H485:$K485,0,MATCH(AA$446,$H$446:$K$446,0))*HLOOKUP(AA$445,$J$442:$R$443,2)</f>
        <v>0</v>
      </c>
      <c r="AB485" s="1011" cm="1">
        <f t="array" ref="AB485">INDEX($H485:$K485,0,MATCH(AB$446,$H$446:$K$446,0))*HLOOKUP(AB$445,$J$442:$R$443,2)</f>
        <v>0</v>
      </c>
      <c r="AC485" s="1011" cm="1">
        <f t="array" ref="AC485">INDEX($H485:$K485,0,MATCH(AC$446,$H$446:$K$446,0))*HLOOKUP(AC$445,$J$442:$R$443,2)</f>
        <v>0</v>
      </c>
      <c r="AD485" s="1011" cm="1">
        <f t="array" ref="AD485">INDEX($H485:$K485,0,MATCH(AD$446,$H$446:$K$446,0))*HLOOKUP(AD$445,$J$442:$R$443,2)</f>
        <v>0</v>
      </c>
      <c r="AE485" s="1011" cm="1">
        <f t="array" ref="AE485">INDEX($H485:$K485,0,MATCH(AE$446,$H$446:$K$446,0))*HLOOKUP(AE$445,$J$442:$R$443,2)</f>
        <v>0</v>
      </c>
      <c r="AF485" s="1011" cm="1">
        <f t="array" ref="AF485">INDEX($H485:$K485,0,MATCH(AF$446,$H$446:$K$446,0))*HLOOKUP(AF$445,$J$442:$R$443,2)</f>
        <v>0</v>
      </c>
      <c r="AG485" s="1011" cm="1">
        <f t="array" ref="AG485">INDEX($H485:$K485,0,MATCH(AG$446,$H$446:$K$446,0))*HLOOKUP(AG$445,$J$442:$R$443,2)</f>
        <v>0</v>
      </c>
      <c r="AH485" s="1011" cm="1">
        <f t="array" ref="AH485">INDEX($H485:$K485,0,MATCH(AH$446,$H$446:$K$446,0))*HLOOKUP(AH$445,$J$442:$R$443,2)</f>
        <v>0</v>
      </c>
      <c r="AI485" s="1011" cm="1">
        <f t="array" ref="AI485">INDEX($H485:$K485,0,MATCH(AI$446,$H$446:$K$446,0))*HLOOKUP(AI$445,$J$442:$R$443,2)</f>
        <v>0</v>
      </c>
      <c r="AJ485" s="1011" cm="1">
        <f t="array" ref="AJ485">INDEX($H485:$K485,0,MATCH(AJ$446,$H$446:$K$446,0))*HLOOKUP(AJ$445,$J$442:$R$443,2)</f>
        <v>0</v>
      </c>
      <c r="AK485" s="1011" cm="1">
        <f t="array" ref="AK485">INDEX($H485:$K485,0,MATCH(AK$446,$H$446:$K$446,0))*HLOOKUP(AK$445,$J$442:$R$443,2)</f>
        <v>0</v>
      </c>
      <c r="AL485" s="1011" cm="1">
        <f t="array" ref="AL485">INDEX($H485:$K485,0,MATCH(AL$446,$H$446:$K$446,0))*HLOOKUP(AL$445,$J$442:$R$443,2)</f>
        <v>0</v>
      </c>
      <c r="AM485" s="1011" cm="1">
        <f t="array" ref="AM485">INDEX($H485:$K485,0,MATCH(AM$446,$H$446:$K$446,0))*HLOOKUP(AM$445,$J$442:$R$443,2)</f>
        <v>0</v>
      </c>
      <c r="AN485" s="1011" cm="1">
        <f t="array" ref="AN485">INDEX($H485:$K485,0,MATCH(AN$446,$H$446:$K$446,0))*HLOOKUP(AN$445,$J$442:$R$443,2)</f>
        <v>0</v>
      </c>
      <c r="AO485" s="1011" cm="1">
        <f t="array" ref="AO485">INDEX($H485:$K485,0,MATCH(AO$446,$H$446:$K$446,0))*HLOOKUP(AO$445,$J$442:$R$443,2)</f>
        <v>0</v>
      </c>
      <c r="AP485" s="1011" cm="1">
        <f t="array" ref="AP485">INDEX($H485:$K485,0,MATCH(AP$446,$H$446:$K$446,0))*HLOOKUP(AP$445,$J$442:$R$443,2)</f>
        <v>0</v>
      </c>
      <c r="AQ485" s="1011" cm="1">
        <f t="array" ref="AQ485">INDEX($H485:$K485,0,MATCH(AQ$446,$H$446:$K$446,0))*HLOOKUP(AQ$445,$J$442:$R$443,2)</f>
        <v>0</v>
      </c>
      <c r="AR485" s="1011" cm="1">
        <f t="array" ref="AR485">INDEX($H485:$K485,0,MATCH(AR$446,$H$446:$K$446,0))*HLOOKUP(AR$445,$J$442:$R$443,2)</f>
        <v>0</v>
      </c>
      <c r="AS485" s="1011" cm="1">
        <f t="array" ref="AS485">INDEX($H485:$K485,0,MATCH(AS$446,$H$446:$K$446,0))*HLOOKUP(AS$445,$J$442:$R$443,2)</f>
        <v>0</v>
      </c>
      <c r="AT485" s="1011" cm="1">
        <f t="array" ref="AT485">INDEX($H485:$K485,0,MATCH(AT$446,$H$446:$K$446,0))*HLOOKUP(AT$445,$J$442:$R$443,2)</f>
        <v>0</v>
      </c>
      <c r="AU485" s="1011" cm="1">
        <f t="array" ref="AU485">INDEX($H485:$K485,0,MATCH(AU$446,$H$446:$K$446,0))*HLOOKUP(AU$445,$J$442:$R$443,2)</f>
        <v>0</v>
      </c>
      <c r="AV485" s="313"/>
      <c r="AW485" s="313"/>
      <c r="AX485" s="244"/>
      <c r="AY485" s="236"/>
      <c r="AZ485" s="236"/>
      <c r="BA485" s="236"/>
    </row>
    <row r="486" spans="1:53" s="76" customFormat="1" ht="15" outlineLevel="1" x14ac:dyDescent="0.25">
      <c r="A486" s="234"/>
      <c r="B486" s="235"/>
      <c r="C486" s="245"/>
      <c r="D486" s="245"/>
      <c r="E486" s="245"/>
      <c r="F486" s="253"/>
      <c r="G486" s="711" t="str">
        <f>_xlfn.CONCAT(H270:M270)</f>
        <v>AAAWAa</v>
      </c>
      <c r="H486" s="357">
        <v>0</v>
      </c>
      <c r="I486" s="357">
        <v>0</v>
      </c>
      <c r="J486" s="357">
        <v>0</v>
      </c>
      <c r="K486" s="357">
        <v>0</v>
      </c>
      <c r="L486" s="1011" cm="1">
        <f t="array" ref="L486">INDEX($H486:$K486,0,MATCH(L$446,$H$446:$K$446,0))*HLOOKUP(L$445,$J$442:$R$443,2)</f>
        <v>0</v>
      </c>
      <c r="M486" s="1011" cm="1">
        <f t="array" ref="M486">INDEX($H486:$K486,0,MATCH(M$446,$H$446:$K$446,0))*HLOOKUP(M$445,$J$442:$R$443,2)</f>
        <v>0</v>
      </c>
      <c r="N486" s="1011" cm="1">
        <f t="array" ref="N486">INDEX($H486:$K486,0,MATCH(N$446,$H$446:$K$446,0))*HLOOKUP(N$445,$J$442:$R$443,2)</f>
        <v>0</v>
      </c>
      <c r="O486" s="1011" cm="1">
        <f t="array" ref="O486">INDEX($H486:$K486,0,MATCH(O$446,$H$446:$K$446,0))*HLOOKUP(O$445,$J$442:$R$443,2)</f>
        <v>0</v>
      </c>
      <c r="P486" s="1011" cm="1">
        <f t="array" ref="P486">INDEX($H486:$K486,0,MATCH(P$446,$H$446:$K$446,0))*HLOOKUP(P$445,$J$442:$R$443,2)</f>
        <v>0</v>
      </c>
      <c r="Q486" s="1011" cm="1">
        <f t="array" ref="Q486">INDEX($H486:$K486,0,MATCH(Q$446,$H$446:$K$446,0))*HLOOKUP(Q$445,$J$442:$R$443,2)</f>
        <v>0</v>
      </c>
      <c r="R486" s="1011" cm="1">
        <f t="array" ref="R486">INDEX($H486:$K486,0,MATCH(R$446,$H$446:$K$446,0))*HLOOKUP(R$445,$J$442:$R$443,2)</f>
        <v>0</v>
      </c>
      <c r="S486" s="1011" cm="1">
        <f t="array" ref="S486">INDEX($H486:$K486,0,MATCH(S$446,$H$446:$K$446,0))*HLOOKUP(S$445,$J$442:$R$443,2)</f>
        <v>0</v>
      </c>
      <c r="T486" s="1011" cm="1">
        <f t="array" ref="T486">INDEX($H486:$K486,0,MATCH(T$446,$H$446:$K$446,0))*HLOOKUP(T$445,$J$442:$R$443,2)</f>
        <v>0</v>
      </c>
      <c r="U486" s="1011" cm="1">
        <f t="array" ref="U486">INDEX($H486:$K486,0,MATCH(U$446,$H$446:$K$446,0))*HLOOKUP(U$445,$J$442:$R$443,2)</f>
        <v>0</v>
      </c>
      <c r="V486" s="1011" cm="1">
        <f t="array" ref="V486">INDEX($H486:$K486,0,MATCH(V$446,$H$446:$K$446,0))*HLOOKUP(V$445,$J$442:$R$443,2)</f>
        <v>0</v>
      </c>
      <c r="W486" s="1011" cm="1">
        <f t="array" ref="W486">INDEX($H486:$K486,0,MATCH(W$446,$H$446:$K$446,0))*HLOOKUP(W$445,$J$442:$R$443,2)</f>
        <v>0</v>
      </c>
      <c r="X486" s="1011" cm="1">
        <f t="array" ref="X486">INDEX($H486:$K486,0,MATCH(X$446,$H$446:$K$446,0))*HLOOKUP(X$445,$J$442:$R$443,2)</f>
        <v>0</v>
      </c>
      <c r="Y486" s="1011" cm="1">
        <f t="array" ref="Y486">INDEX($H486:$K486,0,MATCH(Y$446,$H$446:$K$446,0))*HLOOKUP(Y$445,$J$442:$R$443,2)</f>
        <v>0</v>
      </c>
      <c r="Z486" s="1011" cm="1">
        <f t="array" ref="Z486">INDEX($H486:$K486,0,MATCH(Z$446,$H$446:$K$446,0))*HLOOKUP(Z$445,$J$442:$R$443,2)</f>
        <v>0</v>
      </c>
      <c r="AA486" s="1011" cm="1">
        <f t="array" ref="AA486">INDEX($H486:$K486,0,MATCH(AA$446,$H$446:$K$446,0))*HLOOKUP(AA$445,$J$442:$R$443,2)</f>
        <v>0</v>
      </c>
      <c r="AB486" s="1011" cm="1">
        <f t="array" ref="AB486">INDEX($H486:$K486,0,MATCH(AB$446,$H$446:$K$446,0))*HLOOKUP(AB$445,$J$442:$R$443,2)</f>
        <v>0</v>
      </c>
      <c r="AC486" s="1011" cm="1">
        <f t="array" ref="AC486">INDEX($H486:$K486,0,MATCH(AC$446,$H$446:$K$446,0))*HLOOKUP(AC$445,$J$442:$R$443,2)</f>
        <v>0</v>
      </c>
      <c r="AD486" s="1011" cm="1">
        <f t="array" ref="AD486">INDEX($H486:$K486,0,MATCH(AD$446,$H$446:$K$446,0))*HLOOKUP(AD$445,$J$442:$R$443,2)</f>
        <v>0</v>
      </c>
      <c r="AE486" s="1011" cm="1">
        <f t="array" ref="AE486">INDEX($H486:$K486,0,MATCH(AE$446,$H$446:$K$446,0))*HLOOKUP(AE$445,$J$442:$R$443,2)</f>
        <v>0</v>
      </c>
      <c r="AF486" s="1011" cm="1">
        <f t="array" ref="AF486">INDEX($H486:$K486,0,MATCH(AF$446,$H$446:$K$446,0))*HLOOKUP(AF$445,$J$442:$R$443,2)</f>
        <v>0</v>
      </c>
      <c r="AG486" s="1011" cm="1">
        <f t="array" ref="AG486">INDEX($H486:$K486,0,MATCH(AG$446,$H$446:$K$446,0))*HLOOKUP(AG$445,$J$442:$R$443,2)</f>
        <v>0</v>
      </c>
      <c r="AH486" s="1011" cm="1">
        <f t="array" ref="AH486">INDEX($H486:$K486,0,MATCH(AH$446,$H$446:$K$446,0))*HLOOKUP(AH$445,$J$442:$R$443,2)</f>
        <v>0</v>
      </c>
      <c r="AI486" s="1011" cm="1">
        <f t="array" ref="AI486">INDEX($H486:$K486,0,MATCH(AI$446,$H$446:$K$446,0))*HLOOKUP(AI$445,$J$442:$R$443,2)</f>
        <v>0</v>
      </c>
      <c r="AJ486" s="1011" cm="1">
        <f t="array" ref="AJ486">INDEX($H486:$K486,0,MATCH(AJ$446,$H$446:$K$446,0))*HLOOKUP(AJ$445,$J$442:$R$443,2)</f>
        <v>0</v>
      </c>
      <c r="AK486" s="1011" cm="1">
        <f t="array" ref="AK486">INDEX($H486:$K486,0,MATCH(AK$446,$H$446:$K$446,0))*HLOOKUP(AK$445,$J$442:$R$443,2)</f>
        <v>0</v>
      </c>
      <c r="AL486" s="1011" cm="1">
        <f t="array" ref="AL486">INDEX($H486:$K486,0,MATCH(AL$446,$H$446:$K$446,0))*HLOOKUP(AL$445,$J$442:$R$443,2)</f>
        <v>0</v>
      </c>
      <c r="AM486" s="1011" cm="1">
        <f t="array" ref="AM486">INDEX($H486:$K486,0,MATCH(AM$446,$H$446:$K$446,0))*HLOOKUP(AM$445,$J$442:$R$443,2)</f>
        <v>0</v>
      </c>
      <c r="AN486" s="1011" cm="1">
        <f t="array" ref="AN486">INDEX($H486:$K486,0,MATCH(AN$446,$H$446:$K$446,0))*HLOOKUP(AN$445,$J$442:$R$443,2)</f>
        <v>0</v>
      </c>
      <c r="AO486" s="1011" cm="1">
        <f t="array" ref="AO486">INDEX($H486:$K486,0,MATCH(AO$446,$H$446:$K$446,0))*HLOOKUP(AO$445,$J$442:$R$443,2)</f>
        <v>0</v>
      </c>
      <c r="AP486" s="1011" cm="1">
        <f t="array" ref="AP486">INDEX($H486:$K486,0,MATCH(AP$446,$H$446:$K$446,0))*HLOOKUP(AP$445,$J$442:$R$443,2)</f>
        <v>0</v>
      </c>
      <c r="AQ486" s="1011" cm="1">
        <f t="array" ref="AQ486">INDEX($H486:$K486,0,MATCH(AQ$446,$H$446:$K$446,0))*HLOOKUP(AQ$445,$J$442:$R$443,2)</f>
        <v>0</v>
      </c>
      <c r="AR486" s="1011" cm="1">
        <f t="array" ref="AR486">INDEX($H486:$K486,0,MATCH(AR$446,$H$446:$K$446,0))*HLOOKUP(AR$445,$J$442:$R$443,2)</f>
        <v>0</v>
      </c>
      <c r="AS486" s="1011" cm="1">
        <f t="array" ref="AS486">INDEX($H486:$K486,0,MATCH(AS$446,$H$446:$K$446,0))*HLOOKUP(AS$445,$J$442:$R$443,2)</f>
        <v>0</v>
      </c>
      <c r="AT486" s="1011" cm="1">
        <f t="array" ref="AT486">INDEX($H486:$K486,0,MATCH(AT$446,$H$446:$K$446,0))*HLOOKUP(AT$445,$J$442:$R$443,2)</f>
        <v>0</v>
      </c>
      <c r="AU486" s="1011" cm="1">
        <f t="array" ref="AU486">INDEX($H486:$K486,0,MATCH(AU$446,$H$446:$K$446,0))*HLOOKUP(AU$445,$J$442:$R$443,2)</f>
        <v>0</v>
      </c>
      <c r="AV486" s="313"/>
      <c r="AW486" s="313"/>
      <c r="AX486" s="244"/>
      <c r="AY486" s="236"/>
      <c r="AZ486" s="236"/>
      <c r="BA486" s="236"/>
    </row>
    <row r="487" spans="1:53" s="76" customFormat="1" ht="15" outlineLevel="1" x14ac:dyDescent="0.25">
      <c r="A487" s="234"/>
      <c r="B487" s="235"/>
      <c r="C487" s="245"/>
      <c r="D487" s="245"/>
      <c r="E487" s="245"/>
      <c r="F487" s="253"/>
      <c r="G487" s="711" t="str">
        <f>_xlfn.CONCAT(H271:M271)</f>
        <v>YAAAWa</v>
      </c>
      <c r="H487" s="357">
        <v>0</v>
      </c>
      <c r="I487" s="357">
        <v>0</v>
      </c>
      <c r="J487" s="357">
        <v>0</v>
      </c>
      <c r="K487" s="357">
        <v>0</v>
      </c>
      <c r="L487" s="1011" cm="1">
        <f t="array" ref="L487">INDEX($H487:$K487,0,MATCH(L$446,$H$446:$K$446,0))*HLOOKUP(L$445,$J$442:$R$443,2)</f>
        <v>0</v>
      </c>
      <c r="M487" s="1011" cm="1">
        <f t="array" ref="M487">INDEX($H487:$K487,0,MATCH(M$446,$H$446:$K$446,0))*HLOOKUP(M$445,$J$442:$R$443,2)</f>
        <v>0</v>
      </c>
      <c r="N487" s="1011" cm="1">
        <f t="array" ref="N487">INDEX($H487:$K487,0,MATCH(N$446,$H$446:$K$446,0))*HLOOKUP(N$445,$J$442:$R$443,2)</f>
        <v>0</v>
      </c>
      <c r="O487" s="1011" cm="1">
        <f t="array" ref="O487">INDEX($H487:$K487,0,MATCH(O$446,$H$446:$K$446,0))*HLOOKUP(O$445,$J$442:$R$443,2)</f>
        <v>0</v>
      </c>
      <c r="P487" s="1011" cm="1">
        <f t="array" ref="P487">INDEX($H487:$K487,0,MATCH(P$446,$H$446:$K$446,0))*HLOOKUP(P$445,$J$442:$R$443,2)</f>
        <v>0</v>
      </c>
      <c r="Q487" s="1011" cm="1">
        <f t="array" ref="Q487">INDEX($H487:$K487,0,MATCH(Q$446,$H$446:$K$446,0))*HLOOKUP(Q$445,$J$442:$R$443,2)</f>
        <v>0</v>
      </c>
      <c r="R487" s="1011" cm="1">
        <f t="array" ref="R487">INDEX($H487:$K487,0,MATCH(R$446,$H$446:$K$446,0))*HLOOKUP(R$445,$J$442:$R$443,2)</f>
        <v>0</v>
      </c>
      <c r="S487" s="1011" cm="1">
        <f t="array" ref="S487">INDEX($H487:$K487,0,MATCH(S$446,$H$446:$K$446,0))*HLOOKUP(S$445,$J$442:$R$443,2)</f>
        <v>0</v>
      </c>
      <c r="T487" s="1011" cm="1">
        <f t="array" ref="T487">INDEX($H487:$K487,0,MATCH(T$446,$H$446:$K$446,0))*HLOOKUP(T$445,$J$442:$R$443,2)</f>
        <v>0</v>
      </c>
      <c r="U487" s="1011" cm="1">
        <f t="array" ref="U487">INDEX($H487:$K487,0,MATCH(U$446,$H$446:$K$446,0))*HLOOKUP(U$445,$J$442:$R$443,2)</f>
        <v>0</v>
      </c>
      <c r="V487" s="1011" cm="1">
        <f t="array" ref="V487">INDEX($H487:$K487,0,MATCH(V$446,$H$446:$K$446,0))*HLOOKUP(V$445,$J$442:$R$443,2)</f>
        <v>0</v>
      </c>
      <c r="W487" s="1011" cm="1">
        <f t="array" ref="W487">INDEX($H487:$K487,0,MATCH(W$446,$H$446:$K$446,0))*HLOOKUP(W$445,$J$442:$R$443,2)</f>
        <v>0</v>
      </c>
      <c r="X487" s="1011" cm="1">
        <f t="array" ref="X487">INDEX($H487:$K487,0,MATCH(X$446,$H$446:$K$446,0))*HLOOKUP(X$445,$J$442:$R$443,2)</f>
        <v>0</v>
      </c>
      <c r="Y487" s="1011" cm="1">
        <f t="array" ref="Y487">INDEX($H487:$K487,0,MATCH(Y$446,$H$446:$K$446,0))*HLOOKUP(Y$445,$J$442:$R$443,2)</f>
        <v>0</v>
      </c>
      <c r="Z487" s="1011" cm="1">
        <f t="array" ref="Z487">INDEX($H487:$K487,0,MATCH(Z$446,$H$446:$K$446,0))*HLOOKUP(Z$445,$J$442:$R$443,2)</f>
        <v>0</v>
      </c>
      <c r="AA487" s="1011" cm="1">
        <f t="array" ref="AA487">INDEX($H487:$K487,0,MATCH(AA$446,$H$446:$K$446,0))*HLOOKUP(AA$445,$J$442:$R$443,2)</f>
        <v>0</v>
      </c>
      <c r="AB487" s="1011" cm="1">
        <f t="array" ref="AB487">INDEX($H487:$K487,0,MATCH(AB$446,$H$446:$K$446,0))*HLOOKUP(AB$445,$J$442:$R$443,2)</f>
        <v>0</v>
      </c>
      <c r="AC487" s="1011" cm="1">
        <f t="array" ref="AC487">INDEX($H487:$K487,0,MATCH(AC$446,$H$446:$K$446,0))*HLOOKUP(AC$445,$J$442:$R$443,2)</f>
        <v>0</v>
      </c>
      <c r="AD487" s="1011" cm="1">
        <f t="array" ref="AD487">INDEX($H487:$K487,0,MATCH(AD$446,$H$446:$K$446,0))*HLOOKUP(AD$445,$J$442:$R$443,2)</f>
        <v>0</v>
      </c>
      <c r="AE487" s="1011" cm="1">
        <f t="array" ref="AE487">INDEX($H487:$K487,0,MATCH(AE$446,$H$446:$K$446,0))*HLOOKUP(AE$445,$J$442:$R$443,2)</f>
        <v>0</v>
      </c>
      <c r="AF487" s="1011" cm="1">
        <f t="array" ref="AF487">INDEX($H487:$K487,0,MATCH(AF$446,$H$446:$K$446,0))*HLOOKUP(AF$445,$J$442:$R$443,2)</f>
        <v>0</v>
      </c>
      <c r="AG487" s="1011" cm="1">
        <f t="array" ref="AG487">INDEX($H487:$K487,0,MATCH(AG$446,$H$446:$K$446,0))*HLOOKUP(AG$445,$J$442:$R$443,2)</f>
        <v>0</v>
      </c>
      <c r="AH487" s="1011" cm="1">
        <f t="array" ref="AH487">INDEX($H487:$K487,0,MATCH(AH$446,$H$446:$K$446,0))*HLOOKUP(AH$445,$J$442:$R$443,2)</f>
        <v>0</v>
      </c>
      <c r="AI487" s="1011" cm="1">
        <f t="array" ref="AI487">INDEX($H487:$K487,0,MATCH(AI$446,$H$446:$K$446,0))*HLOOKUP(AI$445,$J$442:$R$443,2)</f>
        <v>0</v>
      </c>
      <c r="AJ487" s="1011" cm="1">
        <f t="array" ref="AJ487">INDEX($H487:$K487,0,MATCH(AJ$446,$H$446:$K$446,0))*HLOOKUP(AJ$445,$J$442:$R$443,2)</f>
        <v>0</v>
      </c>
      <c r="AK487" s="1011" cm="1">
        <f t="array" ref="AK487">INDEX($H487:$K487,0,MATCH(AK$446,$H$446:$K$446,0))*HLOOKUP(AK$445,$J$442:$R$443,2)</f>
        <v>0</v>
      </c>
      <c r="AL487" s="1011" cm="1">
        <f t="array" ref="AL487">INDEX($H487:$K487,0,MATCH(AL$446,$H$446:$K$446,0))*HLOOKUP(AL$445,$J$442:$R$443,2)</f>
        <v>0</v>
      </c>
      <c r="AM487" s="1011" cm="1">
        <f t="array" ref="AM487">INDEX($H487:$K487,0,MATCH(AM$446,$H$446:$K$446,0))*HLOOKUP(AM$445,$J$442:$R$443,2)</f>
        <v>0</v>
      </c>
      <c r="AN487" s="1011" cm="1">
        <f t="array" ref="AN487">INDEX($H487:$K487,0,MATCH(AN$446,$H$446:$K$446,0))*HLOOKUP(AN$445,$J$442:$R$443,2)</f>
        <v>0</v>
      </c>
      <c r="AO487" s="1011" cm="1">
        <f t="array" ref="AO487">INDEX($H487:$K487,0,MATCH(AO$446,$H$446:$K$446,0))*HLOOKUP(AO$445,$J$442:$R$443,2)</f>
        <v>0</v>
      </c>
      <c r="AP487" s="1011" cm="1">
        <f t="array" ref="AP487">INDEX($H487:$K487,0,MATCH(AP$446,$H$446:$K$446,0))*HLOOKUP(AP$445,$J$442:$R$443,2)</f>
        <v>0</v>
      </c>
      <c r="AQ487" s="1011" cm="1">
        <f t="array" ref="AQ487">INDEX($H487:$K487,0,MATCH(AQ$446,$H$446:$K$446,0))*HLOOKUP(AQ$445,$J$442:$R$443,2)</f>
        <v>0</v>
      </c>
      <c r="AR487" s="1011" cm="1">
        <f t="array" ref="AR487">INDEX($H487:$K487,0,MATCH(AR$446,$H$446:$K$446,0))*HLOOKUP(AR$445,$J$442:$R$443,2)</f>
        <v>0</v>
      </c>
      <c r="AS487" s="1011" cm="1">
        <f t="array" ref="AS487">INDEX($H487:$K487,0,MATCH(AS$446,$H$446:$K$446,0))*HLOOKUP(AS$445,$J$442:$R$443,2)</f>
        <v>0</v>
      </c>
      <c r="AT487" s="1011" cm="1">
        <f t="array" ref="AT487">INDEX($H487:$K487,0,MATCH(AT$446,$H$446:$K$446,0))*HLOOKUP(AT$445,$J$442:$R$443,2)</f>
        <v>0</v>
      </c>
      <c r="AU487" s="1011" cm="1">
        <f t="array" ref="AU487">INDEX($H487:$K487,0,MATCH(AU$446,$H$446:$K$446,0))*HLOOKUP(AU$445,$J$442:$R$443,2)</f>
        <v>0</v>
      </c>
      <c r="AV487" s="313"/>
      <c r="AW487" s="313"/>
      <c r="AX487" s="244"/>
      <c r="AY487" s="236"/>
      <c r="AZ487" s="236"/>
      <c r="BA487" s="236"/>
    </row>
    <row r="488" spans="1:53" s="76" customFormat="1" ht="15" outlineLevel="1" x14ac:dyDescent="0.25">
      <c r="A488" s="234"/>
      <c r="B488" s="235"/>
      <c r="C488" s="245"/>
      <c r="D488" s="245"/>
      <c r="E488" s="245"/>
      <c r="F488" s="253"/>
      <c r="G488" s="711" t="str">
        <f>_xlfn.CONCAT(H272:M272)</f>
        <v>YAAANw</v>
      </c>
      <c r="H488" s="357">
        <v>0</v>
      </c>
      <c r="I488" s="357">
        <v>0</v>
      </c>
      <c r="J488" s="357">
        <v>0</v>
      </c>
      <c r="K488" s="357">
        <v>0</v>
      </c>
      <c r="L488" s="1011" cm="1">
        <f t="array" ref="L488">INDEX($H488:$K488,0,MATCH(L$446,$H$446:$K$446,0))*HLOOKUP(L$445,$J$442:$R$443,2)</f>
        <v>0</v>
      </c>
      <c r="M488" s="1011" cm="1">
        <f t="array" ref="M488">INDEX($H488:$K488,0,MATCH(M$446,$H$446:$K$446,0))*HLOOKUP(M$445,$J$442:$R$443,2)</f>
        <v>0</v>
      </c>
      <c r="N488" s="1011" cm="1">
        <f t="array" ref="N488">INDEX($H488:$K488,0,MATCH(N$446,$H$446:$K$446,0))*HLOOKUP(N$445,$J$442:$R$443,2)</f>
        <v>0</v>
      </c>
      <c r="O488" s="1011" cm="1">
        <f t="array" ref="O488">INDEX($H488:$K488,0,MATCH(O$446,$H$446:$K$446,0))*HLOOKUP(O$445,$J$442:$R$443,2)</f>
        <v>0</v>
      </c>
      <c r="P488" s="1011" cm="1">
        <f t="array" ref="P488">INDEX($H488:$K488,0,MATCH(P$446,$H$446:$K$446,0))*HLOOKUP(P$445,$J$442:$R$443,2)</f>
        <v>0</v>
      </c>
      <c r="Q488" s="1011" cm="1">
        <f t="array" ref="Q488">INDEX($H488:$K488,0,MATCH(Q$446,$H$446:$K$446,0))*HLOOKUP(Q$445,$J$442:$R$443,2)</f>
        <v>0</v>
      </c>
      <c r="R488" s="1011" cm="1">
        <f t="array" ref="R488">INDEX($H488:$K488,0,MATCH(R$446,$H$446:$K$446,0))*HLOOKUP(R$445,$J$442:$R$443,2)</f>
        <v>0</v>
      </c>
      <c r="S488" s="1011" cm="1">
        <f t="array" ref="S488">INDEX($H488:$K488,0,MATCH(S$446,$H$446:$K$446,0))*HLOOKUP(S$445,$J$442:$R$443,2)</f>
        <v>0</v>
      </c>
      <c r="T488" s="1011" cm="1">
        <f t="array" ref="T488">INDEX($H488:$K488,0,MATCH(T$446,$H$446:$K$446,0))*HLOOKUP(T$445,$J$442:$R$443,2)</f>
        <v>0</v>
      </c>
      <c r="U488" s="1011" cm="1">
        <f t="array" ref="U488">INDEX($H488:$K488,0,MATCH(U$446,$H$446:$K$446,0))*HLOOKUP(U$445,$J$442:$R$443,2)</f>
        <v>0</v>
      </c>
      <c r="V488" s="1011" cm="1">
        <f t="array" ref="V488">INDEX($H488:$K488,0,MATCH(V$446,$H$446:$K$446,0))*HLOOKUP(V$445,$J$442:$R$443,2)</f>
        <v>0</v>
      </c>
      <c r="W488" s="1011" cm="1">
        <f t="array" ref="W488">INDEX($H488:$K488,0,MATCH(W$446,$H$446:$K$446,0))*HLOOKUP(W$445,$J$442:$R$443,2)</f>
        <v>0</v>
      </c>
      <c r="X488" s="1011" cm="1">
        <f t="array" ref="X488">INDEX($H488:$K488,0,MATCH(X$446,$H$446:$K$446,0))*HLOOKUP(X$445,$J$442:$R$443,2)</f>
        <v>0</v>
      </c>
      <c r="Y488" s="1011" cm="1">
        <f t="array" ref="Y488">INDEX($H488:$K488,0,MATCH(Y$446,$H$446:$K$446,0))*HLOOKUP(Y$445,$J$442:$R$443,2)</f>
        <v>0</v>
      </c>
      <c r="Z488" s="1011" cm="1">
        <f t="array" ref="Z488">INDEX($H488:$K488,0,MATCH(Z$446,$H$446:$K$446,0))*HLOOKUP(Z$445,$J$442:$R$443,2)</f>
        <v>0</v>
      </c>
      <c r="AA488" s="1011" cm="1">
        <f t="array" ref="AA488">INDEX($H488:$K488,0,MATCH(AA$446,$H$446:$K$446,0))*HLOOKUP(AA$445,$J$442:$R$443,2)</f>
        <v>0</v>
      </c>
      <c r="AB488" s="1011" cm="1">
        <f t="array" ref="AB488">INDEX($H488:$K488,0,MATCH(AB$446,$H$446:$K$446,0))*HLOOKUP(AB$445,$J$442:$R$443,2)</f>
        <v>0</v>
      </c>
      <c r="AC488" s="1011" cm="1">
        <f t="array" ref="AC488">INDEX($H488:$K488,0,MATCH(AC$446,$H$446:$K$446,0))*HLOOKUP(AC$445,$J$442:$R$443,2)</f>
        <v>0</v>
      </c>
      <c r="AD488" s="1011" cm="1">
        <f t="array" ref="AD488">INDEX($H488:$K488,0,MATCH(AD$446,$H$446:$K$446,0))*HLOOKUP(AD$445,$J$442:$R$443,2)</f>
        <v>0</v>
      </c>
      <c r="AE488" s="1011" cm="1">
        <f t="array" ref="AE488">INDEX($H488:$K488,0,MATCH(AE$446,$H$446:$K$446,0))*HLOOKUP(AE$445,$J$442:$R$443,2)</f>
        <v>0</v>
      </c>
      <c r="AF488" s="1011" cm="1">
        <f t="array" ref="AF488">INDEX($H488:$K488,0,MATCH(AF$446,$H$446:$K$446,0))*HLOOKUP(AF$445,$J$442:$R$443,2)</f>
        <v>0</v>
      </c>
      <c r="AG488" s="1011" cm="1">
        <f t="array" ref="AG488">INDEX($H488:$K488,0,MATCH(AG$446,$H$446:$K$446,0))*HLOOKUP(AG$445,$J$442:$R$443,2)</f>
        <v>0</v>
      </c>
      <c r="AH488" s="1011" cm="1">
        <f t="array" ref="AH488">INDEX($H488:$K488,0,MATCH(AH$446,$H$446:$K$446,0))*HLOOKUP(AH$445,$J$442:$R$443,2)</f>
        <v>0</v>
      </c>
      <c r="AI488" s="1011" cm="1">
        <f t="array" ref="AI488">INDEX($H488:$K488,0,MATCH(AI$446,$H$446:$K$446,0))*HLOOKUP(AI$445,$J$442:$R$443,2)</f>
        <v>0</v>
      </c>
      <c r="AJ488" s="1011" cm="1">
        <f t="array" ref="AJ488">INDEX($H488:$K488,0,MATCH(AJ$446,$H$446:$K$446,0))*HLOOKUP(AJ$445,$J$442:$R$443,2)</f>
        <v>0</v>
      </c>
      <c r="AK488" s="1011" cm="1">
        <f t="array" ref="AK488">INDEX($H488:$K488,0,MATCH(AK$446,$H$446:$K$446,0))*HLOOKUP(AK$445,$J$442:$R$443,2)</f>
        <v>0</v>
      </c>
      <c r="AL488" s="1011" cm="1">
        <f t="array" ref="AL488">INDEX($H488:$K488,0,MATCH(AL$446,$H$446:$K$446,0))*HLOOKUP(AL$445,$J$442:$R$443,2)</f>
        <v>0</v>
      </c>
      <c r="AM488" s="1011" cm="1">
        <f t="array" ref="AM488">INDEX($H488:$K488,0,MATCH(AM$446,$H$446:$K$446,0))*HLOOKUP(AM$445,$J$442:$R$443,2)</f>
        <v>0</v>
      </c>
      <c r="AN488" s="1011" cm="1">
        <f t="array" ref="AN488">INDEX($H488:$K488,0,MATCH(AN$446,$H$446:$K$446,0))*HLOOKUP(AN$445,$J$442:$R$443,2)</f>
        <v>0</v>
      </c>
      <c r="AO488" s="1011" cm="1">
        <f t="array" ref="AO488">INDEX($H488:$K488,0,MATCH(AO$446,$H$446:$K$446,0))*HLOOKUP(AO$445,$J$442:$R$443,2)</f>
        <v>0</v>
      </c>
      <c r="AP488" s="1011" cm="1">
        <f t="array" ref="AP488">INDEX($H488:$K488,0,MATCH(AP$446,$H$446:$K$446,0))*HLOOKUP(AP$445,$J$442:$R$443,2)</f>
        <v>0</v>
      </c>
      <c r="AQ488" s="1011" cm="1">
        <f t="array" ref="AQ488">INDEX($H488:$K488,0,MATCH(AQ$446,$H$446:$K$446,0))*HLOOKUP(AQ$445,$J$442:$R$443,2)</f>
        <v>0</v>
      </c>
      <c r="AR488" s="1011" cm="1">
        <f t="array" ref="AR488">INDEX($H488:$K488,0,MATCH(AR$446,$H$446:$K$446,0))*HLOOKUP(AR$445,$J$442:$R$443,2)</f>
        <v>0</v>
      </c>
      <c r="AS488" s="1011" cm="1">
        <f t="array" ref="AS488">INDEX($H488:$K488,0,MATCH(AS$446,$H$446:$K$446,0))*HLOOKUP(AS$445,$J$442:$R$443,2)</f>
        <v>0</v>
      </c>
      <c r="AT488" s="1011" cm="1">
        <f t="array" ref="AT488">INDEX($H488:$K488,0,MATCH(AT$446,$H$446:$K$446,0))*HLOOKUP(AT$445,$J$442:$R$443,2)</f>
        <v>0</v>
      </c>
      <c r="AU488" s="1011" cm="1">
        <f t="array" ref="AU488">INDEX($H488:$K488,0,MATCH(AU$446,$H$446:$K$446,0))*HLOOKUP(AU$445,$J$442:$R$443,2)</f>
        <v>0</v>
      </c>
      <c r="AV488" s="313"/>
      <c r="AW488" s="313"/>
      <c r="AX488" s="244"/>
      <c r="AY488" s="236"/>
      <c r="AZ488" s="236"/>
      <c r="BA488" s="236"/>
    </row>
    <row r="489" spans="1:53" s="76" customFormat="1" ht="15" outlineLevel="1" x14ac:dyDescent="0.25">
      <c r="A489" s="234"/>
      <c r="B489" s="235"/>
      <c r="C489" s="245"/>
      <c r="D489" s="245"/>
      <c r="E489" s="245"/>
      <c r="F489" s="253"/>
      <c r="G489" s="711" t="str">
        <f>_xlfn.CONCAT(H273:M273)</f>
        <v>AYAAAz</v>
      </c>
      <c r="H489" s="357">
        <v>0</v>
      </c>
      <c r="I489" s="357">
        <v>0</v>
      </c>
      <c r="J489" s="357">
        <v>0</v>
      </c>
      <c r="K489" s="357">
        <v>0</v>
      </c>
      <c r="L489" s="1011" cm="1">
        <f t="array" ref="L489">INDEX($H489:$K489,0,MATCH(L$446,$H$446:$K$446,0))*HLOOKUP(L$445,$J$442:$R$443,2)</f>
        <v>0</v>
      </c>
      <c r="M489" s="1011" cm="1">
        <f t="array" ref="M489">INDEX($H489:$K489,0,MATCH(M$446,$H$446:$K$446,0))*HLOOKUP(M$445,$J$442:$R$443,2)</f>
        <v>0</v>
      </c>
      <c r="N489" s="1011" cm="1">
        <f t="array" ref="N489">INDEX($H489:$K489,0,MATCH(N$446,$H$446:$K$446,0))*HLOOKUP(N$445,$J$442:$R$443,2)</f>
        <v>0</v>
      </c>
      <c r="O489" s="1011" cm="1">
        <f t="array" ref="O489">INDEX($H489:$K489,0,MATCH(O$446,$H$446:$K$446,0))*HLOOKUP(O$445,$J$442:$R$443,2)</f>
        <v>0</v>
      </c>
      <c r="P489" s="1011" cm="1">
        <f t="array" ref="P489">INDEX($H489:$K489,0,MATCH(P$446,$H$446:$K$446,0))*HLOOKUP(P$445,$J$442:$R$443,2)</f>
        <v>0</v>
      </c>
      <c r="Q489" s="1011" cm="1">
        <f t="array" ref="Q489">INDEX($H489:$K489,0,MATCH(Q$446,$H$446:$K$446,0))*HLOOKUP(Q$445,$J$442:$R$443,2)</f>
        <v>0</v>
      </c>
      <c r="R489" s="1011" cm="1">
        <f t="array" ref="R489">INDEX($H489:$K489,0,MATCH(R$446,$H$446:$K$446,0))*HLOOKUP(R$445,$J$442:$R$443,2)</f>
        <v>0</v>
      </c>
      <c r="S489" s="1011" cm="1">
        <f t="array" ref="S489">INDEX($H489:$K489,0,MATCH(S$446,$H$446:$K$446,0))*HLOOKUP(S$445,$J$442:$R$443,2)</f>
        <v>0</v>
      </c>
      <c r="T489" s="1011" cm="1">
        <f t="array" ref="T489">INDEX($H489:$K489,0,MATCH(T$446,$H$446:$K$446,0))*HLOOKUP(T$445,$J$442:$R$443,2)</f>
        <v>0</v>
      </c>
      <c r="U489" s="1011" cm="1">
        <f t="array" ref="U489">INDEX($H489:$K489,0,MATCH(U$446,$H$446:$K$446,0))*HLOOKUP(U$445,$J$442:$R$443,2)</f>
        <v>0</v>
      </c>
      <c r="V489" s="1011" cm="1">
        <f t="array" ref="V489">INDEX($H489:$K489,0,MATCH(V$446,$H$446:$K$446,0))*HLOOKUP(V$445,$J$442:$R$443,2)</f>
        <v>0</v>
      </c>
      <c r="W489" s="1011" cm="1">
        <f t="array" ref="W489">INDEX($H489:$K489,0,MATCH(W$446,$H$446:$K$446,0))*HLOOKUP(W$445,$J$442:$R$443,2)</f>
        <v>0</v>
      </c>
      <c r="X489" s="1011" cm="1">
        <f t="array" ref="X489">INDEX($H489:$K489,0,MATCH(X$446,$H$446:$K$446,0))*HLOOKUP(X$445,$J$442:$R$443,2)</f>
        <v>0</v>
      </c>
      <c r="Y489" s="1011" cm="1">
        <f t="array" ref="Y489">INDEX($H489:$K489,0,MATCH(Y$446,$H$446:$K$446,0))*HLOOKUP(Y$445,$J$442:$R$443,2)</f>
        <v>0</v>
      </c>
      <c r="Z489" s="1011" cm="1">
        <f t="array" ref="Z489">INDEX($H489:$K489,0,MATCH(Z$446,$H$446:$K$446,0))*HLOOKUP(Z$445,$J$442:$R$443,2)</f>
        <v>0</v>
      </c>
      <c r="AA489" s="1011" cm="1">
        <f t="array" ref="AA489">INDEX($H489:$K489,0,MATCH(AA$446,$H$446:$K$446,0))*HLOOKUP(AA$445,$J$442:$R$443,2)</f>
        <v>0</v>
      </c>
      <c r="AB489" s="1011" cm="1">
        <f t="array" ref="AB489">INDEX($H489:$K489,0,MATCH(AB$446,$H$446:$K$446,0))*HLOOKUP(AB$445,$J$442:$R$443,2)</f>
        <v>0</v>
      </c>
      <c r="AC489" s="1011" cm="1">
        <f t="array" ref="AC489">INDEX($H489:$K489,0,MATCH(AC$446,$H$446:$K$446,0))*HLOOKUP(AC$445,$J$442:$R$443,2)</f>
        <v>0</v>
      </c>
      <c r="AD489" s="1011" cm="1">
        <f t="array" ref="AD489">INDEX($H489:$K489,0,MATCH(AD$446,$H$446:$K$446,0))*HLOOKUP(AD$445,$J$442:$R$443,2)</f>
        <v>0</v>
      </c>
      <c r="AE489" s="1011" cm="1">
        <f t="array" ref="AE489">INDEX($H489:$K489,0,MATCH(AE$446,$H$446:$K$446,0))*HLOOKUP(AE$445,$J$442:$R$443,2)</f>
        <v>0</v>
      </c>
      <c r="AF489" s="1011" cm="1">
        <f t="array" ref="AF489">INDEX($H489:$K489,0,MATCH(AF$446,$H$446:$K$446,0))*HLOOKUP(AF$445,$J$442:$R$443,2)</f>
        <v>0</v>
      </c>
      <c r="AG489" s="1011" cm="1">
        <f t="array" ref="AG489">INDEX($H489:$K489,0,MATCH(AG$446,$H$446:$K$446,0))*HLOOKUP(AG$445,$J$442:$R$443,2)</f>
        <v>0</v>
      </c>
      <c r="AH489" s="1011" cm="1">
        <f t="array" ref="AH489">INDEX($H489:$K489,0,MATCH(AH$446,$H$446:$K$446,0))*HLOOKUP(AH$445,$J$442:$R$443,2)</f>
        <v>0</v>
      </c>
      <c r="AI489" s="1011" cm="1">
        <f t="array" ref="AI489">INDEX($H489:$K489,0,MATCH(AI$446,$H$446:$K$446,0))*HLOOKUP(AI$445,$J$442:$R$443,2)</f>
        <v>0</v>
      </c>
      <c r="AJ489" s="1011" cm="1">
        <f t="array" ref="AJ489">INDEX($H489:$K489,0,MATCH(AJ$446,$H$446:$K$446,0))*HLOOKUP(AJ$445,$J$442:$R$443,2)</f>
        <v>0</v>
      </c>
      <c r="AK489" s="1011" cm="1">
        <f t="array" ref="AK489">INDEX($H489:$K489,0,MATCH(AK$446,$H$446:$K$446,0))*HLOOKUP(AK$445,$J$442:$R$443,2)</f>
        <v>0</v>
      </c>
      <c r="AL489" s="1011" cm="1">
        <f t="array" ref="AL489">INDEX($H489:$K489,0,MATCH(AL$446,$H$446:$K$446,0))*HLOOKUP(AL$445,$J$442:$R$443,2)</f>
        <v>0</v>
      </c>
      <c r="AM489" s="1011" cm="1">
        <f t="array" ref="AM489">INDEX($H489:$K489,0,MATCH(AM$446,$H$446:$K$446,0))*HLOOKUP(AM$445,$J$442:$R$443,2)</f>
        <v>0</v>
      </c>
      <c r="AN489" s="1011" cm="1">
        <f t="array" ref="AN489">INDEX($H489:$K489,0,MATCH(AN$446,$H$446:$K$446,0))*HLOOKUP(AN$445,$J$442:$R$443,2)</f>
        <v>0</v>
      </c>
      <c r="AO489" s="1011" cm="1">
        <f t="array" ref="AO489">INDEX($H489:$K489,0,MATCH(AO$446,$H$446:$K$446,0))*HLOOKUP(AO$445,$J$442:$R$443,2)</f>
        <v>0</v>
      </c>
      <c r="AP489" s="1011" cm="1">
        <f t="array" ref="AP489">INDEX($H489:$K489,0,MATCH(AP$446,$H$446:$K$446,0))*HLOOKUP(AP$445,$J$442:$R$443,2)</f>
        <v>0</v>
      </c>
      <c r="AQ489" s="1011" cm="1">
        <f t="array" ref="AQ489">INDEX($H489:$K489,0,MATCH(AQ$446,$H$446:$K$446,0))*HLOOKUP(AQ$445,$J$442:$R$443,2)</f>
        <v>0</v>
      </c>
      <c r="AR489" s="1011" cm="1">
        <f t="array" ref="AR489">INDEX($H489:$K489,0,MATCH(AR$446,$H$446:$K$446,0))*HLOOKUP(AR$445,$J$442:$R$443,2)</f>
        <v>0</v>
      </c>
      <c r="AS489" s="1011" cm="1">
        <f t="array" ref="AS489">INDEX($H489:$K489,0,MATCH(AS$446,$H$446:$K$446,0))*HLOOKUP(AS$445,$J$442:$R$443,2)</f>
        <v>0</v>
      </c>
      <c r="AT489" s="1011" cm="1">
        <f t="array" ref="AT489">INDEX($H489:$K489,0,MATCH(AT$446,$H$446:$K$446,0))*HLOOKUP(AT$445,$J$442:$R$443,2)</f>
        <v>0</v>
      </c>
      <c r="AU489" s="1011" cm="1">
        <f t="array" ref="AU489">INDEX($H489:$K489,0,MATCH(AU$446,$H$446:$K$446,0))*HLOOKUP(AU$445,$J$442:$R$443,2)</f>
        <v>0</v>
      </c>
      <c r="AV489" s="313"/>
      <c r="AW489" s="313"/>
      <c r="AX489" s="244"/>
      <c r="AY489" s="236"/>
      <c r="AZ489" s="236"/>
      <c r="BA489" s="236"/>
    </row>
    <row r="490" spans="1:53" s="76" customFormat="1" ht="15" outlineLevel="1" x14ac:dyDescent="0.25">
      <c r="A490" s="234"/>
      <c r="B490" s="235"/>
      <c r="C490" s="245"/>
      <c r="D490" s="245"/>
      <c r="E490" s="245"/>
      <c r="F490" s="253"/>
      <c r="G490" s="711" t="str">
        <f>_xlfn.CONCAT(H274:M274)</f>
        <v>AYWAAa</v>
      </c>
      <c r="H490" s="357">
        <v>0</v>
      </c>
      <c r="I490" s="357">
        <v>0</v>
      </c>
      <c r="J490" s="357">
        <v>0</v>
      </c>
      <c r="K490" s="357">
        <v>0</v>
      </c>
      <c r="L490" s="1011" cm="1">
        <f t="array" ref="L490">INDEX($H490:$K490,0,MATCH(L$446,$H$446:$K$446,0))*HLOOKUP(L$445,$J$442:$R$443,2)</f>
        <v>0</v>
      </c>
      <c r="M490" s="1011" cm="1">
        <f t="array" ref="M490">INDEX($H490:$K490,0,MATCH(M$446,$H$446:$K$446,0))*HLOOKUP(M$445,$J$442:$R$443,2)</f>
        <v>0</v>
      </c>
      <c r="N490" s="1011" cm="1">
        <f t="array" ref="N490">INDEX($H490:$K490,0,MATCH(N$446,$H$446:$K$446,0))*HLOOKUP(N$445,$J$442:$R$443,2)</f>
        <v>0</v>
      </c>
      <c r="O490" s="1011" cm="1">
        <f t="array" ref="O490">INDEX($H490:$K490,0,MATCH(O$446,$H$446:$K$446,0))*HLOOKUP(O$445,$J$442:$R$443,2)</f>
        <v>0</v>
      </c>
      <c r="P490" s="1011" cm="1">
        <f t="array" ref="P490">INDEX($H490:$K490,0,MATCH(P$446,$H$446:$K$446,0))*HLOOKUP(P$445,$J$442:$R$443,2)</f>
        <v>0</v>
      </c>
      <c r="Q490" s="1011" cm="1">
        <f t="array" ref="Q490">INDEX($H490:$K490,0,MATCH(Q$446,$H$446:$K$446,0))*HLOOKUP(Q$445,$J$442:$R$443,2)</f>
        <v>0</v>
      </c>
      <c r="R490" s="1011" cm="1">
        <f t="array" ref="R490">INDEX($H490:$K490,0,MATCH(R$446,$H$446:$K$446,0))*HLOOKUP(R$445,$J$442:$R$443,2)</f>
        <v>0</v>
      </c>
      <c r="S490" s="1011" cm="1">
        <f t="array" ref="S490">INDEX($H490:$K490,0,MATCH(S$446,$H$446:$K$446,0))*HLOOKUP(S$445,$J$442:$R$443,2)</f>
        <v>0</v>
      </c>
      <c r="T490" s="1011" cm="1">
        <f t="array" ref="T490">INDEX($H490:$K490,0,MATCH(T$446,$H$446:$K$446,0))*HLOOKUP(T$445,$J$442:$R$443,2)</f>
        <v>0</v>
      </c>
      <c r="U490" s="1011" cm="1">
        <f t="array" ref="U490">INDEX($H490:$K490,0,MATCH(U$446,$H$446:$K$446,0))*HLOOKUP(U$445,$J$442:$R$443,2)</f>
        <v>0</v>
      </c>
      <c r="V490" s="1011" cm="1">
        <f t="array" ref="V490">INDEX($H490:$K490,0,MATCH(V$446,$H$446:$K$446,0))*HLOOKUP(V$445,$J$442:$R$443,2)</f>
        <v>0</v>
      </c>
      <c r="W490" s="1011" cm="1">
        <f t="array" ref="W490">INDEX($H490:$K490,0,MATCH(W$446,$H$446:$K$446,0))*HLOOKUP(W$445,$J$442:$R$443,2)</f>
        <v>0</v>
      </c>
      <c r="X490" s="1011" cm="1">
        <f t="array" ref="X490">INDEX($H490:$K490,0,MATCH(X$446,$H$446:$K$446,0))*HLOOKUP(X$445,$J$442:$R$443,2)</f>
        <v>0</v>
      </c>
      <c r="Y490" s="1011" cm="1">
        <f t="array" ref="Y490">INDEX($H490:$K490,0,MATCH(Y$446,$H$446:$K$446,0))*HLOOKUP(Y$445,$J$442:$R$443,2)</f>
        <v>0</v>
      </c>
      <c r="Z490" s="1011" cm="1">
        <f t="array" ref="Z490">INDEX($H490:$K490,0,MATCH(Z$446,$H$446:$K$446,0))*HLOOKUP(Z$445,$J$442:$R$443,2)</f>
        <v>0</v>
      </c>
      <c r="AA490" s="1011" cm="1">
        <f t="array" ref="AA490">INDEX($H490:$K490,0,MATCH(AA$446,$H$446:$K$446,0))*HLOOKUP(AA$445,$J$442:$R$443,2)</f>
        <v>0</v>
      </c>
      <c r="AB490" s="1011" cm="1">
        <f t="array" ref="AB490">INDEX($H490:$K490,0,MATCH(AB$446,$H$446:$K$446,0))*HLOOKUP(AB$445,$J$442:$R$443,2)</f>
        <v>0</v>
      </c>
      <c r="AC490" s="1011" cm="1">
        <f t="array" ref="AC490">INDEX($H490:$K490,0,MATCH(AC$446,$H$446:$K$446,0))*HLOOKUP(AC$445,$J$442:$R$443,2)</f>
        <v>0</v>
      </c>
      <c r="AD490" s="1011" cm="1">
        <f t="array" ref="AD490">INDEX($H490:$K490,0,MATCH(AD$446,$H$446:$K$446,0))*HLOOKUP(AD$445,$J$442:$R$443,2)</f>
        <v>0</v>
      </c>
      <c r="AE490" s="1011" cm="1">
        <f t="array" ref="AE490">INDEX($H490:$K490,0,MATCH(AE$446,$H$446:$K$446,0))*HLOOKUP(AE$445,$J$442:$R$443,2)</f>
        <v>0</v>
      </c>
      <c r="AF490" s="1011" cm="1">
        <f t="array" ref="AF490">INDEX($H490:$K490,0,MATCH(AF$446,$H$446:$K$446,0))*HLOOKUP(AF$445,$J$442:$R$443,2)</f>
        <v>0</v>
      </c>
      <c r="AG490" s="1011" cm="1">
        <f t="array" ref="AG490">INDEX($H490:$K490,0,MATCH(AG$446,$H$446:$K$446,0))*HLOOKUP(AG$445,$J$442:$R$443,2)</f>
        <v>0</v>
      </c>
      <c r="AH490" s="1011" cm="1">
        <f t="array" ref="AH490">INDEX($H490:$K490,0,MATCH(AH$446,$H$446:$K$446,0))*HLOOKUP(AH$445,$J$442:$R$443,2)</f>
        <v>0</v>
      </c>
      <c r="AI490" s="1011" cm="1">
        <f t="array" ref="AI490">INDEX($H490:$K490,0,MATCH(AI$446,$H$446:$K$446,0))*HLOOKUP(AI$445,$J$442:$R$443,2)</f>
        <v>0</v>
      </c>
      <c r="AJ490" s="1011" cm="1">
        <f t="array" ref="AJ490">INDEX($H490:$K490,0,MATCH(AJ$446,$H$446:$K$446,0))*HLOOKUP(AJ$445,$J$442:$R$443,2)</f>
        <v>0</v>
      </c>
      <c r="AK490" s="1011" cm="1">
        <f t="array" ref="AK490">INDEX($H490:$K490,0,MATCH(AK$446,$H$446:$K$446,0))*HLOOKUP(AK$445,$J$442:$R$443,2)</f>
        <v>0</v>
      </c>
      <c r="AL490" s="1011" cm="1">
        <f t="array" ref="AL490">INDEX($H490:$K490,0,MATCH(AL$446,$H$446:$K$446,0))*HLOOKUP(AL$445,$J$442:$R$443,2)</f>
        <v>0</v>
      </c>
      <c r="AM490" s="1011" cm="1">
        <f t="array" ref="AM490">INDEX($H490:$K490,0,MATCH(AM$446,$H$446:$K$446,0))*HLOOKUP(AM$445,$J$442:$R$443,2)</f>
        <v>0</v>
      </c>
      <c r="AN490" s="1011" cm="1">
        <f t="array" ref="AN490">INDEX($H490:$K490,0,MATCH(AN$446,$H$446:$K$446,0))*HLOOKUP(AN$445,$J$442:$R$443,2)</f>
        <v>0</v>
      </c>
      <c r="AO490" s="1011" cm="1">
        <f t="array" ref="AO490">INDEX($H490:$K490,0,MATCH(AO$446,$H$446:$K$446,0))*HLOOKUP(AO$445,$J$442:$R$443,2)</f>
        <v>0</v>
      </c>
      <c r="AP490" s="1011" cm="1">
        <f t="array" ref="AP490">INDEX($H490:$K490,0,MATCH(AP$446,$H$446:$K$446,0))*HLOOKUP(AP$445,$J$442:$R$443,2)</f>
        <v>0</v>
      </c>
      <c r="AQ490" s="1011" cm="1">
        <f t="array" ref="AQ490">INDEX($H490:$K490,0,MATCH(AQ$446,$H$446:$K$446,0))*HLOOKUP(AQ$445,$J$442:$R$443,2)</f>
        <v>0</v>
      </c>
      <c r="AR490" s="1011" cm="1">
        <f t="array" ref="AR490">INDEX($H490:$K490,0,MATCH(AR$446,$H$446:$K$446,0))*HLOOKUP(AR$445,$J$442:$R$443,2)</f>
        <v>0</v>
      </c>
      <c r="AS490" s="1011" cm="1">
        <f t="array" ref="AS490">INDEX($H490:$K490,0,MATCH(AS$446,$H$446:$K$446,0))*HLOOKUP(AS$445,$J$442:$R$443,2)</f>
        <v>0</v>
      </c>
      <c r="AT490" s="1011" cm="1">
        <f t="array" ref="AT490">INDEX($H490:$K490,0,MATCH(AT$446,$H$446:$K$446,0))*HLOOKUP(AT$445,$J$442:$R$443,2)</f>
        <v>0</v>
      </c>
      <c r="AU490" s="1011" cm="1">
        <f t="array" ref="AU490">INDEX($H490:$K490,0,MATCH(AU$446,$H$446:$K$446,0))*HLOOKUP(AU$445,$J$442:$R$443,2)</f>
        <v>0</v>
      </c>
      <c r="AV490" s="313"/>
      <c r="AW490" s="313"/>
      <c r="AX490" s="244"/>
      <c r="AY490" s="236"/>
      <c r="AZ490" s="236"/>
      <c r="BA490" s="236"/>
    </row>
    <row r="491" spans="1:53" s="76" customFormat="1" ht="15" outlineLevel="1" x14ac:dyDescent="0.25">
      <c r="A491" s="234"/>
      <c r="B491" s="235"/>
      <c r="C491" s="245"/>
      <c r="D491" s="245"/>
      <c r="E491" s="245"/>
      <c r="F491" s="253"/>
      <c r="G491" s="711" t="str">
        <f>_xlfn.CONCAT(H275:M275)</f>
        <v>AANWAa</v>
      </c>
      <c r="H491" s="357">
        <v>0</v>
      </c>
      <c r="I491" s="357">
        <v>0</v>
      </c>
      <c r="J491" s="357">
        <v>0</v>
      </c>
      <c r="K491" s="357">
        <v>0</v>
      </c>
      <c r="L491" s="1011" cm="1">
        <f t="array" ref="L491">INDEX($H491:$K491,0,MATCH(L$446,$H$446:$K$446,0))*HLOOKUP(L$445,$J$442:$R$443,2)</f>
        <v>0</v>
      </c>
      <c r="M491" s="1011" cm="1">
        <f t="array" ref="M491">INDEX($H491:$K491,0,MATCH(M$446,$H$446:$K$446,0))*HLOOKUP(M$445,$J$442:$R$443,2)</f>
        <v>0</v>
      </c>
      <c r="N491" s="1011" cm="1">
        <f t="array" ref="N491">INDEX($H491:$K491,0,MATCH(N$446,$H$446:$K$446,0))*HLOOKUP(N$445,$J$442:$R$443,2)</f>
        <v>0</v>
      </c>
      <c r="O491" s="1011" cm="1">
        <f t="array" ref="O491">INDEX($H491:$K491,0,MATCH(O$446,$H$446:$K$446,0))*HLOOKUP(O$445,$J$442:$R$443,2)</f>
        <v>0</v>
      </c>
      <c r="P491" s="1011" cm="1">
        <f t="array" ref="P491">INDEX($H491:$K491,0,MATCH(P$446,$H$446:$K$446,0))*HLOOKUP(P$445,$J$442:$R$443,2)</f>
        <v>0</v>
      </c>
      <c r="Q491" s="1011" cm="1">
        <f t="array" ref="Q491">INDEX($H491:$K491,0,MATCH(Q$446,$H$446:$K$446,0))*HLOOKUP(Q$445,$J$442:$R$443,2)</f>
        <v>0</v>
      </c>
      <c r="R491" s="1011" cm="1">
        <f t="array" ref="R491">INDEX($H491:$K491,0,MATCH(R$446,$H$446:$K$446,0))*HLOOKUP(R$445,$J$442:$R$443,2)</f>
        <v>0</v>
      </c>
      <c r="S491" s="1011" cm="1">
        <f t="array" ref="S491">INDEX($H491:$K491,0,MATCH(S$446,$H$446:$K$446,0))*HLOOKUP(S$445,$J$442:$R$443,2)</f>
        <v>0</v>
      </c>
      <c r="T491" s="1011" cm="1">
        <f t="array" ref="T491">INDEX($H491:$K491,0,MATCH(T$446,$H$446:$K$446,0))*HLOOKUP(T$445,$J$442:$R$443,2)</f>
        <v>0</v>
      </c>
      <c r="U491" s="1011" cm="1">
        <f t="array" ref="U491">INDEX($H491:$K491,0,MATCH(U$446,$H$446:$K$446,0))*HLOOKUP(U$445,$J$442:$R$443,2)</f>
        <v>0</v>
      </c>
      <c r="V491" s="1011" cm="1">
        <f t="array" ref="V491">INDEX($H491:$K491,0,MATCH(V$446,$H$446:$K$446,0))*HLOOKUP(V$445,$J$442:$R$443,2)</f>
        <v>0</v>
      </c>
      <c r="W491" s="1011" cm="1">
        <f t="array" ref="W491">INDEX($H491:$K491,0,MATCH(W$446,$H$446:$K$446,0))*HLOOKUP(W$445,$J$442:$R$443,2)</f>
        <v>0</v>
      </c>
      <c r="X491" s="1011" cm="1">
        <f t="array" ref="X491">INDEX($H491:$K491,0,MATCH(X$446,$H$446:$K$446,0))*HLOOKUP(X$445,$J$442:$R$443,2)</f>
        <v>0</v>
      </c>
      <c r="Y491" s="1011" cm="1">
        <f t="array" ref="Y491">INDEX($H491:$K491,0,MATCH(Y$446,$H$446:$K$446,0))*HLOOKUP(Y$445,$J$442:$R$443,2)</f>
        <v>0</v>
      </c>
      <c r="Z491" s="1011" cm="1">
        <f t="array" ref="Z491">INDEX($H491:$K491,0,MATCH(Z$446,$H$446:$K$446,0))*HLOOKUP(Z$445,$J$442:$R$443,2)</f>
        <v>0</v>
      </c>
      <c r="AA491" s="1011" cm="1">
        <f t="array" ref="AA491">INDEX($H491:$K491,0,MATCH(AA$446,$H$446:$K$446,0))*HLOOKUP(AA$445,$J$442:$R$443,2)</f>
        <v>0</v>
      </c>
      <c r="AB491" s="1011" cm="1">
        <f t="array" ref="AB491">INDEX($H491:$K491,0,MATCH(AB$446,$H$446:$K$446,0))*HLOOKUP(AB$445,$J$442:$R$443,2)</f>
        <v>0</v>
      </c>
      <c r="AC491" s="1011" cm="1">
        <f t="array" ref="AC491">INDEX($H491:$K491,0,MATCH(AC$446,$H$446:$K$446,0))*HLOOKUP(AC$445,$J$442:$R$443,2)</f>
        <v>0</v>
      </c>
      <c r="AD491" s="1011" cm="1">
        <f t="array" ref="AD491">INDEX($H491:$K491,0,MATCH(AD$446,$H$446:$K$446,0))*HLOOKUP(AD$445,$J$442:$R$443,2)</f>
        <v>0</v>
      </c>
      <c r="AE491" s="1011" cm="1">
        <f t="array" ref="AE491">INDEX($H491:$K491,0,MATCH(AE$446,$H$446:$K$446,0))*HLOOKUP(AE$445,$J$442:$R$443,2)</f>
        <v>0</v>
      </c>
      <c r="AF491" s="1011" cm="1">
        <f t="array" ref="AF491">INDEX($H491:$K491,0,MATCH(AF$446,$H$446:$K$446,0))*HLOOKUP(AF$445,$J$442:$R$443,2)</f>
        <v>0</v>
      </c>
      <c r="AG491" s="1011" cm="1">
        <f t="array" ref="AG491">INDEX($H491:$K491,0,MATCH(AG$446,$H$446:$K$446,0))*HLOOKUP(AG$445,$J$442:$R$443,2)</f>
        <v>0</v>
      </c>
      <c r="AH491" s="1011" cm="1">
        <f t="array" ref="AH491">INDEX($H491:$K491,0,MATCH(AH$446,$H$446:$K$446,0))*HLOOKUP(AH$445,$J$442:$R$443,2)</f>
        <v>0</v>
      </c>
      <c r="AI491" s="1011" cm="1">
        <f t="array" ref="AI491">INDEX($H491:$K491,0,MATCH(AI$446,$H$446:$K$446,0))*HLOOKUP(AI$445,$J$442:$R$443,2)</f>
        <v>0</v>
      </c>
      <c r="AJ491" s="1011" cm="1">
        <f t="array" ref="AJ491">INDEX($H491:$K491,0,MATCH(AJ$446,$H$446:$K$446,0))*HLOOKUP(AJ$445,$J$442:$R$443,2)</f>
        <v>0</v>
      </c>
      <c r="AK491" s="1011" cm="1">
        <f t="array" ref="AK491">INDEX($H491:$K491,0,MATCH(AK$446,$H$446:$K$446,0))*HLOOKUP(AK$445,$J$442:$R$443,2)</f>
        <v>0</v>
      </c>
      <c r="AL491" s="1011" cm="1">
        <f t="array" ref="AL491">INDEX($H491:$K491,0,MATCH(AL$446,$H$446:$K$446,0))*HLOOKUP(AL$445,$J$442:$R$443,2)</f>
        <v>0</v>
      </c>
      <c r="AM491" s="1011" cm="1">
        <f t="array" ref="AM491">INDEX($H491:$K491,0,MATCH(AM$446,$H$446:$K$446,0))*HLOOKUP(AM$445,$J$442:$R$443,2)</f>
        <v>0</v>
      </c>
      <c r="AN491" s="1011" cm="1">
        <f t="array" ref="AN491">INDEX($H491:$K491,0,MATCH(AN$446,$H$446:$K$446,0))*HLOOKUP(AN$445,$J$442:$R$443,2)</f>
        <v>0</v>
      </c>
      <c r="AO491" s="1011" cm="1">
        <f t="array" ref="AO491">INDEX($H491:$K491,0,MATCH(AO$446,$H$446:$K$446,0))*HLOOKUP(AO$445,$J$442:$R$443,2)</f>
        <v>0</v>
      </c>
      <c r="AP491" s="1011" cm="1">
        <f t="array" ref="AP491">INDEX($H491:$K491,0,MATCH(AP$446,$H$446:$K$446,0))*HLOOKUP(AP$445,$J$442:$R$443,2)</f>
        <v>0</v>
      </c>
      <c r="AQ491" s="1011" cm="1">
        <f t="array" ref="AQ491">INDEX($H491:$K491,0,MATCH(AQ$446,$H$446:$K$446,0))*HLOOKUP(AQ$445,$J$442:$R$443,2)</f>
        <v>0</v>
      </c>
      <c r="AR491" s="1011" cm="1">
        <f t="array" ref="AR491">INDEX($H491:$K491,0,MATCH(AR$446,$H$446:$K$446,0))*HLOOKUP(AR$445,$J$442:$R$443,2)</f>
        <v>0</v>
      </c>
      <c r="AS491" s="1011" cm="1">
        <f t="array" ref="AS491">INDEX($H491:$K491,0,MATCH(AS$446,$H$446:$K$446,0))*HLOOKUP(AS$445,$J$442:$R$443,2)</f>
        <v>0</v>
      </c>
      <c r="AT491" s="1011" cm="1">
        <f t="array" ref="AT491">INDEX($H491:$K491,0,MATCH(AT$446,$H$446:$K$446,0))*HLOOKUP(AT$445,$J$442:$R$443,2)</f>
        <v>0</v>
      </c>
      <c r="AU491" s="1011" cm="1">
        <f t="array" ref="AU491">INDEX($H491:$K491,0,MATCH(AU$446,$H$446:$K$446,0))*HLOOKUP(AU$445,$J$442:$R$443,2)</f>
        <v>0</v>
      </c>
      <c r="AV491" s="313"/>
      <c r="AW491" s="313"/>
      <c r="AX491" s="244"/>
      <c r="AY491" s="236"/>
      <c r="AZ491" s="236"/>
      <c r="BA491" s="236"/>
    </row>
    <row r="492" spans="1:53" s="76" customFormat="1" ht="15" outlineLevel="1" x14ac:dyDescent="0.25">
      <c r="A492" s="234"/>
      <c r="B492" s="235"/>
      <c r="C492" s="245"/>
      <c r="D492" s="245"/>
      <c r="E492" s="245"/>
      <c r="F492" s="253"/>
      <c r="G492" s="711" t="str">
        <f>_xlfn.CONCAT(H276:M276)</f>
        <v>AAANWa</v>
      </c>
      <c r="H492" s="357">
        <v>0</v>
      </c>
      <c r="I492" s="357">
        <v>0</v>
      </c>
      <c r="J492" s="357">
        <v>0</v>
      </c>
      <c r="K492" s="357">
        <v>0</v>
      </c>
      <c r="L492" s="1011" cm="1">
        <f t="array" ref="L492">INDEX($H492:$K492,0,MATCH(L$446,$H$446:$K$446,0))*HLOOKUP(L$445,$J$442:$R$443,2)</f>
        <v>0</v>
      </c>
      <c r="M492" s="1011" cm="1">
        <f t="array" ref="M492">INDEX($H492:$K492,0,MATCH(M$446,$H$446:$K$446,0))*HLOOKUP(M$445,$J$442:$R$443,2)</f>
        <v>0</v>
      </c>
      <c r="N492" s="1011" cm="1">
        <f t="array" ref="N492">INDEX($H492:$K492,0,MATCH(N$446,$H$446:$K$446,0))*HLOOKUP(N$445,$J$442:$R$443,2)</f>
        <v>0</v>
      </c>
      <c r="O492" s="1011" cm="1">
        <f t="array" ref="O492">INDEX($H492:$K492,0,MATCH(O$446,$H$446:$K$446,0))*HLOOKUP(O$445,$J$442:$R$443,2)</f>
        <v>0</v>
      </c>
      <c r="P492" s="1011" cm="1">
        <f t="array" ref="P492">INDEX($H492:$K492,0,MATCH(P$446,$H$446:$K$446,0))*HLOOKUP(P$445,$J$442:$R$443,2)</f>
        <v>0</v>
      </c>
      <c r="Q492" s="1011" cm="1">
        <f t="array" ref="Q492">INDEX($H492:$K492,0,MATCH(Q$446,$H$446:$K$446,0))*HLOOKUP(Q$445,$J$442:$R$443,2)</f>
        <v>0</v>
      </c>
      <c r="R492" s="1011" cm="1">
        <f t="array" ref="R492">INDEX($H492:$K492,0,MATCH(R$446,$H$446:$K$446,0))*HLOOKUP(R$445,$J$442:$R$443,2)</f>
        <v>0</v>
      </c>
      <c r="S492" s="1011" cm="1">
        <f t="array" ref="S492">INDEX($H492:$K492,0,MATCH(S$446,$H$446:$K$446,0))*HLOOKUP(S$445,$J$442:$R$443,2)</f>
        <v>0</v>
      </c>
      <c r="T492" s="1011" cm="1">
        <f t="array" ref="T492">INDEX($H492:$K492,0,MATCH(T$446,$H$446:$K$446,0))*HLOOKUP(T$445,$J$442:$R$443,2)</f>
        <v>0</v>
      </c>
      <c r="U492" s="1011" cm="1">
        <f t="array" ref="U492">INDEX($H492:$K492,0,MATCH(U$446,$H$446:$K$446,0))*HLOOKUP(U$445,$J$442:$R$443,2)</f>
        <v>0</v>
      </c>
      <c r="V492" s="1011" cm="1">
        <f t="array" ref="V492">INDEX($H492:$K492,0,MATCH(V$446,$H$446:$K$446,0))*HLOOKUP(V$445,$J$442:$R$443,2)</f>
        <v>0</v>
      </c>
      <c r="W492" s="1011" cm="1">
        <f t="array" ref="W492">INDEX($H492:$K492,0,MATCH(W$446,$H$446:$K$446,0))*HLOOKUP(W$445,$J$442:$R$443,2)</f>
        <v>0</v>
      </c>
      <c r="X492" s="1011" cm="1">
        <f t="array" ref="X492">INDEX($H492:$K492,0,MATCH(X$446,$H$446:$K$446,0))*HLOOKUP(X$445,$J$442:$R$443,2)</f>
        <v>0</v>
      </c>
      <c r="Y492" s="1011" cm="1">
        <f t="array" ref="Y492">INDEX($H492:$K492,0,MATCH(Y$446,$H$446:$K$446,0))*HLOOKUP(Y$445,$J$442:$R$443,2)</f>
        <v>0</v>
      </c>
      <c r="Z492" s="1011" cm="1">
        <f t="array" ref="Z492">INDEX($H492:$K492,0,MATCH(Z$446,$H$446:$K$446,0))*HLOOKUP(Z$445,$J$442:$R$443,2)</f>
        <v>0</v>
      </c>
      <c r="AA492" s="1011" cm="1">
        <f t="array" ref="AA492">INDEX($H492:$K492,0,MATCH(AA$446,$H$446:$K$446,0))*HLOOKUP(AA$445,$J$442:$R$443,2)</f>
        <v>0</v>
      </c>
      <c r="AB492" s="1011" cm="1">
        <f t="array" ref="AB492">INDEX($H492:$K492,0,MATCH(AB$446,$H$446:$K$446,0))*HLOOKUP(AB$445,$J$442:$R$443,2)</f>
        <v>0</v>
      </c>
      <c r="AC492" s="1011" cm="1">
        <f t="array" ref="AC492">INDEX($H492:$K492,0,MATCH(AC$446,$H$446:$K$446,0))*HLOOKUP(AC$445,$J$442:$R$443,2)</f>
        <v>0</v>
      </c>
      <c r="AD492" s="1011" cm="1">
        <f t="array" ref="AD492">INDEX($H492:$K492,0,MATCH(AD$446,$H$446:$K$446,0))*HLOOKUP(AD$445,$J$442:$R$443,2)</f>
        <v>0</v>
      </c>
      <c r="AE492" s="1011" cm="1">
        <f t="array" ref="AE492">INDEX($H492:$K492,0,MATCH(AE$446,$H$446:$K$446,0))*HLOOKUP(AE$445,$J$442:$R$443,2)</f>
        <v>0</v>
      </c>
      <c r="AF492" s="1011" cm="1">
        <f t="array" ref="AF492">INDEX($H492:$K492,0,MATCH(AF$446,$H$446:$K$446,0))*HLOOKUP(AF$445,$J$442:$R$443,2)</f>
        <v>0</v>
      </c>
      <c r="AG492" s="1011" cm="1">
        <f t="array" ref="AG492">INDEX($H492:$K492,0,MATCH(AG$446,$H$446:$K$446,0))*HLOOKUP(AG$445,$J$442:$R$443,2)</f>
        <v>0</v>
      </c>
      <c r="AH492" s="1011" cm="1">
        <f t="array" ref="AH492">INDEX($H492:$K492,0,MATCH(AH$446,$H$446:$K$446,0))*HLOOKUP(AH$445,$J$442:$R$443,2)</f>
        <v>0</v>
      </c>
      <c r="AI492" s="1011" cm="1">
        <f t="array" ref="AI492">INDEX($H492:$K492,0,MATCH(AI$446,$H$446:$K$446,0))*HLOOKUP(AI$445,$J$442:$R$443,2)</f>
        <v>0</v>
      </c>
      <c r="AJ492" s="1011" cm="1">
        <f t="array" ref="AJ492">INDEX($H492:$K492,0,MATCH(AJ$446,$H$446:$K$446,0))*HLOOKUP(AJ$445,$J$442:$R$443,2)</f>
        <v>0</v>
      </c>
      <c r="AK492" s="1011" cm="1">
        <f t="array" ref="AK492">INDEX($H492:$K492,0,MATCH(AK$446,$H$446:$K$446,0))*HLOOKUP(AK$445,$J$442:$R$443,2)</f>
        <v>0</v>
      </c>
      <c r="AL492" s="1011" cm="1">
        <f t="array" ref="AL492">INDEX($H492:$K492,0,MATCH(AL$446,$H$446:$K$446,0))*HLOOKUP(AL$445,$J$442:$R$443,2)</f>
        <v>0</v>
      </c>
      <c r="AM492" s="1011" cm="1">
        <f t="array" ref="AM492">INDEX($H492:$K492,0,MATCH(AM$446,$H$446:$K$446,0))*HLOOKUP(AM$445,$J$442:$R$443,2)</f>
        <v>0</v>
      </c>
      <c r="AN492" s="1011" cm="1">
        <f t="array" ref="AN492">INDEX($H492:$K492,0,MATCH(AN$446,$H$446:$K$446,0))*HLOOKUP(AN$445,$J$442:$R$443,2)</f>
        <v>0</v>
      </c>
      <c r="AO492" s="1011" cm="1">
        <f t="array" ref="AO492">INDEX($H492:$K492,0,MATCH(AO$446,$H$446:$K$446,0))*HLOOKUP(AO$445,$J$442:$R$443,2)</f>
        <v>0</v>
      </c>
      <c r="AP492" s="1011" cm="1">
        <f t="array" ref="AP492">INDEX($H492:$K492,0,MATCH(AP$446,$H$446:$K$446,0))*HLOOKUP(AP$445,$J$442:$R$443,2)</f>
        <v>0</v>
      </c>
      <c r="AQ492" s="1011" cm="1">
        <f t="array" ref="AQ492">INDEX($H492:$K492,0,MATCH(AQ$446,$H$446:$K$446,0))*HLOOKUP(AQ$445,$J$442:$R$443,2)</f>
        <v>0</v>
      </c>
      <c r="AR492" s="1011" cm="1">
        <f t="array" ref="AR492">INDEX($H492:$K492,0,MATCH(AR$446,$H$446:$K$446,0))*HLOOKUP(AR$445,$J$442:$R$443,2)</f>
        <v>0</v>
      </c>
      <c r="AS492" s="1011" cm="1">
        <f t="array" ref="AS492">INDEX($H492:$K492,0,MATCH(AS$446,$H$446:$K$446,0))*HLOOKUP(AS$445,$J$442:$R$443,2)</f>
        <v>0</v>
      </c>
      <c r="AT492" s="1011" cm="1">
        <f t="array" ref="AT492">INDEX($H492:$K492,0,MATCH(AT$446,$H$446:$K$446,0))*HLOOKUP(AT$445,$J$442:$R$443,2)</f>
        <v>0</v>
      </c>
      <c r="AU492" s="1011" cm="1">
        <f t="array" ref="AU492">INDEX($H492:$K492,0,MATCH(AU$446,$H$446:$K$446,0))*HLOOKUP(AU$445,$J$442:$R$443,2)</f>
        <v>0</v>
      </c>
      <c r="AV492" s="313"/>
      <c r="AW492" s="313"/>
      <c r="AX492" s="244"/>
      <c r="AY492" s="236"/>
      <c r="AZ492" s="236"/>
      <c r="BA492" s="236"/>
    </row>
    <row r="493" spans="1:53" s="76" customFormat="1" ht="15" outlineLevel="1" x14ac:dyDescent="0.25">
      <c r="A493" s="234"/>
      <c r="B493" s="235"/>
      <c r="C493" s="245"/>
      <c r="D493" s="245"/>
      <c r="E493" s="245"/>
      <c r="F493" s="253"/>
      <c r="G493" s="253"/>
      <c r="I493" s="253"/>
      <c r="J493" s="253"/>
      <c r="K493" s="253"/>
      <c r="L493" s="253"/>
      <c r="M493" s="253"/>
      <c r="N493" s="253"/>
      <c r="O493" s="253"/>
      <c r="P493" s="253"/>
      <c r="Q493" s="253"/>
      <c r="R493" s="253"/>
      <c r="S493" s="253"/>
      <c r="T493" s="253"/>
      <c r="U493" s="253"/>
      <c r="V493" s="253"/>
      <c r="W493" s="253"/>
      <c r="X493" s="253"/>
      <c r="Y493" s="313"/>
      <c r="Z493" s="313"/>
      <c r="AA493" s="313"/>
      <c r="AB493" s="313"/>
      <c r="AC493" s="313"/>
      <c r="AD493" s="313"/>
      <c r="AE493" s="313"/>
      <c r="AF493" s="313"/>
      <c r="AG493" s="313"/>
      <c r="AH493" s="313"/>
      <c r="AI493" s="313"/>
      <c r="AJ493" s="313"/>
      <c r="AK493" s="313"/>
      <c r="AL493" s="313"/>
      <c r="AM493" s="313"/>
      <c r="AN493" s="313"/>
      <c r="AO493" s="313"/>
      <c r="AP493" s="313"/>
      <c r="AQ493" s="313"/>
      <c r="AR493" s="313"/>
      <c r="AS493" s="313"/>
      <c r="AT493" s="313"/>
      <c r="AU493" s="313"/>
      <c r="AV493" s="313"/>
      <c r="AW493" s="313"/>
      <c r="AX493" s="244"/>
      <c r="AY493" s="236"/>
      <c r="AZ493" s="236"/>
      <c r="BA493" s="236"/>
    </row>
    <row r="494" spans="1:53" s="76" customFormat="1" ht="15" outlineLevel="1" x14ac:dyDescent="0.25">
      <c r="A494" s="234"/>
      <c r="B494" s="235"/>
      <c r="C494" s="245"/>
      <c r="D494" s="245"/>
      <c r="E494" s="245"/>
      <c r="F494" s="253"/>
      <c r="G494" s="253"/>
      <c r="I494" s="253"/>
      <c r="J494" s="253"/>
      <c r="K494" s="253"/>
      <c r="L494" s="253"/>
      <c r="M494" s="253"/>
      <c r="N494" s="253"/>
      <c r="O494" s="253"/>
      <c r="P494" s="253"/>
      <c r="Q494" s="253"/>
      <c r="R494" s="253"/>
      <c r="S494" s="253"/>
      <c r="T494" s="253"/>
      <c r="U494" s="253"/>
      <c r="V494" s="253"/>
      <c r="W494" s="253"/>
      <c r="X494" s="253"/>
      <c r="Y494" s="313"/>
      <c r="Z494" s="313"/>
      <c r="AA494" s="313"/>
      <c r="AB494" s="313"/>
      <c r="AC494" s="313"/>
      <c r="AD494" s="313"/>
      <c r="AE494" s="313"/>
      <c r="AF494" s="313"/>
      <c r="AG494" s="313"/>
      <c r="AH494" s="313"/>
      <c r="AI494" s="313"/>
      <c r="AJ494" s="313"/>
      <c r="AK494" s="313"/>
      <c r="AL494" s="313"/>
      <c r="AM494" s="313"/>
      <c r="AN494" s="313"/>
      <c r="AO494" s="313"/>
      <c r="AP494" s="313"/>
      <c r="AQ494" s="313"/>
      <c r="AR494" s="313"/>
      <c r="AS494" s="313"/>
      <c r="AT494" s="313"/>
      <c r="AU494" s="313"/>
      <c r="AV494" s="313"/>
      <c r="AW494" s="313"/>
      <c r="AX494" s="244"/>
      <c r="AY494" s="236"/>
      <c r="AZ494" s="236"/>
      <c r="BA494" s="236"/>
    </row>
    <row r="495" spans="1:53" s="76" customFormat="1" ht="15" outlineLevel="1" x14ac:dyDescent="0.25">
      <c r="A495" s="234"/>
      <c r="B495" s="235"/>
      <c r="C495" s="245"/>
      <c r="D495" s="245"/>
      <c r="E495" s="245"/>
      <c r="F495" s="253"/>
      <c r="G495" s="653" t="s">
        <v>827</v>
      </c>
      <c r="I495" s="694"/>
      <c r="J495" s="1009" t="s">
        <v>418</v>
      </c>
      <c r="K495" s="1009" t="s">
        <v>815</v>
      </c>
      <c r="L495" s="1009" t="s">
        <v>816</v>
      </c>
      <c r="M495" s="1009" t="s">
        <v>817</v>
      </c>
      <c r="N495" s="1009" t="s">
        <v>818</v>
      </c>
      <c r="O495" s="1009" t="s">
        <v>819</v>
      </c>
      <c r="P495" s="1009" t="s">
        <v>820</v>
      </c>
      <c r="Q495" s="1009" t="s">
        <v>821</v>
      </c>
      <c r="R495" s="1009" t="s">
        <v>822</v>
      </c>
      <c r="S495" s="253"/>
      <c r="T495" s="253"/>
      <c r="U495" s="253"/>
      <c r="V495" s="253"/>
      <c r="W495" s="253"/>
      <c r="X495" s="25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244"/>
      <c r="AY495" s="236"/>
      <c r="AZ495" s="236"/>
      <c r="BA495" s="236"/>
    </row>
    <row r="496" spans="1:53" s="694" customFormat="1" ht="15" outlineLevel="1" x14ac:dyDescent="0.25">
      <c r="A496" s="698"/>
      <c r="B496" s="695"/>
      <c r="C496" s="707"/>
      <c r="D496" s="707"/>
      <c r="E496" s="707"/>
      <c r="F496" s="711"/>
      <c r="G496" s="653"/>
      <c r="I496" s="694" t="s">
        <v>1157</v>
      </c>
      <c r="J496" s="1010">
        <v>1</v>
      </c>
      <c r="K496" s="1010">
        <v>1</v>
      </c>
      <c r="L496" s="1010">
        <v>1</v>
      </c>
      <c r="M496" s="1010">
        <v>1</v>
      </c>
      <c r="N496" s="1010">
        <v>1</v>
      </c>
      <c r="O496" s="1010">
        <v>1</v>
      </c>
      <c r="P496" s="1010">
        <v>1</v>
      </c>
      <c r="Q496" s="1010">
        <v>1</v>
      </c>
      <c r="R496" s="1010">
        <v>1</v>
      </c>
      <c r="S496" s="711"/>
      <c r="T496" s="711"/>
      <c r="U496" s="711"/>
      <c r="V496" s="711"/>
      <c r="W496" s="711"/>
      <c r="X496" s="711"/>
      <c r="Y496" s="313"/>
      <c r="Z496" s="313"/>
      <c r="AA496" s="313"/>
      <c r="AB496" s="313"/>
      <c r="AC496" s="313"/>
      <c r="AD496" s="313"/>
      <c r="AE496" s="313"/>
      <c r="AF496" s="313"/>
      <c r="AG496" s="313"/>
      <c r="AH496" s="313"/>
      <c r="AI496" s="313"/>
      <c r="AJ496" s="313"/>
      <c r="AK496" s="313"/>
      <c r="AL496" s="313"/>
      <c r="AM496" s="313"/>
      <c r="AN496" s="313"/>
      <c r="AO496" s="313"/>
      <c r="AP496" s="313"/>
      <c r="AQ496" s="313"/>
      <c r="AR496" s="313"/>
      <c r="AS496" s="313"/>
      <c r="AT496" s="313"/>
      <c r="AU496" s="313"/>
      <c r="AV496" s="313"/>
      <c r="AW496" s="313"/>
      <c r="AX496" s="702"/>
      <c r="AY496" s="697"/>
      <c r="AZ496" s="697"/>
      <c r="BA496" s="697"/>
    </row>
    <row r="497" spans="1:53" s="694" customFormat="1" ht="15" outlineLevel="1" x14ac:dyDescent="0.25">
      <c r="A497" s="698"/>
      <c r="B497" s="695"/>
      <c r="C497" s="707"/>
      <c r="D497" s="707"/>
      <c r="E497" s="707"/>
      <c r="F497" s="711"/>
      <c r="G497" s="653"/>
      <c r="I497" s="711"/>
      <c r="J497" s="711"/>
      <c r="K497" s="711"/>
      <c r="L497" s="711"/>
      <c r="M497" s="711"/>
      <c r="N497" s="711"/>
      <c r="O497" s="711"/>
      <c r="P497" s="711"/>
      <c r="Q497" s="711"/>
      <c r="R497" s="711"/>
      <c r="S497" s="711"/>
      <c r="T497" s="711"/>
      <c r="U497" s="711"/>
      <c r="V497" s="711"/>
      <c r="W497" s="711"/>
      <c r="X497" s="711"/>
      <c r="Y497" s="313"/>
      <c r="Z497" s="313"/>
      <c r="AA497" s="313"/>
      <c r="AB497" s="313"/>
      <c r="AC497" s="313"/>
      <c r="AD497" s="313"/>
      <c r="AE497" s="313"/>
      <c r="AF497" s="313"/>
      <c r="AG497" s="313"/>
      <c r="AH497" s="313"/>
      <c r="AI497" s="313"/>
      <c r="AJ497" s="313"/>
      <c r="AK497" s="313"/>
      <c r="AL497" s="313"/>
      <c r="AM497" s="313"/>
      <c r="AN497" s="313"/>
      <c r="AO497" s="313"/>
      <c r="AP497" s="313"/>
      <c r="AQ497" s="313"/>
      <c r="AR497" s="313"/>
      <c r="AS497" s="313"/>
      <c r="AT497" s="313"/>
      <c r="AU497" s="313"/>
      <c r="AV497" s="313"/>
      <c r="AW497" s="313"/>
      <c r="AX497" s="702"/>
      <c r="AY497" s="697"/>
      <c r="AZ497" s="697"/>
      <c r="BA497" s="697"/>
    </row>
    <row r="498" spans="1:53" s="76" customFormat="1" ht="15" outlineLevel="1" x14ac:dyDescent="0.25">
      <c r="A498" s="234"/>
      <c r="B498" s="235"/>
      <c r="C498" s="245"/>
      <c r="D498" s="245"/>
      <c r="E498" s="245"/>
      <c r="F498" s="253"/>
      <c r="G498" s="253" t="s">
        <v>829</v>
      </c>
      <c r="H498" s="76" t="s">
        <v>846</v>
      </c>
      <c r="I498" s="76" t="s">
        <v>846</v>
      </c>
      <c r="J498" s="76" t="s">
        <v>846</v>
      </c>
      <c r="K498" s="76" t="s">
        <v>846</v>
      </c>
      <c r="L498" s="76" t="s">
        <v>418</v>
      </c>
      <c r="M498" s="76" t="s">
        <v>418</v>
      </c>
      <c r="N498" s="76" t="s">
        <v>418</v>
      </c>
      <c r="O498" s="76" t="s">
        <v>418</v>
      </c>
      <c r="P498" s="76" t="s">
        <v>815</v>
      </c>
      <c r="Q498" s="76" t="s">
        <v>815</v>
      </c>
      <c r="R498" s="76" t="s">
        <v>815</v>
      </c>
      <c r="S498" s="76" t="s">
        <v>815</v>
      </c>
      <c r="T498" s="76" t="s">
        <v>816</v>
      </c>
      <c r="U498" s="76" t="s">
        <v>816</v>
      </c>
      <c r="V498" s="76" t="s">
        <v>816</v>
      </c>
      <c r="W498" s="76" t="s">
        <v>816</v>
      </c>
      <c r="X498" s="76" t="s">
        <v>817</v>
      </c>
      <c r="Y498" s="76" t="s">
        <v>817</v>
      </c>
      <c r="Z498" s="76" t="s">
        <v>817</v>
      </c>
      <c r="AA498" s="76" t="s">
        <v>817</v>
      </c>
      <c r="AB498" s="76" t="s">
        <v>818</v>
      </c>
      <c r="AC498" s="76" t="s">
        <v>818</v>
      </c>
      <c r="AD498" s="76" t="s">
        <v>818</v>
      </c>
      <c r="AE498" s="76" t="s">
        <v>818</v>
      </c>
      <c r="AF498" s="76" t="s">
        <v>819</v>
      </c>
      <c r="AG498" s="76" t="s">
        <v>819</v>
      </c>
      <c r="AH498" s="76" t="s">
        <v>819</v>
      </c>
      <c r="AI498" s="76" t="s">
        <v>819</v>
      </c>
      <c r="AJ498" s="76" t="s">
        <v>820</v>
      </c>
      <c r="AK498" s="76" t="s">
        <v>820</v>
      </c>
      <c r="AL498" s="76" t="s">
        <v>820</v>
      </c>
      <c r="AM498" s="76" t="s">
        <v>820</v>
      </c>
      <c r="AN498" s="76" t="s">
        <v>821</v>
      </c>
      <c r="AO498" s="76" t="s">
        <v>821</v>
      </c>
      <c r="AP498" s="76" t="s">
        <v>821</v>
      </c>
      <c r="AQ498" s="76" t="s">
        <v>821</v>
      </c>
      <c r="AR498" s="76" t="s">
        <v>822</v>
      </c>
      <c r="AS498" s="76" t="s">
        <v>822</v>
      </c>
      <c r="AT498" s="76" t="s">
        <v>822</v>
      </c>
      <c r="AU498" s="76" t="s">
        <v>822</v>
      </c>
      <c r="AV498" s="313"/>
      <c r="AW498" s="313"/>
      <c r="AX498" s="244"/>
      <c r="AY498" s="236"/>
      <c r="AZ498" s="236"/>
      <c r="BA498" s="236"/>
    </row>
    <row r="499" spans="1:53" s="76" customFormat="1" ht="15" outlineLevel="1" x14ac:dyDescent="0.25">
      <c r="A499" s="234"/>
      <c r="B499" s="235"/>
      <c r="C499" s="245"/>
      <c r="D499" s="245"/>
      <c r="E499" s="245"/>
      <c r="F499" s="253"/>
      <c r="G499" s="253" t="s">
        <v>830</v>
      </c>
      <c r="H499" s="76" t="s">
        <v>365</v>
      </c>
      <c r="I499" s="76" t="s">
        <v>366</v>
      </c>
      <c r="J499" s="76" t="s">
        <v>1154</v>
      </c>
      <c r="K499" s="76" t="s">
        <v>367</v>
      </c>
      <c r="L499" s="76" t="str">
        <f>H499</f>
        <v>agflow</v>
      </c>
      <c r="M499" s="694" t="str">
        <f t="shared" ref="M499:AU499" si="75">I499</f>
        <v>ureamop</v>
      </c>
      <c r="N499" s="694" t="str">
        <f t="shared" si="75"/>
        <v>urea-late</v>
      </c>
      <c r="O499" s="694" t="str">
        <f t="shared" si="75"/>
        <v>ns31</v>
      </c>
      <c r="P499" s="694" t="str">
        <f t="shared" si="75"/>
        <v>agflow</v>
      </c>
      <c r="Q499" s="694" t="str">
        <f t="shared" si="75"/>
        <v>ureamop</v>
      </c>
      <c r="R499" s="694" t="str">
        <f t="shared" si="75"/>
        <v>urea-late</v>
      </c>
      <c r="S499" s="694" t="str">
        <f t="shared" si="75"/>
        <v>ns31</v>
      </c>
      <c r="T499" s="694" t="str">
        <f t="shared" si="75"/>
        <v>agflow</v>
      </c>
      <c r="U499" s="694" t="str">
        <f t="shared" si="75"/>
        <v>ureamop</v>
      </c>
      <c r="V499" s="694" t="str">
        <f t="shared" si="75"/>
        <v>urea-late</v>
      </c>
      <c r="W499" s="694" t="str">
        <f t="shared" si="75"/>
        <v>ns31</v>
      </c>
      <c r="X499" s="694" t="str">
        <f t="shared" si="75"/>
        <v>agflow</v>
      </c>
      <c r="Y499" s="694" t="str">
        <f t="shared" si="75"/>
        <v>ureamop</v>
      </c>
      <c r="Z499" s="694" t="str">
        <f t="shared" si="75"/>
        <v>urea-late</v>
      </c>
      <c r="AA499" s="694" t="str">
        <f t="shared" si="75"/>
        <v>ns31</v>
      </c>
      <c r="AB499" s="694" t="str">
        <f t="shared" si="75"/>
        <v>agflow</v>
      </c>
      <c r="AC499" s="694" t="str">
        <f t="shared" si="75"/>
        <v>ureamop</v>
      </c>
      <c r="AD499" s="694" t="str">
        <f t="shared" si="75"/>
        <v>urea-late</v>
      </c>
      <c r="AE499" s="694" t="str">
        <f t="shared" si="75"/>
        <v>ns31</v>
      </c>
      <c r="AF499" s="694" t="str">
        <f t="shared" si="75"/>
        <v>agflow</v>
      </c>
      <c r="AG499" s="694" t="str">
        <f t="shared" si="75"/>
        <v>ureamop</v>
      </c>
      <c r="AH499" s="694" t="str">
        <f t="shared" si="75"/>
        <v>urea-late</v>
      </c>
      <c r="AI499" s="694" t="str">
        <f t="shared" si="75"/>
        <v>ns31</v>
      </c>
      <c r="AJ499" s="694" t="str">
        <f t="shared" si="75"/>
        <v>agflow</v>
      </c>
      <c r="AK499" s="694" t="str">
        <f t="shared" si="75"/>
        <v>ureamop</v>
      </c>
      <c r="AL499" s="694" t="str">
        <f t="shared" si="75"/>
        <v>urea-late</v>
      </c>
      <c r="AM499" s="694" t="str">
        <f t="shared" si="75"/>
        <v>ns31</v>
      </c>
      <c r="AN499" s="694" t="str">
        <f t="shared" si="75"/>
        <v>agflow</v>
      </c>
      <c r="AO499" s="694" t="str">
        <f t="shared" si="75"/>
        <v>ureamop</v>
      </c>
      <c r="AP499" s="694" t="str">
        <f t="shared" si="75"/>
        <v>urea-late</v>
      </c>
      <c r="AQ499" s="694" t="str">
        <f t="shared" si="75"/>
        <v>ns31</v>
      </c>
      <c r="AR499" s="694" t="str">
        <f t="shared" si="75"/>
        <v>agflow</v>
      </c>
      <c r="AS499" s="694" t="str">
        <f t="shared" si="75"/>
        <v>ureamop</v>
      </c>
      <c r="AT499" s="694" t="str">
        <f t="shared" si="75"/>
        <v>urea-late</v>
      </c>
      <c r="AU499" s="694" t="str">
        <f t="shared" si="75"/>
        <v>ns31</v>
      </c>
      <c r="AV499" s="313"/>
      <c r="AW499" s="313"/>
      <c r="AX499" s="244"/>
      <c r="AY499" s="236"/>
      <c r="AZ499" s="236"/>
      <c r="BA499" s="236"/>
    </row>
    <row r="500" spans="1:53" s="76" customFormat="1" ht="15" outlineLevel="1" x14ac:dyDescent="0.25">
      <c r="A500" s="234"/>
      <c r="B500" s="235"/>
      <c r="C500" s="245"/>
      <c r="D500" s="245"/>
      <c r="E500" s="245"/>
      <c r="F500" s="253"/>
      <c r="G500" s="253" t="str">
        <f>_xlfn.CONCAT(H231:M231)</f>
        <v>AAAAAa</v>
      </c>
      <c r="H500" s="357">
        <f>IF(H447&gt;0,1,0)</f>
        <v>0</v>
      </c>
      <c r="I500" s="357">
        <f>IF(I447&gt;0,1,0)</f>
        <v>0</v>
      </c>
      <c r="J500" s="357">
        <f>IF(J447&gt;0,1,0)</f>
        <v>0</v>
      </c>
      <c r="K500" s="357">
        <f>IF(K447&gt;0,1,0)</f>
        <v>0</v>
      </c>
      <c r="L500" s="1011" cm="1">
        <f t="array" ref="L500">INDEX($H500:$K500,0,MATCH(L$499,$H$499:$K$499,0))*HLOOKUP(L$498,$J$495:$R$496,2)</f>
        <v>0</v>
      </c>
      <c r="M500" s="1011" cm="1">
        <f t="array" ref="M500">INDEX($H500:$K500,0,MATCH(M$499,$H$499:$K$499,0))*HLOOKUP(M$498,$J$495:$R$496,2)</f>
        <v>0</v>
      </c>
      <c r="N500" s="1011" cm="1">
        <f t="array" ref="N500">INDEX($H500:$K500,0,MATCH(N$499,$H$499:$K$499,0))*HLOOKUP(N$498,$J$495:$R$496,2)</f>
        <v>0</v>
      </c>
      <c r="O500" s="1011" cm="1">
        <f t="array" ref="O500">INDEX($H500:$K500,0,MATCH(O$499,$H$499:$K$499,0))*HLOOKUP(O$498,$J$495:$R$496,2)</f>
        <v>0</v>
      </c>
      <c r="P500" s="1011" cm="1">
        <f t="array" ref="P500">INDEX($H500:$K500,0,MATCH(P$499,$H$499:$K$499,0))*HLOOKUP(P$498,$J$495:$R$496,2)</f>
        <v>0</v>
      </c>
      <c r="Q500" s="1011" cm="1">
        <f t="array" ref="Q500">INDEX($H500:$K500,0,MATCH(Q$499,$H$499:$K$499,0))*HLOOKUP(Q$498,$J$495:$R$496,2)</f>
        <v>0</v>
      </c>
      <c r="R500" s="1011" cm="1">
        <f t="array" ref="R500">INDEX($H500:$K500,0,MATCH(R$499,$H$499:$K$499,0))*HLOOKUP(R$498,$J$495:$R$496,2)</f>
        <v>0</v>
      </c>
      <c r="S500" s="1011" cm="1">
        <f t="array" ref="S500">INDEX($H500:$K500,0,MATCH(S$499,$H$499:$K$499,0))*HLOOKUP(S$498,$J$495:$R$496,2)</f>
        <v>0</v>
      </c>
      <c r="T500" s="1011" cm="1">
        <f t="array" ref="T500">INDEX($H500:$K500,0,MATCH(T$499,$H$499:$K$499,0))*HLOOKUP(T$498,$J$495:$R$496,2)</f>
        <v>0</v>
      </c>
      <c r="U500" s="1011" cm="1">
        <f t="array" ref="U500">INDEX($H500:$K500,0,MATCH(U$499,$H$499:$K$499,0))*HLOOKUP(U$498,$J$495:$R$496,2)</f>
        <v>0</v>
      </c>
      <c r="V500" s="1011" cm="1">
        <f t="array" ref="V500">INDEX($H500:$K500,0,MATCH(V$499,$H$499:$K$499,0))*HLOOKUP(V$498,$J$495:$R$496,2)</f>
        <v>0</v>
      </c>
      <c r="W500" s="1011" cm="1">
        <f t="array" ref="W500">INDEX($H500:$K500,0,MATCH(W$499,$H$499:$K$499,0))*HLOOKUP(W$498,$J$495:$R$496,2)</f>
        <v>0</v>
      </c>
      <c r="X500" s="1011" cm="1">
        <f t="array" ref="X500">INDEX($H500:$K500,0,MATCH(X$499,$H$499:$K$499,0))*HLOOKUP(X$498,$J$495:$R$496,2)</f>
        <v>0</v>
      </c>
      <c r="Y500" s="1011" cm="1">
        <f t="array" ref="Y500">INDEX($H500:$K500,0,MATCH(Y$499,$H$499:$K$499,0))*HLOOKUP(Y$498,$J$495:$R$496,2)</f>
        <v>0</v>
      </c>
      <c r="Z500" s="1011" cm="1">
        <f t="array" ref="Z500">INDEX($H500:$K500,0,MATCH(Z$499,$H$499:$K$499,0))*HLOOKUP(Z$498,$J$495:$R$496,2)</f>
        <v>0</v>
      </c>
      <c r="AA500" s="1011" cm="1">
        <f t="array" ref="AA500">INDEX($H500:$K500,0,MATCH(AA$499,$H$499:$K$499,0))*HLOOKUP(AA$498,$J$495:$R$496,2)</f>
        <v>0</v>
      </c>
      <c r="AB500" s="1011" cm="1">
        <f t="array" ref="AB500">INDEX($H500:$K500,0,MATCH(AB$499,$H$499:$K$499,0))*HLOOKUP(AB$498,$J$495:$R$496,2)</f>
        <v>0</v>
      </c>
      <c r="AC500" s="1011" cm="1">
        <f t="array" ref="AC500">INDEX($H500:$K500,0,MATCH(AC$499,$H$499:$K$499,0))*HLOOKUP(AC$498,$J$495:$R$496,2)</f>
        <v>0</v>
      </c>
      <c r="AD500" s="1011" cm="1">
        <f t="array" ref="AD500">INDEX($H500:$K500,0,MATCH(AD$499,$H$499:$K$499,0))*HLOOKUP(AD$498,$J$495:$R$496,2)</f>
        <v>0</v>
      </c>
      <c r="AE500" s="1011" cm="1">
        <f t="array" ref="AE500">INDEX($H500:$K500,0,MATCH(AE$499,$H$499:$K$499,0))*HLOOKUP(AE$498,$J$495:$R$496,2)</f>
        <v>0</v>
      </c>
      <c r="AF500" s="1011" cm="1">
        <f t="array" ref="AF500">INDEX($H500:$K500,0,MATCH(AF$499,$H$499:$K$499,0))*HLOOKUP(AF$498,$J$495:$R$496,2)</f>
        <v>0</v>
      </c>
      <c r="AG500" s="1011" cm="1">
        <f t="array" ref="AG500">INDEX($H500:$K500,0,MATCH(AG$499,$H$499:$K$499,0))*HLOOKUP(AG$498,$J$495:$R$496,2)</f>
        <v>0</v>
      </c>
      <c r="AH500" s="1011" cm="1">
        <f t="array" ref="AH500">INDEX($H500:$K500,0,MATCH(AH$499,$H$499:$K$499,0))*HLOOKUP(AH$498,$J$495:$R$496,2)</f>
        <v>0</v>
      </c>
      <c r="AI500" s="1011" cm="1">
        <f t="array" ref="AI500">INDEX($H500:$K500,0,MATCH(AI$499,$H$499:$K$499,0))*HLOOKUP(AI$498,$J$495:$R$496,2)</f>
        <v>0</v>
      </c>
      <c r="AJ500" s="1011" cm="1">
        <f t="array" ref="AJ500">INDEX($H500:$K500,0,MATCH(AJ$499,$H$499:$K$499,0))*HLOOKUP(AJ$498,$J$495:$R$496,2)</f>
        <v>0</v>
      </c>
      <c r="AK500" s="1011" cm="1">
        <f t="array" ref="AK500">INDEX($H500:$K500,0,MATCH(AK$499,$H$499:$K$499,0))*HLOOKUP(AK$498,$J$495:$R$496,2)</f>
        <v>0</v>
      </c>
      <c r="AL500" s="1011" cm="1">
        <f t="array" ref="AL500">INDEX($H500:$K500,0,MATCH(AL$499,$H$499:$K$499,0))*HLOOKUP(AL$498,$J$495:$R$496,2)</f>
        <v>0</v>
      </c>
      <c r="AM500" s="1011" cm="1">
        <f t="array" ref="AM500">INDEX($H500:$K500,0,MATCH(AM$499,$H$499:$K$499,0))*HLOOKUP(AM$498,$J$495:$R$496,2)</f>
        <v>0</v>
      </c>
      <c r="AN500" s="1011" cm="1">
        <f t="array" ref="AN500">INDEX($H500:$K500,0,MATCH(AN$499,$H$499:$K$499,0))*HLOOKUP(AN$498,$J$495:$R$496,2)</f>
        <v>0</v>
      </c>
      <c r="AO500" s="1011" cm="1">
        <f t="array" ref="AO500">INDEX($H500:$K500,0,MATCH(AO$499,$H$499:$K$499,0))*HLOOKUP(AO$498,$J$495:$R$496,2)</f>
        <v>0</v>
      </c>
      <c r="AP500" s="1011" cm="1">
        <f t="array" ref="AP500">INDEX($H500:$K500,0,MATCH(AP$499,$H$499:$K$499,0))*HLOOKUP(AP$498,$J$495:$R$496,2)</f>
        <v>0</v>
      </c>
      <c r="AQ500" s="1011" cm="1">
        <f t="array" ref="AQ500">INDEX($H500:$K500,0,MATCH(AQ$499,$H$499:$K$499,0))*HLOOKUP(AQ$498,$J$495:$R$496,2)</f>
        <v>0</v>
      </c>
      <c r="AR500" s="1011" cm="1">
        <f t="array" ref="AR500">INDEX($H500:$K500,0,MATCH(AR$499,$H$499:$K$499,0))*HLOOKUP(AR$498,$J$495:$R$496,2)</f>
        <v>0</v>
      </c>
      <c r="AS500" s="1011" cm="1">
        <f t="array" ref="AS500">INDEX($H500:$K500,0,MATCH(AS$499,$H$499:$K$499,0))*HLOOKUP(AS$498,$J$495:$R$496,2)</f>
        <v>0</v>
      </c>
      <c r="AT500" s="1011" cm="1">
        <f t="array" ref="AT500">INDEX($H500:$K500,0,MATCH(AT$499,$H$499:$K$499,0))*HLOOKUP(AT$498,$J$495:$R$496,2)</f>
        <v>0</v>
      </c>
      <c r="AU500" s="1011" cm="1">
        <f t="array" ref="AU500">INDEX($H500:$K500,0,MATCH(AU$499,$H$499:$K$499,0))*HLOOKUP(AU$498,$J$495:$R$496,2)</f>
        <v>0</v>
      </c>
      <c r="AV500" s="313"/>
      <c r="AW500" s="313"/>
      <c r="AX500" s="244"/>
      <c r="AY500" s="236"/>
      <c r="AZ500" s="236"/>
      <c r="BA500" s="236"/>
    </row>
    <row r="501" spans="1:53" s="694" customFormat="1" ht="15" outlineLevel="1" x14ac:dyDescent="0.25">
      <c r="A501" s="698"/>
      <c r="B501" s="695"/>
      <c r="C501" s="707"/>
      <c r="D501" s="707"/>
      <c r="E501" s="707"/>
      <c r="F501" s="711"/>
      <c r="G501" s="711" t="str">
        <f t="shared" ref="G501:G508" si="76">_xlfn.CONCAT(H232:M232)</f>
        <v>GGGGAa2</v>
      </c>
      <c r="H501" s="357">
        <f t="shared" ref="H501:K501" si="77">IF(H448&gt;0,1,0)</f>
        <v>0</v>
      </c>
      <c r="I501" s="357">
        <f t="shared" si="77"/>
        <v>0</v>
      </c>
      <c r="J501" s="357">
        <f t="shared" si="77"/>
        <v>0</v>
      </c>
      <c r="K501" s="357">
        <f t="shared" si="77"/>
        <v>0</v>
      </c>
      <c r="L501" s="1011" cm="1">
        <f t="array" ref="L501">INDEX($H501:$K501,0,MATCH(L$499,$H$499:$K$499,0))*HLOOKUP(L$498,$J$495:$R$496,2)</f>
        <v>0</v>
      </c>
      <c r="M501" s="1011" cm="1">
        <f t="array" ref="M501">INDEX($H501:$K501,0,MATCH(M$499,$H$499:$K$499,0))*HLOOKUP(M$498,$J$495:$R$496,2)</f>
        <v>0</v>
      </c>
      <c r="N501" s="1011" cm="1">
        <f t="array" ref="N501">INDEX($H501:$K501,0,MATCH(N$499,$H$499:$K$499,0))*HLOOKUP(N$498,$J$495:$R$496,2)</f>
        <v>0</v>
      </c>
      <c r="O501" s="1011" cm="1">
        <f t="array" ref="O501">INDEX($H501:$K501,0,MATCH(O$499,$H$499:$K$499,0))*HLOOKUP(O$498,$J$495:$R$496,2)</f>
        <v>0</v>
      </c>
      <c r="P501" s="1011" cm="1">
        <f t="array" ref="P501">INDEX($H501:$K501,0,MATCH(P$499,$H$499:$K$499,0))*HLOOKUP(P$498,$J$495:$R$496,2)</f>
        <v>0</v>
      </c>
      <c r="Q501" s="1011" cm="1">
        <f t="array" ref="Q501">INDEX($H501:$K501,0,MATCH(Q$499,$H$499:$K$499,0))*HLOOKUP(Q$498,$J$495:$R$496,2)</f>
        <v>0</v>
      </c>
      <c r="R501" s="1011" cm="1">
        <f t="array" ref="R501">INDEX($H501:$K501,0,MATCH(R$499,$H$499:$K$499,0))*HLOOKUP(R$498,$J$495:$R$496,2)</f>
        <v>0</v>
      </c>
      <c r="S501" s="1011" cm="1">
        <f t="array" ref="S501">INDEX($H501:$K501,0,MATCH(S$499,$H$499:$K$499,0))*HLOOKUP(S$498,$J$495:$R$496,2)</f>
        <v>0</v>
      </c>
      <c r="T501" s="1011" cm="1">
        <f t="array" ref="T501">INDEX($H501:$K501,0,MATCH(T$499,$H$499:$K$499,0))*HLOOKUP(T$498,$J$495:$R$496,2)</f>
        <v>0</v>
      </c>
      <c r="U501" s="1011" cm="1">
        <f t="array" ref="U501">INDEX($H501:$K501,0,MATCH(U$499,$H$499:$K$499,0))*HLOOKUP(U$498,$J$495:$R$496,2)</f>
        <v>0</v>
      </c>
      <c r="V501" s="1011" cm="1">
        <f t="array" ref="V501">INDEX($H501:$K501,0,MATCH(V$499,$H$499:$K$499,0))*HLOOKUP(V$498,$J$495:$R$496,2)</f>
        <v>0</v>
      </c>
      <c r="W501" s="1011" cm="1">
        <f t="array" ref="W501">INDEX($H501:$K501,0,MATCH(W$499,$H$499:$K$499,0))*HLOOKUP(W$498,$J$495:$R$496,2)</f>
        <v>0</v>
      </c>
      <c r="X501" s="1011" cm="1">
        <f t="array" ref="X501">INDEX($H501:$K501,0,MATCH(X$499,$H$499:$K$499,0))*HLOOKUP(X$498,$J$495:$R$496,2)</f>
        <v>0</v>
      </c>
      <c r="Y501" s="1011" cm="1">
        <f t="array" ref="Y501">INDEX($H501:$K501,0,MATCH(Y$499,$H$499:$K$499,0))*HLOOKUP(Y$498,$J$495:$R$496,2)</f>
        <v>0</v>
      </c>
      <c r="Z501" s="1011" cm="1">
        <f t="array" ref="Z501">INDEX($H501:$K501,0,MATCH(Z$499,$H$499:$K$499,0))*HLOOKUP(Z$498,$J$495:$R$496,2)</f>
        <v>0</v>
      </c>
      <c r="AA501" s="1011" cm="1">
        <f t="array" ref="AA501">INDEX($H501:$K501,0,MATCH(AA$499,$H$499:$K$499,0))*HLOOKUP(AA$498,$J$495:$R$496,2)</f>
        <v>0</v>
      </c>
      <c r="AB501" s="1011" cm="1">
        <f t="array" ref="AB501">INDEX($H501:$K501,0,MATCH(AB$499,$H$499:$K$499,0))*HLOOKUP(AB$498,$J$495:$R$496,2)</f>
        <v>0</v>
      </c>
      <c r="AC501" s="1011" cm="1">
        <f t="array" ref="AC501">INDEX($H501:$K501,0,MATCH(AC$499,$H$499:$K$499,0))*HLOOKUP(AC$498,$J$495:$R$496,2)</f>
        <v>0</v>
      </c>
      <c r="AD501" s="1011" cm="1">
        <f t="array" ref="AD501">INDEX($H501:$K501,0,MATCH(AD$499,$H$499:$K$499,0))*HLOOKUP(AD$498,$J$495:$R$496,2)</f>
        <v>0</v>
      </c>
      <c r="AE501" s="1011" cm="1">
        <f t="array" ref="AE501">INDEX($H501:$K501,0,MATCH(AE$499,$H$499:$K$499,0))*HLOOKUP(AE$498,$J$495:$R$496,2)</f>
        <v>0</v>
      </c>
      <c r="AF501" s="1011" cm="1">
        <f t="array" ref="AF501">INDEX($H501:$K501,0,MATCH(AF$499,$H$499:$K$499,0))*HLOOKUP(AF$498,$J$495:$R$496,2)</f>
        <v>0</v>
      </c>
      <c r="AG501" s="1011" cm="1">
        <f t="array" ref="AG501">INDEX($H501:$K501,0,MATCH(AG$499,$H$499:$K$499,0))*HLOOKUP(AG$498,$J$495:$R$496,2)</f>
        <v>0</v>
      </c>
      <c r="AH501" s="1011" cm="1">
        <f t="array" ref="AH501">INDEX($H501:$K501,0,MATCH(AH$499,$H$499:$K$499,0))*HLOOKUP(AH$498,$J$495:$R$496,2)</f>
        <v>0</v>
      </c>
      <c r="AI501" s="1011" cm="1">
        <f t="array" ref="AI501">INDEX($H501:$K501,0,MATCH(AI$499,$H$499:$K$499,0))*HLOOKUP(AI$498,$J$495:$R$496,2)</f>
        <v>0</v>
      </c>
      <c r="AJ501" s="1011" cm="1">
        <f t="array" ref="AJ501">INDEX($H501:$K501,0,MATCH(AJ$499,$H$499:$K$499,0))*HLOOKUP(AJ$498,$J$495:$R$496,2)</f>
        <v>0</v>
      </c>
      <c r="AK501" s="1011" cm="1">
        <f t="array" ref="AK501">INDEX($H501:$K501,0,MATCH(AK$499,$H$499:$K$499,0))*HLOOKUP(AK$498,$J$495:$R$496,2)</f>
        <v>0</v>
      </c>
      <c r="AL501" s="1011" cm="1">
        <f t="array" ref="AL501">INDEX($H501:$K501,0,MATCH(AL$499,$H$499:$K$499,0))*HLOOKUP(AL$498,$J$495:$R$496,2)</f>
        <v>0</v>
      </c>
      <c r="AM501" s="1011" cm="1">
        <f t="array" ref="AM501">INDEX($H501:$K501,0,MATCH(AM$499,$H$499:$K$499,0))*HLOOKUP(AM$498,$J$495:$R$496,2)</f>
        <v>0</v>
      </c>
      <c r="AN501" s="1011" cm="1">
        <f t="array" ref="AN501">INDEX($H501:$K501,0,MATCH(AN$499,$H$499:$K$499,0))*HLOOKUP(AN$498,$J$495:$R$496,2)</f>
        <v>0</v>
      </c>
      <c r="AO501" s="1011" cm="1">
        <f t="array" ref="AO501">INDEX($H501:$K501,0,MATCH(AO$499,$H$499:$K$499,0))*HLOOKUP(AO$498,$J$495:$R$496,2)</f>
        <v>0</v>
      </c>
      <c r="AP501" s="1011" cm="1">
        <f t="array" ref="AP501">INDEX($H501:$K501,0,MATCH(AP$499,$H$499:$K$499,0))*HLOOKUP(AP$498,$J$495:$R$496,2)</f>
        <v>0</v>
      </c>
      <c r="AQ501" s="1011" cm="1">
        <f t="array" ref="AQ501">INDEX($H501:$K501,0,MATCH(AQ$499,$H$499:$K$499,0))*HLOOKUP(AQ$498,$J$495:$R$496,2)</f>
        <v>0</v>
      </c>
      <c r="AR501" s="1011" cm="1">
        <f t="array" ref="AR501">INDEX($H501:$K501,0,MATCH(AR$499,$H$499:$K$499,0))*HLOOKUP(AR$498,$J$495:$R$496,2)</f>
        <v>0</v>
      </c>
      <c r="AS501" s="1011" cm="1">
        <f t="array" ref="AS501">INDEX($H501:$K501,0,MATCH(AS$499,$H$499:$K$499,0))*HLOOKUP(AS$498,$J$495:$R$496,2)</f>
        <v>0</v>
      </c>
      <c r="AT501" s="1011" cm="1">
        <f t="array" ref="AT501">INDEX($H501:$K501,0,MATCH(AT$499,$H$499:$K$499,0))*HLOOKUP(AT$498,$J$495:$R$496,2)</f>
        <v>0</v>
      </c>
      <c r="AU501" s="1011" cm="1">
        <f t="array" ref="AU501">INDEX($H501:$K501,0,MATCH(AU$499,$H$499:$K$499,0))*HLOOKUP(AU$498,$J$495:$R$496,2)</f>
        <v>0</v>
      </c>
      <c r="AV501" s="313"/>
      <c r="AW501" s="313"/>
      <c r="AX501" s="702"/>
      <c r="AY501" s="697"/>
      <c r="AZ501" s="697"/>
      <c r="BA501" s="697"/>
    </row>
    <row r="502" spans="1:53" s="694" customFormat="1" ht="15" outlineLevel="1" x14ac:dyDescent="0.25">
      <c r="A502" s="698"/>
      <c r="B502" s="695"/>
      <c r="C502" s="707"/>
      <c r="D502" s="707"/>
      <c r="E502" s="707"/>
      <c r="F502" s="711"/>
      <c r="G502" s="711" t="str">
        <f t="shared" si="76"/>
        <v>GGGANa2</v>
      </c>
      <c r="H502" s="357">
        <f t="shared" ref="H502:K502" si="78">IF(H449&gt;0,1,0)</f>
        <v>0</v>
      </c>
      <c r="I502" s="357">
        <f t="shared" si="78"/>
        <v>0</v>
      </c>
      <c r="J502" s="357">
        <f t="shared" si="78"/>
        <v>0</v>
      </c>
      <c r="K502" s="357">
        <f t="shared" si="78"/>
        <v>0</v>
      </c>
      <c r="L502" s="1011" cm="1">
        <f t="array" ref="L502">INDEX($H502:$K502,0,MATCH(L$499,$H$499:$K$499,0))*HLOOKUP(L$498,$J$495:$R$496,2)</f>
        <v>0</v>
      </c>
      <c r="M502" s="1011" cm="1">
        <f t="array" ref="M502">INDEX($H502:$K502,0,MATCH(M$499,$H$499:$K$499,0))*HLOOKUP(M$498,$J$495:$R$496,2)</f>
        <v>0</v>
      </c>
      <c r="N502" s="1011" cm="1">
        <f t="array" ref="N502">INDEX($H502:$K502,0,MATCH(N$499,$H$499:$K$499,0))*HLOOKUP(N$498,$J$495:$R$496,2)</f>
        <v>0</v>
      </c>
      <c r="O502" s="1011" cm="1">
        <f t="array" ref="O502">INDEX($H502:$K502,0,MATCH(O$499,$H$499:$K$499,0))*HLOOKUP(O$498,$J$495:$R$496,2)</f>
        <v>0</v>
      </c>
      <c r="P502" s="1011" cm="1">
        <f t="array" ref="P502">INDEX($H502:$K502,0,MATCH(P$499,$H$499:$K$499,0))*HLOOKUP(P$498,$J$495:$R$496,2)</f>
        <v>0</v>
      </c>
      <c r="Q502" s="1011" cm="1">
        <f t="array" ref="Q502">INDEX($H502:$K502,0,MATCH(Q$499,$H$499:$K$499,0))*HLOOKUP(Q$498,$J$495:$R$496,2)</f>
        <v>0</v>
      </c>
      <c r="R502" s="1011" cm="1">
        <f t="array" ref="R502">INDEX($H502:$K502,0,MATCH(R$499,$H$499:$K$499,0))*HLOOKUP(R$498,$J$495:$R$496,2)</f>
        <v>0</v>
      </c>
      <c r="S502" s="1011" cm="1">
        <f t="array" ref="S502">INDEX($H502:$K502,0,MATCH(S$499,$H$499:$K$499,0))*HLOOKUP(S$498,$J$495:$R$496,2)</f>
        <v>0</v>
      </c>
      <c r="T502" s="1011" cm="1">
        <f t="array" ref="T502">INDEX($H502:$K502,0,MATCH(T$499,$H$499:$K$499,0))*HLOOKUP(T$498,$J$495:$R$496,2)</f>
        <v>0</v>
      </c>
      <c r="U502" s="1011" cm="1">
        <f t="array" ref="U502">INDEX($H502:$K502,0,MATCH(U$499,$H$499:$K$499,0))*HLOOKUP(U$498,$J$495:$R$496,2)</f>
        <v>0</v>
      </c>
      <c r="V502" s="1011" cm="1">
        <f t="array" ref="V502">INDEX($H502:$K502,0,MATCH(V$499,$H$499:$K$499,0))*HLOOKUP(V$498,$J$495:$R$496,2)</f>
        <v>0</v>
      </c>
      <c r="W502" s="1011" cm="1">
        <f t="array" ref="W502">INDEX($H502:$K502,0,MATCH(W$499,$H$499:$K$499,0))*HLOOKUP(W$498,$J$495:$R$496,2)</f>
        <v>0</v>
      </c>
      <c r="X502" s="1011" cm="1">
        <f t="array" ref="X502">INDEX($H502:$K502,0,MATCH(X$499,$H$499:$K$499,0))*HLOOKUP(X$498,$J$495:$R$496,2)</f>
        <v>0</v>
      </c>
      <c r="Y502" s="1011" cm="1">
        <f t="array" ref="Y502">INDEX($H502:$K502,0,MATCH(Y$499,$H$499:$K$499,0))*HLOOKUP(Y$498,$J$495:$R$496,2)</f>
        <v>0</v>
      </c>
      <c r="Z502" s="1011" cm="1">
        <f t="array" ref="Z502">INDEX($H502:$K502,0,MATCH(Z$499,$H$499:$K$499,0))*HLOOKUP(Z$498,$J$495:$R$496,2)</f>
        <v>0</v>
      </c>
      <c r="AA502" s="1011" cm="1">
        <f t="array" ref="AA502">INDEX($H502:$K502,0,MATCH(AA$499,$H$499:$K$499,0))*HLOOKUP(AA$498,$J$495:$R$496,2)</f>
        <v>0</v>
      </c>
      <c r="AB502" s="1011" cm="1">
        <f t="array" ref="AB502">INDEX($H502:$K502,0,MATCH(AB$499,$H$499:$K$499,0))*HLOOKUP(AB$498,$J$495:$R$496,2)</f>
        <v>0</v>
      </c>
      <c r="AC502" s="1011" cm="1">
        <f t="array" ref="AC502">INDEX($H502:$K502,0,MATCH(AC$499,$H$499:$K$499,0))*HLOOKUP(AC$498,$J$495:$R$496,2)</f>
        <v>0</v>
      </c>
      <c r="AD502" s="1011" cm="1">
        <f t="array" ref="AD502">INDEX($H502:$K502,0,MATCH(AD$499,$H$499:$K$499,0))*HLOOKUP(AD$498,$J$495:$R$496,2)</f>
        <v>0</v>
      </c>
      <c r="AE502" s="1011" cm="1">
        <f t="array" ref="AE502">INDEX($H502:$K502,0,MATCH(AE$499,$H$499:$K$499,0))*HLOOKUP(AE$498,$J$495:$R$496,2)</f>
        <v>0</v>
      </c>
      <c r="AF502" s="1011" cm="1">
        <f t="array" ref="AF502">INDEX($H502:$K502,0,MATCH(AF$499,$H$499:$K$499,0))*HLOOKUP(AF$498,$J$495:$R$496,2)</f>
        <v>0</v>
      </c>
      <c r="AG502" s="1011" cm="1">
        <f t="array" ref="AG502">INDEX($H502:$K502,0,MATCH(AG$499,$H$499:$K$499,0))*HLOOKUP(AG$498,$J$495:$R$496,2)</f>
        <v>0</v>
      </c>
      <c r="AH502" s="1011" cm="1">
        <f t="array" ref="AH502">INDEX($H502:$K502,0,MATCH(AH$499,$H$499:$K$499,0))*HLOOKUP(AH$498,$J$495:$R$496,2)</f>
        <v>0</v>
      </c>
      <c r="AI502" s="1011" cm="1">
        <f t="array" ref="AI502">INDEX($H502:$K502,0,MATCH(AI$499,$H$499:$K$499,0))*HLOOKUP(AI$498,$J$495:$R$496,2)</f>
        <v>0</v>
      </c>
      <c r="AJ502" s="1011" cm="1">
        <f t="array" ref="AJ502">INDEX($H502:$K502,0,MATCH(AJ$499,$H$499:$K$499,0))*HLOOKUP(AJ$498,$J$495:$R$496,2)</f>
        <v>0</v>
      </c>
      <c r="AK502" s="1011" cm="1">
        <f t="array" ref="AK502">INDEX($H502:$K502,0,MATCH(AK$499,$H$499:$K$499,0))*HLOOKUP(AK$498,$J$495:$R$496,2)</f>
        <v>0</v>
      </c>
      <c r="AL502" s="1011" cm="1">
        <f t="array" ref="AL502">INDEX($H502:$K502,0,MATCH(AL$499,$H$499:$K$499,0))*HLOOKUP(AL$498,$J$495:$R$496,2)</f>
        <v>0</v>
      </c>
      <c r="AM502" s="1011" cm="1">
        <f t="array" ref="AM502">INDEX($H502:$K502,0,MATCH(AM$499,$H$499:$K$499,0))*HLOOKUP(AM$498,$J$495:$R$496,2)</f>
        <v>0</v>
      </c>
      <c r="AN502" s="1011" cm="1">
        <f t="array" ref="AN502">INDEX($H502:$K502,0,MATCH(AN$499,$H$499:$K$499,0))*HLOOKUP(AN$498,$J$495:$R$496,2)</f>
        <v>0</v>
      </c>
      <c r="AO502" s="1011" cm="1">
        <f t="array" ref="AO502">INDEX($H502:$K502,0,MATCH(AO$499,$H$499:$K$499,0))*HLOOKUP(AO$498,$J$495:$R$496,2)</f>
        <v>0</v>
      </c>
      <c r="AP502" s="1011" cm="1">
        <f t="array" ref="AP502">INDEX($H502:$K502,0,MATCH(AP$499,$H$499:$K$499,0))*HLOOKUP(AP$498,$J$495:$R$496,2)</f>
        <v>0</v>
      </c>
      <c r="AQ502" s="1011" cm="1">
        <f t="array" ref="AQ502">INDEX($H502:$K502,0,MATCH(AQ$499,$H$499:$K$499,0))*HLOOKUP(AQ$498,$J$495:$R$496,2)</f>
        <v>0</v>
      </c>
      <c r="AR502" s="1011" cm="1">
        <f t="array" ref="AR502">INDEX($H502:$K502,0,MATCH(AR$499,$H$499:$K$499,0))*HLOOKUP(AR$498,$J$495:$R$496,2)</f>
        <v>0</v>
      </c>
      <c r="AS502" s="1011" cm="1">
        <f t="array" ref="AS502">INDEX($H502:$K502,0,MATCH(AS$499,$H$499:$K$499,0))*HLOOKUP(AS$498,$J$495:$R$496,2)</f>
        <v>0</v>
      </c>
      <c r="AT502" s="1011" cm="1">
        <f t="array" ref="AT502">INDEX($H502:$K502,0,MATCH(AT$499,$H$499:$K$499,0))*HLOOKUP(AT$498,$J$495:$R$496,2)</f>
        <v>0</v>
      </c>
      <c r="AU502" s="1011" cm="1">
        <f t="array" ref="AU502">INDEX($H502:$K502,0,MATCH(AU$499,$H$499:$K$499,0))*HLOOKUP(AU$498,$J$495:$R$496,2)</f>
        <v>0</v>
      </c>
      <c r="AV502" s="313"/>
      <c r="AW502" s="313"/>
      <c r="AX502" s="702"/>
      <c r="AY502" s="697"/>
      <c r="AZ502" s="697"/>
      <c r="BA502" s="697"/>
    </row>
    <row r="503" spans="1:53" s="694" customFormat="1" ht="15" outlineLevel="1" x14ac:dyDescent="0.25">
      <c r="A503" s="698"/>
      <c r="B503" s="695"/>
      <c r="C503" s="707"/>
      <c r="D503" s="707"/>
      <c r="E503" s="707"/>
      <c r="F503" s="711"/>
      <c r="G503" s="711" t="str">
        <f t="shared" si="76"/>
        <v>GGGAEa2</v>
      </c>
      <c r="H503" s="357">
        <f t="shared" ref="H503:K503" si="79">IF(H450&gt;0,1,0)</f>
        <v>0</v>
      </c>
      <c r="I503" s="357">
        <f t="shared" si="79"/>
        <v>0</v>
      </c>
      <c r="J503" s="357">
        <f t="shared" si="79"/>
        <v>0</v>
      </c>
      <c r="K503" s="357">
        <f t="shared" si="79"/>
        <v>0</v>
      </c>
      <c r="L503" s="1011" cm="1">
        <f t="array" ref="L503">INDEX($H503:$K503,0,MATCH(L$499,$H$499:$K$499,0))*HLOOKUP(L$498,$J$495:$R$496,2)</f>
        <v>0</v>
      </c>
      <c r="M503" s="1011" cm="1">
        <f t="array" ref="M503">INDEX($H503:$K503,0,MATCH(M$499,$H$499:$K$499,0))*HLOOKUP(M$498,$J$495:$R$496,2)</f>
        <v>0</v>
      </c>
      <c r="N503" s="1011" cm="1">
        <f t="array" ref="N503">INDEX($H503:$K503,0,MATCH(N$499,$H$499:$K$499,0))*HLOOKUP(N$498,$J$495:$R$496,2)</f>
        <v>0</v>
      </c>
      <c r="O503" s="1011" cm="1">
        <f t="array" ref="O503">INDEX($H503:$K503,0,MATCH(O$499,$H$499:$K$499,0))*HLOOKUP(O$498,$J$495:$R$496,2)</f>
        <v>0</v>
      </c>
      <c r="P503" s="1011" cm="1">
        <f t="array" ref="P503">INDEX($H503:$K503,0,MATCH(P$499,$H$499:$K$499,0))*HLOOKUP(P$498,$J$495:$R$496,2)</f>
        <v>0</v>
      </c>
      <c r="Q503" s="1011" cm="1">
        <f t="array" ref="Q503">INDEX($H503:$K503,0,MATCH(Q$499,$H$499:$K$499,0))*HLOOKUP(Q$498,$J$495:$R$496,2)</f>
        <v>0</v>
      </c>
      <c r="R503" s="1011" cm="1">
        <f t="array" ref="R503">INDEX($H503:$K503,0,MATCH(R$499,$H$499:$K$499,0))*HLOOKUP(R$498,$J$495:$R$496,2)</f>
        <v>0</v>
      </c>
      <c r="S503" s="1011" cm="1">
        <f t="array" ref="S503">INDEX($H503:$K503,0,MATCH(S$499,$H$499:$K$499,0))*HLOOKUP(S$498,$J$495:$R$496,2)</f>
        <v>0</v>
      </c>
      <c r="T503" s="1011" cm="1">
        <f t="array" ref="T503">INDEX($H503:$K503,0,MATCH(T$499,$H$499:$K$499,0))*HLOOKUP(T$498,$J$495:$R$496,2)</f>
        <v>0</v>
      </c>
      <c r="U503" s="1011" cm="1">
        <f t="array" ref="U503">INDEX($H503:$K503,0,MATCH(U$499,$H$499:$K$499,0))*HLOOKUP(U$498,$J$495:$R$496,2)</f>
        <v>0</v>
      </c>
      <c r="V503" s="1011" cm="1">
        <f t="array" ref="V503">INDEX($H503:$K503,0,MATCH(V$499,$H$499:$K$499,0))*HLOOKUP(V$498,$J$495:$R$496,2)</f>
        <v>0</v>
      </c>
      <c r="W503" s="1011" cm="1">
        <f t="array" ref="W503">INDEX($H503:$K503,0,MATCH(W$499,$H$499:$K$499,0))*HLOOKUP(W$498,$J$495:$R$496,2)</f>
        <v>0</v>
      </c>
      <c r="X503" s="1011" cm="1">
        <f t="array" ref="X503">INDEX($H503:$K503,0,MATCH(X$499,$H$499:$K$499,0))*HLOOKUP(X$498,$J$495:$R$496,2)</f>
        <v>0</v>
      </c>
      <c r="Y503" s="1011" cm="1">
        <f t="array" ref="Y503">INDEX($H503:$K503,0,MATCH(Y$499,$H$499:$K$499,0))*HLOOKUP(Y$498,$J$495:$R$496,2)</f>
        <v>0</v>
      </c>
      <c r="Z503" s="1011" cm="1">
        <f t="array" ref="Z503">INDEX($H503:$K503,0,MATCH(Z$499,$H$499:$K$499,0))*HLOOKUP(Z$498,$J$495:$R$496,2)</f>
        <v>0</v>
      </c>
      <c r="AA503" s="1011" cm="1">
        <f t="array" ref="AA503">INDEX($H503:$K503,0,MATCH(AA$499,$H$499:$K$499,0))*HLOOKUP(AA$498,$J$495:$R$496,2)</f>
        <v>0</v>
      </c>
      <c r="AB503" s="1011" cm="1">
        <f t="array" ref="AB503">INDEX($H503:$K503,0,MATCH(AB$499,$H$499:$K$499,0))*HLOOKUP(AB$498,$J$495:$R$496,2)</f>
        <v>0</v>
      </c>
      <c r="AC503" s="1011" cm="1">
        <f t="array" ref="AC503">INDEX($H503:$K503,0,MATCH(AC$499,$H$499:$K$499,0))*HLOOKUP(AC$498,$J$495:$R$496,2)</f>
        <v>0</v>
      </c>
      <c r="AD503" s="1011" cm="1">
        <f t="array" ref="AD503">INDEX($H503:$K503,0,MATCH(AD$499,$H$499:$K$499,0))*HLOOKUP(AD$498,$J$495:$R$496,2)</f>
        <v>0</v>
      </c>
      <c r="AE503" s="1011" cm="1">
        <f t="array" ref="AE503">INDEX($H503:$K503,0,MATCH(AE$499,$H$499:$K$499,0))*HLOOKUP(AE$498,$J$495:$R$496,2)</f>
        <v>0</v>
      </c>
      <c r="AF503" s="1011" cm="1">
        <f t="array" ref="AF503">INDEX($H503:$K503,0,MATCH(AF$499,$H$499:$K$499,0))*HLOOKUP(AF$498,$J$495:$R$496,2)</f>
        <v>0</v>
      </c>
      <c r="AG503" s="1011" cm="1">
        <f t="array" ref="AG503">INDEX($H503:$K503,0,MATCH(AG$499,$H$499:$K$499,0))*HLOOKUP(AG$498,$J$495:$R$496,2)</f>
        <v>0</v>
      </c>
      <c r="AH503" s="1011" cm="1">
        <f t="array" ref="AH503">INDEX($H503:$K503,0,MATCH(AH$499,$H$499:$K$499,0))*HLOOKUP(AH$498,$J$495:$R$496,2)</f>
        <v>0</v>
      </c>
      <c r="AI503" s="1011" cm="1">
        <f t="array" ref="AI503">INDEX($H503:$K503,0,MATCH(AI$499,$H$499:$K$499,0))*HLOOKUP(AI$498,$J$495:$R$496,2)</f>
        <v>0</v>
      </c>
      <c r="AJ503" s="1011" cm="1">
        <f t="array" ref="AJ503">INDEX($H503:$K503,0,MATCH(AJ$499,$H$499:$K$499,0))*HLOOKUP(AJ$498,$J$495:$R$496,2)</f>
        <v>0</v>
      </c>
      <c r="AK503" s="1011" cm="1">
        <f t="array" ref="AK503">INDEX($H503:$K503,0,MATCH(AK$499,$H$499:$K$499,0))*HLOOKUP(AK$498,$J$495:$R$496,2)</f>
        <v>0</v>
      </c>
      <c r="AL503" s="1011" cm="1">
        <f t="array" ref="AL503">INDEX($H503:$K503,0,MATCH(AL$499,$H$499:$K$499,0))*HLOOKUP(AL$498,$J$495:$R$496,2)</f>
        <v>0</v>
      </c>
      <c r="AM503" s="1011" cm="1">
        <f t="array" ref="AM503">INDEX($H503:$K503,0,MATCH(AM$499,$H$499:$K$499,0))*HLOOKUP(AM$498,$J$495:$R$496,2)</f>
        <v>0</v>
      </c>
      <c r="AN503" s="1011" cm="1">
        <f t="array" ref="AN503">INDEX($H503:$K503,0,MATCH(AN$499,$H$499:$K$499,0))*HLOOKUP(AN$498,$J$495:$R$496,2)</f>
        <v>0</v>
      </c>
      <c r="AO503" s="1011" cm="1">
        <f t="array" ref="AO503">INDEX($H503:$K503,0,MATCH(AO$499,$H$499:$K$499,0))*HLOOKUP(AO$498,$J$495:$R$496,2)</f>
        <v>0</v>
      </c>
      <c r="AP503" s="1011" cm="1">
        <f t="array" ref="AP503">INDEX($H503:$K503,0,MATCH(AP$499,$H$499:$K$499,0))*HLOOKUP(AP$498,$J$495:$R$496,2)</f>
        <v>0</v>
      </c>
      <c r="AQ503" s="1011" cm="1">
        <f t="array" ref="AQ503">INDEX($H503:$K503,0,MATCH(AQ$499,$H$499:$K$499,0))*HLOOKUP(AQ$498,$J$495:$R$496,2)</f>
        <v>0</v>
      </c>
      <c r="AR503" s="1011" cm="1">
        <f t="array" ref="AR503">INDEX($H503:$K503,0,MATCH(AR$499,$H$499:$K$499,0))*HLOOKUP(AR$498,$J$495:$R$496,2)</f>
        <v>0</v>
      </c>
      <c r="AS503" s="1011" cm="1">
        <f t="array" ref="AS503">INDEX($H503:$K503,0,MATCH(AS$499,$H$499:$K$499,0))*HLOOKUP(AS$498,$J$495:$R$496,2)</f>
        <v>0</v>
      </c>
      <c r="AT503" s="1011" cm="1">
        <f t="array" ref="AT503">INDEX($H503:$K503,0,MATCH(AT$499,$H$499:$K$499,0))*HLOOKUP(AT$498,$J$495:$R$496,2)</f>
        <v>0</v>
      </c>
      <c r="AU503" s="1011" cm="1">
        <f t="array" ref="AU503">INDEX($H503:$K503,0,MATCH(AU$499,$H$499:$K$499,0))*HLOOKUP(AU$498,$J$495:$R$496,2)</f>
        <v>0</v>
      </c>
      <c r="AV503" s="313"/>
      <c r="AW503" s="313"/>
      <c r="AX503" s="702"/>
      <c r="AY503" s="697"/>
      <c r="AZ503" s="697"/>
      <c r="BA503" s="697"/>
    </row>
    <row r="504" spans="1:53" s="694" customFormat="1" ht="15" outlineLevel="1" x14ac:dyDescent="0.25">
      <c r="A504" s="698"/>
      <c r="B504" s="695"/>
      <c r="C504" s="707"/>
      <c r="D504" s="707"/>
      <c r="E504" s="707"/>
      <c r="F504" s="711"/>
      <c r="G504" s="711" t="str">
        <f t="shared" si="76"/>
        <v>GGGAOFa2</v>
      </c>
      <c r="H504" s="357">
        <f t="shared" ref="H504:K504" si="80">IF(H451&gt;0,1,0)</f>
        <v>0</v>
      </c>
      <c r="I504" s="357">
        <f t="shared" si="80"/>
        <v>0</v>
      </c>
      <c r="J504" s="357">
        <f t="shared" si="80"/>
        <v>0</v>
      </c>
      <c r="K504" s="357">
        <f t="shared" si="80"/>
        <v>0</v>
      </c>
      <c r="L504" s="1011" cm="1">
        <f t="array" ref="L504">INDEX($H504:$K504,0,MATCH(L$499,$H$499:$K$499,0))*HLOOKUP(L$498,$J$495:$R$496,2)</f>
        <v>0</v>
      </c>
      <c r="M504" s="1011" cm="1">
        <f t="array" ref="M504">INDEX($H504:$K504,0,MATCH(M$499,$H$499:$K$499,0))*HLOOKUP(M$498,$J$495:$R$496,2)</f>
        <v>0</v>
      </c>
      <c r="N504" s="1011" cm="1">
        <f t="array" ref="N504">INDEX($H504:$K504,0,MATCH(N$499,$H$499:$K$499,0))*HLOOKUP(N$498,$J$495:$R$496,2)</f>
        <v>0</v>
      </c>
      <c r="O504" s="1011" cm="1">
        <f t="array" ref="O504">INDEX($H504:$K504,0,MATCH(O$499,$H$499:$K$499,0))*HLOOKUP(O$498,$J$495:$R$496,2)</f>
        <v>0</v>
      </c>
      <c r="P504" s="1011" cm="1">
        <f t="array" ref="P504">INDEX($H504:$K504,0,MATCH(P$499,$H$499:$K$499,0))*HLOOKUP(P$498,$J$495:$R$496,2)</f>
        <v>0</v>
      </c>
      <c r="Q504" s="1011" cm="1">
        <f t="array" ref="Q504">INDEX($H504:$K504,0,MATCH(Q$499,$H$499:$K$499,0))*HLOOKUP(Q$498,$J$495:$R$496,2)</f>
        <v>0</v>
      </c>
      <c r="R504" s="1011" cm="1">
        <f t="array" ref="R504">INDEX($H504:$K504,0,MATCH(R$499,$H$499:$K$499,0))*HLOOKUP(R$498,$J$495:$R$496,2)</f>
        <v>0</v>
      </c>
      <c r="S504" s="1011" cm="1">
        <f t="array" ref="S504">INDEX($H504:$K504,0,MATCH(S$499,$H$499:$K$499,0))*HLOOKUP(S$498,$J$495:$R$496,2)</f>
        <v>0</v>
      </c>
      <c r="T504" s="1011" cm="1">
        <f t="array" ref="T504">INDEX($H504:$K504,0,MATCH(T$499,$H$499:$K$499,0))*HLOOKUP(T$498,$J$495:$R$496,2)</f>
        <v>0</v>
      </c>
      <c r="U504" s="1011" cm="1">
        <f t="array" ref="U504">INDEX($H504:$K504,0,MATCH(U$499,$H$499:$K$499,0))*HLOOKUP(U$498,$J$495:$R$496,2)</f>
        <v>0</v>
      </c>
      <c r="V504" s="1011" cm="1">
        <f t="array" ref="V504">INDEX($H504:$K504,0,MATCH(V$499,$H$499:$K$499,0))*HLOOKUP(V$498,$J$495:$R$496,2)</f>
        <v>0</v>
      </c>
      <c r="W504" s="1011" cm="1">
        <f t="array" ref="W504">INDEX($H504:$K504,0,MATCH(W$499,$H$499:$K$499,0))*HLOOKUP(W$498,$J$495:$R$496,2)</f>
        <v>0</v>
      </c>
      <c r="X504" s="1011" cm="1">
        <f t="array" ref="X504">INDEX($H504:$K504,0,MATCH(X$499,$H$499:$K$499,0))*HLOOKUP(X$498,$J$495:$R$496,2)</f>
        <v>0</v>
      </c>
      <c r="Y504" s="1011" cm="1">
        <f t="array" ref="Y504">INDEX($H504:$K504,0,MATCH(Y$499,$H$499:$K$499,0))*HLOOKUP(Y$498,$J$495:$R$496,2)</f>
        <v>0</v>
      </c>
      <c r="Z504" s="1011" cm="1">
        <f t="array" ref="Z504">INDEX($H504:$K504,0,MATCH(Z$499,$H$499:$K$499,0))*HLOOKUP(Z$498,$J$495:$R$496,2)</f>
        <v>0</v>
      </c>
      <c r="AA504" s="1011" cm="1">
        <f t="array" ref="AA504">INDEX($H504:$K504,0,MATCH(AA$499,$H$499:$K$499,0))*HLOOKUP(AA$498,$J$495:$R$496,2)</f>
        <v>0</v>
      </c>
      <c r="AB504" s="1011" cm="1">
        <f t="array" ref="AB504">INDEX($H504:$K504,0,MATCH(AB$499,$H$499:$K$499,0))*HLOOKUP(AB$498,$J$495:$R$496,2)</f>
        <v>0</v>
      </c>
      <c r="AC504" s="1011" cm="1">
        <f t="array" ref="AC504">INDEX($H504:$K504,0,MATCH(AC$499,$H$499:$K$499,0))*HLOOKUP(AC$498,$J$495:$R$496,2)</f>
        <v>0</v>
      </c>
      <c r="AD504" s="1011" cm="1">
        <f t="array" ref="AD504">INDEX($H504:$K504,0,MATCH(AD$499,$H$499:$K$499,0))*HLOOKUP(AD$498,$J$495:$R$496,2)</f>
        <v>0</v>
      </c>
      <c r="AE504" s="1011" cm="1">
        <f t="array" ref="AE504">INDEX($H504:$K504,0,MATCH(AE$499,$H$499:$K$499,0))*HLOOKUP(AE$498,$J$495:$R$496,2)</f>
        <v>0</v>
      </c>
      <c r="AF504" s="1011" cm="1">
        <f t="array" ref="AF504">INDEX($H504:$K504,0,MATCH(AF$499,$H$499:$K$499,0))*HLOOKUP(AF$498,$J$495:$R$496,2)</f>
        <v>0</v>
      </c>
      <c r="AG504" s="1011" cm="1">
        <f t="array" ref="AG504">INDEX($H504:$K504,0,MATCH(AG$499,$H$499:$K$499,0))*HLOOKUP(AG$498,$J$495:$R$496,2)</f>
        <v>0</v>
      </c>
      <c r="AH504" s="1011" cm="1">
        <f t="array" ref="AH504">INDEX($H504:$K504,0,MATCH(AH$499,$H$499:$K$499,0))*HLOOKUP(AH$498,$J$495:$R$496,2)</f>
        <v>0</v>
      </c>
      <c r="AI504" s="1011" cm="1">
        <f t="array" ref="AI504">INDEX($H504:$K504,0,MATCH(AI$499,$H$499:$K$499,0))*HLOOKUP(AI$498,$J$495:$R$496,2)</f>
        <v>0</v>
      </c>
      <c r="AJ504" s="1011" cm="1">
        <f t="array" ref="AJ504">INDEX($H504:$K504,0,MATCH(AJ$499,$H$499:$K$499,0))*HLOOKUP(AJ$498,$J$495:$R$496,2)</f>
        <v>0</v>
      </c>
      <c r="AK504" s="1011" cm="1">
        <f t="array" ref="AK504">INDEX($H504:$K504,0,MATCH(AK$499,$H$499:$K$499,0))*HLOOKUP(AK$498,$J$495:$R$496,2)</f>
        <v>0</v>
      </c>
      <c r="AL504" s="1011" cm="1">
        <f t="array" ref="AL504">INDEX($H504:$K504,0,MATCH(AL$499,$H$499:$K$499,0))*HLOOKUP(AL$498,$J$495:$R$496,2)</f>
        <v>0</v>
      </c>
      <c r="AM504" s="1011" cm="1">
        <f t="array" ref="AM504">INDEX($H504:$K504,0,MATCH(AM$499,$H$499:$K$499,0))*HLOOKUP(AM$498,$J$495:$R$496,2)</f>
        <v>0</v>
      </c>
      <c r="AN504" s="1011" cm="1">
        <f t="array" ref="AN504">INDEX($H504:$K504,0,MATCH(AN$499,$H$499:$K$499,0))*HLOOKUP(AN$498,$J$495:$R$496,2)</f>
        <v>0</v>
      </c>
      <c r="AO504" s="1011" cm="1">
        <f t="array" ref="AO504">INDEX($H504:$K504,0,MATCH(AO$499,$H$499:$K$499,0))*HLOOKUP(AO$498,$J$495:$R$496,2)</f>
        <v>0</v>
      </c>
      <c r="AP504" s="1011" cm="1">
        <f t="array" ref="AP504">INDEX($H504:$K504,0,MATCH(AP$499,$H$499:$K$499,0))*HLOOKUP(AP$498,$J$495:$R$496,2)</f>
        <v>0</v>
      </c>
      <c r="AQ504" s="1011" cm="1">
        <f t="array" ref="AQ504">INDEX($H504:$K504,0,MATCH(AQ$499,$H$499:$K$499,0))*HLOOKUP(AQ$498,$J$495:$R$496,2)</f>
        <v>0</v>
      </c>
      <c r="AR504" s="1011" cm="1">
        <f t="array" ref="AR504">INDEX($H504:$K504,0,MATCH(AR$499,$H$499:$K$499,0))*HLOOKUP(AR$498,$J$495:$R$496,2)</f>
        <v>0</v>
      </c>
      <c r="AS504" s="1011" cm="1">
        <f t="array" ref="AS504">INDEX($H504:$K504,0,MATCH(AS$499,$H$499:$K$499,0))*HLOOKUP(AS$498,$J$495:$R$496,2)</f>
        <v>0</v>
      </c>
      <c r="AT504" s="1011" cm="1">
        <f t="array" ref="AT504">INDEX($H504:$K504,0,MATCH(AT$499,$H$499:$K$499,0))*HLOOKUP(AT$498,$J$495:$R$496,2)</f>
        <v>0</v>
      </c>
      <c r="AU504" s="1011" cm="1">
        <f t="array" ref="AU504">INDEX($H504:$K504,0,MATCH(AU$499,$H$499:$K$499,0))*HLOOKUP(AU$498,$J$495:$R$496,2)</f>
        <v>0</v>
      </c>
      <c r="AV504" s="313"/>
      <c r="AW504" s="313"/>
      <c r="AX504" s="702"/>
      <c r="AY504" s="697"/>
      <c r="AZ504" s="697"/>
      <c r="BA504" s="697"/>
    </row>
    <row r="505" spans="1:53" s="694" customFormat="1" ht="15" outlineLevel="1" x14ac:dyDescent="0.25">
      <c r="A505" s="698"/>
      <c r="B505" s="695"/>
      <c r="C505" s="707"/>
      <c r="D505" s="707"/>
      <c r="E505" s="707"/>
      <c r="F505" s="711"/>
      <c r="G505" s="711" t="str">
        <f t="shared" si="76"/>
        <v>GGGC1Na2</v>
      </c>
      <c r="H505" s="357">
        <f t="shared" ref="H505:K505" si="81">IF(H452&gt;0,1,0)</f>
        <v>0</v>
      </c>
      <c r="I505" s="357">
        <f t="shared" si="81"/>
        <v>0</v>
      </c>
      <c r="J505" s="357">
        <f t="shared" si="81"/>
        <v>0</v>
      </c>
      <c r="K505" s="357">
        <f t="shared" si="81"/>
        <v>0</v>
      </c>
      <c r="L505" s="1011" cm="1">
        <f t="array" ref="L505">INDEX($H505:$K505,0,MATCH(L$499,$H$499:$K$499,0))*HLOOKUP(L$498,$J$495:$R$496,2)</f>
        <v>0</v>
      </c>
      <c r="M505" s="1011" cm="1">
        <f t="array" ref="M505">INDEX($H505:$K505,0,MATCH(M$499,$H$499:$K$499,0))*HLOOKUP(M$498,$J$495:$R$496,2)</f>
        <v>0</v>
      </c>
      <c r="N505" s="1011" cm="1">
        <f t="array" ref="N505">INDEX($H505:$K505,0,MATCH(N$499,$H$499:$K$499,0))*HLOOKUP(N$498,$J$495:$R$496,2)</f>
        <v>0</v>
      </c>
      <c r="O505" s="1011" cm="1">
        <f t="array" ref="O505">INDEX($H505:$K505,0,MATCH(O$499,$H$499:$K$499,0))*HLOOKUP(O$498,$J$495:$R$496,2)</f>
        <v>0</v>
      </c>
      <c r="P505" s="1011" cm="1">
        <f t="array" ref="P505">INDEX($H505:$K505,0,MATCH(P$499,$H$499:$K$499,0))*HLOOKUP(P$498,$J$495:$R$496,2)</f>
        <v>0</v>
      </c>
      <c r="Q505" s="1011" cm="1">
        <f t="array" ref="Q505">INDEX($H505:$K505,0,MATCH(Q$499,$H$499:$K$499,0))*HLOOKUP(Q$498,$J$495:$R$496,2)</f>
        <v>0</v>
      </c>
      <c r="R505" s="1011" cm="1">
        <f t="array" ref="R505">INDEX($H505:$K505,0,MATCH(R$499,$H$499:$K$499,0))*HLOOKUP(R$498,$J$495:$R$496,2)</f>
        <v>0</v>
      </c>
      <c r="S505" s="1011" cm="1">
        <f t="array" ref="S505">INDEX($H505:$K505,0,MATCH(S$499,$H$499:$K$499,0))*HLOOKUP(S$498,$J$495:$R$496,2)</f>
        <v>0</v>
      </c>
      <c r="T505" s="1011" cm="1">
        <f t="array" ref="T505">INDEX($H505:$K505,0,MATCH(T$499,$H$499:$K$499,0))*HLOOKUP(T$498,$J$495:$R$496,2)</f>
        <v>0</v>
      </c>
      <c r="U505" s="1011" cm="1">
        <f t="array" ref="U505">INDEX($H505:$K505,0,MATCH(U$499,$H$499:$K$499,0))*HLOOKUP(U$498,$J$495:$R$496,2)</f>
        <v>0</v>
      </c>
      <c r="V505" s="1011" cm="1">
        <f t="array" ref="V505">INDEX($H505:$K505,0,MATCH(V$499,$H$499:$K$499,0))*HLOOKUP(V$498,$J$495:$R$496,2)</f>
        <v>0</v>
      </c>
      <c r="W505" s="1011" cm="1">
        <f t="array" ref="W505">INDEX($H505:$K505,0,MATCH(W$499,$H$499:$K$499,0))*HLOOKUP(W$498,$J$495:$R$496,2)</f>
        <v>0</v>
      </c>
      <c r="X505" s="1011" cm="1">
        <f t="array" ref="X505">INDEX($H505:$K505,0,MATCH(X$499,$H$499:$K$499,0))*HLOOKUP(X$498,$J$495:$R$496,2)</f>
        <v>0</v>
      </c>
      <c r="Y505" s="1011" cm="1">
        <f t="array" ref="Y505">INDEX($H505:$K505,0,MATCH(Y$499,$H$499:$K$499,0))*HLOOKUP(Y$498,$J$495:$R$496,2)</f>
        <v>0</v>
      </c>
      <c r="Z505" s="1011" cm="1">
        <f t="array" ref="Z505">INDEX($H505:$K505,0,MATCH(Z$499,$H$499:$K$499,0))*HLOOKUP(Z$498,$J$495:$R$496,2)</f>
        <v>0</v>
      </c>
      <c r="AA505" s="1011" cm="1">
        <f t="array" ref="AA505">INDEX($H505:$K505,0,MATCH(AA$499,$H$499:$K$499,0))*HLOOKUP(AA$498,$J$495:$R$496,2)</f>
        <v>0</v>
      </c>
      <c r="AB505" s="1011" cm="1">
        <f t="array" ref="AB505">INDEX($H505:$K505,0,MATCH(AB$499,$H$499:$K$499,0))*HLOOKUP(AB$498,$J$495:$R$496,2)</f>
        <v>0</v>
      </c>
      <c r="AC505" s="1011" cm="1">
        <f t="array" ref="AC505">INDEX($H505:$K505,0,MATCH(AC$499,$H$499:$K$499,0))*HLOOKUP(AC$498,$J$495:$R$496,2)</f>
        <v>0</v>
      </c>
      <c r="AD505" s="1011" cm="1">
        <f t="array" ref="AD505">INDEX($H505:$K505,0,MATCH(AD$499,$H$499:$K$499,0))*HLOOKUP(AD$498,$J$495:$R$496,2)</f>
        <v>0</v>
      </c>
      <c r="AE505" s="1011" cm="1">
        <f t="array" ref="AE505">INDEX($H505:$K505,0,MATCH(AE$499,$H$499:$K$499,0))*HLOOKUP(AE$498,$J$495:$R$496,2)</f>
        <v>0</v>
      </c>
      <c r="AF505" s="1011" cm="1">
        <f t="array" ref="AF505">INDEX($H505:$K505,0,MATCH(AF$499,$H$499:$K$499,0))*HLOOKUP(AF$498,$J$495:$R$496,2)</f>
        <v>0</v>
      </c>
      <c r="AG505" s="1011" cm="1">
        <f t="array" ref="AG505">INDEX($H505:$K505,0,MATCH(AG$499,$H$499:$K$499,0))*HLOOKUP(AG$498,$J$495:$R$496,2)</f>
        <v>0</v>
      </c>
      <c r="AH505" s="1011" cm="1">
        <f t="array" ref="AH505">INDEX($H505:$K505,0,MATCH(AH$499,$H$499:$K$499,0))*HLOOKUP(AH$498,$J$495:$R$496,2)</f>
        <v>0</v>
      </c>
      <c r="AI505" s="1011" cm="1">
        <f t="array" ref="AI505">INDEX($H505:$K505,0,MATCH(AI$499,$H$499:$K$499,0))*HLOOKUP(AI$498,$J$495:$R$496,2)</f>
        <v>0</v>
      </c>
      <c r="AJ505" s="1011" cm="1">
        <f t="array" ref="AJ505">INDEX($H505:$K505,0,MATCH(AJ$499,$H$499:$K$499,0))*HLOOKUP(AJ$498,$J$495:$R$496,2)</f>
        <v>0</v>
      </c>
      <c r="AK505" s="1011" cm="1">
        <f t="array" ref="AK505">INDEX($H505:$K505,0,MATCH(AK$499,$H$499:$K$499,0))*HLOOKUP(AK$498,$J$495:$R$496,2)</f>
        <v>0</v>
      </c>
      <c r="AL505" s="1011" cm="1">
        <f t="array" ref="AL505">INDEX($H505:$K505,0,MATCH(AL$499,$H$499:$K$499,0))*HLOOKUP(AL$498,$J$495:$R$496,2)</f>
        <v>0</v>
      </c>
      <c r="AM505" s="1011" cm="1">
        <f t="array" ref="AM505">INDEX($H505:$K505,0,MATCH(AM$499,$H$499:$K$499,0))*HLOOKUP(AM$498,$J$495:$R$496,2)</f>
        <v>0</v>
      </c>
      <c r="AN505" s="1011" cm="1">
        <f t="array" ref="AN505">INDEX($H505:$K505,0,MATCH(AN$499,$H$499:$K$499,0))*HLOOKUP(AN$498,$J$495:$R$496,2)</f>
        <v>0</v>
      </c>
      <c r="AO505" s="1011" cm="1">
        <f t="array" ref="AO505">INDEX($H505:$K505,0,MATCH(AO$499,$H$499:$K$499,0))*HLOOKUP(AO$498,$J$495:$R$496,2)</f>
        <v>0</v>
      </c>
      <c r="AP505" s="1011" cm="1">
        <f t="array" ref="AP505">INDEX($H505:$K505,0,MATCH(AP$499,$H$499:$K$499,0))*HLOOKUP(AP$498,$J$495:$R$496,2)</f>
        <v>0</v>
      </c>
      <c r="AQ505" s="1011" cm="1">
        <f t="array" ref="AQ505">INDEX($H505:$K505,0,MATCH(AQ$499,$H$499:$K$499,0))*HLOOKUP(AQ$498,$J$495:$R$496,2)</f>
        <v>0</v>
      </c>
      <c r="AR505" s="1011" cm="1">
        <f t="array" ref="AR505">INDEX($H505:$K505,0,MATCH(AR$499,$H$499:$K$499,0))*HLOOKUP(AR$498,$J$495:$R$496,2)</f>
        <v>0</v>
      </c>
      <c r="AS505" s="1011" cm="1">
        <f t="array" ref="AS505">INDEX($H505:$K505,0,MATCH(AS$499,$H$499:$K$499,0))*HLOOKUP(AS$498,$J$495:$R$496,2)</f>
        <v>0</v>
      </c>
      <c r="AT505" s="1011" cm="1">
        <f t="array" ref="AT505">INDEX($H505:$K505,0,MATCH(AT$499,$H$499:$K$499,0))*HLOOKUP(AT$498,$J$495:$R$496,2)</f>
        <v>0</v>
      </c>
      <c r="AU505" s="1011" cm="1">
        <f t="array" ref="AU505">INDEX($H505:$K505,0,MATCH(AU$499,$H$499:$K$499,0))*HLOOKUP(AU$498,$J$495:$R$496,2)</f>
        <v>0</v>
      </c>
      <c r="AV505" s="313"/>
      <c r="AW505" s="313"/>
      <c r="AX505" s="702"/>
      <c r="AY505" s="697"/>
      <c r="AZ505" s="697"/>
      <c r="BA505" s="697"/>
    </row>
    <row r="506" spans="1:53" s="694" customFormat="1" ht="15" outlineLevel="1" x14ac:dyDescent="0.25">
      <c r="A506" s="698"/>
      <c r="B506" s="695"/>
      <c r="C506" s="707"/>
      <c r="D506" s="707"/>
      <c r="E506" s="707"/>
      <c r="F506" s="711"/>
      <c r="G506" s="711" t="str">
        <f t="shared" si="76"/>
        <v>GGGC1Ea2</v>
      </c>
      <c r="H506" s="357">
        <f t="shared" ref="H506:K506" si="82">IF(H453&gt;0,1,0)</f>
        <v>0</v>
      </c>
      <c r="I506" s="357">
        <f t="shared" si="82"/>
        <v>0</v>
      </c>
      <c r="J506" s="357">
        <f t="shared" si="82"/>
        <v>0</v>
      </c>
      <c r="K506" s="357">
        <f t="shared" si="82"/>
        <v>0</v>
      </c>
      <c r="L506" s="1011" cm="1">
        <f t="array" ref="L506">INDEX($H506:$K506,0,MATCH(L$499,$H$499:$K$499,0))*HLOOKUP(L$498,$J$495:$R$496,2)</f>
        <v>0</v>
      </c>
      <c r="M506" s="1011" cm="1">
        <f t="array" ref="M506">INDEX($H506:$K506,0,MATCH(M$499,$H$499:$K$499,0))*HLOOKUP(M$498,$J$495:$R$496,2)</f>
        <v>0</v>
      </c>
      <c r="N506" s="1011" cm="1">
        <f t="array" ref="N506">INDEX($H506:$K506,0,MATCH(N$499,$H$499:$K$499,0))*HLOOKUP(N$498,$J$495:$R$496,2)</f>
        <v>0</v>
      </c>
      <c r="O506" s="1011" cm="1">
        <f t="array" ref="O506">INDEX($H506:$K506,0,MATCH(O$499,$H$499:$K$499,0))*HLOOKUP(O$498,$J$495:$R$496,2)</f>
        <v>0</v>
      </c>
      <c r="P506" s="1011" cm="1">
        <f t="array" ref="P506">INDEX($H506:$K506,0,MATCH(P$499,$H$499:$K$499,0))*HLOOKUP(P$498,$J$495:$R$496,2)</f>
        <v>0</v>
      </c>
      <c r="Q506" s="1011" cm="1">
        <f t="array" ref="Q506">INDEX($H506:$K506,0,MATCH(Q$499,$H$499:$K$499,0))*HLOOKUP(Q$498,$J$495:$R$496,2)</f>
        <v>0</v>
      </c>
      <c r="R506" s="1011" cm="1">
        <f t="array" ref="R506">INDEX($H506:$K506,0,MATCH(R$499,$H$499:$K$499,0))*HLOOKUP(R$498,$J$495:$R$496,2)</f>
        <v>0</v>
      </c>
      <c r="S506" s="1011" cm="1">
        <f t="array" ref="S506">INDEX($H506:$K506,0,MATCH(S$499,$H$499:$K$499,0))*HLOOKUP(S$498,$J$495:$R$496,2)</f>
        <v>0</v>
      </c>
      <c r="T506" s="1011" cm="1">
        <f t="array" ref="T506">INDEX($H506:$K506,0,MATCH(T$499,$H$499:$K$499,0))*HLOOKUP(T$498,$J$495:$R$496,2)</f>
        <v>0</v>
      </c>
      <c r="U506" s="1011" cm="1">
        <f t="array" ref="U506">INDEX($H506:$K506,0,MATCH(U$499,$H$499:$K$499,0))*HLOOKUP(U$498,$J$495:$R$496,2)</f>
        <v>0</v>
      </c>
      <c r="V506" s="1011" cm="1">
        <f t="array" ref="V506">INDEX($H506:$K506,0,MATCH(V$499,$H$499:$K$499,0))*HLOOKUP(V$498,$J$495:$R$496,2)</f>
        <v>0</v>
      </c>
      <c r="W506" s="1011" cm="1">
        <f t="array" ref="W506">INDEX($H506:$K506,0,MATCH(W$499,$H$499:$K$499,0))*HLOOKUP(W$498,$J$495:$R$496,2)</f>
        <v>0</v>
      </c>
      <c r="X506" s="1011" cm="1">
        <f t="array" ref="X506">INDEX($H506:$K506,0,MATCH(X$499,$H$499:$K$499,0))*HLOOKUP(X$498,$J$495:$R$496,2)</f>
        <v>0</v>
      </c>
      <c r="Y506" s="1011" cm="1">
        <f t="array" ref="Y506">INDEX($H506:$K506,0,MATCH(Y$499,$H$499:$K$499,0))*HLOOKUP(Y$498,$J$495:$R$496,2)</f>
        <v>0</v>
      </c>
      <c r="Z506" s="1011" cm="1">
        <f t="array" ref="Z506">INDEX($H506:$K506,0,MATCH(Z$499,$H$499:$K$499,0))*HLOOKUP(Z$498,$J$495:$R$496,2)</f>
        <v>0</v>
      </c>
      <c r="AA506" s="1011" cm="1">
        <f t="array" ref="AA506">INDEX($H506:$K506,0,MATCH(AA$499,$H$499:$K$499,0))*HLOOKUP(AA$498,$J$495:$R$496,2)</f>
        <v>0</v>
      </c>
      <c r="AB506" s="1011" cm="1">
        <f t="array" ref="AB506">INDEX($H506:$K506,0,MATCH(AB$499,$H$499:$K$499,0))*HLOOKUP(AB$498,$J$495:$R$496,2)</f>
        <v>0</v>
      </c>
      <c r="AC506" s="1011" cm="1">
        <f t="array" ref="AC506">INDEX($H506:$K506,0,MATCH(AC$499,$H$499:$K$499,0))*HLOOKUP(AC$498,$J$495:$R$496,2)</f>
        <v>0</v>
      </c>
      <c r="AD506" s="1011" cm="1">
        <f t="array" ref="AD506">INDEX($H506:$K506,0,MATCH(AD$499,$H$499:$K$499,0))*HLOOKUP(AD$498,$J$495:$R$496,2)</f>
        <v>0</v>
      </c>
      <c r="AE506" s="1011" cm="1">
        <f t="array" ref="AE506">INDEX($H506:$K506,0,MATCH(AE$499,$H$499:$K$499,0))*HLOOKUP(AE$498,$J$495:$R$496,2)</f>
        <v>0</v>
      </c>
      <c r="AF506" s="1011" cm="1">
        <f t="array" ref="AF506">INDEX($H506:$K506,0,MATCH(AF$499,$H$499:$K$499,0))*HLOOKUP(AF$498,$J$495:$R$496,2)</f>
        <v>0</v>
      </c>
      <c r="AG506" s="1011" cm="1">
        <f t="array" ref="AG506">INDEX($H506:$K506,0,MATCH(AG$499,$H$499:$K$499,0))*HLOOKUP(AG$498,$J$495:$R$496,2)</f>
        <v>0</v>
      </c>
      <c r="AH506" s="1011" cm="1">
        <f t="array" ref="AH506">INDEX($H506:$K506,0,MATCH(AH$499,$H$499:$K$499,0))*HLOOKUP(AH$498,$J$495:$R$496,2)</f>
        <v>0</v>
      </c>
      <c r="AI506" s="1011" cm="1">
        <f t="array" ref="AI506">INDEX($H506:$K506,0,MATCH(AI$499,$H$499:$K$499,0))*HLOOKUP(AI$498,$J$495:$R$496,2)</f>
        <v>0</v>
      </c>
      <c r="AJ506" s="1011" cm="1">
        <f t="array" ref="AJ506">INDEX($H506:$K506,0,MATCH(AJ$499,$H$499:$K$499,0))*HLOOKUP(AJ$498,$J$495:$R$496,2)</f>
        <v>0</v>
      </c>
      <c r="AK506" s="1011" cm="1">
        <f t="array" ref="AK506">INDEX($H506:$K506,0,MATCH(AK$499,$H$499:$K$499,0))*HLOOKUP(AK$498,$J$495:$R$496,2)</f>
        <v>0</v>
      </c>
      <c r="AL506" s="1011" cm="1">
        <f t="array" ref="AL506">INDEX($H506:$K506,0,MATCH(AL$499,$H$499:$K$499,0))*HLOOKUP(AL$498,$J$495:$R$496,2)</f>
        <v>0</v>
      </c>
      <c r="AM506" s="1011" cm="1">
        <f t="array" ref="AM506">INDEX($H506:$K506,0,MATCH(AM$499,$H$499:$K$499,0))*HLOOKUP(AM$498,$J$495:$R$496,2)</f>
        <v>0</v>
      </c>
      <c r="AN506" s="1011" cm="1">
        <f t="array" ref="AN506">INDEX($H506:$K506,0,MATCH(AN$499,$H$499:$K$499,0))*HLOOKUP(AN$498,$J$495:$R$496,2)</f>
        <v>0</v>
      </c>
      <c r="AO506" s="1011" cm="1">
        <f t="array" ref="AO506">INDEX($H506:$K506,0,MATCH(AO$499,$H$499:$K$499,0))*HLOOKUP(AO$498,$J$495:$R$496,2)</f>
        <v>0</v>
      </c>
      <c r="AP506" s="1011" cm="1">
        <f t="array" ref="AP506">INDEX($H506:$K506,0,MATCH(AP$499,$H$499:$K$499,0))*HLOOKUP(AP$498,$J$495:$R$496,2)</f>
        <v>0</v>
      </c>
      <c r="AQ506" s="1011" cm="1">
        <f t="array" ref="AQ506">INDEX($H506:$K506,0,MATCH(AQ$499,$H$499:$K$499,0))*HLOOKUP(AQ$498,$J$495:$R$496,2)</f>
        <v>0</v>
      </c>
      <c r="AR506" s="1011" cm="1">
        <f t="array" ref="AR506">INDEX($H506:$K506,0,MATCH(AR$499,$H$499:$K$499,0))*HLOOKUP(AR$498,$J$495:$R$496,2)</f>
        <v>0</v>
      </c>
      <c r="AS506" s="1011" cm="1">
        <f t="array" ref="AS506">INDEX($H506:$K506,0,MATCH(AS$499,$H$499:$K$499,0))*HLOOKUP(AS$498,$J$495:$R$496,2)</f>
        <v>0</v>
      </c>
      <c r="AT506" s="1011" cm="1">
        <f t="array" ref="AT506">INDEX($H506:$K506,0,MATCH(AT$499,$H$499:$K$499,0))*HLOOKUP(AT$498,$J$495:$R$496,2)</f>
        <v>0</v>
      </c>
      <c r="AU506" s="1011" cm="1">
        <f t="array" ref="AU506">INDEX($H506:$K506,0,MATCH(AU$499,$H$499:$K$499,0))*HLOOKUP(AU$498,$J$495:$R$496,2)</f>
        <v>0</v>
      </c>
      <c r="AV506" s="313"/>
      <c r="AW506" s="313"/>
      <c r="AX506" s="702"/>
      <c r="AY506" s="697"/>
      <c r="AZ506" s="697"/>
      <c r="BA506" s="697"/>
    </row>
    <row r="507" spans="1:53" s="694" customFormat="1" ht="15" outlineLevel="1" x14ac:dyDescent="0.25">
      <c r="A507" s="698"/>
      <c r="B507" s="695"/>
      <c r="C507" s="707"/>
      <c r="D507" s="707"/>
      <c r="E507" s="707"/>
      <c r="F507" s="711"/>
      <c r="G507" s="711" t="str">
        <f t="shared" si="76"/>
        <v>GGGC1Pa2</v>
      </c>
      <c r="H507" s="357">
        <f t="shared" ref="H507:K507" si="83">IF(H454&gt;0,1,0)</f>
        <v>0</v>
      </c>
      <c r="I507" s="357">
        <f t="shared" si="83"/>
        <v>0</v>
      </c>
      <c r="J507" s="357">
        <f t="shared" si="83"/>
        <v>0</v>
      </c>
      <c r="K507" s="357">
        <f t="shared" si="83"/>
        <v>0</v>
      </c>
      <c r="L507" s="1011" cm="1">
        <f t="array" ref="L507">INDEX($H507:$K507,0,MATCH(L$499,$H$499:$K$499,0))*HLOOKUP(L$498,$J$495:$R$496,2)</f>
        <v>0</v>
      </c>
      <c r="M507" s="1011" cm="1">
        <f t="array" ref="M507">INDEX($H507:$K507,0,MATCH(M$499,$H$499:$K$499,0))*HLOOKUP(M$498,$J$495:$R$496,2)</f>
        <v>0</v>
      </c>
      <c r="N507" s="1011" cm="1">
        <f t="array" ref="N507">INDEX($H507:$K507,0,MATCH(N$499,$H$499:$K$499,0))*HLOOKUP(N$498,$J$495:$R$496,2)</f>
        <v>0</v>
      </c>
      <c r="O507" s="1011" cm="1">
        <f t="array" ref="O507">INDEX($H507:$K507,0,MATCH(O$499,$H$499:$K$499,0))*HLOOKUP(O$498,$J$495:$R$496,2)</f>
        <v>0</v>
      </c>
      <c r="P507" s="1011" cm="1">
        <f t="array" ref="P507">INDEX($H507:$K507,0,MATCH(P$499,$H$499:$K$499,0))*HLOOKUP(P$498,$J$495:$R$496,2)</f>
        <v>0</v>
      </c>
      <c r="Q507" s="1011" cm="1">
        <f t="array" ref="Q507">INDEX($H507:$K507,0,MATCH(Q$499,$H$499:$K$499,0))*HLOOKUP(Q$498,$J$495:$R$496,2)</f>
        <v>0</v>
      </c>
      <c r="R507" s="1011" cm="1">
        <f t="array" ref="R507">INDEX($H507:$K507,0,MATCH(R$499,$H$499:$K$499,0))*HLOOKUP(R$498,$J$495:$R$496,2)</f>
        <v>0</v>
      </c>
      <c r="S507" s="1011" cm="1">
        <f t="array" ref="S507">INDEX($H507:$K507,0,MATCH(S$499,$H$499:$K$499,0))*HLOOKUP(S$498,$J$495:$R$496,2)</f>
        <v>0</v>
      </c>
      <c r="T507" s="1011" cm="1">
        <f t="array" ref="T507">INDEX($H507:$K507,0,MATCH(T$499,$H$499:$K$499,0))*HLOOKUP(T$498,$J$495:$R$496,2)</f>
        <v>0</v>
      </c>
      <c r="U507" s="1011" cm="1">
        <f t="array" ref="U507">INDEX($H507:$K507,0,MATCH(U$499,$H$499:$K$499,0))*HLOOKUP(U$498,$J$495:$R$496,2)</f>
        <v>0</v>
      </c>
      <c r="V507" s="1011" cm="1">
        <f t="array" ref="V507">INDEX($H507:$K507,0,MATCH(V$499,$H$499:$K$499,0))*HLOOKUP(V$498,$J$495:$R$496,2)</f>
        <v>0</v>
      </c>
      <c r="W507" s="1011" cm="1">
        <f t="array" ref="W507">INDEX($H507:$K507,0,MATCH(W$499,$H$499:$K$499,0))*HLOOKUP(W$498,$J$495:$R$496,2)</f>
        <v>0</v>
      </c>
      <c r="X507" s="1011" cm="1">
        <f t="array" ref="X507">INDEX($H507:$K507,0,MATCH(X$499,$H$499:$K$499,0))*HLOOKUP(X$498,$J$495:$R$496,2)</f>
        <v>0</v>
      </c>
      <c r="Y507" s="1011" cm="1">
        <f t="array" ref="Y507">INDEX($H507:$K507,0,MATCH(Y$499,$H$499:$K$499,0))*HLOOKUP(Y$498,$J$495:$R$496,2)</f>
        <v>0</v>
      </c>
      <c r="Z507" s="1011" cm="1">
        <f t="array" ref="Z507">INDEX($H507:$K507,0,MATCH(Z$499,$H$499:$K$499,0))*HLOOKUP(Z$498,$J$495:$R$496,2)</f>
        <v>0</v>
      </c>
      <c r="AA507" s="1011" cm="1">
        <f t="array" ref="AA507">INDEX($H507:$K507,0,MATCH(AA$499,$H$499:$K$499,0))*HLOOKUP(AA$498,$J$495:$R$496,2)</f>
        <v>0</v>
      </c>
      <c r="AB507" s="1011" cm="1">
        <f t="array" ref="AB507">INDEX($H507:$K507,0,MATCH(AB$499,$H$499:$K$499,0))*HLOOKUP(AB$498,$J$495:$R$496,2)</f>
        <v>0</v>
      </c>
      <c r="AC507" s="1011" cm="1">
        <f t="array" ref="AC507">INDEX($H507:$K507,0,MATCH(AC$499,$H$499:$K$499,0))*HLOOKUP(AC$498,$J$495:$R$496,2)</f>
        <v>0</v>
      </c>
      <c r="AD507" s="1011" cm="1">
        <f t="array" ref="AD507">INDEX($H507:$K507,0,MATCH(AD$499,$H$499:$K$499,0))*HLOOKUP(AD$498,$J$495:$R$496,2)</f>
        <v>0</v>
      </c>
      <c r="AE507" s="1011" cm="1">
        <f t="array" ref="AE507">INDEX($H507:$K507,0,MATCH(AE$499,$H$499:$K$499,0))*HLOOKUP(AE$498,$J$495:$R$496,2)</f>
        <v>0</v>
      </c>
      <c r="AF507" s="1011" cm="1">
        <f t="array" ref="AF507">INDEX($H507:$K507,0,MATCH(AF$499,$H$499:$K$499,0))*HLOOKUP(AF$498,$J$495:$R$496,2)</f>
        <v>0</v>
      </c>
      <c r="AG507" s="1011" cm="1">
        <f t="array" ref="AG507">INDEX($H507:$K507,0,MATCH(AG$499,$H$499:$K$499,0))*HLOOKUP(AG$498,$J$495:$R$496,2)</f>
        <v>0</v>
      </c>
      <c r="AH507" s="1011" cm="1">
        <f t="array" ref="AH507">INDEX($H507:$K507,0,MATCH(AH$499,$H$499:$K$499,0))*HLOOKUP(AH$498,$J$495:$R$496,2)</f>
        <v>0</v>
      </c>
      <c r="AI507" s="1011" cm="1">
        <f t="array" ref="AI507">INDEX($H507:$K507,0,MATCH(AI$499,$H$499:$K$499,0))*HLOOKUP(AI$498,$J$495:$R$496,2)</f>
        <v>0</v>
      </c>
      <c r="AJ507" s="1011" cm="1">
        <f t="array" ref="AJ507">INDEX($H507:$K507,0,MATCH(AJ$499,$H$499:$K$499,0))*HLOOKUP(AJ$498,$J$495:$R$496,2)</f>
        <v>0</v>
      </c>
      <c r="AK507" s="1011" cm="1">
        <f t="array" ref="AK507">INDEX($H507:$K507,0,MATCH(AK$499,$H$499:$K$499,0))*HLOOKUP(AK$498,$J$495:$R$496,2)</f>
        <v>0</v>
      </c>
      <c r="AL507" s="1011" cm="1">
        <f t="array" ref="AL507">INDEX($H507:$K507,0,MATCH(AL$499,$H$499:$K$499,0))*HLOOKUP(AL$498,$J$495:$R$496,2)</f>
        <v>0</v>
      </c>
      <c r="AM507" s="1011" cm="1">
        <f t="array" ref="AM507">INDEX($H507:$K507,0,MATCH(AM$499,$H$499:$K$499,0))*HLOOKUP(AM$498,$J$495:$R$496,2)</f>
        <v>0</v>
      </c>
      <c r="AN507" s="1011" cm="1">
        <f t="array" ref="AN507">INDEX($H507:$K507,0,MATCH(AN$499,$H$499:$K$499,0))*HLOOKUP(AN$498,$J$495:$R$496,2)</f>
        <v>0</v>
      </c>
      <c r="AO507" s="1011" cm="1">
        <f t="array" ref="AO507">INDEX($H507:$K507,0,MATCH(AO$499,$H$499:$K$499,0))*HLOOKUP(AO$498,$J$495:$R$496,2)</f>
        <v>0</v>
      </c>
      <c r="AP507" s="1011" cm="1">
        <f t="array" ref="AP507">INDEX($H507:$K507,0,MATCH(AP$499,$H$499:$K$499,0))*HLOOKUP(AP$498,$J$495:$R$496,2)</f>
        <v>0</v>
      </c>
      <c r="AQ507" s="1011" cm="1">
        <f t="array" ref="AQ507">INDEX($H507:$K507,0,MATCH(AQ$499,$H$499:$K$499,0))*HLOOKUP(AQ$498,$J$495:$R$496,2)</f>
        <v>0</v>
      </c>
      <c r="AR507" s="1011" cm="1">
        <f t="array" ref="AR507">INDEX($H507:$K507,0,MATCH(AR$499,$H$499:$K$499,0))*HLOOKUP(AR$498,$J$495:$R$496,2)</f>
        <v>0</v>
      </c>
      <c r="AS507" s="1011" cm="1">
        <f t="array" ref="AS507">INDEX($H507:$K507,0,MATCH(AS$499,$H$499:$K$499,0))*HLOOKUP(AS$498,$J$495:$R$496,2)</f>
        <v>0</v>
      </c>
      <c r="AT507" s="1011" cm="1">
        <f t="array" ref="AT507">INDEX($H507:$K507,0,MATCH(AT$499,$H$499:$K$499,0))*HLOOKUP(AT$498,$J$495:$R$496,2)</f>
        <v>0</v>
      </c>
      <c r="AU507" s="1011" cm="1">
        <f t="array" ref="AU507">INDEX($H507:$K507,0,MATCH(AU$499,$H$499:$K$499,0))*HLOOKUP(AU$498,$J$495:$R$496,2)</f>
        <v>0</v>
      </c>
      <c r="AV507" s="313"/>
      <c r="AW507" s="313"/>
      <c r="AX507" s="702"/>
      <c r="AY507" s="697"/>
      <c r="AZ507" s="697"/>
      <c r="BA507" s="697"/>
    </row>
    <row r="508" spans="1:53" s="694" customFormat="1" ht="15" outlineLevel="1" x14ac:dyDescent="0.25">
      <c r="A508" s="698"/>
      <c r="B508" s="695"/>
      <c r="C508" s="707"/>
      <c r="D508" s="707"/>
      <c r="E508" s="707"/>
      <c r="F508" s="711"/>
      <c r="G508" s="711" t="str">
        <f t="shared" si="76"/>
        <v>GGGC1OFa2</v>
      </c>
      <c r="H508" s="357">
        <f t="shared" ref="H508:K508" si="84">IF(H455&gt;0,1,0)</f>
        <v>0</v>
      </c>
      <c r="I508" s="357">
        <f t="shared" si="84"/>
        <v>0</v>
      </c>
      <c r="J508" s="357">
        <f t="shared" si="84"/>
        <v>0</v>
      </c>
      <c r="K508" s="357">
        <f t="shared" si="84"/>
        <v>0</v>
      </c>
      <c r="L508" s="1011" cm="1">
        <f t="array" ref="L508">INDEX($H508:$K508,0,MATCH(L$499,$H$499:$K$499,0))*HLOOKUP(L$498,$J$495:$R$496,2)</f>
        <v>0</v>
      </c>
      <c r="M508" s="1011" cm="1">
        <f t="array" ref="M508">INDEX($H508:$K508,0,MATCH(M$499,$H$499:$K$499,0))*HLOOKUP(M$498,$J$495:$R$496,2)</f>
        <v>0</v>
      </c>
      <c r="N508" s="1011" cm="1">
        <f t="array" ref="N508">INDEX($H508:$K508,0,MATCH(N$499,$H$499:$K$499,0))*HLOOKUP(N$498,$J$495:$R$496,2)</f>
        <v>0</v>
      </c>
      <c r="O508" s="1011" cm="1">
        <f t="array" ref="O508">INDEX($H508:$K508,0,MATCH(O$499,$H$499:$K$499,0))*HLOOKUP(O$498,$J$495:$R$496,2)</f>
        <v>0</v>
      </c>
      <c r="P508" s="1011" cm="1">
        <f t="array" ref="P508">INDEX($H508:$K508,0,MATCH(P$499,$H$499:$K$499,0))*HLOOKUP(P$498,$J$495:$R$496,2)</f>
        <v>0</v>
      </c>
      <c r="Q508" s="1011" cm="1">
        <f t="array" ref="Q508">INDEX($H508:$K508,0,MATCH(Q$499,$H$499:$K$499,0))*HLOOKUP(Q$498,$J$495:$R$496,2)</f>
        <v>0</v>
      </c>
      <c r="R508" s="1011" cm="1">
        <f t="array" ref="R508">INDEX($H508:$K508,0,MATCH(R$499,$H$499:$K$499,0))*HLOOKUP(R$498,$J$495:$R$496,2)</f>
        <v>0</v>
      </c>
      <c r="S508" s="1011" cm="1">
        <f t="array" ref="S508">INDEX($H508:$K508,0,MATCH(S$499,$H$499:$K$499,0))*HLOOKUP(S$498,$J$495:$R$496,2)</f>
        <v>0</v>
      </c>
      <c r="T508" s="1011" cm="1">
        <f t="array" ref="T508">INDEX($H508:$K508,0,MATCH(T$499,$H$499:$K$499,0))*HLOOKUP(T$498,$J$495:$R$496,2)</f>
        <v>0</v>
      </c>
      <c r="U508" s="1011" cm="1">
        <f t="array" ref="U508">INDEX($H508:$K508,0,MATCH(U$499,$H$499:$K$499,0))*HLOOKUP(U$498,$J$495:$R$496,2)</f>
        <v>0</v>
      </c>
      <c r="V508" s="1011" cm="1">
        <f t="array" ref="V508">INDEX($H508:$K508,0,MATCH(V$499,$H$499:$K$499,0))*HLOOKUP(V$498,$J$495:$R$496,2)</f>
        <v>0</v>
      </c>
      <c r="W508" s="1011" cm="1">
        <f t="array" ref="W508">INDEX($H508:$K508,0,MATCH(W$499,$H$499:$K$499,0))*HLOOKUP(W$498,$J$495:$R$496,2)</f>
        <v>0</v>
      </c>
      <c r="X508" s="1011" cm="1">
        <f t="array" ref="X508">INDEX($H508:$K508,0,MATCH(X$499,$H$499:$K$499,0))*HLOOKUP(X$498,$J$495:$R$496,2)</f>
        <v>0</v>
      </c>
      <c r="Y508" s="1011" cm="1">
        <f t="array" ref="Y508">INDEX($H508:$K508,0,MATCH(Y$499,$H$499:$K$499,0))*HLOOKUP(Y$498,$J$495:$R$496,2)</f>
        <v>0</v>
      </c>
      <c r="Z508" s="1011" cm="1">
        <f t="array" ref="Z508">INDEX($H508:$K508,0,MATCH(Z$499,$H$499:$K$499,0))*HLOOKUP(Z$498,$J$495:$R$496,2)</f>
        <v>0</v>
      </c>
      <c r="AA508" s="1011" cm="1">
        <f t="array" ref="AA508">INDEX($H508:$K508,0,MATCH(AA$499,$H$499:$K$499,0))*HLOOKUP(AA$498,$J$495:$R$496,2)</f>
        <v>0</v>
      </c>
      <c r="AB508" s="1011" cm="1">
        <f t="array" ref="AB508">INDEX($H508:$K508,0,MATCH(AB$499,$H$499:$K$499,0))*HLOOKUP(AB$498,$J$495:$R$496,2)</f>
        <v>0</v>
      </c>
      <c r="AC508" s="1011" cm="1">
        <f t="array" ref="AC508">INDEX($H508:$K508,0,MATCH(AC$499,$H$499:$K$499,0))*HLOOKUP(AC$498,$J$495:$R$496,2)</f>
        <v>0</v>
      </c>
      <c r="AD508" s="1011" cm="1">
        <f t="array" ref="AD508">INDEX($H508:$K508,0,MATCH(AD$499,$H$499:$K$499,0))*HLOOKUP(AD$498,$J$495:$R$496,2)</f>
        <v>0</v>
      </c>
      <c r="AE508" s="1011" cm="1">
        <f t="array" ref="AE508">INDEX($H508:$K508,0,MATCH(AE$499,$H$499:$K$499,0))*HLOOKUP(AE$498,$J$495:$R$496,2)</f>
        <v>0</v>
      </c>
      <c r="AF508" s="1011" cm="1">
        <f t="array" ref="AF508">INDEX($H508:$K508,0,MATCH(AF$499,$H$499:$K$499,0))*HLOOKUP(AF$498,$J$495:$R$496,2)</f>
        <v>0</v>
      </c>
      <c r="AG508" s="1011" cm="1">
        <f t="array" ref="AG508">INDEX($H508:$K508,0,MATCH(AG$499,$H$499:$K$499,0))*HLOOKUP(AG$498,$J$495:$R$496,2)</f>
        <v>0</v>
      </c>
      <c r="AH508" s="1011" cm="1">
        <f t="array" ref="AH508">INDEX($H508:$K508,0,MATCH(AH$499,$H$499:$K$499,0))*HLOOKUP(AH$498,$J$495:$R$496,2)</f>
        <v>0</v>
      </c>
      <c r="AI508" s="1011" cm="1">
        <f t="array" ref="AI508">INDEX($H508:$K508,0,MATCH(AI$499,$H$499:$K$499,0))*HLOOKUP(AI$498,$J$495:$R$496,2)</f>
        <v>0</v>
      </c>
      <c r="AJ508" s="1011" cm="1">
        <f t="array" ref="AJ508">INDEX($H508:$K508,0,MATCH(AJ$499,$H$499:$K$499,0))*HLOOKUP(AJ$498,$J$495:$R$496,2)</f>
        <v>0</v>
      </c>
      <c r="AK508" s="1011" cm="1">
        <f t="array" ref="AK508">INDEX($H508:$K508,0,MATCH(AK$499,$H$499:$K$499,0))*HLOOKUP(AK$498,$J$495:$R$496,2)</f>
        <v>0</v>
      </c>
      <c r="AL508" s="1011" cm="1">
        <f t="array" ref="AL508">INDEX($H508:$K508,0,MATCH(AL$499,$H$499:$K$499,0))*HLOOKUP(AL$498,$J$495:$R$496,2)</f>
        <v>0</v>
      </c>
      <c r="AM508" s="1011" cm="1">
        <f t="array" ref="AM508">INDEX($H508:$K508,0,MATCH(AM$499,$H$499:$K$499,0))*HLOOKUP(AM$498,$J$495:$R$496,2)</f>
        <v>0</v>
      </c>
      <c r="AN508" s="1011" cm="1">
        <f t="array" ref="AN508">INDEX($H508:$K508,0,MATCH(AN$499,$H$499:$K$499,0))*HLOOKUP(AN$498,$J$495:$R$496,2)</f>
        <v>0</v>
      </c>
      <c r="AO508" s="1011" cm="1">
        <f t="array" ref="AO508">INDEX($H508:$K508,0,MATCH(AO$499,$H$499:$K$499,0))*HLOOKUP(AO$498,$J$495:$R$496,2)</f>
        <v>0</v>
      </c>
      <c r="AP508" s="1011" cm="1">
        <f t="array" ref="AP508">INDEX($H508:$K508,0,MATCH(AP$499,$H$499:$K$499,0))*HLOOKUP(AP$498,$J$495:$R$496,2)</f>
        <v>0</v>
      </c>
      <c r="AQ508" s="1011" cm="1">
        <f t="array" ref="AQ508">INDEX($H508:$K508,0,MATCH(AQ$499,$H$499:$K$499,0))*HLOOKUP(AQ$498,$J$495:$R$496,2)</f>
        <v>0</v>
      </c>
      <c r="AR508" s="1011" cm="1">
        <f t="array" ref="AR508">INDEX($H508:$K508,0,MATCH(AR$499,$H$499:$K$499,0))*HLOOKUP(AR$498,$J$495:$R$496,2)</f>
        <v>0</v>
      </c>
      <c r="AS508" s="1011" cm="1">
        <f t="array" ref="AS508">INDEX($H508:$K508,0,MATCH(AS$499,$H$499:$K$499,0))*HLOOKUP(AS$498,$J$495:$R$496,2)</f>
        <v>0</v>
      </c>
      <c r="AT508" s="1011" cm="1">
        <f t="array" ref="AT508">INDEX($H508:$K508,0,MATCH(AT$499,$H$499:$K$499,0))*HLOOKUP(AT$498,$J$495:$R$496,2)</f>
        <v>0</v>
      </c>
      <c r="AU508" s="1011" cm="1">
        <f t="array" ref="AU508">INDEX($H508:$K508,0,MATCH(AU$499,$H$499:$K$499,0))*HLOOKUP(AU$498,$J$495:$R$496,2)</f>
        <v>0</v>
      </c>
      <c r="AV508" s="313"/>
      <c r="AW508" s="313"/>
      <c r="AX508" s="702"/>
      <c r="AY508" s="697"/>
      <c r="AZ508" s="697"/>
      <c r="BA508" s="697"/>
    </row>
    <row r="509" spans="1:53" s="694" customFormat="1" ht="15" outlineLevel="1" x14ac:dyDescent="0.25">
      <c r="A509" s="698"/>
      <c r="B509" s="695"/>
      <c r="C509" s="707"/>
      <c r="D509" s="707"/>
      <c r="E509" s="707"/>
      <c r="F509" s="711"/>
      <c r="G509" s="711" t="str">
        <f>_xlfn.CONCAT(H240:M240)</f>
        <v>SPSPSPSPSPsp</v>
      </c>
      <c r="H509" s="357">
        <f t="shared" ref="H509:K509" si="85">IF(H456&gt;0,1,0)</f>
        <v>0</v>
      </c>
      <c r="I509" s="357">
        <f t="shared" si="85"/>
        <v>0</v>
      </c>
      <c r="J509" s="357">
        <f t="shared" si="85"/>
        <v>0</v>
      </c>
      <c r="K509" s="357">
        <f t="shared" si="85"/>
        <v>0</v>
      </c>
      <c r="L509" s="1011" cm="1">
        <f t="array" ref="L509">INDEX($H509:$K509,0,MATCH(L$499,$H$499:$K$499,0))*HLOOKUP(L$498,$J$495:$R$496,2)</f>
        <v>0</v>
      </c>
      <c r="M509" s="1011" cm="1">
        <f t="array" ref="M509">INDEX($H509:$K509,0,MATCH(M$499,$H$499:$K$499,0))*HLOOKUP(M$498,$J$495:$R$496,2)</f>
        <v>0</v>
      </c>
      <c r="N509" s="1011" cm="1">
        <f t="array" ref="N509">INDEX($H509:$K509,0,MATCH(N$499,$H$499:$K$499,0))*HLOOKUP(N$498,$J$495:$R$496,2)</f>
        <v>0</v>
      </c>
      <c r="O509" s="1011" cm="1">
        <f t="array" ref="O509">INDEX($H509:$K509,0,MATCH(O$499,$H$499:$K$499,0))*HLOOKUP(O$498,$J$495:$R$496,2)</f>
        <v>0</v>
      </c>
      <c r="P509" s="1011" cm="1">
        <f t="array" ref="P509">INDEX($H509:$K509,0,MATCH(P$499,$H$499:$K$499,0))*HLOOKUP(P$498,$J$495:$R$496,2)</f>
        <v>0</v>
      </c>
      <c r="Q509" s="1011" cm="1">
        <f t="array" ref="Q509">INDEX($H509:$K509,0,MATCH(Q$499,$H$499:$K$499,0))*HLOOKUP(Q$498,$J$495:$R$496,2)</f>
        <v>0</v>
      </c>
      <c r="R509" s="1011" cm="1">
        <f t="array" ref="R509">INDEX($H509:$K509,0,MATCH(R$499,$H$499:$K$499,0))*HLOOKUP(R$498,$J$495:$R$496,2)</f>
        <v>0</v>
      </c>
      <c r="S509" s="1011" cm="1">
        <f t="array" ref="S509">INDEX($H509:$K509,0,MATCH(S$499,$H$499:$K$499,0))*HLOOKUP(S$498,$J$495:$R$496,2)</f>
        <v>0</v>
      </c>
      <c r="T509" s="1011" cm="1">
        <f t="array" ref="T509">INDEX($H509:$K509,0,MATCH(T$499,$H$499:$K$499,0))*HLOOKUP(T$498,$J$495:$R$496,2)</f>
        <v>0</v>
      </c>
      <c r="U509" s="1011" cm="1">
        <f t="array" ref="U509">INDEX($H509:$K509,0,MATCH(U$499,$H$499:$K$499,0))*HLOOKUP(U$498,$J$495:$R$496,2)</f>
        <v>0</v>
      </c>
      <c r="V509" s="1011" cm="1">
        <f t="array" ref="V509">INDEX($H509:$K509,0,MATCH(V$499,$H$499:$K$499,0))*HLOOKUP(V$498,$J$495:$R$496,2)</f>
        <v>0</v>
      </c>
      <c r="W509" s="1011" cm="1">
        <f t="array" ref="W509">INDEX($H509:$K509,0,MATCH(W$499,$H$499:$K$499,0))*HLOOKUP(W$498,$J$495:$R$496,2)</f>
        <v>0</v>
      </c>
      <c r="X509" s="1011" cm="1">
        <f t="array" ref="X509">INDEX($H509:$K509,0,MATCH(X$499,$H$499:$K$499,0))*HLOOKUP(X$498,$J$495:$R$496,2)</f>
        <v>0</v>
      </c>
      <c r="Y509" s="1011" cm="1">
        <f t="array" ref="Y509">INDEX($H509:$K509,0,MATCH(Y$499,$H$499:$K$499,0))*HLOOKUP(Y$498,$J$495:$R$496,2)</f>
        <v>0</v>
      </c>
      <c r="Z509" s="1011" cm="1">
        <f t="array" ref="Z509">INDEX($H509:$K509,0,MATCH(Z$499,$H$499:$K$499,0))*HLOOKUP(Z$498,$J$495:$R$496,2)</f>
        <v>0</v>
      </c>
      <c r="AA509" s="1011" cm="1">
        <f t="array" ref="AA509">INDEX($H509:$K509,0,MATCH(AA$499,$H$499:$K$499,0))*HLOOKUP(AA$498,$J$495:$R$496,2)</f>
        <v>0</v>
      </c>
      <c r="AB509" s="1011" cm="1">
        <f t="array" ref="AB509">INDEX($H509:$K509,0,MATCH(AB$499,$H$499:$K$499,0))*HLOOKUP(AB$498,$J$495:$R$496,2)</f>
        <v>0</v>
      </c>
      <c r="AC509" s="1011" cm="1">
        <f t="array" ref="AC509">INDEX($H509:$K509,0,MATCH(AC$499,$H$499:$K$499,0))*HLOOKUP(AC$498,$J$495:$R$496,2)</f>
        <v>0</v>
      </c>
      <c r="AD509" s="1011" cm="1">
        <f t="array" ref="AD509">INDEX($H509:$K509,0,MATCH(AD$499,$H$499:$K$499,0))*HLOOKUP(AD$498,$J$495:$R$496,2)</f>
        <v>0</v>
      </c>
      <c r="AE509" s="1011" cm="1">
        <f t="array" ref="AE509">INDEX($H509:$K509,0,MATCH(AE$499,$H$499:$K$499,0))*HLOOKUP(AE$498,$J$495:$R$496,2)</f>
        <v>0</v>
      </c>
      <c r="AF509" s="1011" cm="1">
        <f t="array" ref="AF509">INDEX($H509:$K509,0,MATCH(AF$499,$H$499:$K$499,0))*HLOOKUP(AF$498,$J$495:$R$496,2)</f>
        <v>0</v>
      </c>
      <c r="AG509" s="1011" cm="1">
        <f t="array" ref="AG509">INDEX($H509:$K509,0,MATCH(AG$499,$H$499:$K$499,0))*HLOOKUP(AG$498,$J$495:$R$496,2)</f>
        <v>0</v>
      </c>
      <c r="AH509" s="1011" cm="1">
        <f t="array" ref="AH509">INDEX($H509:$K509,0,MATCH(AH$499,$H$499:$K$499,0))*HLOOKUP(AH$498,$J$495:$R$496,2)</f>
        <v>0</v>
      </c>
      <c r="AI509" s="1011" cm="1">
        <f t="array" ref="AI509">INDEX($H509:$K509,0,MATCH(AI$499,$H$499:$K$499,0))*HLOOKUP(AI$498,$J$495:$R$496,2)</f>
        <v>0</v>
      </c>
      <c r="AJ509" s="1011" cm="1">
        <f t="array" ref="AJ509">INDEX($H509:$K509,0,MATCH(AJ$499,$H$499:$K$499,0))*HLOOKUP(AJ$498,$J$495:$R$496,2)</f>
        <v>0</v>
      </c>
      <c r="AK509" s="1011" cm="1">
        <f t="array" ref="AK509">INDEX($H509:$K509,0,MATCH(AK$499,$H$499:$K$499,0))*HLOOKUP(AK$498,$J$495:$R$496,2)</f>
        <v>0</v>
      </c>
      <c r="AL509" s="1011" cm="1">
        <f t="array" ref="AL509">INDEX($H509:$K509,0,MATCH(AL$499,$H$499:$K$499,0))*HLOOKUP(AL$498,$J$495:$R$496,2)</f>
        <v>0</v>
      </c>
      <c r="AM509" s="1011" cm="1">
        <f t="array" ref="AM509">INDEX($H509:$K509,0,MATCH(AM$499,$H$499:$K$499,0))*HLOOKUP(AM$498,$J$495:$R$496,2)</f>
        <v>0</v>
      </c>
      <c r="AN509" s="1011" cm="1">
        <f t="array" ref="AN509">INDEX($H509:$K509,0,MATCH(AN$499,$H$499:$K$499,0))*HLOOKUP(AN$498,$J$495:$R$496,2)</f>
        <v>0</v>
      </c>
      <c r="AO509" s="1011" cm="1">
        <f t="array" ref="AO509">INDEX($H509:$K509,0,MATCH(AO$499,$H$499:$K$499,0))*HLOOKUP(AO$498,$J$495:$R$496,2)</f>
        <v>0</v>
      </c>
      <c r="AP509" s="1011" cm="1">
        <f t="array" ref="AP509">INDEX($H509:$K509,0,MATCH(AP$499,$H$499:$K$499,0))*HLOOKUP(AP$498,$J$495:$R$496,2)</f>
        <v>0</v>
      </c>
      <c r="AQ509" s="1011" cm="1">
        <f t="array" ref="AQ509">INDEX($H509:$K509,0,MATCH(AQ$499,$H$499:$K$499,0))*HLOOKUP(AQ$498,$J$495:$R$496,2)</f>
        <v>0</v>
      </c>
      <c r="AR509" s="1011" cm="1">
        <f t="array" ref="AR509">INDEX($H509:$K509,0,MATCH(AR$499,$H$499:$K$499,0))*HLOOKUP(AR$498,$J$495:$R$496,2)</f>
        <v>0</v>
      </c>
      <c r="AS509" s="1011" cm="1">
        <f t="array" ref="AS509">INDEX($H509:$K509,0,MATCH(AS$499,$H$499:$K$499,0))*HLOOKUP(AS$498,$J$495:$R$496,2)</f>
        <v>0</v>
      </c>
      <c r="AT509" s="1011" cm="1">
        <f t="array" ref="AT509">INDEX($H509:$K509,0,MATCH(AT$499,$H$499:$K$499,0))*HLOOKUP(AT$498,$J$495:$R$496,2)</f>
        <v>0</v>
      </c>
      <c r="AU509" s="1011" cm="1">
        <f t="array" ref="AU509">INDEX($H509:$K509,0,MATCH(AU$499,$H$499:$K$499,0))*HLOOKUP(AU$498,$J$495:$R$496,2)</f>
        <v>0</v>
      </c>
      <c r="AV509" s="313"/>
      <c r="AW509" s="313"/>
      <c r="AX509" s="702"/>
      <c r="AY509" s="697"/>
      <c r="AZ509" s="697"/>
      <c r="BA509" s="697"/>
    </row>
    <row r="510" spans="1:53" s="76" customFormat="1" ht="15" outlineLevel="1" x14ac:dyDescent="0.25">
      <c r="A510" s="234"/>
      <c r="B510" s="235"/>
      <c r="C510" s="245"/>
      <c r="D510" s="245"/>
      <c r="E510" s="245"/>
      <c r="F510" s="253"/>
      <c r="G510" s="711" t="str">
        <f>_xlfn.CONCAT(H241:M241)</f>
        <v>YABABa</v>
      </c>
      <c r="H510" s="357">
        <f t="shared" ref="H510:K510" si="86">IF(H457&gt;0,1,0)</f>
        <v>0</v>
      </c>
      <c r="I510" s="357">
        <f t="shared" si="86"/>
        <v>0</v>
      </c>
      <c r="J510" s="357">
        <f t="shared" si="86"/>
        <v>0</v>
      </c>
      <c r="K510" s="357">
        <f t="shared" si="86"/>
        <v>0</v>
      </c>
      <c r="L510" s="1011" cm="1">
        <f t="array" ref="L510">INDEX($H510:$K510,0,MATCH(L$499,$H$499:$K$499,0))*HLOOKUP(L$498,$J$495:$R$496,2)</f>
        <v>0</v>
      </c>
      <c r="M510" s="1011" cm="1">
        <f t="array" ref="M510">INDEX($H510:$K510,0,MATCH(M$499,$H$499:$K$499,0))*HLOOKUP(M$498,$J$495:$R$496,2)</f>
        <v>0</v>
      </c>
      <c r="N510" s="1011" cm="1">
        <f t="array" ref="N510">INDEX($H510:$K510,0,MATCH(N$499,$H$499:$K$499,0))*HLOOKUP(N$498,$J$495:$R$496,2)</f>
        <v>0</v>
      </c>
      <c r="O510" s="1011" cm="1">
        <f t="array" ref="O510">INDEX($H510:$K510,0,MATCH(O$499,$H$499:$K$499,0))*HLOOKUP(O$498,$J$495:$R$496,2)</f>
        <v>0</v>
      </c>
      <c r="P510" s="1011" cm="1">
        <f t="array" ref="P510">INDEX($H510:$K510,0,MATCH(P$499,$H$499:$K$499,0))*HLOOKUP(P$498,$J$495:$R$496,2)</f>
        <v>0</v>
      </c>
      <c r="Q510" s="1011" cm="1">
        <f t="array" ref="Q510">INDEX($H510:$K510,0,MATCH(Q$499,$H$499:$K$499,0))*HLOOKUP(Q$498,$J$495:$R$496,2)</f>
        <v>0</v>
      </c>
      <c r="R510" s="1011" cm="1">
        <f t="array" ref="R510">INDEX($H510:$K510,0,MATCH(R$499,$H$499:$K$499,0))*HLOOKUP(R$498,$J$495:$R$496,2)</f>
        <v>0</v>
      </c>
      <c r="S510" s="1011" cm="1">
        <f t="array" ref="S510">INDEX($H510:$K510,0,MATCH(S$499,$H$499:$K$499,0))*HLOOKUP(S$498,$J$495:$R$496,2)</f>
        <v>0</v>
      </c>
      <c r="T510" s="1011" cm="1">
        <f t="array" ref="T510">INDEX($H510:$K510,0,MATCH(T$499,$H$499:$K$499,0))*HLOOKUP(T$498,$J$495:$R$496,2)</f>
        <v>0</v>
      </c>
      <c r="U510" s="1011" cm="1">
        <f t="array" ref="U510">INDEX($H510:$K510,0,MATCH(U$499,$H$499:$K$499,0))*HLOOKUP(U$498,$J$495:$R$496,2)</f>
        <v>0</v>
      </c>
      <c r="V510" s="1011" cm="1">
        <f t="array" ref="V510">INDEX($H510:$K510,0,MATCH(V$499,$H$499:$K$499,0))*HLOOKUP(V$498,$J$495:$R$496,2)</f>
        <v>0</v>
      </c>
      <c r="W510" s="1011" cm="1">
        <f t="array" ref="W510">INDEX($H510:$K510,0,MATCH(W$499,$H$499:$K$499,0))*HLOOKUP(W$498,$J$495:$R$496,2)</f>
        <v>0</v>
      </c>
      <c r="X510" s="1011" cm="1">
        <f t="array" ref="X510">INDEX($H510:$K510,0,MATCH(X$499,$H$499:$K$499,0))*HLOOKUP(X$498,$J$495:$R$496,2)</f>
        <v>0</v>
      </c>
      <c r="Y510" s="1011" cm="1">
        <f t="array" ref="Y510">INDEX($H510:$K510,0,MATCH(Y$499,$H$499:$K$499,0))*HLOOKUP(Y$498,$J$495:$R$496,2)</f>
        <v>0</v>
      </c>
      <c r="Z510" s="1011" cm="1">
        <f t="array" ref="Z510">INDEX($H510:$K510,0,MATCH(Z$499,$H$499:$K$499,0))*HLOOKUP(Z$498,$J$495:$R$496,2)</f>
        <v>0</v>
      </c>
      <c r="AA510" s="1011" cm="1">
        <f t="array" ref="AA510">INDEX($H510:$K510,0,MATCH(AA$499,$H$499:$K$499,0))*HLOOKUP(AA$498,$J$495:$R$496,2)</f>
        <v>0</v>
      </c>
      <c r="AB510" s="1011" cm="1">
        <f t="array" ref="AB510">INDEX($H510:$K510,0,MATCH(AB$499,$H$499:$K$499,0))*HLOOKUP(AB$498,$J$495:$R$496,2)</f>
        <v>0</v>
      </c>
      <c r="AC510" s="1011" cm="1">
        <f t="array" ref="AC510">INDEX($H510:$K510,0,MATCH(AC$499,$H$499:$K$499,0))*HLOOKUP(AC$498,$J$495:$R$496,2)</f>
        <v>0</v>
      </c>
      <c r="AD510" s="1011" cm="1">
        <f t="array" ref="AD510">INDEX($H510:$K510,0,MATCH(AD$499,$H$499:$K$499,0))*HLOOKUP(AD$498,$J$495:$R$496,2)</f>
        <v>0</v>
      </c>
      <c r="AE510" s="1011" cm="1">
        <f t="array" ref="AE510">INDEX($H510:$K510,0,MATCH(AE$499,$H$499:$K$499,0))*HLOOKUP(AE$498,$J$495:$R$496,2)</f>
        <v>0</v>
      </c>
      <c r="AF510" s="1011" cm="1">
        <f t="array" ref="AF510">INDEX($H510:$K510,0,MATCH(AF$499,$H$499:$K$499,0))*HLOOKUP(AF$498,$J$495:$R$496,2)</f>
        <v>0</v>
      </c>
      <c r="AG510" s="1011" cm="1">
        <f t="array" ref="AG510">INDEX($H510:$K510,0,MATCH(AG$499,$H$499:$K$499,0))*HLOOKUP(AG$498,$J$495:$R$496,2)</f>
        <v>0</v>
      </c>
      <c r="AH510" s="1011" cm="1">
        <f t="array" ref="AH510">INDEX($H510:$K510,0,MATCH(AH$499,$H$499:$K$499,0))*HLOOKUP(AH$498,$J$495:$R$496,2)</f>
        <v>0</v>
      </c>
      <c r="AI510" s="1011" cm="1">
        <f t="array" ref="AI510">INDEX($H510:$K510,0,MATCH(AI$499,$H$499:$K$499,0))*HLOOKUP(AI$498,$J$495:$R$496,2)</f>
        <v>0</v>
      </c>
      <c r="AJ510" s="1011" cm="1">
        <f t="array" ref="AJ510">INDEX($H510:$K510,0,MATCH(AJ$499,$H$499:$K$499,0))*HLOOKUP(AJ$498,$J$495:$R$496,2)</f>
        <v>0</v>
      </c>
      <c r="AK510" s="1011" cm="1">
        <f t="array" ref="AK510">INDEX($H510:$K510,0,MATCH(AK$499,$H$499:$K$499,0))*HLOOKUP(AK$498,$J$495:$R$496,2)</f>
        <v>0</v>
      </c>
      <c r="AL510" s="1011" cm="1">
        <f t="array" ref="AL510">INDEX($H510:$K510,0,MATCH(AL$499,$H$499:$K$499,0))*HLOOKUP(AL$498,$J$495:$R$496,2)</f>
        <v>0</v>
      </c>
      <c r="AM510" s="1011" cm="1">
        <f t="array" ref="AM510">INDEX($H510:$K510,0,MATCH(AM$499,$H$499:$K$499,0))*HLOOKUP(AM$498,$J$495:$R$496,2)</f>
        <v>0</v>
      </c>
      <c r="AN510" s="1011" cm="1">
        <f t="array" ref="AN510">INDEX($H510:$K510,0,MATCH(AN$499,$H$499:$K$499,0))*HLOOKUP(AN$498,$J$495:$R$496,2)</f>
        <v>0</v>
      </c>
      <c r="AO510" s="1011" cm="1">
        <f t="array" ref="AO510">INDEX($H510:$K510,0,MATCH(AO$499,$H$499:$K$499,0))*HLOOKUP(AO$498,$J$495:$R$496,2)</f>
        <v>0</v>
      </c>
      <c r="AP510" s="1011" cm="1">
        <f t="array" ref="AP510">INDEX($H510:$K510,0,MATCH(AP$499,$H$499:$K$499,0))*HLOOKUP(AP$498,$J$495:$R$496,2)</f>
        <v>0</v>
      </c>
      <c r="AQ510" s="1011" cm="1">
        <f t="array" ref="AQ510">INDEX($H510:$K510,0,MATCH(AQ$499,$H$499:$K$499,0))*HLOOKUP(AQ$498,$J$495:$R$496,2)</f>
        <v>0</v>
      </c>
      <c r="AR510" s="1011" cm="1">
        <f t="array" ref="AR510">INDEX($H510:$K510,0,MATCH(AR$499,$H$499:$K$499,0))*HLOOKUP(AR$498,$J$495:$R$496,2)</f>
        <v>0</v>
      </c>
      <c r="AS510" s="1011" cm="1">
        <f t="array" ref="AS510">INDEX($H510:$K510,0,MATCH(AS$499,$H$499:$K$499,0))*HLOOKUP(AS$498,$J$495:$R$496,2)</f>
        <v>0</v>
      </c>
      <c r="AT510" s="1011" cm="1">
        <f t="array" ref="AT510">INDEX($H510:$K510,0,MATCH(AT$499,$H$499:$K$499,0))*HLOOKUP(AT$498,$J$495:$R$496,2)</f>
        <v>0</v>
      </c>
      <c r="AU510" s="1011" cm="1">
        <f t="array" ref="AU510">INDEX($H510:$K510,0,MATCH(AU$499,$H$499:$K$499,0))*HLOOKUP(AU$498,$J$495:$R$496,2)</f>
        <v>0</v>
      </c>
      <c r="AV510" s="313"/>
      <c r="AW510" s="313"/>
      <c r="AX510" s="244"/>
      <c r="AY510" s="236"/>
      <c r="AZ510" s="236"/>
      <c r="BA510" s="236"/>
    </row>
    <row r="511" spans="1:53" s="76" customFormat="1" ht="15" outlineLevel="1" x14ac:dyDescent="0.25">
      <c r="A511" s="234"/>
      <c r="B511" s="235"/>
      <c r="C511" s="245"/>
      <c r="D511" s="245"/>
      <c r="E511" s="245"/>
      <c r="F511" s="253"/>
      <c r="G511" s="711" t="str">
        <f>_xlfn.CONCAT(H242:M242)</f>
        <v>AYABAb</v>
      </c>
      <c r="H511" s="357">
        <f t="shared" ref="H511:K511" si="87">IF(H458&gt;0,1,0)</f>
        <v>1</v>
      </c>
      <c r="I511" s="357">
        <f t="shared" si="87"/>
        <v>1</v>
      </c>
      <c r="J511" s="357">
        <f t="shared" si="87"/>
        <v>1</v>
      </c>
      <c r="K511" s="357">
        <f t="shared" si="87"/>
        <v>0</v>
      </c>
      <c r="L511" s="1011" cm="1">
        <f t="array" ref="L511">INDEX($H511:$K511,0,MATCH(L$499,$H$499:$K$499,0))*HLOOKUP(L$498,$J$495:$R$496,2)</f>
        <v>1</v>
      </c>
      <c r="M511" s="1011" cm="1">
        <f t="array" ref="M511">INDEX($H511:$K511,0,MATCH(M$499,$H$499:$K$499,0))*HLOOKUP(M$498,$J$495:$R$496,2)</f>
        <v>1</v>
      </c>
      <c r="N511" s="1011" cm="1">
        <f t="array" ref="N511">INDEX($H511:$K511,0,MATCH(N$499,$H$499:$K$499,0))*HLOOKUP(N$498,$J$495:$R$496,2)</f>
        <v>1</v>
      </c>
      <c r="O511" s="1011" cm="1">
        <f t="array" ref="O511">INDEX($H511:$K511,0,MATCH(O$499,$H$499:$K$499,0))*HLOOKUP(O$498,$J$495:$R$496,2)</f>
        <v>0</v>
      </c>
      <c r="P511" s="1011" cm="1">
        <f t="array" ref="P511">INDEX($H511:$K511,0,MATCH(P$499,$H$499:$K$499,0))*HLOOKUP(P$498,$J$495:$R$496,2)</f>
        <v>1</v>
      </c>
      <c r="Q511" s="1011" cm="1">
        <f t="array" ref="Q511">INDEX($H511:$K511,0,MATCH(Q$499,$H$499:$K$499,0))*HLOOKUP(Q$498,$J$495:$R$496,2)</f>
        <v>1</v>
      </c>
      <c r="R511" s="1011" cm="1">
        <f t="array" ref="R511">INDEX($H511:$K511,0,MATCH(R$499,$H$499:$K$499,0))*HLOOKUP(R$498,$J$495:$R$496,2)</f>
        <v>1</v>
      </c>
      <c r="S511" s="1011" cm="1">
        <f t="array" ref="S511">INDEX($H511:$K511,0,MATCH(S$499,$H$499:$K$499,0))*HLOOKUP(S$498,$J$495:$R$496,2)</f>
        <v>0</v>
      </c>
      <c r="T511" s="1011" cm="1">
        <f t="array" ref="T511">INDEX($H511:$K511,0,MATCH(T$499,$H$499:$K$499,0))*HLOOKUP(T$498,$J$495:$R$496,2)</f>
        <v>1</v>
      </c>
      <c r="U511" s="1011" cm="1">
        <f t="array" ref="U511">INDEX($H511:$K511,0,MATCH(U$499,$H$499:$K$499,0))*HLOOKUP(U$498,$J$495:$R$496,2)</f>
        <v>1</v>
      </c>
      <c r="V511" s="1011" cm="1">
        <f t="array" ref="V511">INDEX($H511:$K511,0,MATCH(V$499,$H$499:$K$499,0))*HLOOKUP(V$498,$J$495:$R$496,2)</f>
        <v>1</v>
      </c>
      <c r="W511" s="1011" cm="1">
        <f t="array" ref="W511">INDEX($H511:$K511,0,MATCH(W$499,$H$499:$K$499,0))*HLOOKUP(W$498,$J$495:$R$496,2)</f>
        <v>0</v>
      </c>
      <c r="X511" s="1011" cm="1">
        <f t="array" ref="X511">INDEX($H511:$K511,0,MATCH(X$499,$H$499:$K$499,0))*HLOOKUP(X$498,$J$495:$R$496,2)</f>
        <v>1</v>
      </c>
      <c r="Y511" s="1011" cm="1">
        <f t="array" ref="Y511">INDEX($H511:$K511,0,MATCH(Y$499,$H$499:$K$499,0))*HLOOKUP(Y$498,$J$495:$R$496,2)</f>
        <v>1</v>
      </c>
      <c r="Z511" s="1011" cm="1">
        <f t="array" ref="Z511">INDEX($H511:$K511,0,MATCH(Z$499,$H$499:$K$499,0))*HLOOKUP(Z$498,$J$495:$R$496,2)</f>
        <v>1</v>
      </c>
      <c r="AA511" s="1011" cm="1">
        <f t="array" ref="AA511">INDEX($H511:$K511,0,MATCH(AA$499,$H$499:$K$499,0))*HLOOKUP(AA$498,$J$495:$R$496,2)</f>
        <v>0</v>
      </c>
      <c r="AB511" s="1011" cm="1">
        <f t="array" ref="AB511">INDEX($H511:$K511,0,MATCH(AB$499,$H$499:$K$499,0))*HLOOKUP(AB$498,$J$495:$R$496,2)</f>
        <v>1</v>
      </c>
      <c r="AC511" s="1011" cm="1">
        <f t="array" ref="AC511">INDEX($H511:$K511,0,MATCH(AC$499,$H$499:$K$499,0))*HLOOKUP(AC$498,$J$495:$R$496,2)</f>
        <v>1</v>
      </c>
      <c r="AD511" s="1011" cm="1">
        <f t="array" ref="AD511">INDEX($H511:$K511,0,MATCH(AD$499,$H$499:$K$499,0))*HLOOKUP(AD$498,$J$495:$R$496,2)</f>
        <v>1</v>
      </c>
      <c r="AE511" s="1011" cm="1">
        <f t="array" ref="AE511">INDEX($H511:$K511,0,MATCH(AE$499,$H$499:$K$499,0))*HLOOKUP(AE$498,$J$495:$R$496,2)</f>
        <v>0</v>
      </c>
      <c r="AF511" s="1011" cm="1">
        <f t="array" ref="AF511">INDEX($H511:$K511,0,MATCH(AF$499,$H$499:$K$499,0))*HLOOKUP(AF$498,$J$495:$R$496,2)</f>
        <v>1</v>
      </c>
      <c r="AG511" s="1011" cm="1">
        <f t="array" ref="AG511">INDEX($H511:$K511,0,MATCH(AG$499,$H$499:$K$499,0))*HLOOKUP(AG$498,$J$495:$R$496,2)</f>
        <v>1</v>
      </c>
      <c r="AH511" s="1011" cm="1">
        <f t="array" ref="AH511">INDEX($H511:$K511,0,MATCH(AH$499,$H$499:$K$499,0))*HLOOKUP(AH$498,$J$495:$R$496,2)</f>
        <v>1</v>
      </c>
      <c r="AI511" s="1011" cm="1">
        <f t="array" ref="AI511">INDEX($H511:$K511,0,MATCH(AI$499,$H$499:$K$499,0))*HLOOKUP(AI$498,$J$495:$R$496,2)</f>
        <v>0</v>
      </c>
      <c r="AJ511" s="1011" cm="1">
        <f t="array" ref="AJ511">INDEX($H511:$K511,0,MATCH(AJ$499,$H$499:$K$499,0))*HLOOKUP(AJ$498,$J$495:$R$496,2)</f>
        <v>1</v>
      </c>
      <c r="AK511" s="1011" cm="1">
        <f t="array" ref="AK511">INDEX($H511:$K511,0,MATCH(AK$499,$H$499:$K$499,0))*HLOOKUP(AK$498,$J$495:$R$496,2)</f>
        <v>1</v>
      </c>
      <c r="AL511" s="1011" cm="1">
        <f t="array" ref="AL511">INDEX($H511:$K511,0,MATCH(AL$499,$H$499:$K$499,0))*HLOOKUP(AL$498,$J$495:$R$496,2)</f>
        <v>1</v>
      </c>
      <c r="AM511" s="1011" cm="1">
        <f t="array" ref="AM511">INDEX($H511:$K511,0,MATCH(AM$499,$H$499:$K$499,0))*HLOOKUP(AM$498,$J$495:$R$496,2)</f>
        <v>0</v>
      </c>
      <c r="AN511" s="1011" cm="1">
        <f t="array" ref="AN511">INDEX($H511:$K511,0,MATCH(AN$499,$H$499:$K$499,0))*HLOOKUP(AN$498,$J$495:$R$496,2)</f>
        <v>1</v>
      </c>
      <c r="AO511" s="1011" cm="1">
        <f t="array" ref="AO511">INDEX($H511:$K511,0,MATCH(AO$499,$H$499:$K$499,0))*HLOOKUP(AO$498,$J$495:$R$496,2)</f>
        <v>1</v>
      </c>
      <c r="AP511" s="1011" cm="1">
        <f t="array" ref="AP511">INDEX($H511:$K511,0,MATCH(AP$499,$H$499:$K$499,0))*HLOOKUP(AP$498,$J$495:$R$496,2)</f>
        <v>1</v>
      </c>
      <c r="AQ511" s="1011" cm="1">
        <f t="array" ref="AQ511">INDEX($H511:$K511,0,MATCH(AQ$499,$H$499:$K$499,0))*HLOOKUP(AQ$498,$J$495:$R$496,2)</f>
        <v>0</v>
      </c>
      <c r="AR511" s="1011" cm="1">
        <f t="array" ref="AR511">INDEX($H511:$K511,0,MATCH(AR$499,$H$499:$K$499,0))*HLOOKUP(AR$498,$J$495:$R$496,2)</f>
        <v>1</v>
      </c>
      <c r="AS511" s="1011" cm="1">
        <f t="array" ref="AS511">INDEX($H511:$K511,0,MATCH(AS$499,$H$499:$K$499,0))*HLOOKUP(AS$498,$J$495:$R$496,2)</f>
        <v>1</v>
      </c>
      <c r="AT511" s="1011" cm="1">
        <f t="array" ref="AT511">INDEX($H511:$K511,0,MATCH(AT$499,$H$499:$K$499,0))*HLOOKUP(AT$498,$J$495:$R$496,2)</f>
        <v>1</v>
      </c>
      <c r="AU511" s="1011" cm="1">
        <f t="array" ref="AU511">INDEX($H511:$K511,0,MATCH(AU$499,$H$499:$K$499,0))*HLOOKUP(AU$498,$J$495:$R$496,2)</f>
        <v>0</v>
      </c>
      <c r="AV511" s="313"/>
      <c r="AW511" s="313"/>
      <c r="AX511" s="244"/>
      <c r="AY511" s="236"/>
      <c r="AZ511" s="236"/>
      <c r="BA511" s="236"/>
    </row>
    <row r="512" spans="1:53" s="694" customFormat="1" ht="15" outlineLevel="1" x14ac:dyDescent="0.25">
      <c r="A512" s="698"/>
      <c r="B512" s="695"/>
      <c r="C512" s="707"/>
      <c r="D512" s="707"/>
      <c r="E512" s="707"/>
      <c r="F512" s="711"/>
      <c r="G512" s="711" t="str">
        <f>_xlfn.CONCAT(H243:M243)</f>
        <v>AYABAbd</v>
      </c>
      <c r="H512" s="357">
        <f t="shared" ref="H512:K512" si="88">IF(H459&gt;0,1,0)</f>
        <v>1</v>
      </c>
      <c r="I512" s="357">
        <f t="shared" si="88"/>
        <v>1</v>
      </c>
      <c r="J512" s="357">
        <f t="shared" si="88"/>
        <v>1</v>
      </c>
      <c r="K512" s="357">
        <f t="shared" si="88"/>
        <v>0</v>
      </c>
      <c r="L512" s="1011" cm="1">
        <f t="array" ref="L512">INDEX($H512:$K512,0,MATCH(L$499,$H$499:$K$499,0))*HLOOKUP(L$498,$J$495:$R$496,2)</f>
        <v>1</v>
      </c>
      <c r="M512" s="1011" cm="1">
        <f t="array" ref="M512">INDEX($H512:$K512,0,MATCH(M$499,$H$499:$K$499,0))*HLOOKUP(M$498,$J$495:$R$496,2)</f>
        <v>1</v>
      </c>
      <c r="N512" s="1011" cm="1">
        <f t="array" ref="N512">INDEX($H512:$K512,0,MATCH(N$499,$H$499:$K$499,0))*HLOOKUP(N$498,$J$495:$R$496,2)</f>
        <v>1</v>
      </c>
      <c r="O512" s="1011" cm="1">
        <f t="array" ref="O512">INDEX($H512:$K512,0,MATCH(O$499,$H$499:$K$499,0))*HLOOKUP(O$498,$J$495:$R$496,2)</f>
        <v>0</v>
      </c>
      <c r="P512" s="1011" cm="1">
        <f t="array" ref="P512">INDEX($H512:$K512,0,MATCH(P$499,$H$499:$K$499,0))*HLOOKUP(P$498,$J$495:$R$496,2)</f>
        <v>1</v>
      </c>
      <c r="Q512" s="1011" cm="1">
        <f t="array" ref="Q512">INDEX($H512:$K512,0,MATCH(Q$499,$H$499:$K$499,0))*HLOOKUP(Q$498,$J$495:$R$496,2)</f>
        <v>1</v>
      </c>
      <c r="R512" s="1011" cm="1">
        <f t="array" ref="R512">INDEX($H512:$K512,0,MATCH(R$499,$H$499:$K$499,0))*HLOOKUP(R$498,$J$495:$R$496,2)</f>
        <v>1</v>
      </c>
      <c r="S512" s="1011" cm="1">
        <f t="array" ref="S512">INDEX($H512:$K512,0,MATCH(S$499,$H$499:$K$499,0))*HLOOKUP(S$498,$J$495:$R$496,2)</f>
        <v>0</v>
      </c>
      <c r="T512" s="1011" cm="1">
        <f t="array" ref="T512">INDEX($H512:$K512,0,MATCH(T$499,$H$499:$K$499,0))*HLOOKUP(T$498,$J$495:$R$496,2)</f>
        <v>1</v>
      </c>
      <c r="U512" s="1011" cm="1">
        <f t="array" ref="U512">INDEX($H512:$K512,0,MATCH(U$499,$H$499:$K$499,0))*HLOOKUP(U$498,$J$495:$R$496,2)</f>
        <v>1</v>
      </c>
      <c r="V512" s="1011" cm="1">
        <f t="array" ref="V512">INDEX($H512:$K512,0,MATCH(V$499,$H$499:$K$499,0))*HLOOKUP(V$498,$J$495:$R$496,2)</f>
        <v>1</v>
      </c>
      <c r="W512" s="1011" cm="1">
        <f t="array" ref="W512">INDEX($H512:$K512,0,MATCH(W$499,$H$499:$K$499,0))*HLOOKUP(W$498,$J$495:$R$496,2)</f>
        <v>0</v>
      </c>
      <c r="X512" s="1011" cm="1">
        <f t="array" ref="X512">INDEX($H512:$K512,0,MATCH(X$499,$H$499:$K$499,0))*HLOOKUP(X$498,$J$495:$R$496,2)</f>
        <v>1</v>
      </c>
      <c r="Y512" s="1011" cm="1">
        <f t="array" ref="Y512">INDEX($H512:$K512,0,MATCH(Y$499,$H$499:$K$499,0))*HLOOKUP(Y$498,$J$495:$R$496,2)</f>
        <v>1</v>
      </c>
      <c r="Z512" s="1011" cm="1">
        <f t="array" ref="Z512">INDEX($H512:$K512,0,MATCH(Z$499,$H$499:$K$499,0))*HLOOKUP(Z$498,$J$495:$R$496,2)</f>
        <v>1</v>
      </c>
      <c r="AA512" s="1011" cm="1">
        <f t="array" ref="AA512">INDEX($H512:$K512,0,MATCH(AA$499,$H$499:$K$499,0))*HLOOKUP(AA$498,$J$495:$R$496,2)</f>
        <v>0</v>
      </c>
      <c r="AB512" s="1011" cm="1">
        <f t="array" ref="AB512">INDEX($H512:$K512,0,MATCH(AB$499,$H$499:$K$499,0))*HLOOKUP(AB$498,$J$495:$R$496,2)</f>
        <v>1</v>
      </c>
      <c r="AC512" s="1011" cm="1">
        <f t="array" ref="AC512">INDEX($H512:$K512,0,MATCH(AC$499,$H$499:$K$499,0))*HLOOKUP(AC$498,$J$495:$R$496,2)</f>
        <v>1</v>
      </c>
      <c r="AD512" s="1011" cm="1">
        <f t="array" ref="AD512">INDEX($H512:$K512,0,MATCH(AD$499,$H$499:$K$499,0))*HLOOKUP(AD$498,$J$495:$R$496,2)</f>
        <v>1</v>
      </c>
      <c r="AE512" s="1011" cm="1">
        <f t="array" ref="AE512">INDEX($H512:$K512,0,MATCH(AE$499,$H$499:$K$499,0))*HLOOKUP(AE$498,$J$495:$R$496,2)</f>
        <v>0</v>
      </c>
      <c r="AF512" s="1011" cm="1">
        <f t="array" ref="AF512">INDEX($H512:$K512,0,MATCH(AF$499,$H$499:$K$499,0))*HLOOKUP(AF$498,$J$495:$R$496,2)</f>
        <v>1</v>
      </c>
      <c r="AG512" s="1011" cm="1">
        <f t="array" ref="AG512">INDEX($H512:$K512,0,MATCH(AG$499,$H$499:$K$499,0))*HLOOKUP(AG$498,$J$495:$R$496,2)</f>
        <v>1</v>
      </c>
      <c r="AH512" s="1011" cm="1">
        <f t="array" ref="AH512">INDEX($H512:$K512,0,MATCH(AH$499,$H$499:$K$499,0))*HLOOKUP(AH$498,$J$495:$R$496,2)</f>
        <v>1</v>
      </c>
      <c r="AI512" s="1011" cm="1">
        <f t="array" ref="AI512">INDEX($H512:$K512,0,MATCH(AI$499,$H$499:$K$499,0))*HLOOKUP(AI$498,$J$495:$R$496,2)</f>
        <v>0</v>
      </c>
      <c r="AJ512" s="1011" cm="1">
        <f t="array" ref="AJ512">INDEX($H512:$K512,0,MATCH(AJ$499,$H$499:$K$499,0))*HLOOKUP(AJ$498,$J$495:$R$496,2)</f>
        <v>1</v>
      </c>
      <c r="AK512" s="1011" cm="1">
        <f t="array" ref="AK512">INDEX($H512:$K512,0,MATCH(AK$499,$H$499:$K$499,0))*HLOOKUP(AK$498,$J$495:$R$496,2)</f>
        <v>1</v>
      </c>
      <c r="AL512" s="1011" cm="1">
        <f t="array" ref="AL512">INDEX($H512:$K512,0,MATCH(AL$499,$H$499:$K$499,0))*HLOOKUP(AL$498,$J$495:$R$496,2)</f>
        <v>1</v>
      </c>
      <c r="AM512" s="1011" cm="1">
        <f t="array" ref="AM512">INDEX($H512:$K512,0,MATCH(AM$499,$H$499:$K$499,0))*HLOOKUP(AM$498,$J$495:$R$496,2)</f>
        <v>0</v>
      </c>
      <c r="AN512" s="1011" cm="1">
        <f t="array" ref="AN512">INDEX($H512:$K512,0,MATCH(AN$499,$H$499:$K$499,0))*HLOOKUP(AN$498,$J$495:$R$496,2)</f>
        <v>1</v>
      </c>
      <c r="AO512" s="1011" cm="1">
        <f t="array" ref="AO512">INDEX($H512:$K512,0,MATCH(AO$499,$H$499:$K$499,0))*HLOOKUP(AO$498,$J$495:$R$496,2)</f>
        <v>1</v>
      </c>
      <c r="AP512" s="1011" cm="1">
        <f t="array" ref="AP512">INDEX($H512:$K512,0,MATCH(AP$499,$H$499:$K$499,0))*HLOOKUP(AP$498,$J$495:$R$496,2)</f>
        <v>1</v>
      </c>
      <c r="AQ512" s="1011" cm="1">
        <f t="array" ref="AQ512">INDEX($H512:$K512,0,MATCH(AQ$499,$H$499:$K$499,0))*HLOOKUP(AQ$498,$J$495:$R$496,2)</f>
        <v>0</v>
      </c>
      <c r="AR512" s="1011" cm="1">
        <f t="array" ref="AR512">INDEX($H512:$K512,0,MATCH(AR$499,$H$499:$K$499,0))*HLOOKUP(AR$498,$J$495:$R$496,2)</f>
        <v>1</v>
      </c>
      <c r="AS512" s="1011" cm="1">
        <f t="array" ref="AS512">INDEX($H512:$K512,0,MATCH(AS$499,$H$499:$K$499,0))*HLOOKUP(AS$498,$J$495:$R$496,2)</f>
        <v>1</v>
      </c>
      <c r="AT512" s="1011" cm="1">
        <f t="array" ref="AT512">INDEX($H512:$K512,0,MATCH(AT$499,$H$499:$K$499,0))*HLOOKUP(AT$498,$J$495:$R$496,2)</f>
        <v>1</v>
      </c>
      <c r="AU512" s="1011" cm="1">
        <f t="array" ref="AU512">INDEX($H512:$K512,0,MATCH(AU$499,$H$499:$K$499,0))*HLOOKUP(AU$498,$J$495:$R$496,2)</f>
        <v>0</v>
      </c>
      <c r="AV512" s="313"/>
      <c r="AW512" s="313"/>
      <c r="AX512" s="702"/>
      <c r="AY512" s="697"/>
      <c r="AZ512" s="697"/>
      <c r="BA512" s="697"/>
    </row>
    <row r="513" spans="1:53" s="694" customFormat="1" ht="15" outlineLevel="1" x14ac:dyDescent="0.25">
      <c r="A513" s="698"/>
      <c r="B513" s="695"/>
      <c r="C513" s="707"/>
      <c r="D513" s="707"/>
      <c r="E513" s="707"/>
      <c r="F513" s="711"/>
      <c r="G513" s="711" t="str">
        <f>_xlfn.CONCAT(H244:M244)</f>
        <v>YAOAOFa</v>
      </c>
      <c r="H513" s="357">
        <f t="shared" ref="H513:K513" si="89">IF(H460&gt;0,1,0)</f>
        <v>0</v>
      </c>
      <c r="I513" s="357">
        <f t="shared" si="89"/>
        <v>0</v>
      </c>
      <c r="J513" s="357">
        <f t="shared" si="89"/>
        <v>0</v>
      </c>
      <c r="K513" s="357">
        <f t="shared" si="89"/>
        <v>0</v>
      </c>
      <c r="L513" s="1011" cm="1">
        <f t="array" ref="L513">INDEX($H513:$K513,0,MATCH(L$499,$H$499:$K$499,0))*HLOOKUP(L$498,$J$495:$R$496,2)</f>
        <v>0</v>
      </c>
      <c r="M513" s="1011" cm="1">
        <f t="array" ref="M513">INDEX($H513:$K513,0,MATCH(M$499,$H$499:$K$499,0))*HLOOKUP(M$498,$J$495:$R$496,2)</f>
        <v>0</v>
      </c>
      <c r="N513" s="1011" cm="1">
        <f t="array" ref="N513">INDEX($H513:$K513,0,MATCH(N$499,$H$499:$K$499,0))*HLOOKUP(N$498,$J$495:$R$496,2)</f>
        <v>0</v>
      </c>
      <c r="O513" s="1011" cm="1">
        <f t="array" ref="O513">INDEX($H513:$K513,0,MATCH(O$499,$H$499:$K$499,0))*HLOOKUP(O$498,$J$495:$R$496,2)</f>
        <v>0</v>
      </c>
      <c r="P513" s="1011" cm="1">
        <f t="array" ref="P513">INDEX($H513:$K513,0,MATCH(P$499,$H$499:$K$499,0))*HLOOKUP(P$498,$J$495:$R$496,2)</f>
        <v>0</v>
      </c>
      <c r="Q513" s="1011" cm="1">
        <f t="array" ref="Q513">INDEX($H513:$K513,0,MATCH(Q$499,$H$499:$K$499,0))*HLOOKUP(Q$498,$J$495:$R$496,2)</f>
        <v>0</v>
      </c>
      <c r="R513" s="1011" cm="1">
        <f t="array" ref="R513">INDEX($H513:$K513,0,MATCH(R$499,$H$499:$K$499,0))*HLOOKUP(R$498,$J$495:$R$496,2)</f>
        <v>0</v>
      </c>
      <c r="S513" s="1011" cm="1">
        <f t="array" ref="S513">INDEX($H513:$K513,0,MATCH(S$499,$H$499:$K$499,0))*HLOOKUP(S$498,$J$495:$R$496,2)</f>
        <v>0</v>
      </c>
      <c r="T513" s="1011" cm="1">
        <f t="array" ref="T513">INDEX($H513:$K513,0,MATCH(T$499,$H$499:$K$499,0))*HLOOKUP(T$498,$J$495:$R$496,2)</f>
        <v>0</v>
      </c>
      <c r="U513" s="1011" cm="1">
        <f t="array" ref="U513">INDEX($H513:$K513,0,MATCH(U$499,$H$499:$K$499,0))*HLOOKUP(U$498,$J$495:$R$496,2)</f>
        <v>0</v>
      </c>
      <c r="V513" s="1011" cm="1">
        <f t="array" ref="V513">INDEX($H513:$K513,0,MATCH(V$499,$H$499:$K$499,0))*HLOOKUP(V$498,$J$495:$R$496,2)</f>
        <v>0</v>
      </c>
      <c r="W513" s="1011" cm="1">
        <f t="array" ref="W513">INDEX($H513:$K513,0,MATCH(W$499,$H$499:$K$499,0))*HLOOKUP(W$498,$J$495:$R$496,2)</f>
        <v>0</v>
      </c>
      <c r="X513" s="1011" cm="1">
        <f t="array" ref="X513">INDEX($H513:$K513,0,MATCH(X$499,$H$499:$K$499,0))*HLOOKUP(X$498,$J$495:$R$496,2)</f>
        <v>0</v>
      </c>
      <c r="Y513" s="1011" cm="1">
        <f t="array" ref="Y513">INDEX($H513:$K513,0,MATCH(Y$499,$H$499:$K$499,0))*HLOOKUP(Y$498,$J$495:$R$496,2)</f>
        <v>0</v>
      </c>
      <c r="Z513" s="1011" cm="1">
        <f t="array" ref="Z513">INDEX($H513:$K513,0,MATCH(Z$499,$H$499:$K$499,0))*HLOOKUP(Z$498,$J$495:$R$496,2)</f>
        <v>0</v>
      </c>
      <c r="AA513" s="1011" cm="1">
        <f t="array" ref="AA513">INDEX($H513:$K513,0,MATCH(AA$499,$H$499:$K$499,0))*HLOOKUP(AA$498,$J$495:$R$496,2)</f>
        <v>0</v>
      </c>
      <c r="AB513" s="1011" cm="1">
        <f t="array" ref="AB513">INDEX($H513:$K513,0,MATCH(AB$499,$H$499:$K$499,0))*HLOOKUP(AB$498,$J$495:$R$496,2)</f>
        <v>0</v>
      </c>
      <c r="AC513" s="1011" cm="1">
        <f t="array" ref="AC513">INDEX($H513:$K513,0,MATCH(AC$499,$H$499:$K$499,0))*HLOOKUP(AC$498,$J$495:$R$496,2)</f>
        <v>0</v>
      </c>
      <c r="AD513" s="1011" cm="1">
        <f t="array" ref="AD513">INDEX($H513:$K513,0,MATCH(AD$499,$H$499:$K$499,0))*HLOOKUP(AD$498,$J$495:$R$496,2)</f>
        <v>0</v>
      </c>
      <c r="AE513" s="1011" cm="1">
        <f t="array" ref="AE513">INDEX($H513:$K513,0,MATCH(AE$499,$H$499:$K$499,0))*HLOOKUP(AE$498,$J$495:$R$496,2)</f>
        <v>0</v>
      </c>
      <c r="AF513" s="1011" cm="1">
        <f t="array" ref="AF513">INDEX($H513:$K513,0,MATCH(AF$499,$H$499:$K$499,0))*HLOOKUP(AF$498,$J$495:$R$496,2)</f>
        <v>0</v>
      </c>
      <c r="AG513" s="1011" cm="1">
        <f t="array" ref="AG513">INDEX($H513:$K513,0,MATCH(AG$499,$H$499:$K$499,0))*HLOOKUP(AG$498,$J$495:$R$496,2)</f>
        <v>0</v>
      </c>
      <c r="AH513" s="1011" cm="1">
        <f t="array" ref="AH513">INDEX($H513:$K513,0,MATCH(AH$499,$H$499:$K$499,0))*HLOOKUP(AH$498,$J$495:$R$496,2)</f>
        <v>0</v>
      </c>
      <c r="AI513" s="1011" cm="1">
        <f t="array" ref="AI513">INDEX($H513:$K513,0,MATCH(AI$499,$H$499:$K$499,0))*HLOOKUP(AI$498,$J$495:$R$496,2)</f>
        <v>0</v>
      </c>
      <c r="AJ513" s="1011" cm="1">
        <f t="array" ref="AJ513">INDEX($H513:$K513,0,MATCH(AJ$499,$H$499:$K$499,0))*HLOOKUP(AJ$498,$J$495:$R$496,2)</f>
        <v>0</v>
      </c>
      <c r="AK513" s="1011" cm="1">
        <f t="array" ref="AK513">INDEX($H513:$K513,0,MATCH(AK$499,$H$499:$K$499,0))*HLOOKUP(AK$498,$J$495:$R$496,2)</f>
        <v>0</v>
      </c>
      <c r="AL513" s="1011" cm="1">
        <f t="array" ref="AL513">INDEX($H513:$K513,0,MATCH(AL$499,$H$499:$K$499,0))*HLOOKUP(AL$498,$J$495:$R$496,2)</f>
        <v>0</v>
      </c>
      <c r="AM513" s="1011" cm="1">
        <f t="array" ref="AM513">INDEX($H513:$K513,0,MATCH(AM$499,$H$499:$K$499,0))*HLOOKUP(AM$498,$J$495:$R$496,2)</f>
        <v>0</v>
      </c>
      <c r="AN513" s="1011" cm="1">
        <f t="array" ref="AN513">INDEX($H513:$K513,0,MATCH(AN$499,$H$499:$K$499,0))*HLOOKUP(AN$498,$J$495:$R$496,2)</f>
        <v>0</v>
      </c>
      <c r="AO513" s="1011" cm="1">
        <f t="array" ref="AO513">INDEX($H513:$K513,0,MATCH(AO$499,$H$499:$K$499,0))*HLOOKUP(AO$498,$J$495:$R$496,2)</f>
        <v>0</v>
      </c>
      <c r="AP513" s="1011" cm="1">
        <f t="array" ref="AP513">INDEX($H513:$K513,0,MATCH(AP$499,$H$499:$K$499,0))*HLOOKUP(AP$498,$J$495:$R$496,2)</f>
        <v>0</v>
      </c>
      <c r="AQ513" s="1011" cm="1">
        <f t="array" ref="AQ513">INDEX($H513:$K513,0,MATCH(AQ$499,$H$499:$K$499,0))*HLOOKUP(AQ$498,$J$495:$R$496,2)</f>
        <v>0</v>
      </c>
      <c r="AR513" s="1011" cm="1">
        <f t="array" ref="AR513">INDEX($H513:$K513,0,MATCH(AR$499,$H$499:$K$499,0))*HLOOKUP(AR$498,$J$495:$R$496,2)</f>
        <v>0</v>
      </c>
      <c r="AS513" s="1011" cm="1">
        <f t="array" ref="AS513">INDEX($H513:$K513,0,MATCH(AS$499,$H$499:$K$499,0))*HLOOKUP(AS$498,$J$495:$R$496,2)</f>
        <v>0</v>
      </c>
      <c r="AT513" s="1011" cm="1">
        <f t="array" ref="AT513">INDEX($H513:$K513,0,MATCH(AT$499,$H$499:$K$499,0))*HLOOKUP(AT$498,$J$495:$R$496,2)</f>
        <v>0</v>
      </c>
      <c r="AU513" s="1011" cm="1">
        <f t="array" ref="AU513">INDEX($H513:$K513,0,MATCH(AU$499,$H$499:$K$499,0))*HLOOKUP(AU$498,$J$495:$R$496,2)</f>
        <v>0</v>
      </c>
      <c r="AV513" s="313"/>
      <c r="AW513" s="313"/>
      <c r="AX513" s="702"/>
      <c r="AY513" s="697"/>
      <c r="AZ513" s="697"/>
      <c r="BA513" s="697"/>
    </row>
    <row r="514" spans="1:53" s="694" customFormat="1" ht="15" outlineLevel="1" x14ac:dyDescent="0.25">
      <c r="A514" s="698"/>
      <c r="B514" s="695"/>
      <c r="C514" s="707"/>
      <c r="D514" s="707"/>
      <c r="E514" s="707"/>
      <c r="F514" s="711"/>
      <c r="G514" s="711" t="str">
        <f>_xlfn.CONCAT(H245:M245)</f>
        <v>AYAOAof</v>
      </c>
      <c r="H514" s="357">
        <f t="shared" ref="H514:K514" si="90">IF(H461&gt;0,1,0)</f>
        <v>0</v>
      </c>
      <c r="I514" s="357">
        <f t="shared" si="90"/>
        <v>0</v>
      </c>
      <c r="J514" s="357">
        <f t="shared" si="90"/>
        <v>0</v>
      </c>
      <c r="K514" s="357">
        <f t="shared" si="90"/>
        <v>0</v>
      </c>
      <c r="L514" s="1011" cm="1">
        <f t="array" ref="L514">INDEX($H514:$K514,0,MATCH(L$499,$H$499:$K$499,0))*HLOOKUP(L$498,$J$495:$R$496,2)</f>
        <v>0</v>
      </c>
      <c r="M514" s="1011" cm="1">
        <f t="array" ref="M514">INDEX($H514:$K514,0,MATCH(M$499,$H$499:$K$499,0))*HLOOKUP(M$498,$J$495:$R$496,2)</f>
        <v>0</v>
      </c>
      <c r="N514" s="1011" cm="1">
        <f t="array" ref="N514">INDEX($H514:$K514,0,MATCH(N$499,$H$499:$K$499,0))*HLOOKUP(N$498,$J$495:$R$496,2)</f>
        <v>0</v>
      </c>
      <c r="O514" s="1011" cm="1">
        <f t="array" ref="O514">INDEX($H514:$K514,0,MATCH(O$499,$H$499:$K$499,0))*HLOOKUP(O$498,$J$495:$R$496,2)</f>
        <v>0</v>
      </c>
      <c r="P514" s="1011" cm="1">
        <f t="array" ref="P514">INDEX($H514:$K514,0,MATCH(P$499,$H$499:$K$499,0))*HLOOKUP(P$498,$J$495:$R$496,2)</f>
        <v>0</v>
      </c>
      <c r="Q514" s="1011" cm="1">
        <f t="array" ref="Q514">INDEX($H514:$K514,0,MATCH(Q$499,$H$499:$K$499,0))*HLOOKUP(Q$498,$J$495:$R$496,2)</f>
        <v>0</v>
      </c>
      <c r="R514" s="1011" cm="1">
        <f t="array" ref="R514">INDEX($H514:$K514,0,MATCH(R$499,$H$499:$K$499,0))*HLOOKUP(R$498,$J$495:$R$496,2)</f>
        <v>0</v>
      </c>
      <c r="S514" s="1011" cm="1">
        <f t="array" ref="S514">INDEX($H514:$K514,0,MATCH(S$499,$H$499:$K$499,0))*HLOOKUP(S$498,$J$495:$R$496,2)</f>
        <v>0</v>
      </c>
      <c r="T514" s="1011" cm="1">
        <f t="array" ref="T514">INDEX($H514:$K514,0,MATCH(T$499,$H$499:$K$499,0))*HLOOKUP(T$498,$J$495:$R$496,2)</f>
        <v>0</v>
      </c>
      <c r="U514" s="1011" cm="1">
        <f t="array" ref="U514">INDEX($H514:$K514,0,MATCH(U$499,$H$499:$K$499,0))*HLOOKUP(U$498,$J$495:$R$496,2)</f>
        <v>0</v>
      </c>
      <c r="V514" s="1011" cm="1">
        <f t="array" ref="V514">INDEX($H514:$K514,0,MATCH(V$499,$H$499:$K$499,0))*HLOOKUP(V$498,$J$495:$R$496,2)</f>
        <v>0</v>
      </c>
      <c r="W514" s="1011" cm="1">
        <f t="array" ref="W514">INDEX($H514:$K514,0,MATCH(W$499,$H$499:$K$499,0))*HLOOKUP(W$498,$J$495:$R$496,2)</f>
        <v>0</v>
      </c>
      <c r="X514" s="1011" cm="1">
        <f t="array" ref="X514">INDEX($H514:$K514,0,MATCH(X$499,$H$499:$K$499,0))*HLOOKUP(X$498,$J$495:$R$496,2)</f>
        <v>0</v>
      </c>
      <c r="Y514" s="1011" cm="1">
        <f t="array" ref="Y514">INDEX($H514:$K514,0,MATCH(Y$499,$H$499:$K$499,0))*HLOOKUP(Y$498,$J$495:$R$496,2)</f>
        <v>0</v>
      </c>
      <c r="Z514" s="1011" cm="1">
        <f t="array" ref="Z514">INDEX($H514:$K514,0,MATCH(Z$499,$H$499:$K$499,0))*HLOOKUP(Z$498,$J$495:$R$496,2)</f>
        <v>0</v>
      </c>
      <c r="AA514" s="1011" cm="1">
        <f t="array" ref="AA514">INDEX($H514:$K514,0,MATCH(AA$499,$H$499:$K$499,0))*HLOOKUP(AA$498,$J$495:$R$496,2)</f>
        <v>0</v>
      </c>
      <c r="AB514" s="1011" cm="1">
        <f t="array" ref="AB514">INDEX($H514:$K514,0,MATCH(AB$499,$H$499:$K$499,0))*HLOOKUP(AB$498,$J$495:$R$496,2)</f>
        <v>0</v>
      </c>
      <c r="AC514" s="1011" cm="1">
        <f t="array" ref="AC514">INDEX($H514:$K514,0,MATCH(AC$499,$H$499:$K$499,0))*HLOOKUP(AC$498,$J$495:$R$496,2)</f>
        <v>0</v>
      </c>
      <c r="AD514" s="1011" cm="1">
        <f t="array" ref="AD514">INDEX($H514:$K514,0,MATCH(AD$499,$H$499:$K$499,0))*HLOOKUP(AD$498,$J$495:$R$496,2)</f>
        <v>0</v>
      </c>
      <c r="AE514" s="1011" cm="1">
        <f t="array" ref="AE514">INDEX($H514:$K514,0,MATCH(AE$499,$H$499:$K$499,0))*HLOOKUP(AE$498,$J$495:$R$496,2)</f>
        <v>0</v>
      </c>
      <c r="AF514" s="1011" cm="1">
        <f t="array" ref="AF514">INDEX($H514:$K514,0,MATCH(AF$499,$H$499:$K$499,0))*HLOOKUP(AF$498,$J$495:$R$496,2)</f>
        <v>0</v>
      </c>
      <c r="AG514" s="1011" cm="1">
        <f t="array" ref="AG514">INDEX($H514:$K514,0,MATCH(AG$499,$H$499:$K$499,0))*HLOOKUP(AG$498,$J$495:$R$496,2)</f>
        <v>0</v>
      </c>
      <c r="AH514" s="1011" cm="1">
        <f t="array" ref="AH514">INDEX($H514:$K514,0,MATCH(AH$499,$H$499:$K$499,0))*HLOOKUP(AH$498,$J$495:$R$496,2)</f>
        <v>0</v>
      </c>
      <c r="AI514" s="1011" cm="1">
        <f t="array" ref="AI514">INDEX($H514:$K514,0,MATCH(AI$499,$H$499:$K$499,0))*HLOOKUP(AI$498,$J$495:$R$496,2)</f>
        <v>0</v>
      </c>
      <c r="AJ514" s="1011" cm="1">
        <f t="array" ref="AJ514">INDEX($H514:$K514,0,MATCH(AJ$499,$H$499:$K$499,0))*HLOOKUP(AJ$498,$J$495:$R$496,2)</f>
        <v>0</v>
      </c>
      <c r="AK514" s="1011" cm="1">
        <f t="array" ref="AK514">INDEX($H514:$K514,0,MATCH(AK$499,$H$499:$K$499,0))*HLOOKUP(AK$498,$J$495:$R$496,2)</f>
        <v>0</v>
      </c>
      <c r="AL514" s="1011" cm="1">
        <f t="array" ref="AL514">INDEX($H514:$K514,0,MATCH(AL$499,$H$499:$K$499,0))*HLOOKUP(AL$498,$J$495:$R$496,2)</f>
        <v>0</v>
      </c>
      <c r="AM514" s="1011" cm="1">
        <f t="array" ref="AM514">INDEX($H514:$K514,0,MATCH(AM$499,$H$499:$K$499,0))*HLOOKUP(AM$498,$J$495:$R$496,2)</f>
        <v>0</v>
      </c>
      <c r="AN514" s="1011" cm="1">
        <f t="array" ref="AN514">INDEX($H514:$K514,0,MATCH(AN$499,$H$499:$K$499,0))*HLOOKUP(AN$498,$J$495:$R$496,2)</f>
        <v>0</v>
      </c>
      <c r="AO514" s="1011" cm="1">
        <f t="array" ref="AO514">INDEX($H514:$K514,0,MATCH(AO$499,$H$499:$K$499,0))*HLOOKUP(AO$498,$J$495:$R$496,2)</f>
        <v>0</v>
      </c>
      <c r="AP514" s="1011" cm="1">
        <f t="array" ref="AP514">INDEX($H514:$K514,0,MATCH(AP$499,$H$499:$K$499,0))*HLOOKUP(AP$498,$J$495:$R$496,2)</f>
        <v>0</v>
      </c>
      <c r="AQ514" s="1011" cm="1">
        <f t="array" ref="AQ514">INDEX($H514:$K514,0,MATCH(AQ$499,$H$499:$K$499,0))*HLOOKUP(AQ$498,$J$495:$R$496,2)</f>
        <v>0</v>
      </c>
      <c r="AR514" s="1011" cm="1">
        <f t="array" ref="AR514">INDEX($H514:$K514,0,MATCH(AR$499,$H$499:$K$499,0))*HLOOKUP(AR$498,$J$495:$R$496,2)</f>
        <v>0</v>
      </c>
      <c r="AS514" s="1011" cm="1">
        <f t="array" ref="AS514">INDEX($H514:$K514,0,MATCH(AS$499,$H$499:$K$499,0))*HLOOKUP(AS$498,$J$495:$R$496,2)</f>
        <v>0</v>
      </c>
      <c r="AT514" s="1011" cm="1">
        <f t="array" ref="AT514">INDEX($H514:$K514,0,MATCH(AT$499,$H$499:$K$499,0))*HLOOKUP(AT$498,$J$495:$R$496,2)</f>
        <v>0</v>
      </c>
      <c r="AU514" s="1011" cm="1">
        <f t="array" ref="AU514">INDEX($H514:$K514,0,MATCH(AU$499,$H$499:$K$499,0))*HLOOKUP(AU$498,$J$495:$R$496,2)</f>
        <v>0</v>
      </c>
      <c r="AV514" s="313"/>
      <c r="AW514" s="313"/>
      <c r="AX514" s="702"/>
      <c r="AY514" s="697"/>
      <c r="AZ514" s="697"/>
      <c r="BA514" s="697"/>
    </row>
    <row r="515" spans="1:53" s="76" customFormat="1" ht="15" outlineLevel="1" x14ac:dyDescent="0.25">
      <c r="A515" s="234"/>
      <c r="B515" s="235"/>
      <c r="C515" s="245"/>
      <c r="D515" s="245"/>
      <c r="E515" s="245"/>
      <c r="F515" s="253"/>
      <c r="G515" s="711" t="str">
        <f>_xlfn.CONCAT(H246:M246)</f>
        <v>YYNBNb</v>
      </c>
      <c r="H515" s="357">
        <f t="shared" ref="H515:K515" si="91">IF(H462&gt;0,1,0)</f>
        <v>1</v>
      </c>
      <c r="I515" s="357">
        <f t="shared" si="91"/>
        <v>1</v>
      </c>
      <c r="J515" s="357">
        <f t="shared" si="91"/>
        <v>1</v>
      </c>
      <c r="K515" s="357">
        <f t="shared" si="91"/>
        <v>0</v>
      </c>
      <c r="L515" s="1011" cm="1">
        <f t="array" ref="L515">INDEX($H515:$K515,0,MATCH(L$499,$H$499:$K$499,0))*HLOOKUP(L$498,$J$495:$R$496,2)</f>
        <v>1</v>
      </c>
      <c r="M515" s="1011" cm="1">
        <f t="array" ref="M515">INDEX($H515:$K515,0,MATCH(M$499,$H$499:$K$499,0))*HLOOKUP(M$498,$J$495:$R$496,2)</f>
        <v>1</v>
      </c>
      <c r="N515" s="1011" cm="1">
        <f t="array" ref="N515">INDEX($H515:$K515,0,MATCH(N$499,$H$499:$K$499,0))*HLOOKUP(N$498,$J$495:$R$496,2)</f>
        <v>1</v>
      </c>
      <c r="O515" s="1011" cm="1">
        <f t="array" ref="O515">INDEX($H515:$K515,0,MATCH(O$499,$H$499:$K$499,0))*HLOOKUP(O$498,$J$495:$R$496,2)</f>
        <v>0</v>
      </c>
      <c r="P515" s="1011" cm="1">
        <f t="array" ref="P515">INDEX($H515:$K515,0,MATCH(P$499,$H$499:$K$499,0))*HLOOKUP(P$498,$J$495:$R$496,2)</f>
        <v>1</v>
      </c>
      <c r="Q515" s="1011" cm="1">
        <f t="array" ref="Q515">INDEX($H515:$K515,0,MATCH(Q$499,$H$499:$K$499,0))*HLOOKUP(Q$498,$J$495:$R$496,2)</f>
        <v>1</v>
      </c>
      <c r="R515" s="1011" cm="1">
        <f t="array" ref="R515">INDEX($H515:$K515,0,MATCH(R$499,$H$499:$K$499,0))*HLOOKUP(R$498,$J$495:$R$496,2)</f>
        <v>1</v>
      </c>
      <c r="S515" s="1011" cm="1">
        <f t="array" ref="S515">INDEX($H515:$K515,0,MATCH(S$499,$H$499:$K$499,0))*HLOOKUP(S$498,$J$495:$R$496,2)</f>
        <v>0</v>
      </c>
      <c r="T515" s="1011" cm="1">
        <f t="array" ref="T515">INDEX($H515:$K515,0,MATCH(T$499,$H$499:$K$499,0))*HLOOKUP(T$498,$J$495:$R$496,2)</f>
        <v>1</v>
      </c>
      <c r="U515" s="1011" cm="1">
        <f t="array" ref="U515">INDEX($H515:$K515,0,MATCH(U$499,$H$499:$K$499,0))*HLOOKUP(U$498,$J$495:$R$496,2)</f>
        <v>1</v>
      </c>
      <c r="V515" s="1011" cm="1">
        <f t="array" ref="V515">INDEX($H515:$K515,0,MATCH(V$499,$H$499:$K$499,0))*HLOOKUP(V$498,$J$495:$R$496,2)</f>
        <v>1</v>
      </c>
      <c r="W515" s="1011" cm="1">
        <f t="array" ref="W515">INDEX($H515:$K515,0,MATCH(W$499,$H$499:$K$499,0))*HLOOKUP(W$498,$J$495:$R$496,2)</f>
        <v>0</v>
      </c>
      <c r="X515" s="1011" cm="1">
        <f t="array" ref="X515">INDEX($H515:$K515,0,MATCH(X$499,$H$499:$K$499,0))*HLOOKUP(X$498,$J$495:$R$496,2)</f>
        <v>1</v>
      </c>
      <c r="Y515" s="1011" cm="1">
        <f t="array" ref="Y515">INDEX($H515:$K515,0,MATCH(Y$499,$H$499:$K$499,0))*HLOOKUP(Y$498,$J$495:$R$496,2)</f>
        <v>1</v>
      </c>
      <c r="Z515" s="1011" cm="1">
        <f t="array" ref="Z515">INDEX($H515:$K515,0,MATCH(Z$499,$H$499:$K$499,0))*HLOOKUP(Z$498,$J$495:$R$496,2)</f>
        <v>1</v>
      </c>
      <c r="AA515" s="1011" cm="1">
        <f t="array" ref="AA515">INDEX($H515:$K515,0,MATCH(AA$499,$H$499:$K$499,0))*HLOOKUP(AA$498,$J$495:$R$496,2)</f>
        <v>0</v>
      </c>
      <c r="AB515" s="1011" cm="1">
        <f t="array" ref="AB515">INDEX($H515:$K515,0,MATCH(AB$499,$H$499:$K$499,0))*HLOOKUP(AB$498,$J$495:$R$496,2)</f>
        <v>1</v>
      </c>
      <c r="AC515" s="1011" cm="1">
        <f t="array" ref="AC515">INDEX($H515:$K515,0,MATCH(AC$499,$H$499:$K$499,0))*HLOOKUP(AC$498,$J$495:$R$496,2)</f>
        <v>1</v>
      </c>
      <c r="AD515" s="1011" cm="1">
        <f t="array" ref="AD515">INDEX($H515:$K515,0,MATCH(AD$499,$H$499:$K$499,0))*HLOOKUP(AD$498,$J$495:$R$496,2)</f>
        <v>1</v>
      </c>
      <c r="AE515" s="1011" cm="1">
        <f t="array" ref="AE515">INDEX($H515:$K515,0,MATCH(AE$499,$H$499:$K$499,0))*HLOOKUP(AE$498,$J$495:$R$496,2)</f>
        <v>0</v>
      </c>
      <c r="AF515" s="1011" cm="1">
        <f t="array" ref="AF515">INDEX($H515:$K515,0,MATCH(AF$499,$H$499:$K$499,0))*HLOOKUP(AF$498,$J$495:$R$496,2)</f>
        <v>1</v>
      </c>
      <c r="AG515" s="1011" cm="1">
        <f t="array" ref="AG515">INDEX($H515:$K515,0,MATCH(AG$499,$H$499:$K$499,0))*HLOOKUP(AG$498,$J$495:$R$496,2)</f>
        <v>1</v>
      </c>
      <c r="AH515" s="1011" cm="1">
        <f t="array" ref="AH515">INDEX($H515:$K515,0,MATCH(AH$499,$H$499:$K$499,0))*HLOOKUP(AH$498,$J$495:$R$496,2)</f>
        <v>1</v>
      </c>
      <c r="AI515" s="1011" cm="1">
        <f t="array" ref="AI515">INDEX($H515:$K515,0,MATCH(AI$499,$H$499:$K$499,0))*HLOOKUP(AI$498,$J$495:$R$496,2)</f>
        <v>0</v>
      </c>
      <c r="AJ515" s="1011" cm="1">
        <f t="array" ref="AJ515">INDEX($H515:$K515,0,MATCH(AJ$499,$H$499:$K$499,0))*HLOOKUP(AJ$498,$J$495:$R$496,2)</f>
        <v>1</v>
      </c>
      <c r="AK515" s="1011" cm="1">
        <f t="array" ref="AK515">INDEX($H515:$K515,0,MATCH(AK$499,$H$499:$K$499,0))*HLOOKUP(AK$498,$J$495:$R$496,2)</f>
        <v>1</v>
      </c>
      <c r="AL515" s="1011" cm="1">
        <f t="array" ref="AL515">INDEX($H515:$K515,0,MATCH(AL$499,$H$499:$K$499,0))*HLOOKUP(AL$498,$J$495:$R$496,2)</f>
        <v>1</v>
      </c>
      <c r="AM515" s="1011" cm="1">
        <f t="array" ref="AM515">INDEX($H515:$K515,0,MATCH(AM$499,$H$499:$K$499,0))*HLOOKUP(AM$498,$J$495:$R$496,2)</f>
        <v>0</v>
      </c>
      <c r="AN515" s="1011" cm="1">
        <f t="array" ref="AN515">INDEX($H515:$K515,0,MATCH(AN$499,$H$499:$K$499,0))*HLOOKUP(AN$498,$J$495:$R$496,2)</f>
        <v>1</v>
      </c>
      <c r="AO515" s="1011" cm="1">
        <f t="array" ref="AO515">INDEX($H515:$K515,0,MATCH(AO$499,$H$499:$K$499,0))*HLOOKUP(AO$498,$J$495:$R$496,2)</f>
        <v>1</v>
      </c>
      <c r="AP515" s="1011" cm="1">
        <f t="array" ref="AP515">INDEX($H515:$K515,0,MATCH(AP$499,$H$499:$K$499,0))*HLOOKUP(AP$498,$J$495:$R$496,2)</f>
        <v>1</v>
      </c>
      <c r="AQ515" s="1011" cm="1">
        <f t="array" ref="AQ515">INDEX($H515:$K515,0,MATCH(AQ$499,$H$499:$K$499,0))*HLOOKUP(AQ$498,$J$495:$R$496,2)</f>
        <v>0</v>
      </c>
      <c r="AR515" s="1011" cm="1">
        <f t="array" ref="AR515">INDEX($H515:$K515,0,MATCH(AR$499,$H$499:$K$499,0))*HLOOKUP(AR$498,$J$495:$R$496,2)</f>
        <v>1</v>
      </c>
      <c r="AS515" s="1011" cm="1">
        <f t="array" ref="AS515">INDEX($H515:$K515,0,MATCH(AS$499,$H$499:$K$499,0))*HLOOKUP(AS$498,$J$495:$R$496,2)</f>
        <v>1</v>
      </c>
      <c r="AT515" s="1011" cm="1">
        <f t="array" ref="AT515">INDEX($H515:$K515,0,MATCH(AT$499,$H$499:$K$499,0))*HLOOKUP(AT$498,$J$495:$R$496,2)</f>
        <v>1</v>
      </c>
      <c r="AU515" s="1011" cm="1">
        <f t="array" ref="AU515">INDEX($H515:$K515,0,MATCH(AU$499,$H$499:$K$499,0))*HLOOKUP(AU$498,$J$495:$R$496,2)</f>
        <v>0</v>
      </c>
      <c r="AV515" s="313"/>
      <c r="AW515" s="313"/>
      <c r="AX515" s="244"/>
      <c r="AY515" s="236"/>
      <c r="AZ515" s="236"/>
      <c r="BA515" s="236"/>
    </row>
    <row r="516" spans="1:53" s="76" customFormat="1" ht="15" outlineLevel="1" x14ac:dyDescent="0.25">
      <c r="A516" s="234"/>
      <c r="B516" s="235"/>
      <c r="C516" s="245"/>
      <c r="D516" s="245"/>
      <c r="E516" s="245"/>
      <c r="F516" s="253"/>
      <c r="G516" s="711" t="str">
        <f>_xlfn.CONCAT(H247:M247)</f>
        <v>YYBNBz</v>
      </c>
      <c r="H516" s="357">
        <f t="shared" ref="H516:K516" si="92">IF(H463&gt;0,1,0)</f>
        <v>1</v>
      </c>
      <c r="I516" s="357">
        <f t="shared" si="92"/>
        <v>1</v>
      </c>
      <c r="J516" s="357">
        <f t="shared" si="92"/>
        <v>0</v>
      </c>
      <c r="K516" s="357">
        <f t="shared" si="92"/>
        <v>1</v>
      </c>
      <c r="L516" s="1011" cm="1">
        <f t="array" ref="L516">INDEX($H516:$K516,0,MATCH(L$499,$H$499:$K$499,0))*HLOOKUP(L$498,$J$495:$R$496,2)</f>
        <v>1</v>
      </c>
      <c r="M516" s="1011" cm="1">
        <f t="array" ref="M516">INDEX($H516:$K516,0,MATCH(M$499,$H$499:$K$499,0))*HLOOKUP(M$498,$J$495:$R$496,2)</f>
        <v>1</v>
      </c>
      <c r="N516" s="1011" cm="1">
        <f t="array" ref="N516">INDEX($H516:$K516,0,MATCH(N$499,$H$499:$K$499,0))*HLOOKUP(N$498,$J$495:$R$496,2)</f>
        <v>0</v>
      </c>
      <c r="O516" s="1011" cm="1">
        <f t="array" ref="O516">INDEX($H516:$K516,0,MATCH(O$499,$H$499:$K$499,0))*HLOOKUP(O$498,$J$495:$R$496,2)</f>
        <v>1</v>
      </c>
      <c r="P516" s="1011" cm="1">
        <f t="array" ref="P516">INDEX($H516:$K516,0,MATCH(P$499,$H$499:$K$499,0))*HLOOKUP(P$498,$J$495:$R$496,2)</f>
        <v>1</v>
      </c>
      <c r="Q516" s="1011" cm="1">
        <f t="array" ref="Q516">INDEX($H516:$K516,0,MATCH(Q$499,$H$499:$K$499,0))*HLOOKUP(Q$498,$J$495:$R$496,2)</f>
        <v>1</v>
      </c>
      <c r="R516" s="1011" cm="1">
        <f t="array" ref="R516">INDEX($H516:$K516,0,MATCH(R$499,$H$499:$K$499,0))*HLOOKUP(R$498,$J$495:$R$496,2)</f>
        <v>0</v>
      </c>
      <c r="S516" s="1011" cm="1">
        <f t="array" ref="S516">INDEX($H516:$K516,0,MATCH(S$499,$H$499:$K$499,0))*HLOOKUP(S$498,$J$495:$R$496,2)</f>
        <v>1</v>
      </c>
      <c r="T516" s="1011" cm="1">
        <f t="array" ref="T516">INDEX($H516:$K516,0,MATCH(T$499,$H$499:$K$499,0))*HLOOKUP(T$498,$J$495:$R$496,2)</f>
        <v>1</v>
      </c>
      <c r="U516" s="1011" cm="1">
        <f t="array" ref="U516">INDEX($H516:$K516,0,MATCH(U$499,$H$499:$K$499,0))*HLOOKUP(U$498,$J$495:$R$496,2)</f>
        <v>1</v>
      </c>
      <c r="V516" s="1011" cm="1">
        <f t="array" ref="V516">INDEX($H516:$K516,0,MATCH(V$499,$H$499:$K$499,0))*HLOOKUP(V$498,$J$495:$R$496,2)</f>
        <v>0</v>
      </c>
      <c r="W516" s="1011" cm="1">
        <f t="array" ref="W516">INDEX($H516:$K516,0,MATCH(W$499,$H$499:$K$499,0))*HLOOKUP(W$498,$J$495:$R$496,2)</f>
        <v>1</v>
      </c>
      <c r="X516" s="1011" cm="1">
        <f t="array" ref="X516">INDEX($H516:$K516,0,MATCH(X$499,$H$499:$K$499,0))*HLOOKUP(X$498,$J$495:$R$496,2)</f>
        <v>1</v>
      </c>
      <c r="Y516" s="1011" cm="1">
        <f t="array" ref="Y516">INDEX($H516:$K516,0,MATCH(Y$499,$H$499:$K$499,0))*HLOOKUP(Y$498,$J$495:$R$496,2)</f>
        <v>1</v>
      </c>
      <c r="Z516" s="1011" cm="1">
        <f t="array" ref="Z516">INDEX($H516:$K516,0,MATCH(Z$499,$H$499:$K$499,0))*HLOOKUP(Z$498,$J$495:$R$496,2)</f>
        <v>0</v>
      </c>
      <c r="AA516" s="1011" cm="1">
        <f t="array" ref="AA516">INDEX($H516:$K516,0,MATCH(AA$499,$H$499:$K$499,0))*HLOOKUP(AA$498,$J$495:$R$496,2)</f>
        <v>1</v>
      </c>
      <c r="AB516" s="1011" cm="1">
        <f t="array" ref="AB516">INDEX($H516:$K516,0,MATCH(AB$499,$H$499:$K$499,0))*HLOOKUP(AB$498,$J$495:$R$496,2)</f>
        <v>1</v>
      </c>
      <c r="AC516" s="1011" cm="1">
        <f t="array" ref="AC516">INDEX($H516:$K516,0,MATCH(AC$499,$H$499:$K$499,0))*HLOOKUP(AC$498,$J$495:$R$496,2)</f>
        <v>1</v>
      </c>
      <c r="AD516" s="1011" cm="1">
        <f t="array" ref="AD516">INDEX($H516:$K516,0,MATCH(AD$499,$H$499:$K$499,0))*HLOOKUP(AD$498,$J$495:$R$496,2)</f>
        <v>0</v>
      </c>
      <c r="AE516" s="1011" cm="1">
        <f t="array" ref="AE516">INDEX($H516:$K516,0,MATCH(AE$499,$H$499:$K$499,0))*HLOOKUP(AE$498,$J$495:$R$496,2)</f>
        <v>1</v>
      </c>
      <c r="AF516" s="1011" cm="1">
        <f t="array" ref="AF516">INDEX($H516:$K516,0,MATCH(AF$499,$H$499:$K$499,0))*HLOOKUP(AF$498,$J$495:$R$496,2)</f>
        <v>1</v>
      </c>
      <c r="AG516" s="1011" cm="1">
        <f t="array" ref="AG516">INDEX($H516:$K516,0,MATCH(AG$499,$H$499:$K$499,0))*HLOOKUP(AG$498,$J$495:$R$496,2)</f>
        <v>1</v>
      </c>
      <c r="AH516" s="1011" cm="1">
        <f t="array" ref="AH516">INDEX($H516:$K516,0,MATCH(AH$499,$H$499:$K$499,0))*HLOOKUP(AH$498,$J$495:$R$496,2)</f>
        <v>0</v>
      </c>
      <c r="AI516" s="1011" cm="1">
        <f t="array" ref="AI516">INDEX($H516:$K516,0,MATCH(AI$499,$H$499:$K$499,0))*HLOOKUP(AI$498,$J$495:$R$496,2)</f>
        <v>1</v>
      </c>
      <c r="AJ516" s="1011" cm="1">
        <f t="array" ref="AJ516">INDEX($H516:$K516,0,MATCH(AJ$499,$H$499:$K$499,0))*HLOOKUP(AJ$498,$J$495:$R$496,2)</f>
        <v>1</v>
      </c>
      <c r="AK516" s="1011" cm="1">
        <f t="array" ref="AK516">INDEX($H516:$K516,0,MATCH(AK$499,$H$499:$K$499,0))*HLOOKUP(AK$498,$J$495:$R$496,2)</f>
        <v>1</v>
      </c>
      <c r="AL516" s="1011" cm="1">
        <f t="array" ref="AL516">INDEX($H516:$K516,0,MATCH(AL$499,$H$499:$K$499,0))*HLOOKUP(AL$498,$J$495:$R$496,2)</f>
        <v>0</v>
      </c>
      <c r="AM516" s="1011" cm="1">
        <f t="array" ref="AM516">INDEX($H516:$K516,0,MATCH(AM$499,$H$499:$K$499,0))*HLOOKUP(AM$498,$J$495:$R$496,2)</f>
        <v>1</v>
      </c>
      <c r="AN516" s="1011" cm="1">
        <f t="array" ref="AN516">INDEX($H516:$K516,0,MATCH(AN$499,$H$499:$K$499,0))*HLOOKUP(AN$498,$J$495:$R$496,2)</f>
        <v>1</v>
      </c>
      <c r="AO516" s="1011" cm="1">
        <f t="array" ref="AO516">INDEX($H516:$K516,0,MATCH(AO$499,$H$499:$K$499,0))*HLOOKUP(AO$498,$J$495:$R$496,2)</f>
        <v>1</v>
      </c>
      <c r="AP516" s="1011" cm="1">
        <f t="array" ref="AP516">INDEX($H516:$K516,0,MATCH(AP$499,$H$499:$K$499,0))*HLOOKUP(AP$498,$J$495:$R$496,2)</f>
        <v>0</v>
      </c>
      <c r="AQ516" s="1011" cm="1">
        <f t="array" ref="AQ516">INDEX($H516:$K516,0,MATCH(AQ$499,$H$499:$K$499,0))*HLOOKUP(AQ$498,$J$495:$R$496,2)</f>
        <v>1</v>
      </c>
      <c r="AR516" s="1011" cm="1">
        <f t="array" ref="AR516">INDEX($H516:$K516,0,MATCH(AR$499,$H$499:$K$499,0))*HLOOKUP(AR$498,$J$495:$R$496,2)</f>
        <v>1</v>
      </c>
      <c r="AS516" s="1011" cm="1">
        <f t="array" ref="AS516">INDEX($H516:$K516,0,MATCH(AS$499,$H$499:$K$499,0))*HLOOKUP(AS$498,$J$495:$R$496,2)</f>
        <v>1</v>
      </c>
      <c r="AT516" s="1011" cm="1">
        <f t="array" ref="AT516">INDEX($H516:$K516,0,MATCH(AT$499,$H$499:$K$499,0))*HLOOKUP(AT$498,$J$495:$R$496,2)</f>
        <v>0</v>
      </c>
      <c r="AU516" s="1011" cm="1">
        <f t="array" ref="AU516">INDEX($H516:$K516,0,MATCH(AU$499,$H$499:$K$499,0))*HLOOKUP(AU$498,$J$495:$R$496,2)</f>
        <v>1</v>
      </c>
      <c r="AV516" s="313"/>
      <c r="AW516" s="313"/>
      <c r="AX516" s="244"/>
      <c r="AY516" s="236"/>
      <c r="AZ516" s="236"/>
      <c r="BA516" s="236"/>
    </row>
    <row r="517" spans="1:53" s="76" customFormat="1" ht="12" customHeight="1" outlineLevel="1" x14ac:dyDescent="0.25">
      <c r="A517" s="234"/>
      <c r="B517" s="235"/>
      <c r="C517" s="245"/>
      <c r="D517" s="245"/>
      <c r="E517" s="245"/>
      <c r="F517" s="261"/>
      <c r="G517" s="711" t="str">
        <f>_xlfn.CONCAT(H248:M248)</f>
        <v>YYBNBr</v>
      </c>
      <c r="H517" s="357">
        <f t="shared" ref="H517:K517" si="93">IF(H464&gt;0,1,0)</f>
        <v>1</v>
      </c>
      <c r="I517" s="357">
        <f t="shared" si="93"/>
        <v>1</v>
      </c>
      <c r="J517" s="357">
        <f t="shared" si="93"/>
        <v>0</v>
      </c>
      <c r="K517" s="357">
        <f t="shared" si="93"/>
        <v>1</v>
      </c>
      <c r="L517" s="1011" cm="1">
        <f t="array" ref="L517">INDEX($H517:$K517,0,MATCH(L$499,$H$499:$K$499,0))*HLOOKUP(L$498,$J$495:$R$496,2)</f>
        <v>1</v>
      </c>
      <c r="M517" s="1011" cm="1">
        <f t="array" ref="M517">INDEX($H517:$K517,0,MATCH(M$499,$H$499:$K$499,0))*HLOOKUP(M$498,$J$495:$R$496,2)</f>
        <v>1</v>
      </c>
      <c r="N517" s="1011" cm="1">
        <f t="array" ref="N517">INDEX($H517:$K517,0,MATCH(N$499,$H$499:$K$499,0))*HLOOKUP(N$498,$J$495:$R$496,2)</f>
        <v>0</v>
      </c>
      <c r="O517" s="1011" cm="1">
        <f t="array" ref="O517">INDEX($H517:$K517,0,MATCH(O$499,$H$499:$K$499,0))*HLOOKUP(O$498,$J$495:$R$496,2)</f>
        <v>1</v>
      </c>
      <c r="P517" s="1011" cm="1">
        <f t="array" ref="P517">INDEX($H517:$K517,0,MATCH(P$499,$H$499:$K$499,0))*HLOOKUP(P$498,$J$495:$R$496,2)</f>
        <v>1</v>
      </c>
      <c r="Q517" s="1011" cm="1">
        <f t="array" ref="Q517">INDEX($H517:$K517,0,MATCH(Q$499,$H$499:$K$499,0))*HLOOKUP(Q$498,$J$495:$R$496,2)</f>
        <v>1</v>
      </c>
      <c r="R517" s="1011" cm="1">
        <f t="array" ref="R517">INDEX($H517:$K517,0,MATCH(R$499,$H$499:$K$499,0))*HLOOKUP(R$498,$J$495:$R$496,2)</f>
        <v>0</v>
      </c>
      <c r="S517" s="1011" cm="1">
        <f t="array" ref="S517">INDEX($H517:$K517,0,MATCH(S$499,$H$499:$K$499,0))*HLOOKUP(S$498,$J$495:$R$496,2)</f>
        <v>1</v>
      </c>
      <c r="T517" s="1011" cm="1">
        <f t="array" ref="T517">INDEX($H517:$K517,0,MATCH(T$499,$H$499:$K$499,0))*HLOOKUP(T$498,$J$495:$R$496,2)</f>
        <v>1</v>
      </c>
      <c r="U517" s="1011" cm="1">
        <f t="array" ref="U517">INDEX($H517:$K517,0,MATCH(U$499,$H$499:$K$499,0))*HLOOKUP(U$498,$J$495:$R$496,2)</f>
        <v>1</v>
      </c>
      <c r="V517" s="1011" cm="1">
        <f t="array" ref="V517">INDEX($H517:$K517,0,MATCH(V$499,$H$499:$K$499,0))*HLOOKUP(V$498,$J$495:$R$496,2)</f>
        <v>0</v>
      </c>
      <c r="W517" s="1011" cm="1">
        <f t="array" ref="W517">INDEX($H517:$K517,0,MATCH(W$499,$H$499:$K$499,0))*HLOOKUP(W$498,$J$495:$R$496,2)</f>
        <v>1</v>
      </c>
      <c r="X517" s="1011" cm="1">
        <f t="array" ref="X517">INDEX($H517:$K517,0,MATCH(X$499,$H$499:$K$499,0))*HLOOKUP(X$498,$J$495:$R$496,2)</f>
        <v>1</v>
      </c>
      <c r="Y517" s="1011" cm="1">
        <f t="array" ref="Y517">INDEX($H517:$K517,0,MATCH(Y$499,$H$499:$K$499,0))*HLOOKUP(Y$498,$J$495:$R$496,2)</f>
        <v>1</v>
      </c>
      <c r="Z517" s="1011" cm="1">
        <f t="array" ref="Z517">INDEX($H517:$K517,0,MATCH(Z$499,$H$499:$K$499,0))*HLOOKUP(Z$498,$J$495:$R$496,2)</f>
        <v>0</v>
      </c>
      <c r="AA517" s="1011" cm="1">
        <f t="array" ref="AA517">INDEX($H517:$K517,0,MATCH(AA$499,$H$499:$K$499,0))*HLOOKUP(AA$498,$J$495:$R$496,2)</f>
        <v>1</v>
      </c>
      <c r="AB517" s="1011" cm="1">
        <f t="array" ref="AB517">INDEX($H517:$K517,0,MATCH(AB$499,$H$499:$K$499,0))*HLOOKUP(AB$498,$J$495:$R$496,2)</f>
        <v>1</v>
      </c>
      <c r="AC517" s="1011" cm="1">
        <f t="array" ref="AC517">INDEX($H517:$K517,0,MATCH(AC$499,$H$499:$K$499,0))*HLOOKUP(AC$498,$J$495:$R$496,2)</f>
        <v>1</v>
      </c>
      <c r="AD517" s="1011" cm="1">
        <f t="array" ref="AD517">INDEX($H517:$K517,0,MATCH(AD$499,$H$499:$K$499,0))*HLOOKUP(AD$498,$J$495:$R$496,2)</f>
        <v>0</v>
      </c>
      <c r="AE517" s="1011" cm="1">
        <f t="array" ref="AE517">INDEX($H517:$K517,0,MATCH(AE$499,$H$499:$K$499,0))*HLOOKUP(AE$498,$J$495:$R$496,2)</f>
        <v>1</v>
      </c>
      <c r="AF517" s="1011" cm="1">
        <f t="array" ref="AF517">INDEX($H517:$K517,0,MATCH(AF$499,$H$499:$K$499,0))*HLOOKUP(AF$498,$J$495:$R$496,2)</f>
        <v>1</v>
      </c>
      <c r="AG517" s="1011" cm="1">
        <f t="array" ref="AG517">INDEX($H517:$K517,0,MATCH(AG$499,$H$499:$K$499,0))*HLOOKUP(AG$498,$J$495:$R$496,2)</f>
        <v>1</v>
      </c>
      <c r="AH517" s="1011" cm="1">
        <f t="array" ref="AH517">INDEX($H517:$K517,0,MATCH(AH$499,$H$499:$K$499,0))*HLOOKUP(AH$498,$J$495:$R$496,2)</f>
        <v>0</v>
      </c>
      <c r="AI517" s="1011" cm="1">
        <f t="array" ref="AI517">INDEX($H517:$K517,0,MATCH(AI$499,$H$499:$K$499,0))*HLOOKUP(AI$498,$J$495:$R$496,2)</f>
        <v>1</v>
      </c>
      <c r="AJ517" s="1011" cm="1">
        <f t="array" ref="AJ517">INDEX($H517:$K517,0,MATCH(AJ$499,$H$499:$K$499,0))*HLOOKUP(AJ$498,$J$495:$R$496,2)</f>
        <v>1</v>
      </c>
      <c r="AK517" s="1011" cm="1">
        <f t="array" ref="AK517">INDEX($H517:$K517,0,MATCH(AK$499,$H$499:$K$499,0))*HLOOKUP(AK$498,$J$495:$R$496,2)</f>
        <v>1</v>
      </c>
      <c r="AL517" s="1011" cm="1">
        <f t="array" ref="AL517">INDEX($H517:$K517,0,MATCH(AL$499,$H$499:$K$499,0))*HLOOKUP(AL$498,$J$495:$R$496,2)</f>
        <v>0</v>
      </c>
      <c r="AM517" s="1011" cm="1">
        <f t="array" ref="AM517">INDEX($H517:$K517,0,MATCH(AM$499,$H$499:$K$499,0))*HLOOKUP(AM$498,$J$495:$R$496,2)</f>
        <v>1</v>
      </c>
      <c r="AN517" s="1011" cm="1">
        <f t="array" ref="AN517">INDEX($H517:$K517,0,MATCH(AN$499,$H$499:$K$499,0))*HLOOKUP(AN$498,$J$495:$R$496,2)</f>
        <v>1</v>
      </c>
      <c r="AO517" s="1011" cm="1">
        <f t="array" ref="AO517">INDEX($H517:$K517,0,MATCH(AO$499,$H$499:$K$499,0))*HLOOKUP(AO$498,$J$495:$R$496,2)</f>
        <v>1</v>
      </c>
      <c r="AP517" s="1011" cm="1">
        <f t="array" ref="AP517">INDEX($H517:$K517,0,MATCH(AP$499,$H$499:$K$499,0))*HLOOKUP(AP$498,$J$495:$R$496,2)</f>
        <v>0</v>
      </c>
      <c r="AQ517" s="1011" cm="1">
        <f t="array" ref="AQ517">INDEX($H517:$K517,0,MATCH(AQ$499,$H$499:$K$499,0))*HLOOKUP(AQ$498,$J$495:$R$496,2)</f>
        <v>1</v>
      </c>
      <c r="AR517" s="1011" cm="1">
        <f t="array" ref="AR517">INDEX($H517:$K517,0,MATCH(AR$499,$H$499:$K$499,0))*HLOOKUP(AR$498,$J$495:$R$496,2)</f>
        <v>1</v>
      </c>
      <c r="AS517" s="1011" cm="1">
        <f t="array" ref="AS517">INDEX($H517:$K517,0,MATCH(AS$499,$H$499:$K$499,0))*HLOOKUP(AS$498,$J$495:$R$496,2)</f>
        <v>1</v>
      </c>
      <c r="AT517" s="1011" cm="1">
        <f t="array" ref="AT517">INDEX($H517:$K517,0,MATCH(AT$499,$H$499:$K$499,0))*HLOOKUP(AT$498,$J$495:$R$496,2)</f>
        <v>0</v>
      </c>
      <c r="AU517" s="1011" cm="1">
        <f t="array" ref="AU517">INDEX($H517:$K517,0,MATCH(AU$499,$H$499:$K$499,0))*HLOOKUP(AU$498,$J$495:$R$496,2)</f>
        <v>1</v>
      </c>
      <c r="AV517" s="313"/>
      <c r="AW517" s="313"/>
      <c r="AX517" s="244"/>
      <c r="AY517" s="236"/>
      <c r="AZ517" s="236"/>
      <c r="BA517" s="236"/>
    </row>
    <row r="518" spans="1:53" s="76" customFormat="1" ht="12" customHeight="1" outlineLevel="1" x14ac:dyDescent="0.25">
      <c r="A518" s="234"/>
      <c r="B518" s="235"/>
      <c r="C518" s="245"/>
      <c r="D518" s="245"/>
      <c r="E518" s="245"/>
      <c r="F518" s="261"/>
      <c r="G518" s="711" t="str">
        <f>_xlfn.CONCAT(H249:M249)</f>
        <v>YYNWBr</v>
      </c>
      <c r="H518" s="357">
        <f t="shared" ref="H518:K518" si="94">IF(H465&gt;0,1,0)</f>
        <v>1</v>
      </c>
      <c r="I518" s="357">
        <f t="shared" si="94"/>
        <v>1</v>
      </c>
      <c r="J518" s="357">
        <f t="shared" si="94"/>
        <v>0</v>
      </c>
      <c r="K518" s="357">
        <f t="shared" si="94"/>
        <v>1</v>
      </c>
      <c r="L518" s="1011" cm="1">
        <f t="array" ref="L518">INDEX($H518:$K518,0,MATCH(L$499,$H$499:$K$499,0))*HLOOKUP(L$498,$J$495:$R$496,2)</f>
        <v>1</v>
      </c>
      <c r="M518" s="1011" cm="1">
        <f t="array" ref="M518">INDEX($H518:$K518,0,MATCH(M$499,$H$499:$K$499,0))*HLOOKUP(M$498,$J$495:$R$496,2)</f>
        <v>1</v>
      </c>
      <c r="N518" s="1011" cm="1">
        <f t="array" ref="N518">INDEX($H518:$K518,0,MATCH(N$499,$H$499:$K$499,0))*HLOOKUP(N$498,$J$495:$R$496,2)</f>
        <v>0</v>
      </c>
      <c r="O518" s="1011" cm="1">
        <f t="array" ref="O518">INDEX($H518:$K518,0,MATCH(O$499,$H$499:$K$499,0))*HLOOKUP(O$498,$J$495:$R$496,2)</f>
        <v>1</v>
      </c>
      <c r="P518" s="1011" cm="1">
        <f t="array" ref="P518">INDEX($H518:$K518,0,MATCH(P$499,$H$499:$K$499,0))*HLOOKUP(P$498,$J$495:$R$496,2)</f>
        <v>1</v>
      </c>
      <c r="Q518" s="1011" cm="1">
        <f t="array" ref="Q518">INDEX($H518:$K518,0,MATCH(Q$499,$H$499:$K$499,0))*HLOOKUP(Q$498,$J$495:$R$496,2)</f>
        <v>1</v>
      </c>
      <c r="R518" s="1011" cm="1">
        <f t="array" ref="R518">INDEX($H518:$K518,0,MATCH(R$499,$H$499:$K$499,0))*HLOOKUP(R$498,$J$495:$R$496,2)</f>
        <v>0</v>
      </c>
      <c r="S518" s="1011" cm="1">
        <f t="array" ref="S518">INDEX($H518:$K518,0,MATCH(S$499,$H$499:$K$499,0))*HLOOKUP(S$498,$J$495:$R$496,2)</f>
        <v>1</v>
      </c>
      <c r="T518" s="1011" cm="1">
        <f t="array" ref="T518">INDEX($H518:$K518,0,MATCH(T$499,$H$499:$K$499,0))*HLOOKUP(T$498,$J$495:$R$496,2)</f>
        <v>1</v>
      </c>
      <c r="U518" s="1011" cm="1">
        <f t="array" ref="U518">INDEX($H518:$K518,0,MATCH(U$499,$H$499:$K$499,0))*HLOOKUP(U$498,$J$495:$R$496,2)</f>
        <v>1</v>
      </c>
      <c r="V518" s="1011" cm="1">
        <f t="array" ref="V518">INDEX($H518:$K518,0,MATCH(V$499,$H$499:$K$499,0))*HLOOKUP(V$498,$J$495:$R$496,2)</f>
        <v>0</v>
      </c>
      <c r="W518" s="1011" cm="1">
        <f t="array" ref="W518">INDEX($H518:$K518,0,MATCH(W$499,$H$499:$K$499,0))*HLOOKUP(W$498,$J$495:$R$496,2)</f>
        <v>1</v>
      </c>
      <c r="X518" s="1011" cm="1">
        <f t="array" ref="X518">INDEX($H518:$K518,0,MATCH(X$499,$H$499:$K$499,0))*HLOOKUP(X$498,$J$495:$R$496,2)</f>
        <v>1</v>
      </c>
      <c r="Y518" s="1011" cm="1">
        <f t="array" ref="Y518">INDEX($H518:$K518,0,MATCH(Y$499,$H$499:$K$499,0))*HLOOKUP(Y$498,$J$495:$R$496,2)</f>
        <v>1</v>
      </c>
      <c r="Z518" s="1011" cm="1">
        <f t="array" ref="Z518">INDEX($H518:$K518,0,MATCH(Z$499,$H$499:$K$499,0))*HLOOKUP(Z$498,$J$495:$R$496,2)</f>
        <v>0</v>
      </c>
      <c r="AA518" s="1011" cm="1">
        <f t="array" ref="AA518">INDEX($H518:$K518,0,MATCH(AA$499,$H$499:$K$499,0))*HLOOKUP(AA$498,$J$495:$R$496,2)</f>
        <v>1</v>
      </c>
      <c r="AB518" s="1011" cm="1">
        <f t="array" ref="AB518">INDEX($H518:$K518,0,MATCH(AB$499,$H$499:$K$499,0))*HLOOKUP(AB$498,$J$495:$R$496,2)</f>
        <v>1</v>
      </c>
      <c r="AC518" s="1011" cm="1">
        <f t="array" ref="AC518">INDEX($H518:$K518,0,MATCH(AC$499,$H$499:$K$499,0))*HLOOKUP(AC$498,$J$495:$R$496,2)</f>
        <v>1</v>
      </c>
      <c r="AD518" s="1011" cm="1">
        <f t="array" ref="AD518">INDEX($H518:$K518,0,MATCH(AD$499,$H$499:$K$499,0))*HLOOKUP(AD$498,$J$495:$R$496,2)</f>
        <v>0</v>
      </c>
      <c r="AE518" s="1011" cm="1">
        <f t="array" ref="AE518">INDEX($H518:$K518,0,MATCH(AE$499,$H$499:$K$499,0))*HLOOKUP(AE$498,$J$495:$R$496,2)</f>
        <v>1</v>
      </c>
      <c r="AF518" s="1011" cm="1">
        <f t="array" ref="AF518">INDEX($H518:$K518,0,MATCH(AF$499,$H$499:$K$499,0))*HLOOKUP(AF$498,$J$495:$R$496,2)</f>
        <v>1</v>
      </c>
      <c r="AG518" s="1011" cm="1">
        <f t="array" ref="AG518">INDEX($H518:$K518,0,MATCH(AG$499,$H$499:$K$499,0))*HLOOKUP(AG$498,$J$495:$R$496,2)</f>
        <v>1</v>
      </c>
      <c r="AH518" s="1011" cm="1">
        <f t="array" ref="AH518">INDEX($H518:$K518,0,MATCH(AH$499,$H$499:$K$499,0))*HLOOKUP(AH$498,$J$495:$R$496,2)</f>
        <v>0</v>
      </c>
      <c r="AI518" s="1011" cm="1">
        <f t="array" ref="AI518">INDEX($H518:$K518,0,MATCH(AI$499,$H$499:$K$499,0))*HLOOKUP(AI$498,$J$495:$R$496,2)</f>
        <v>1</v>
      </c>
      <c r="AJ518" s="1011" cm="1">
        <f t="array" ref="AJ518">INDEX($H518:$K518,0,MATCH(AJ$499,$H$499:$K$499,0))*HLOOKUP(AJ$498,$J$495:$R$496,2)</f>
        <v>1</v>
      </c>
      <c r="AK518" s="1011" cm="1">
        <f t="array" ref="AK518">INDEX($H518:$K518,0,MATCH(AK$499,$H$499:$K$499,0))*HLOOKUP(AK$498,$J$495:$R$496,2)</f>
        <v>1</v>
      </c>
      <c r="AL518" s="1011" cm="1">
        <f t="array" ref="AL518">INDEX($H518:$K518,0,MATCH(AL$499,$H$499:$K$499,0))*HLOOKUP(AL$498,$J$495:$R$496,2)</f>
        <v>0</v>
      </c>
      <c r="AM518" s="1011" cm="1">
        <f t="array" ref="AM518">INDEX($H518:$K518,0,MATCH(AM$499,$H$499:$K$499,0))*HLOOKUP(AM$498,$J$495:$R$496,2)</f>
        <v>1</v>
      </c>
      <c r="AN518" s="1011" cm="1">
        <f t="array" ref="AN518">INDEX($H518:$K518,0,MATCH(AN$499,$H$499:$K$499,0))*HLOOKUP(AN$498,$J$495:$R$496,2)</f>
        <v>1</v>
      </c>
      <c r="AO518" s="1011" cm="1">
        <f t="array" ref="AO518">INDEX($H518:$K518,0,MATCH(AO$499,$H$499:$K$499,0))*HLOOKUP(AO$498,$J$495:$R$496,2)</f>
        <v>1</v>
      </c>
      <c r="AP518" s="1011" cm="1">
        <f t="array" ref="AP518">INDEX($H518:$K518,0,MATCH(AP$499,$H$499:$K$499,0))*HLOOKUP(AP$498,$J$495:$R$496,2)</f>
        <v>0</v>
      </c>
      <c r="AQ518" s="1011" cm="1">
        <f t="array" ref="AQ518">INDEX($H518:$K518,0,MATCH(AQ$499,$H$499:$K$499,0))*HLOOKUP(AQ$498,$J$495:$R$496,2)</f>
        <v>1</v>
      </c>
      <c r="AR518" s="1011" cm="1">
        <f t="array" ref="AR518">INDEX($H518:$K518,0,MATCH(AR$499,$H$499:$K$499,0))*HLOOKUP(AR$498,$J$495:$R$496,2)</f>
        <v>1</v>
      </c>
      <c r="AS518" s="1011" cm="1">
        <f t="array" ref="AS518">INDEX($H518:$K518,0,MATCH(AS$499,$H$499:$K$499,0))*HLOOKUP(AS$498,$J$495:$R$496,2)</f>
        <v>1</v>
      </c>
      <c r="AT518" s="1011" cm="1">
        <f t="array" ref="AT518">INDEX($H518:$K518,0,MATCH(AT$499,$H$499:$K$499,0))*HLOOKUP(AT$498,$J$495:$R$496,2)</f>
        <v>0</v>
      </c>
      <c r="AU518" s="1011" cm="1">
        <f t="array" ref="AU518">INDEX($H518:$K518,0,MATCH(AU$499,$H$499:$K$499,0))*HLOOKUP(AU$498,$J$495:$R$496,2)</f>
        <v>1</v>
      </c>
      <c r="AV518" s="313"/>
      <c r="AW518" s="313"/>
      <c r="AX518" s="244"/>
      <c r="AY518" s="236"/>
      <c r="AZ518" s="236"/>
      <c r="BA518" s="236"/>
    </row>
    <row r="519" spans="1:53" s="76" customFormat="1" ht="15" outlineLevel="1" x14ac:dyDescent="0.25">
      <c r="A519" s="234"/>
      <c r="B519" s="235"/>
      <c r="C519" s="245"/>
      <c r="D519" s="245"/>
      <c r="E519" s="245"/>
      <c r="F519" s="253"/>
      <c r="G519" s="711" t="str">
        <f>_xlfn.CONCAT(H250:M250)</f>
        <v>YYWBNw</v>
      </c>
      <c r="H519" s="357">
        <f t="shared" ref="H519:K519" si="95">IF(H466&gt;0,1,0)</f>
        <v>1</v>
      </c>
      <c r="I519" s="357">
        <f t="shared" si="95"/>
        <v>1</v>
      </c>
      <c r="J519" s="357">
        <f t="shared" si="95"/>
        <v>1</v>
      </c>
      <c r="K519" s="357">
        <f t="shared" si="95"/>
        <v>0</v>
      </c>
      <c r="L519" s="1011" cm="1">
        <f t="array" ref="L519">INDEX($H519:$K519,0,MATCH(L$499,$H$499:$K$499,0))*HLOOKUP(L$498,$J$495:$R$496,2)</f>
        <v>1</v>
      </c>
      <c r="M519" s="1011" cm="1">
        <f t="array" ref="M519">INDEX($H519:$K519,0,MATCH(M$499,$H$499:$K$499,0))*HLOOKUP(M$498,$J$495:$R$496,2)</f>
        <v>1</v>
      </c>
      <c r="N519" s="1011" cm="1">
        <f t="array" ref="N519">INDEX($H519:$K519,0,MATCH(N$499,$H$499:$K$499,0))*HLOOKUP(N$498,$J$495:$R$496,2)</f>
        <v>1</v>
      </c>
      <c r="O519" s="1011" cm="1">
        <f t="array" ref="O519">INDEX($H519:$K519,0,MATCH(O$499,$H$499:$K$499,0))*HLOOKUP(O$498,$J$495:$R$496,2)</f>
        <v>0</v>
      </c>
      <c r="P519" s="1011" cm="1">
        <f t="array" ref="P519">INDEX($H519:$K519,0,MATCH(P$499,$H$499:$K$499,0))*HLOOKUP(P$498,$J$495:$R$496,2)</f>
        <v>1</v>
      </c>
      <c r="Q519" s="1011" cm="1">
        <f t="array" ref="Q519">INDEX($H519:$K519,0,MATCH(Q$499,$H$499:$K$499,0))*HLOOKUP(Q$498,$J$495:$R$496,2)</f>
        <v>1</v>
      </c>
      <c r="R519" s="1011" cm="1">
        <f t="array" ref="R519">INDEX($H519:$K519,0,MATCH(R$499,$H$499:$K$499,0))*HLOOKUP(R$498,$J$495:$R$496,2)</f>
        <v>1</v>
      </c>
      <c r="S519" s="1011" cm="1">
        <f t="array" ref="S519">INDEX($H519:$K519,0,MATCH(S$499,$H$499:$K$499,0))*HLOOKUP(S$498,$J$495:$R$496,2)</f>
        <v>0</v>
      </c>
      <c r="T519" s="1011" cm="1">
        <f t="array" ref="T519">INDEX($H519:$K519,0,MATCH(T$499,$H$499:$K$499,0))*HLOOKUP(T$498,$J$495:$R$496,2)</f>
        <v>1</v>
      </c>
      <c r="U519" s="1011" cm="1">
        <f t="array" ref="U519">INDEX($H519:$K519,0,MATCH(U$499,$H$499:$K$499,0))*HLOOKUP(U$498,$J$495:$R$496,2)</f>
        <v>1</v>
      </c>
      <c r="V519" s="1011" cm="1">
        <f t="array" ref="V519">INDEX($H519:$K519,0,MATCH(V$499,$H$499:$K$499,0))*HLOOKUP(V$498,$J$495:$R$496,2)</f>
        <v>1</v>
      </c>
      <c r="W519" s="1011" cm="1">
        <f t="array" ref="W519">INDEX($H519:$K519,0,MATCH(W$499,$H$499:$K$499,0))*HLOOKUP(W$498,$J$495:$R$496,2)</f>
        <v>0</v>
      </c>
      <c r="X519" s="1011" cm="1">
        <f t="array" ref="X519">INDEX($H519:$K519,0,MATCH(X$499,$H$499:$K$499,0))*HLOOKUP(X$498,$J$495:$R$496,2)</f>
        <v>1</v>
      </c>
      <c r="Y519" s="1011" cm="1">
        <f t="array" ref="Y519">INDEX($H519:$K519,0,MATCH(Y$499,$H$499:$K$499,0))*HLOOKUP(Y$498,$J$495:$R$496,2)</f>
        <v>1</v>
      </c>
      <c r="Z519" s="1011" cm="1">
        <f t="array" ref="Z519">INDEX($H519:$K519,0,MATCH(Z$499,$H$499:$K$499,0))*HLOOKUP(Z$498,$J$495:$R$496,2)</f>
        <v>1</v>
      </c>
      <c r="AA519" s="1011" cm="1">
        <f t="array" ref="AA519">INDEX($H519:$K519,0,MATCH(AA$499,$H$499:$K$499,0))*HLOOKUP(AA$498,$J$495:$R$496,2)</f>
        <v>0</v>
      </c>
      <c r="AB519" s="1011" cm="1">
        <f t="array" ref="AB519">INDEX($H519:$K519,0,MATCH(AB$499,$H$499:$K$499,0))*HLOOKUP(AB$498,$J$495:$R$496,2)</f>
        <v>1</v>
      </c>
      <c r="AC519" s="1011" cm="1">
        <f t="array" ref="AC519">INDEX($H519:$K519,0,MATCH(AC$499,$H$499:$K$499,0))*HLOOKUP(AC$498,$J$495:$R$496,2)</f>
        <v>1</v>
      </c>
      <c r="AD519" s="1011" cm="1">
        <f t="array" ref="AD519">INDEX($H519:$K519,0,MATCH(AD$499,$H$499:$K$499,0))*HLOOKUP(AD$498,$J$495:$R$496,2)</f>
        <v>1</v>
      </c>
      <c r="AE519" s="1011" cm="1">
        <f t="array" ref="AE519">INDEX($H519:$K519,0,MATCH(AE$499,$H$499:$K$499,0))*HLOOKUP(AE$498,$J$495:$R$496,2)</f>
        <v>0</v>
      </c>
      <c r="AF519" s="1011" cm="1">
        <f t="array" ref="AF519">INDEX($H519:$K519,0,MATCH(AF$499,$H$499:$K$499,0))*HLOOKUP(AF$498,$J$495:$R$496,2)</f>
        <v>1</v>
      </c>
      <c r="AG519" s="1011" cm="1">
        <f t="array" ref="AG519">INDEX($H519:$K519,0,MATCH(AG$499,$H$499:$K$499,0))*HLOOKUP(AG$498,$J$495:$R$496,2)</f>
        <v>1</v>
      </c>
      <c r="AH519" s="1011" cm="1">
        <f t="array" ref="AH519">INDEX($H519:$K519,0,MATCH(AH$499,$H$499:$K$499,0))*HLOOKUP(AH$498,$J$495:$R$496,2)</f>
        <v>1</v>
      </c>
      <c r="AI519" s="1011" cm="1">
        <f t="array" ref="AI519">INDEX($H519:$K519,0,MATCH(AI$499,$H$499:$K$499,0))*HLOOKUP(AI$498,$J$495:$R$496,2)</f>
        <v>0</v>
      </c>
      <c r="AJ519" s="1011" cm="1">
        <f t="array" ref="AJ519">INDEX($H519:$K519,0,MATCH(AJ$499,$H$499:$K$499,0))*HLOOKUP(AJ$498,$J$495:$R$496,2)</f>
        <v>1</v>
      </c>
      <c r="AK519" s="1011" cm="1">
        <f t="array" ref="AK519">INDEX($H519:$K519,0,MATCH(AK$499,$H$499:$K$499,0))*HLOOKUP(AK$498,$J$495:$R$496,2)</f>
        <v>1</v>
      </c>
      <c r="AL519" s="1011" cm="1">
        <f t="array" ref="AL519">INDEX($H519:$K519,0,MATCH(AL$499,$H$499:$K$499,0))*HLOOKUP(AL$498,$J$495:$R$496,2)</f>
        <v>1</v>
      </c>
      <c r="AM519" s="1011" cm="1">
        <f t="array" ref="AM519">INDEX($H519:$K519,0,MATCH(AM$499,$H$499:$K$499,0))*HLOOKUP(AM$498,$J$495:$R$496,2)</f>
        <v>0</v>
      </c>
      <c r="AN519" s="1011" cm="1">
        <f t="array" ref="AN519">INDEX($H519:$K519,0,MATCH(AN$499,$H$499:$K$499,0))*HLOOKUP(AN$498,$J$495:$R$496,2)</f>
        <v>1</v>
      </c>
      <c r="AO519" s="1011" cm="1">
        <f t="array" ref="AO519">INDEX($H519:$K519,0,MATCH(AO$499,$H$499:$K$499,0))*HLOOKUP(AO$498,$J$495:$R$496,2)</f>
        <v>1</v>
      </c>
      <c r="AP519" s="1011" cm="1">
        <f t="array" ref="AP519">INDEX($H519:$K519,0,MATCH(AP$499,$H$499:$K$499,0))*HLOOKUP(AP$498,$J$495:$R$496,2)</f>
        <v>1</v>
      </c>
      <c r="AQ519" s="1011" cm="1">
        <f t="array" ref="AQ519">INDEX($H519:$K519,0,MATCH(AQ$499,$H$499:$K$499,0))*HLOOKUP(AQ$498,$J$495:$R$496,2)</f>
        <v>0</v>
      </c>
      <c r="AR519" s="1011" cm="1">
        <f t="array" ref="AR519">INDEX($H519:$K519,0,MATCH(AR$499,$H$499:$K$499,0))*HLOOKUP(AR$498,$J$495:$R$496,2)</f>
        <v>1</v>
      </c>
      <c r="AS519" s="1011" cm="1">
        <f t="array" ref="AS519">INDEX($H519:$K519,0,MATCH(AS$499,$H$499:$K$499,0))*HLOOKUP(AS$498,$J$495:$R$496,2)</f>
        <v>1</v>
      </c>
      <c r="AT519" s="1011" cm="1">
        <f t="array" ref="AT519">INDEX($H519:$K519,0,MATCH(AT$499,$H$499:$K$499,0))*HLOOKUP(AT$498,$J$495:$R$496,2)</f>
        <v>1</v>
      </c>
      <c r="AU519" s="1011" cm="1">
        <f t="array" ref="AU519">INDEX($H519:$K519,0,MATCH(AU$499,$H$499:$K$499,0))*HLOOKUP(AU$498,$J$495:$R$496,2)</f>
        <v>0</v>
      </c>
      <c r="AV519" s="313"/>
      <c r="AW519" s="313"/>
      <c r="AX519" s="244"/>
      <c r="AY519" s="236"/>
      <c r="AZ519" s="236"/>
      <c r="BA519" s="236"/>
    </row>
    <row r="520" spans="1:53" s="76" customFormat="1" ht="12" customHeight="1" outlineLevel="1" x14ac:dyDescent="0.25">
      <c r="A520" s="234"/>
      <c r="B520" s="235"/>
      <c r="C520" s="245"/>
      <c r="D520" s="245"/>
      <c r="E520" s="245"/>
      <c r="F520" s="261"/>
      <c r="G520" s="711" t="str">
        <f>_xlfn.CONCAT(H251:M251)</f>
        <v>YYBNWb</v>
      </c>
      <c r="H520" s="357">
        <f t="shared" ref="H520:K520" si="96">IF(H467&gt;0,1,0)</f>
        <v>1</v>
      </c>
      <c r="I520" s="357">
        <f t="shared" si="96"/>
        <v>1</v>
      </c>
      <c r="J520" s="357">
        <f t="shared" si="96"/>
        <v>1</v>
      </c>
      <c r="K520" s="357">
        <f t="shared" si="96"/>
        <v>0</v>
      </c>
      <c r="L520" s="1011" cm="1">
        <f t="array" ref="L520">INDEX($H520:$K520,0,MATCH(L$499,$H$499:$K$499,0))*HLOOKUP(L$498,$J$495:$R$496,2)</f>
        <v>1</v>
      </c>
      <c r="M520" s="1011" cm="1">
        <f t="array" ref="M520">INDEX($H520:$K520,0,MATCH(M$499,$H$499:$K$499,0))*HLOOKUP(M$498,$J$495:$R$496,2)</f>
        <v>1</v>
      </c>
      <c r="N520" s="1011" cm="1">
        <f t="array" ref="N520">INDEX($H520:$K520,0,MATCH(N$499,$H$499:$K$499,0))*HLOOKUP(N$498,$J$495:$R$496,2)</f>
        <v>1</v>
      </c>
      <c r="O520" s="1011" cm="1">
        <f t="array" ref="O520">INDEX($H520:$K520,0,MATCH(O$499,$H$499:$K$499,0))*HLOOKUP(O$498,$J$495:$R$496,2)</f>
        <v>0</v>
      </c>
      <c r="P520" s="1011" cm="1">
        <f t="array" ref="P520">INDEX($H520:$K520,0,MATCH(P$499,$H$499:$K$499,0))*HLOOKUP(P$498,$J$495:$R$496,2)</f>
        <v>1</v>
      </c>
      <c r="Q520" s="1011" cm="1">
        <f t="array" ref="Q520">INDEX($H520:$K520,0,MATCH(Q$499,$H$499:$K$499,0))*HLOOKUP(Q$498,$J$495:$R$496,2)</f>
        <v>1</v>
      </c>
      <c r="R520" s="1011" cm="1">
        <f t="array" ref="R520">INDEX($H520:$K520,0,MATCH(R$499,$H$499:$K$499,0))*HLOOKUP(R$498,$J$495:$R$496,2)</f>
        <v>1</v>
      </c>
      <c r="S520" s="1011" cm="1">
        <f t="array" ref="S520">INDEX($H520:$K520,0,MATCH(S$499,$H$499:$K$499,0))*HLOOKUP(S$498,$J$495:$R$496,2)</f>
        <v>0</v>
      </c>
      <c r="T520" s="1011" cm="1">
        <f t="array" ref="T520">INDEX($H520:$K520,0,MATCH(T$499,$H$499:$K$499,0))*HLOOKUP(T$498,$J$495:$R$496,2)</f>
        <v>1</v>
      </c>
      <c r="U520" s="1011" cm="1">
        <f t="array" ref="U520">INDEX($H520:$K520,0,MATCH(U$499,$H$499:$K$499,0))*HLOOKUP(U$498,$J$495:$R$496,2)</f>
        <v>1</v>
      </c>
      <c r="V520" s="1011" cm="1">
        <f t="array" ref="V520">INDEX($H520:$K520,0,MATCH(V$499,$H$499:$K$499,0))*HLOOKUP(V$498,$J$495:$R$496,2)</f>
        <v>1</v>
      </c>
      <c r="W520" s="1011" cm="1">
        <f t="array" ref="W520">INDEX($H520:$K520,0,MATCH(W$499,$H$499:$K$499,0))*HLOOKUP(W$498,$J$495:$R$496,2)</f>
        <v>0</v>
      </c>
      <c r="X520" s="1011" cm="1">
        <f t="array" ref="X520">INDEX($H520:$K520,0,MATCH(X$499,$H$499:$K$499,0))*HLOOKUP(X$498,$J$495:$R$496,2)</f>
        <v>1</v>
      </c>
      <c r="Y520" s="1011" cm="1">
        <f t="array" ref="Y520">INDEX($H520:$K520,0,MATCH(Y$499,$H$499:$K$499,0))*HLOOKUP(Y$498,$J$495:$R$496,2)</f>
        <v>1</v>
      </c>
      <c r="Z520" s="1011" cm="1">
        <f t="array" ref="Z520">INDEX($H520:$K520,0,MATCH(Z$499,$H$499:$K$499,0))*HLOOKUP(Z$498,$J$495:$R$496,2)</f>
        <v>1</v>
      </c>
      <c r="AA520" s="1011" cm="1">
        <f t="array" ref="AA520">INDEX($H520:$K520,0,MATCH(AA$499,$H$499:$K$499,0))*HLOOKUP(AA$498,$J$495:$R$496,2)</f>
        <v>0</v>
      </c>
      <c r="AB520" s="1011" cm="1">
        <f t="array" ref="AB520">INDEX($H520:$K520,0,MATCH(AB$499,$H$499:$K$499,0))*HLOOKUP(AB$498,$J$495:$R$496,2)</f>
        <v>1</v>
      </c>
      <c r="AC520" s="1011" cm="1">
        <f t="array" ref="AC520">INDEX($H520:$K520,0,MATCH(AC$499,$H$499:$K$499,0))*HLOOKUP(AC$498,$J$495:$R$496,2)</f>
        <v>1</v>
      </c>
      <c r="AD520" s="1011" cm="1">
        <f t="array" ref="AD520">INDEX($H520:$K520,0,MATCH(AD$499,$H$499:$K$499,0))*HLOOKUP(AD$498,$J$495:$R$496,2)</f>
        <v>1</v>
      </c>
      <c r="AE520" s="1011" cm="1">
        <f t="array" ref="AE520">INDEX($H520:$K520,0,MATCH(AE$499,$H$499:$K$499,0))*HLOOKUP(AE$498,$J$495:$R$496,2)</f>
        <v>0</v>
      </c>
      <c r="AF520" s="1011" cm="1">
        <f t="array" ref="AF520">INDEX($H520:$K520,0,MATCH(AF$499,$H$499:$K$499,0))*HLOOKUP(AF$498,$J$495:$R$496,2)</f>
        <v>1</v>
      </c>
      <c r="AG520" s="1011" cm="1">
        <f t="array" ref="AG520">INDEX($H520:$K520,0,MATCH(AG$499,$H$499:$K$499,0))*HLOOKUP(AG$498,$J$495:$R$496,2)</f>
        <v>1</v>
      </c>
      <c r="AH520" s="1011" cm="1">
        <f t="array" ref="AH520">INDEX($H520:$K520,0,MATCH(AH$499,$H$499:$K$499,0))*HLOOKUP(AH$498,$J$495:$R$496,2)</f>
        <v>1</v>
      </c>
      <c r="AI520" s="1011" cm="1">
        <f t="array" ref="AI520">INDEX($H520:$K520,0,MATCH(AI$499,$H$499:$K$499,0))*HLOOKUP(AI$498,$J$495:$R$496,2)</f>
        <v>0</v>
      </c>
      <c r="AJ520" s="1011" cm="1">
        <f t="array" ref="AJ520">INDEX($H520:$K520,0,MATCH(AJ$499,$H$499:$K$499,0))*HLOOKUP(AJ$498,$J$495:$R$496,2)</f>
        <v>1</v>
      </c>
      <c r="AK520" s="1011" cm="1">
        <f t="array" ref="AK520">INDEX($H520:$K520,0,MATCH(AK$499,$H$499:$K$499,0))*HLOOKUP(AK$498,$J$495:$R$496,2)</f>
        <v>1</v>
      </c>
      <c r="AL520" s="1011" cm="1">
        <f t="array" ref="AL520">INDEX($H520:$K520,0,MATCH(AL$499,$H$499:$K$499,0))*HLOOKUP(AL$498,$J$495:$R$496,2)</f>
        <v>1</v>
      </c>
      <c r="AM520" s="1011" cm="1">
        <f t="array" ref="AM520">INDEX($H520:$K520,0,MATCH(AM$499,$H$499:$K$499,0))*HLOOKUP(AM$498,$J$495:$R$496,2)</f>
        <v>0</v>
      </c>
      <c r="AN520" s="1011" cm="1">
        <f t="array" ref="AN520">INDEX($H520:$K520,0,MATCH(AN$499,$H$499:$K$499,0))*HLOOKUP(AN$498,$J$495:$R$496,2)</f>
        <v>1</v>
      </c>
      <c r="AO520" s="1011" cm="1">
        <f t="array" ref="AO520">INDEX($H520:$K520,0,MATCH(AO$499,$H$499:$K$499,0))*HLOOKUP(AO$498,$J$495:$R$496,2)</f>
        <v>1</v>
      </c>
      <c r="AP520" s="1011" cm="1">
        <f t="array" ref="AP520">INDEX($H520:$K520,0,MATCH(AP$499,$H$499:$K$499,0))*HLOOKUP(AP$498,$J$495:$R$496,2)</f>
        <v>1</v>
      </c>
      <c r="AQ520" s="1011" cm="1">
        <f t="array" ref="AQ520">INDEX($H520:$K520,0,MATCH(AQ$499,$H$499:$K$499,0))*HLOOKUP(AQ$498,$J$495:$R$496,2)</f>
        <v>0</v>
      </c>
      <c r="AR520" s="1011" cm="1">
        <f t="array" ref="AR520">INDEX($H520:$K520,0,MATCH(AR$499,$H$499:$K$499,0))*HLOOKUP(AR$498,$J$495:$R$496,2)</f>
        <v>1</v>
      </c>
      <c r="AS520" s="1011" cm="1">
        <f t="array" ref="AS520">INDEX($H520:$K520,0,MATCH(AS$499,$H$499:$K$499,0))*HLOOKUP(AS$498,$J$495:$R$496,2)</f>
        <v>1</v>
      </c>
      <c r="AT520" s="1011" cm="1">
        <f t="array" ref="AT520">INDEX($H520:$K520,0,MATCH(AT$499,$H$499:$K$499,0))*HLOOKUP(AT$498,$J$495:$R$496,2)</f>
        <v>1</v>
      </c>
      <c r="AU520" s="1011" cm="1">
        <f t="array" ref="AU520">INDEX($H520:$K520,0,MATCH(AU$499,$H$499:$K$499,0))*HLOOKUP(AU$498,$J$495:$R$496,2)</f>
        <v>0</v>
      </c>
      <c r="AV520" s="313"/>
      <c r="AW520" s="313"/>
      <c r="AX520" s="244"/>
      <c r="AY520" s="236"/>
      <c r="AZ520" s="236"/>
      <c r="BA520" s="236"/>
    </row>
    <row r="521" spans="1:53" s="76" customFormat="1" ht="15" outlineLevel="1" x14ac:dyDescent="0.25">
      <c r="A521" s="234"/>
      <c r="B521" s="235"/>
      <c r="C521" s="245"/>
      <c r="D521" s="245"/>
      <c r="E521" s="245"/>
      <c r="F521" s="253"/>
      <c r="G521" s="711" t="str">
        <f>_xlfn.CONCAT(H252:M252)</f>
        <v>AAAAAz</v>
      </c>
      <c r="H521" s="357">
        <f t="shared" ref="H521:K521" si="97">IF(H468&gt;0,1,0)</f>
        <v>1</v>
      </c>
      <c r="I521" s="357">
        <f t="shared" si="97"/>
        <v>1</v>
      </c>
      <c r="J521" s="357">
        <f t="shared" si="97"/>
        <v>0</v>
      </c>
      <c r="K521" s="357">
        <f t="shared" si="97"/>
        <v>1</v>
      </c>
      <c r="L521" s="1011" cm="1">
        <f t="array" ref="L521">INDEX($H521:$K521,0,MATCH(L$499,$H$499:$K$499,0))*HLOOKUP(L$498,$J$495:$R$496,2)</f>
        <v>1</v>
      </c>
      <c r="M521" s="1011" cm="1">
        <f t="array" ref="M521">INDEX($H521:$K521,0,MATCH(M$499,$H$499:$K$499,0))*HLOOKUP(M$498,$J$495:$R$496,2)</f>
        <v>1</v>
      </c>
      <c r="N521" s="1011" cm="1">
        <f t="array" ref="N521">INDEX($H521:$K521,0,MATCH(N$499,$H$499:$K$499,0))*HLOOKUP(N$498,$J$495:$R$496,2)</f>
        <v>0</v>
      </c>
      <c r="O521" s="1011" cm="1">
        <f t="array" ref="O521">INDEX($H521:$K521,0,MATCH(O$499,$H$499:$K$499,0))*HLOOKUP(O$498,$J$495:$R$496,2)</f>
        <v>1</v>
      </c>
      <c r="P521" s="1011" cm="1">
        <f t="array" ref="P521">INDEX($H521:$K521,0,MATCH(P$499,$H$499:$K$499,0))*HLOOKUP(P$498,$J$495:$R$496,2)</f>
        <v>1</v>
      </c>
      <c r="Q521" s="1011" cm="1">
        <f t="array" ref="Q521">INDEX($H521:$K521,0,MATCH(Q$499,$H$499:$K$499,0))*HLOOKUP(Q$498,$J$495:$R$496,2)</f>
        <v>1</v>
      </c>
      <c r="R521" s="1011" cm="1">
        <f t="array" ref="R521">INDEX($H521:$K521,0,MATCH(R$499,$H$499:$K$499,0))*HLOOKUP(R$498,$J$495:$R$496,2)</f>
        <v>0</v>
      </c>
      <c r="S521" s="1011" cm="1">
        <f t="array" ref="S521">INDEX($H521:$K521,0,MATCH(S$499,$H$499:$K$499,0))*HLOOKUP(S$498,$J$495:$R$496,2)</f>
        <v>1</v>
      </c>
      <c r="T521" s="1011" cm="1">
        <f t="array" ref="T521">INDEX($H521:$K521,0,MATCH(T$499,$H$499:$K$499,0))*HLOOKUP(T$498,$J$495:$R$496,2)</f>
        <v>1</v>
      </c>
      <c r="U521" s="1011" cm="1">
        <f t="array" ref="U521">INDEX($H521:$K521,0,MATCH(U$499,$H$499:$K$499,0))*HLOOKUP(U$498,$J$495:$R$496,2)</f>
        <v>1</v>
      </c>
      <c r="V521" s="1011" cm="1">
        <f t="array" ref="V521">INDEX($H521:$K521,0,MATCH(V$499,$H$499:$K$499,0))*HLOOKUP(V$498,$J$495:$R$496,2)</f>
        <v>0</v>
      </c>
      <c r="W521" s="1011" cm="1">
        <f t="array" ref="W521">INDEX($H521:$K521,0,MATCH(W$499,$H$499:$K$499,0))*HLOOKUP(W$498,$J$495:$R$496,2)</f>
        <v>1</v>
      </c>
      <c r="X521" s="1011" cm="1">
        <f t="array" ref="X521">INDEX($H521:$K521,0,MATCH(X$499,$H$499:$K$499,0))*HLOOKUP(X$498,$J$495:$R$496,2)</f>
        <v>1</v>
      </c>
      <c r="Y521" s="1011" cm="1">
        <f t="array" ref="Y521">INDEX($H521:$K521,0,MATCH(Y$499,$H$499:$K$499,0))*HLOOKUP(Y$498,$J$495:$R$496,2)</f>
        <v>1</v>
      </c>
      <c r="Z521" s="1011" cm="1">
        <f t="array" ref="Z521">INDEX($H521:$K521,0,MATCH(Z$499,$H$499:$K$499,0))*HLOOKUP(Z$498,$J$495:$R$496,2)</f>
        <v>0</v>
      </c>
      <c r="AA521" s="1011" cm="1">
        <f t="array" ref="AA521">INDEX($H521:$K521,0,MATCH(AA$499,$H$499:$K$499,0))*HLOOKUP(AA$498,$J$495:$R$496,2)</f>
        <v>1</v>
      </c>
      <c r="AB521" s="1011" cm="1">
        <f t="array" ref="AB521">INDEX($H521:$K521,0,MATCH(AB$499,$H$499:$K$499,0))*HLOOKUP(AB$498,$J$495:$R$496,2)</f>
        <v>1</v>
      </c>
      <c r="AC521" s="1011" cm="1">
        <f t="array" ref="AC521">INDEX($H521:$K521,0,MATCH(AC$499,$H$499:$K$499,0))*HLOOKUP(AC$498,$J$495:$R$496,2)</f>
        <v>1</v>
      </c>
      <c r="AD521" s="1011" cm="1">
        <f t="array" ref="AD521">INDEX($H521:$K521,0,MATCH(AD$499,$H$499:$K$499,0))*HLOOKUP(AD$498,$J$495:$R$496,2)</f>
        <v>0</v>
      </c>
      <c r="AE521" s="1011" cm="1">
        <f t="array" ref="AE521">INDEX($H521:$K521,0,MATCH(AE$499,$H$499:$K$499,0))*HLOOKUP(AE$498,$J$495:$R$496,2)</f>
        <v>1</v>
      </c>
      <c r="AF521" s="1011" cm="1">
        <f t="array" ref="AF521">INDEX($H521:$K521,0,MATCH(AF$499,$H$499:$K$499,0))*HLOOKUP(AF$498,$J$495:$R$496,2)</f>
        <v>1</v>
      </c>
      <c r="AG521" s="1011" cm="1">
        <f t="array" ref="AG521">INDEX($H521:$K521,0,MATCH(AG$499,$H$499:$K$499,0))*HLOOKUP(AG$498,$J$495:$R$496,2)</f>
        <v>1</v>
      </c>
      <c r="AH521" s="1011" cm="1">
        <f t="array" ref="AH521">INDEX($H521:$K521,0,MATCH(AH$499,$H$499:$K$499,0))*HLOOKUP(AH$498,$J$495:$R$496,2)</f>
        <v>0</v>
      </c>
      <c r="AI521" s="1011" cm="1">
        <f t="array" ref="AI521">INDEX($H521:$K521,0,MATCH(AI$499,$H$499:$K$499,0))*HLOOKUP(AI$498,$J$495:$R$496,2)</f>
        <v>1</v>
      </c>
      <c r="AJ521" s="1011" cm="1">
        <f t="array" ref="AJ521">INDEX($H521:$K521,0,MATCH(AJ$499,$H$499:$K$499,0))*HLOOKUP(AJ$498,$J$495:$R$496,2)</f>
        <v>1</v>
      </c>
      <c r="AK521" s="1011" cm="1">
        <f t="array" ref="AK521">INDEX($H521:$K521,0,MATCH(AK$499,$H$499:$K$499,0))*HLOOKUP(AK$498,$J$495:$R$496,2)</f>
        <v>1</v>
      </c>
      <c r="AL521" s="1011" cm="1">
        <f t="array" ref="AL521">INDEX($H521:$K521,0,MATCH(AL$499,$H$499:$K$499,0))*HLOOKUP(AL$498,$J$495:$R$496,2)</f>
        <v>0</v>
      </c>
      <c r="AM521" s="1011" cm="1">
        <f t="array" ref="AM521">INDEX($H521:$K521,0,MATCH(AM$499,$H$499:$K$499,0))*HLOOKUP(AM$498,$J$495:$R$496,2)</f>
        <v>1</v>
      </c>
      <c r="AN521" s="1011" cm="1">
        <f t="array" ref="AN521">INDEX($H521:$K521,0,MATCH(AN$499,$H$499:$K$499,0))*HLOOKUP(AN$498,$J$495:$R$496,2)</f>
        <v>1</v>
      </c>
      <c r="AO521" s="1011" cm="1">
        <f t="array" ref="AO521">INDEX($H521:$K521,0,MATCH(AO$499,$H$499:$K$499,0))*HLOOKUP(AO$498,$J$495:$R$496,2)</f>
        <v>1</v>
      </c>
      <c r="AP521" s="1011" cm="1">
        <f t="array" ref="AP521">INDEX($H521:$K521,0,MATCH(AP$499,$H$499:$K$499,0))*HLOOKUP(AP$498,$J$495:$R$496,2)</f>
        <v>0</v>
      </c>
      <c r="AQ521" s="1011" cm="1">
        <f t="array" ref="AQ521">INDEX($H521:$K521,0,MATCH(AQ$499,$H$499:$K$499,0))*HLOOKUP(AQ$498,$J$495:$R$496,2)</f>
        <v>1</v>
      </c>
      <c r="AR521" s="1011" cm="1">
        <f t="array" ref="AR521">INDEX($H521:$K521,0,MATCH(AR$499,$H$499:$K$499,0))*HLOOKUP(AR$498,$J$495:$R$496,2)</f>
        <v>1</v>
      </c>
      <c r="AS521" s="1011" cm="1">
        <f t="array" ref="AS521">INDEX($H521:$K521,0,MATCH(AS$499,$H$499:$K$499,0))*HLOOKUP(AS$498,$J$495:$R$496,2)</f>
        <v>1</v>
      </c>
      <c r="AT521" s="1011" cm="1">
        <f t="array" ref="AT521">INDEX($H521:$K521,0,MATCH(AT$499,$H$499:$K$499,0))*HLOOKUP(AT$498,$J$495:$R$496,2)</f>
        <v>0</v>
      </c>
      <c r="AU521" s="1011" cm="1">
        <f t="array" ref="AU521">INDEX($H521:$K521,0,MATCH(AU$499,$H$499:$K$499,0))*HLOOKUP(AU$498,$J$495:$R$496,2)</f>
        <v>1</v>
      </c>
      <c r="AV521" s="313"/>
      <c r="AW521" s="313"/>
      <c r="AX521" s="244"/>
      <c r="AY521" s="236"/>
      <c r="AZ521" s="236"/>
      <c r="BA521" s="236"/>
    </row>
    <row r="522" spans="1:53" s="76" customFormat="1" ht="15" outlineLevel="1" x14ac:dyDescent="0.25">
      <c r="A522" s="234"/>
      <c r="B522" s="235"/>
      <c r="C522" s="245"/>
      <c r="D522" s="245"/>
      <c r="E522" s="245"/>
      <c r="F522" s="253"/>
      <c r="G522" s="711" t="str">
        <f>_xlfn.CONCAT(H253:M253)</f>
        <v>AAAANw</v>
      </c>
      <c r="H522" s="357">
        <f t="shared" ref="H522:K522" si="98">IF(H469&gt;0,1,0)</f>
        <v>1</v>
      </c>
      <c r="I522" s="357">
        <f t="shared" si="98"/>
        <v>1</v>
      </c>
      <c r="J522" s="357">
        <f t="shared" si="98"/>
        <v>1</v>
      </c>
      <c r="K522" s="357">
        <f t="shared" si="98"/>
        <v>0</v>
      </c>
      <c r="L522" s="1011" cm="1">
        <f t="array" ref="L522">INDEX($H522:$K522,0,MATCH(L$499,$H$499:$K$499,0))*HLOOKUP(L$498,$J$495:$R$496,2)</f>
        <v>1</v>
      </c>
      <c r="M522" s="1011" cm="1">
        <f t="array" ref="M522">INDEX($H522:$K522,0,MATCH(M$499,$H$499:$K$499,0))*HLOOKUP(M$498,$J$495:$R$496,2)</f>
        <v>1</v>
      </c>
      <c r="N522" s="1011" cm="1">
        <f t="array" ref="N522">INDEX($H522:$K522,0,MATCH(N$499,$H$499:$K$499,0))*HLOOKUP(N$498,$J$495:$R$496,2)</f>
        <v>1</v>
      </c>
      <c r="O522" s="1011" cm="1">
        <f t="array" ref="O522">INDEX($H522:$K522,0,MATCH(O$499,$H$499:$K$499,0))*HLOOKUP(O$498,$J$495:$R$496,2)</f>
        <v>0</v>
      </c>
      <c r="P522" s="1011" cm="1">
        <f t="array" ref="P522">INDEX($H522:$K522,0,MATCH(P$499,$H$499:$K$499,0))*HLOOKUP(P$498,$J$495:$R$496,2)</f>
        <v>1</v>
      </c>
      <c r="Q522" s="1011" cm="1">
        <f t="array" ref="Q522">INDEX($H522:$K522,0,MATCH(Q$499,$H$499:$K$499,0))*HLOOKUP(Q$498,$J$495:$R$496,2)</f>
        <v>1</v>
      </c>
      <c r="R522" s="1011" cm="1">
        <f t="array" ref="R522">INDEX($H522:$K522,0,MATCH(R$499,$H$499:$K$499,0))*HLOOKUP(R$498,$J$495:$R$496,2)</f>
        <v>1</v>
      </c>
      <c r="S522" s="1011" cm="1">
        <f t="array" ref="S522">INDEX($H522:$K522,0,MATCH(S$499,$H$499:$K$499,0))*HLOOKUP(S$498,$J$495:$R$496,2)</f>
        <v>0</v>
      </c>
      <c r="T522" s="1011" cm="1">
        <f t="array" ref="T522">INDEX($H522:$K522,0,MATCH(T$499,$H$499:$K$499,0))*HLOOKUP(T$498,$J$495:$R$496,2)</f>
        <v>1</v>
      </c>
      <c r="U522" s="1011" cm="1">
        <f t="array" ref="U522">INDEX($H522:$K522,0,MATCH(U$499,$H$499:$K$499,0))*HLOOKUP(U$498,$J$495:$R$496,2)</f>
        <v>1</v>
      </c>
      <c r="V522" s="1011" cm="1">
        <f t="array" ref="V522">INDEX($H522:$K522,0,MATCH(V$499,$H$499:$K$499,0))*HLOOKUP(V$498,$J$495:$R$496,2)</f>
        <v>1</v>
      </c>
      <c r="W522" s="1011" cm="1">
        <f t="array" ref="W522">INDEX($H522:$K522,0,MATCH(W$499,$H$499:$K$499,0))*HLOOKUP(W$498,$J$495:$R$496,2)</f>
        <v>0</v>
      </c>
      <c r="X522" s="1011" cm="1">
        <f t="array" ref="X522">INDEX($H522:$K522,0,MATCH(X$499,$H$499:$K$499,0))*HLOOKUP(X$498,$J$495:$R$496,2)</f>
        <v>1</v>
      </c>
      <c r="Y522" s="1011" cm="1">
        <f t="array" ref="Y522">INDEX($H522:$K522,0,MATCH(Y$499,$H$499:$K$499,0))*HLOOKUP(Y$498,$J$495:$R$496,2)</f>
        <v>1</v>
      </c>
      <c r="Z522" s="1011" cm="1">
        <f t="array" ref="Z522">INDEX($H522:$K522,0,MATCH(Z$499,$H$499:$K$499,0))*HLOOKUP(Z$498,$J$495:$R$496,2)</f>
        <v>1</v>
      </c>
      <c r="AA522" s="1011" cm="1">
        <f t="array" ref="AA522">INDEX($H522:$K522,0,MATCH(AA$499,$H$499:$K$499,0))*HLOOKUP(AA$498,$J$495:$R$496,2)</f>
        <v>0</v>
      </c>
      <c r="AB522" s="1011" cm="1">
        <f t="array" ref="AB522">INDEX($H522:$K522,0,MATCH(AB$499,$H$499:$K$499,0))*HLOOKUP(AB$498,$J$495:$R$496,2)</f>
        <v>1</v>
      </c>
      <c r="AC522" s="1011" cm="1">
        <f t="array" ref="AC522">INDEX($H522:$K522,0,MATCH(AC$499,$H$499:$K$499,0))*HLOOKUP(AC$498,$J$495:$R$496,2)</f>
        <v>1</v>
      </c>
      <c r="AD522" s="1011" cm="1">
        <f t="array" ref="AD522">INDEX($H522:$K522,0,MATCH(AD$499,$H$499:$K$499,0))*HLOOKUP(AD$498,$J$495:$R$496,2)</f>
        <v>1</v>
      </c>
      <c r="AE522" s="1011" cm="1">
        <f t="array" ref="AE522">INDEX($H522:$K522,0,MATCH(AE$499,$H$499:$K$499,0))*HLOOKUP(AE$498,$J$495:$R$496,2)</f>
        <v>0</v>
      </c>
      <c r="AF522" s="1011" cm="1">
        <f t="array" ref="AF522">INDEX($H522:$K522,0,MATCH(AF$499,$H$499:$K$499,0))*HLOOKUP(AF$498,$J$495:$R$496,2)</f>
        <v>1</v>
      </c>
      <c r="AG522" s="1011" cm="1">
        <f t="array" ref="AG522">INDEX($H522:$K522,0,MATCH(AG$499,$H$499:$K$499,0))*HLOOKUP(AG$498,$J$495:$R$496,2)</f>
        <v>1</v>
      </c>
      <c r="AH522" s="1011" cm="1">
        <f t="array" ref="AH522">INDEX($H522:$K522,0,MATCH(AH$499,$H$499:$K$499,0))*HLOOKUP(AH$498,$J$495:$R$496,2)</f>
        <v>1</v>
      </c>
      <c r="AI522" s="1011" cm="1">
        <f t="array" ref="AI522">INDEX($H522:$K522,0,MATCH(AI$499,$H$499:$K$499,0))*HLOOKUP(AI$498,$J$495:$R$496,2)</f>
        <v>0</v>
      </c>
      <c r="AJ522" s="1011" cm="1">
        <f t="array" ref="AJ522">INDEX($H522:$K522,0,MATCH(AJ$499,$H$499:$K$499,0))*HLOOKUP(AJ$498,$J$495:$R$496,2)</f>
        <v>1</v>
      </c>
      <c r="AK522" s="1011" cm="1">
        <f t="array" ref="AK522">INDEX($H522:$K522,0,MATCH(AK$499,$H$499:$K$499,0))*HLOOKUP(AK$498,$J$495:$R$496,2)</f>
        <v>1</v>
      </c>
      <c r="AL522" s="1011" cm="1">
        <f t="array" ref="AL522">INDEX($H522:$K522,0,MATCH(AL$499,$H$499:$K$499,0))*HLOOKUP(AL$498,$J$495:$R$496,2)</f>
        <v>1</v>
      </c>
      <c r="AM522" s="1011" cm="1">
        <f t="array" ref="AM522">INDEX($H522:$K522,0,MATCH(AM$499,$H$499:$K$499,0))*HLOOKUP(AM$498,$J$495:$R$496,2)</f>
        <v>0</v>
      </c>
      <c r="AN522" s="1011" cm="1">
        <f t="array" ref="AN522">INDEX($H522:$K522,0,MATCH(AN$499,$H$499:$K$499,0))*HLOOKUP(AN$498,$J$495:$R$496,2)</f>
        <v>1</v>
      </c>
      <c r="AO522" s="1011" cm="1">
        <f t="array" ref="AO522">INDEX($H522:$K522,0,MATCH(AO$499,$H$499:$K$499,0))*HLOOKUP(AO$498,$J$495:$R$496,2)</f>
        <v>1</v>
      </c>
      <c r="AP522" s="1011" cm="1">
        <f t="array" ref="AP522">INDEX($H522:$K522,0,MATCH(AP$499,$H$499:$K$499,0))*HLOOKUP(AP$498,$J$495:$R$496,2)</f>
        <v>1</v>
      </c>
      <c r="AQ522" s="1011" cm="1">
        <f t="array" ref="AQ522">INDEX($H522:$K522,0,MATCH(AQ$499,$H$499:$K$499,0))*HLOOKUP(AQ$498,$J$495:$R$496,2)</f>
        <v>0</v>
      </c>
      <c r="AR522" s="1011" cm="1">
        <f t="array" ref="AR522">INDEX($H522:$K522,0,MATCH(AR$499,$H$499:$K$499,0))*HLOOKUP(AR$498,$J$495:$R$496,2)</f>
        <v>1</v>
      </c>
      <c r="AS522" s="1011" cm="1">
        <f t="array" ref="AS522">INDEX($H522:$K522,0,MATCH(AS$499,$H$499:$K$499,0))*HLOOKUP(AS$498,$J$495:$R$496,2)</f>
        <v>1</v>
      </c>
      <c r="AT522" s="1011" cm="1">
        <f t="array" ref="AT522">INDEX($H522:$K522,0,MATCH(AT$499,$H$499:$K$499,0))*HLOOKUP(AT$498,$J$495:$R$496,2)</f>
        <v>1</v>
      </c>
      <c r="AU522" s="1011" cm="1">
        <f t="array" ref="AU522">INDEX($H522:$K522,0,MATCH(AU$499,$H$499:$K$499,0))*HLOOKUP(AU$498,$J$495:$R$496,2)</f>
        <v>0</v>
      </c>
      <c r="AV522" s="313"/>
      <c r="AW522" s="313"/>
      <c r="AX522" s="244"/>
      <c r="AY522" s="236"/>
      <c r="AZ522" s="236"/>
      <c r="BA522" s="236"/>
    </row>
    <row r="523" spans="1:53" s="76" customFormat="1" ht="15" outlineLevel="1" x14ac:dyDescent="0.25">
      <c r="A523" s="234"/>
      <c r="B523" s="235"/>
      <c r="C523" s="245"/>
      <c r="D523" s="245"/>
      <c r="E523" s="245"/>
      <c r="F523" s="253"/>
      <c r="G523" s="711" t="str">
        <f>_xlfn.CONCAT(H254:M254)</f>
        <v>AAANWb</v>
      </c>
      <c r="H523" s="357">
        <f t="shared" ref="H523:K523" si="99">IF(H470&gt;0,1,0)</f>
        <v>1</v>
      </c>
      <c r="I523" s="357">
        <f t="shared" si="99"/>
        <v>1</v>
      </c>
      <c r="J523" s="357">
        <f t="shared" si="99"/>
        <v>1</v>
      </c>
      <c r="K523" s="357">
        <f t="shared" si="99"/>
        <v>0</v>
      </c>
      <c r="L523" s="1011" cm="1">
        <f t="array" ref="L523">INDEX($H523:$K523,0,MATCH(L$499,$H$499:$K$499,0))*HLOOKUP(L$498,$J$495:$R$496,2)</f>
        <v>1</v>
      </c>
      <c r="M523" s="1011" cm="1">
        <f t="array" ref="M523">INDEX($H523:$K523,0,MATCH(M$499,$H$499:$K$499,0))*HLOOKUP(M$498,$J$495:$R$496,2)</f>
        <v>1</v>
      </c>
      <c r="N523" s="1011" cm="1">
        <f t="array" ref="N523">INDEX($H523:$K523,0,MATCH(N$499,$H$499:$K$499,0))*HLOOKUP(N$498,$J$495:$R$496,2)</f>
        <v>1</v>
      </c>
      <c r="O523" s="1011" cm="1">
        <f t="array" ref="O523">INDEX($H523:$K523,0,MATCH(O$499,$H$499:$K$499,0))*HLOOKUP(O$498,$J$495:$R$496,2)</f>
        <v>0</v>
      </c>
      <c r="P523" s="1011" cm="1">
        <f t="array" ref="P523">INDEX($H523:$K523,0,MATCH(P$499,$H$499:$K$499,0))*HLOOKUP(P$498,$J$495:$R$496,2)</f>
        <v>1</v>
      </c>
      <c r="Q523" s="1011" cm="1">
        <f t="array" ref="Q523">INDEX($H523:$K523,0,MATCH(Q$499,$H$499:$K$499,0))*HLOOKUP(Q$498,$J$495:$R$496,2)</f>
        <v>1</v>
      </c>
      <c r="R523" s="1011" cm="1">
        <f t="array" ref="R523">INDEX($H523:$K523,0,MATCH(R$499,$H$499:$K$499,0))*HLOOKUP(R$498,$J$495:$R$496,2)</f>
        <v>1</v>
      </c>
      <c r="S523" s="1011" cm="1">
        <f t="array" ref="S523">INDEX($H523:$K523,0,MATCH(S$499,$H$499:$K$499,0))*HLOOKUP(S$498,$J$495:$R$496,2)</f>
        <v>0</v>
      </c>
      <c r="T523" s="1011" cm="1">
        <f t="array" ref="T523">INDEX($H523:$K523,0,MATCH(T$499,$H$499:$K$499,0))*HLOOKUP(T$498,$J$495:$R$496,2)</f>
        <v>1</v>
      </c>
      <c r="U523" s="1011" cm="1">
        <f t="array" ref="U523">INDEX($H523:$K523,0,MATCH(U$499,$H$499:$K$499,0))*HLOOKUP(U$498,$J$495:$R$496,2)</f>
        <v>1</v>
      </c>
      <c r="V523" s="1011" cm="1">
        <f t="array" ref="V523">INDEX($H523:$K523,0,MATCH(V$499,$H$499:$K$499,0))*HLOOKUP(V$498,$J$495:$R$496,2)</f>
        <v>1</v>
      </c>
      <c r="W523" s="1011" cm="1">
        <f t="array" ref="W523">INDEX($H523:$K523,0,MATCH(W$499,$H$499:$K$499,0))*HLOOKUP(W$498,$J$495:$R$496,2)</f>
        <v>0</v>
      </c>
      <c r="X523" s="1011" cm="1">
        <f t="array" ref="X523">INDEX($H523:$K523,0,MATCH(X$499,$H$499:$K$499,0))*HLOOKUP(X$498,$J$495:$R$496,2)</f>
        <v>1</v>
      </c>
      <c r="Y523" s="1011" cm="1">
        <f t="array" ref="Y523">INDEX($H523:$K523,0,MATCH(Y$499,$H$499:$K$499,0))*HLOOKUP(Y$498,$J$495:$R$496,2)</f>
        <v>1</v>
      </c>
      <c r="Z523" s="1011" cm="1">
        <f t="array" ref="Z523">INDEX($H523:$K523,0,MATCH(Z$499,$H$499:$K$499,0))*HLOOKUP(Z$498,$J$495:$R$496,2)</f>
        <v>1</v>
      </c>
      <c r="AA523" s="1011" cm="1">
        <f t="array" ref="AA523">INDEX($H523:$K523,0,MATCH(AA$499,$H$499:$K$499,0))*HLOOKUP(AA$498,$J$495:$R$496,2)</f>
        <v>0</v>
      </c>
      <c r="AB523" s="1011" cm="1">
        <f t="array" ref="AB523">INDEX($H523:$K523,0,MATCH(AB$499,$H$499:$K$499,0))*HLOOKUP(AB$498,$J$495:$R$496,2)</f>
        <v>1</v>
      </c>
      <c r="AC523" s="1011" cm="1">
        <f t="array" ref="AC523">INDEX($H523:$K523,0,MATCH(AC$499,$H$499:$K$499,0))*HLOOKUP(AC$498,$J$495:$R$496,2)</f>
        <v>1</v>
      </c>
      <c r="AD523" s="1011" cm="1">
        <f t="array" ref="AD523">INDEX($H523:$K523,0,MATCH(AD$499,$H$499:$K$499,0))*HLOOKUP(AD$498,$J$495:$R$496,2)</f>
        <v>1</v>
      </c>
      <c r="AE523" s="1011" cm="1">
        <f t="array" ref="AE523">INDEX($H523:$K523,0,MATCH(AE$499,$H$499:$K$499,0))*HLOOKUP(AE$498,$J$495:$R$496,2)</f>
        <v>0</v>
      </c>
      <c r="AF523" s="1011" cm="1">
        <f t="array" ref="AF523">INDEX($H523:$K523,0,MATCH(AF$499,$H$499:$K$499,0))*HLOOKUP(AF$498,$J$495:$R$496,2)</f>
        <v>1</v>
      </c>
      <c r="AG523" s="1011" cm="1">
        <f t="array" ref="AG523">INDEX($H523:$K523,0,MATCH(AG$499,$H$499:$K$499,0))*HLOOKUP(AG$498,$J$495:$R$496,2)</f>
        <v>1</v>
      </c>
      <c r="AH523" s="1011" cm="1">
        <f t="array" ref="AH523">INDEX($H523:$K523,0,MATCH(AH$499,$H$499:$K$499,0))*HLOOKUP(AH$498,$J$495:$R$496,2)</f>
        <v>1</v>
      </c>
      <c r="AI523" s="1011" cm="1">
        <f t="array" ref="AI523">INDEX($H523:$K523,0,MATCH(AI$499,$H$499:$K$499,0))*HLOOKUP(AI$498,$J$495:$R$496,2)</f>
        <v>0</v>
      </c>
      <c r="AJ523" s="1011" cm="1">
        <f t="array" ref="AJ523">INDEX($H523:$K523,0,MATCH(AJ$499,$H$499:$K$499,0))*HLOOKUP(AJ$498,$J$495:$R$496,2)</f>
        <v>1</v>
      </c>
      <c r="AK523" s="1011" cm="1">
        <f t="array" ref="AK523">INDEX($H523:$K523,0,MATCH(AK$499,$H$499:$K$499,0))*HLOOKUP(AK$498,$J$495:$R$496,2)</f>
        <v>1</v>
      </c>
      <c r="AL523" s="1011" cm="1">
        <f t="array" ref="AL523">INDEX($H523:$K523,0,MATCH(AL$499,$H$499:$K$499,0))*HLOOKUP(AL$498,$J$495:$R$496,2)</f>
        <v>1</v>
      </c>
      <c r="AM523" s="1011" cm="1">
        <f t="array" ref="AM523">INDEX($H523:$K523,0,MATCH(AM$499,$H$499:$K$499,0))*HLOOKUP(AM$498,$J$495:$R$496,2)</f>
        <v>0</v>
      </c>
      <c r="AN523" s="1011" cm="1">
        <f t="array" ref="AN523">INDEX($H523:$K523,0,MATCH(AN$499,$H$499:$K$499,0))*HLOOKUP(AN$498,$J$495:$R$496,2)</f>
        <v>1</v>
      </c>
      <c r="AO523" s="1011" cm="1">
        <f t="array" ref="AO523">INDEX($H523:$K523,0,MATCH(AO$499,$H$499:$K$499,0))*HLOOKUP(AO$498,$J$495:$R$496,2)</f>
        <v>1</v>
      </c>
      <c r="AP523" s="1011" cm="1">
        <f t="array" ref="AP523">INDEX($H523:$K523,0,MATCH(AP$499,$H$499:$K$499,0))*HLOOKUP(AP$498,$J$495:$R$496,2)</f>
        <v>1</v>
      </c>
      <c r="AQ523" s="1011" cm="1">
        <f t="array" ref="AQ523">INDEX($H523:$K523,0,MATCH(AQ$499,$H$499:$K$499,0))*HLOOKUP(AQ$498,$J$495:$R$496,2)</f>
        <v>0</v>
      </c>
      <c r="AR523" s="1011" cm="1">
        <f t="array" ref="AR523">INDEX($H523:$K523,0,MATCH(AR$499,$H$499:$K$499,0))*HLOOKUP(AR$498,$J$495:$R$496,2)</f>
        <v>1</v>
      </c>
      <c r="AS523" s="1011" cm="1">
        <f t="array" ref="AS523">INDEX($H523:$K523,0,MATCH(AS$499,$H$499:$K$499,0))*HLOOKUP(AS$498,$J$495:$R$496,2)</f>
        <v>1</v>
      </c>
      <c r="AT523" s="1011" cm="1">
        <f t="array" ref="AT523">INDEX($H523:$K523,0,MATCH(AT$499,$H$499:$K$499,0))*HLOOKUP(AT$498,$J$495:$R$496,2)</f>
        <v>1</v>
      </c>
      <c r="AU523" s="1011" cm="1">
        <f t="array" ref="AU523">INDEX($H523:$K523,0,MATCH(AU$499,$H$499:$K$499,0))*HLOOKUP(AU$498,$J$495:$R$496,2)</f>
        <v>0</v>
      </c>
      <c r="AV523" s="313"/>
      <c r="AW523" s="313"/>
      <c r="AX523" s="244"/>
      <c r="AY523" s="236"/>
      <c r="AZ523" s="236"/>
      <c r="BA523" s="236"/>
    </row>
    <row r="524" spans="1:53" s="76" customFormat="1" ht="15" outlineLevel="1" x14ac:dyDescent="0.25">
      <c r="A524" s="234"/>
      <c r="B524" s="235"/>
      <c r="C524" s="245"/>
      <c r="D524" s="245"/>
      <c r="E524" s="245"/>
      <c r="F524" s="253"/>
      <c r="G524" s="711" t="str">
        <f>_xlfn.CONCAT(H255:M255)</f>
        <v>AANWBa</v>
      </c>
      <c r="H524" s="357">
        <f t="shared" ref="H524:K524" si="100">IF(H471&gt;0,1,0)</f>
        <v>0</v>
      </c>
      <c r="I524" s="357">
        <f t="shared" si="100"/>
        <v>0</v>
      </c>
      <c r="J524" s="357">
        <f t="shared" si="100"/>
        <v>0</v>
      </c>
      <c r="K524" s="357">
        <f t="shared" si="100"/>
        <v>0</v>
      </c>
      <c r="L524" s="1011" cm="1">
        <f t="array" ref="L524">INDEX($H524:$K524,0,MATCH(L$499,$H$499:$K$499,0))*HLOOKUP(L$498,$J$495:$R$496,2)</f>
        <v>0</v>
      </c>
      <c r="M524" s="1011" cm="1">
        <f t="array" ref="M524">INDEX($H524:$K524,0,MATCH(M$499,$H$499:$K$499,0))*HLOOKUP(M$498,$J$495:$R$496,2)</f>
        <v>0</v>
      </c>
      <c r="N524" s="1011" cm="1">
        <f t="array" ref="N524">INDEX($H524:$K524,0,MATCH(N$499,$H$499:$K$499,0))*HLOOKUP(N$498,$J$495:$R$496,2)</f>
        <v>0</v>
      </c>
      <c r="O524" s="1011" cm="1">
        <f t="array" ref="O524">INDEX($H524:$K524,0,MATCH(O$499,$H$499:$K$499,0))*HLOOKUP(O$498,$J$495:$R$496,2)</f>
        <v>0</v>
      </c>
      <c r="P524" s="1011" cm="1">
        <f t="array" ref="P524">INDEX($H524:$K524,0,MATCH(P$499,$H$499:$K$499,0))*HLOOKUP(P$498,$J$495:$R$496,2)</f>
        <v>0</v>
      </c>
      <c r="Q524" s="1011" cm="1">
        <f t="array" ref="Q524">INDEX($H524:$K524,0,MATCH(Q$499,$H$499:$K$499,0))*HLOOKUP(Q$498,$J$495:$R$496,2)</f>
        <v>0</v>
      </c>
      <c r="R524" s="1011" cm="1">
        <f t="array" ref="R524">INDEX($H524:$K524,0,MATCH(R$499,$H$499:$K$499,0))*HLOOKUP(R$498,$J$495:$R$496,2)</f>
        <v>0</v>
      </c>
      <c r="S524" s="1011" cm="1">
        <f t="array" ref="S524">INDEX($H524:$K524,0,MATCH(S$499,$H$499:$K$499,0))*HLOOKUP(S$498,$J$495:$R$496,2)</f>
        <v>0</v>
      </c>
      <c r="T524" s="1011" cm="1">
        <f t="array" ref="T524">INDEX($H524:$K524,0,MATCH(T$499,$H$499:$K$499,0))*HLOOKUP(T$498,$J$495:$R$496,2)</f>
        <v>0</v>
      </c>
      <c r="U524" s="1011" cm="1">
        <f t="array" ref="U524">INDEX($H524:$K524,0,MATCH(U$499,$H$499:$K$499,0))*HLOOKUP(U$498,$J$495:$R$496,2)</f>
        <v>0</v>
      </c>
      <c r="V524" s="1011" cm="1">
        <f t="array" ref="V524">INDEX($H524:$K524,0,MATCH(V$499,$H$499:$K$499,0))*HLOOKUP(V$498,$J$495:$R$496,2)</f>
        <v>0</v>
      </c>
      <c r="W524" s="1011" cm="1">
        <f t="array" ref="W524">INDEX($H524:$K524,0,MATCH(W$499,$H$499:$K$499,0))*HLOOKUP(W$498,$J$495:$R$496,2)</f>
        <v>0</v>
      </c>
      <c r="X524" s="1011" cm="1">
        <f t="array" ref="X524">INDEX($H524:$K524,0,MATCH(X$499,$H$499:$K$499,0))*HLOOKUP(X$498,$J$495:$R$496,2)</f>
        <v>0</v>
      </c>
      <c r="Y524" s="1011" cm="1">
        <f t="array" ref="Y524">INDEX($H524:$K524,0,MATCH(Y$499,$H$499:$K$499,0))*HLOOKUP(Y$498,$J$495:$R$496,2)</f>
        <v>0</v>
      </c>
      <c r="Z524" s="1011" cm="1">
        <f t="array" ref="Z524">INDEX($H524:$K524,0,MATCH(Z$499,$H$499:$K$499,0))*HLOOKUP(Z$498,$J$495:$R$496,2)</f>
        <v>0</v>
      </c>
      <c r="AA524" s="1011" cm="1">
        <f t="array" ref="AA524">INDEX($H524:$K524,0,MATCH(AA$499,$H$499:$K$499,0))*HLOOKUP(AA$498,$J$495:$R$496,2)</f>
        <v>0</v>
      </c>
      <c r="AB524" s="1011" cm="1">
        <f t="array" ref="AB524">INDEX($H524:$K524,0,MATCH(AB$499,$H$499:$K$499,0))*HLOOKUP(AB$498,$J$495:$R$496,2)</f>
        <v>0</v>
      </c>
      <c r="AC524" s="1011" cm="1">
        <f t="array" ref="AC524">INDEX($H524:$K524,0,MATCH(AC$499,$H$499:$K$499,0))*HLOOKUP(AC$498,$J$495:$R$496,2)</f>
        <v>0</v>
      </c>
      <c r="AD524" s="1011" cm="1">
        <f t="array" ref="AD524">INDEX($H524:$K524,0,MATCH(AD$499,$H$499:$K$499,0))*HLOOKUP(AD$498,$J$495:$R$496,2)</f>
        <v>0</v>
      </c>
      <c r="AE524" s="1011" cm="1">
        <f t="array" ref="AE524">INDEX($H524:$K524,0,MATCH(AE$499,$H$499:$K$499,0))*HLOOKUP(AE$498,$J$495:$R$496,2)</f>
        <v>0</v>
      </c>
      <c r="AF524" s="1011" cm="1">
        <f t="array" ref="AF524">INDEX($H524:$K524,0,MATCH(AF$499,$H$499:$K$499,0))*HLOOKUP(AF$498,$J$495:$R$496,2)</f>
        <v>0</v>
      </c>
      <c r="AG524" s="1011" cm="1">
        <f t="array" ref="AG524">INDEX($H524:$K524,0,MATCH(AG$499,$H$499:$K$499,0))*HLOOKUP(AG$498,$J$495:$R$496,2)</f>
        <v>0</v>
      </c>
      <c r="AH524" s="1011" cm="1">
        <f t="array" ref="AH524">INDEX($H524:$K524,0,MATCH(AH$499,$H$499:$K$499,0))*HLOOKUP(AH$498,$J$495:$R$496,2)</f>
        <v>0</v>
      </c>
      <c r="AI524" s="1011" cm="1">
        <f t="array" ref="AI524">INDEX($H524:$K524,0,MATCH(AI$499,$H$499:$K$499,0))*HLOOKUP(AI$498,$J$495:$R$496,2)</f>
        <v>0</v>
      </c>
      <c r="AJ524" s="1011" cm="1">
        <f t="array" ref="AJ524">INDEX($H524:$K524,0,MATCH(AJ$499,$H$499:$K$499,0))*HLOOKUP(AJ$498,$J$495:$R$496,2)</f>
        <v>0</v>
      </c>
      <c r="AK524" s="1011" cm="1">
        <f t="array" ref="AK524">INDEX($H524:$K524,0,MATCH(AK$499,$H$499:$K$499,0))*HLOOKUP(AK$498,$J$495:$R$496,2)</f>
        <v>0</v>
      </c>
      <c r="AL524" s="1011" cm="1">
        <f t="array" ref="AL524">INDEX($H524:$K524,0,MATCH(AL$499,$H$499:$K$499,0))*HLOOKUP(AL$498,$J$495:$R$496,2)</f>
        <v>0</v>
      </c>
      <c r="AM524" s="1011" cm="1">
        <f t="array" ref="AM524">INDEX($H524:$K524,0,MATCH(AM$499,$H$499:$K$499,0))*HLOOKUP(AM$498,$J$495:$R$496,2)</f>
        <v>0</v>
      </c>
      <c r="AN524" s="1011" cm="1">
        <f t="array" ref="AN524">INDEX($H524:$K524,0,MATCH(AN$499,$H$499:$K$499,0))*HLOOKUP(AN$498,$J$495:$R$496,2)</f>
        <v>0</v>
      </c>
      <c r="AO524" s="1011" cm="1">
        <f t="array" ref="AO524">INDEX($H524:$K524,0,MATCH(AO$499,$H$499:$K$499,0))*HLOOKUP(AO$498,$J$495:$R$496,2)</f>
        <v>0</v>
      </c>
      <c r="AP524" s="1011" cm="1">
        <f t="array" ref="AP524">INDEX($H524:$K524,0,MATCH(AP$499,$H$499:$K$499,0))*HLOOKUP(AP$498,$J$495:$R$496,2)</f>
        <v>0</v>
      </c>
      <c r="AQ524" s="1011" cm="1">
        <f t="array" ref="AQ524">INDEX($H524:$K524,0,MATCH(AQ$499,$H$499:$K$499,0))*HLOOKUP(AQ$498,$J$495:$R$496,2)</f>
        <v>0</v>
      </c>
      <c r="AR524" s="1011" cm="1">
        <f t="array" ref="AR524">INDEX($H524:$K524,0,MATCH(AR$499,$H$499:$K$499,0))*HLOOKUP(AR$498,$J$495:$R$496,2)</f>
        <v>0</v>
      </c>
      <c r="AS524" s="1011" cm="1">
        <f t="array" ref="AS524">INDEX($H524:$K524,0,MATCH(AS$499,$H$499:$K$499,0))*HLOOKUP(AS$498,$J$495:$R$496,2)</f>
        <v>0</v>
      </c>
      <c r="AT524" s="1011" cm="1">
        <f t="array" ref="AT524">INDEX($H524:$K524,0,MATCH(AT$499,$H$499:$K$499,0))*HLOOKUP(AT$498,$J$495:$R$496,2)</f>
        <v>0</v>
      </c>
      <c r="AU524" s="1011" cm="1">
        <f t="array" ref="AU524">INDEX($H524:$K524,0,MATCH(AU$499,$H$499:$K$499,0))*HLOOKUP(AU$498,$J$495:$R$496,2)</f>
        <v>0</v>
      </c>
      <c r="AV524" s="313"/>
      <c r="AW524" s="313"/>
      <c r="AX524" s="244"/>
      <c r="AY524" s="236"/>
      <c r="AZ524" s="236"/>
      <c r="BA524" s="236"/>
    </row>
    <row r="525" spans="1:53" s="76" customFormat="1" ht="15" outlineLevel="1" x14ac:dyDescent="0.25">
      <c r="A525" s="234"/>
      <c r="B525" s="235"/>
      <c r="C525" s="245"/>
      <c r="D525" s="245"/>
      <c r="E525" s="245"/>
      <c r="F525" s="253"/>
      <c r="G525" s="711" t="str">
        <f>_xlfn.CONCAT(H256:M256)</f>
        <v>AYWBAa</v>
      </c>
      <c r="H525" s="357">
        <f t="shared" ref="H525:K525" si="101">IF(H472&gt;0,1,0)</f>
        <v>0</v>
      </c>
      <c r="I525" s="357">
        <f t="shared" si="101"/>
        <v>0</v>
      </c>
      <c r="J525" s="357">
        <f t="shared" si="101"/>
        <v>0</v>
      </c>
      <c r="K525" s="357">
        <f t="shared" si="101"/>
        <v>0</v>
      </c>
      <c r="L525" s="1011" cm="1">
        <f t="array" ref="L525">INDEX($H525:$K525,0,MATCH(L$499,$H$499:$K$499,0))*HLOOKUP(L$498,$J$495:$R$496,2)</f>
        <v>0</v>
      </c>
      <c r="M525" s="1011" cm="1">
        <f t="array" ref="M525">INDEX($H525:$K525,0,MATCH(M$499,$H$499:$K$499,0))*HLOOKUP(M$498,$J$495:$R$496,2)</f>
        <v>0</v>
      </c>
      <c r="N525" s="1011" cm="1">
        <f t="array" ref="N525">INDEX($H525:$K525,0,MATCH(N$499,$H$499:$K$499,0))*HLOOKUP(N$498,$J$495:$R$496,2)</f>
        <v>0</v>
      </c>
      <c r="O525" s="1011" cm="1">
        <f t="array" ref="O525">INDEX($H525:$K525,0,MATCH(O$499,$H$499:$K$499,0))*HLOOKUP(O$498,$J$495:$R$496,2)</f>
        <v>0</v>
      </c>
      <c r="P525" s="1011" cm="1">
        <f t="array" ref="P525">INDEX($H525:$K525,0,MATCH(P$499,$H$499:$K$499,0))*HLOOKUP(P$498,$J$495:$R$496,2)</f>
        <v>0</v>
      </c>
      <c r="Q525" s="1011" cm="1">
        <f t="array" ref="Q525">INDEX($H525:$K525,0,MATCH(Q$499,$H$499:$K$499,0))*HLOOKUP(Q$498,$J$495:$R$496,2)</f>
        <v>0</v>
      </c>
      <c r="R525" s="1011" cm="1">
        <f t="array" ref="R525">INDEX($H525:$K525,0,MATCH(R$499,$H$499:$K$499,0))*HLOOKUP(R$498,$J$495:$R$496,2)</f>
        <v>0</v>
      </c>
      <c r="S525" s="1011" cm="1">
        <f t="array" ref="S525">INDEX($H525:$K525,0,MATCH(S$499,$H$499:$K$499,0))*HLOOKUP(S$498,$J$495:$R$496,2)</f>
        <v>0</v>
      </c>
      <c r="T525" s="1011" cm="1">
        <f t="array" ref="T525">INDEX($H525:$K525,0,MATCH(T$499,$H$499:$K$499,0))*HLOOKUP(T$498,$J$495:$R$496,2)</f>
        <v>0</v>
      </c>
      <c r="U525" s="1011" cm="1">
        <f t="array" ref="U525">INDEX($H525:$K525,0,MATCH(U$499,$H$499:$K$499,0))*HLOOKUP(U$498,$J$495:$R$496,2)</f>
        <v>0</v>
      </c>
      <c r="V525" s="1011" cm="1">
        <f t="array" ref="V525">INDEX($H525:$K525,0,MATCH(V$499,$H$499:$K$499,0))*HLOOKUP(V$498,$J$495:$R$496,2)</f>
        <v>0</v>
      </c>
      <c r="W525" s="1011" cm="1">
        <f t="array" ref="W525">INDEX($H525:$K525,0,MATCH(W$499,$H$499:$K$499,0))*HLOOKUP(W$498,$J$495:$R$496,2)</f>
        <v>0</v>
      </c>
      <c r="X525" s="1011" cm="1">
        <f t="array" ref="X525">INDEX($H525:$K525,0,MATCH(X$499,$H$499:$K$499,0))*HLOOKUP(X$498,$J$495:$R$496,2)</f>
        <v>0</v>
      </c>
      <c r="Y525" s="1011" cm="1">
        <f t="array" ref="Y525">INDEX($H525:$K525,0,MATCH(Y$499,$H$499:$K$499,0))*HLOOKUP(Y$498,$J$495:$R$496,2)</f>
        <v>0</v>
      </c>
      <c r="Z525" s="1011" cm="1">
        <f t="array" ref="Z525">INDEX($H525:$K525,0,MATCH(Z$499,$H$499:$K$499,0))*HLOOKUP(Z$498,$J$495:$R$496,2)</f>
        <v>0</v>
      </c>
      <c r="AA525" s="1011" cm="1">
        <f t="array" ref="AA525">INDEX($H525:$K525,0,MATCH(AA$499,$H$499:$K$499,0))*HLOOKUP(AA$498,$J$495:$R$496,2)</f>
        <v>0</v>
      </c>
      <c r="AB525" s="1011" cm="1">
        <f t="array" ref="AB525">INDEX($H525:$K525,0,MATCH(AB$499,$H$499:$K$499,0))*HLOOKUP(AB$498,$J$495:$R$496,2)</f>
        <v>0</v>
      </c>
      <c r="AC525" s="1011" cm="1">
        <f t="array" ref="AC525">INDEX($H525:$K525,0,MATCH(AC$499,$H$499:$K$499,0))*HLOOKUP(AC$498,$J$495:$R$496,2)</f>
        <v>0</v>
      </c>
      <c r="AD525" s="1011" cm="1">
        <f t="array" ref="AD525">INDEX($H525:$K525,0,MATCH(AD$499,$H$499:$K$499,0))*HLOOKUP(AD$498,$J$495:$R$496,2)</f>
        <v>0</v>
      </c>
      <c r="AE525" s="1011" cm="1">
        <f t="array" ref="AE525">INDEX($H525:$K525,0,MATCH(AE$499,$H$499:$K$499,0))*HLOOKUP(AE$498,$J$495:$R$496,2)</f>
        <v>0</v>
      </c>
      <c r="AF525" s="1011" cm="1">
        <f t="array" ref="AF525">INDEX($H525:$K525,0,MATCH(AF$499,$H$499:$K$499,0))*HLOOKUP(AF$498,$J$495:$R$496,2)</f>
        <v>0</v>
      </c>
      <c r="AG525" s="1011" cm="1">
        <f t="array" ref="AG525">INDEX($H525:$K525,0,MATCH(AG$499,$H$499:$K$499,0))*HLOOKUP(AG$498,$J$495:$R$496,2)</f>
        <v>0</v>
      </c>
      <c r="AH525" s="1011" cm="1">
        <f t="array" ref="AH525">INDEX($H525:$K525,0,MATCH(AH$499,$H$499:$K$499,0))*HLOOKUP(AH$498,$J$495:$R$496,2)</f>
        <v>0</v>
      </c>
      <c r="AI525" s="1011" cm="1">
        <f t="array" ref="AI525">INDEX($H525:$K525,0,MATCH(AI$499,$H$499:$K$499,0))*HLOOKUP(AI$498,$J$495:$R$496,2)</f>
        <v>0</v>
      </c>
      <c r="AJ525" s="1011" cm="1">
        <f t="array" ref="AJ525">INDEX($H525:$K525,0,MATCH(AJ$499,$H$499:$K$499,0))*HLOOKUP(AJ$498,$J$495:$R$496,2)</f>
        <v>0</v>
      </c>
      <c r="AK525" s="1011" cm="1">
        <f t="array" ref="AK525">INDEX($H525:$K525,0,MATCH(AK$499,$H$499:$K$499,0))*HLOOKUP(AK$498,$J$495:$R$496,2)</f>
        <v>0</v>
      </c>
      <c r="AL525" s="1011" cm="1">
        <f t="array" ref="AL525">INDEX($H525:$K525,0,MATCH(AL$499,$H$499:$K$499,0))*HLOOKUP(AL$498,$J$495:$R$496,2)</f>
        <v>0</v>
      </c>
      <c r="AM525" s="1011" cm="1">
        <f t="array" ref="AM525">INDEX($H525:$K525,0,MATCH(AM$499,$H$499:$K$499,0))*HLOOKUP(AM$498,$J$495:$R$496,2)</f>
        <v>0</v>
      </c>
      <c r="AN525" s="1011" cm="1">
        <f t="array" ref="AN525">INDEX($H525:$K525,0,MATCH(AN$499,$H$499:$K$499,0))*HLOOKUP(AN$498,$J$495:$R$496,2)</f>
        <v>0</v>
      </c>
      <c r="AO525" s="1011" cm="1">
        <f t="array" ref="AO525">INDEX($H525:$K525,0,MATCH(AO$499,$H$499:$K$499,0))*HLOOKUP(AO$498,$J$495:$R$496,2)</f>
        <v>0</v>
      </c>
      <c r="AP525" s="1011" cm="1">
        <f t="array" ref="AP525">INDEX($H525:$K525,0,MATCH(AP$499,$H$499:$K$499,0))*HLOOKUP(AP$498,$J$495:$R$496,2)</f>
        <v>0</v>
      </c>
      <c r="AQ525" s="1011" cm="1">
        <f t="array" ref="AQ525">INDEX($H525:$K525,0,MATCH(AQ$499,$H$499:$K$499,0))*HLOOKUP(AQ$498,$J$495:$R$496,2)</f>
        <v>0</v>
      </c>
      <c r="AR525" s="1011" cm="1">
        <f t="array" ref="AR525">INDEX($H525:$K525,0,MATCH(AR$499,$H$499:$K$499,0))*HLOOKUP(AR$498,$J$495:$R$496,2)</f>
        <v>0</v>
      </c>
      <c r="AS525" s="1011" cm="1">
        <f t="array" ref="AS525">INDEX($H525:$K525,0,MATCH(AS$499,$H$499:$K$499,0))*HLOOKUP(AS$498,$J$495:$R$496,2)</f>
        <v>0</v>
      </c>
      <c r="AT525" s="1011" cm="1">
        <f t="array" ref="AT525">INDEX($H525:$K525,0,MATCH(AT$499,$H$499:$K$499,0))*HLOOKUP(AT$498,$J$495:$R$496,2)</f>
        <v>0</v>
      </c>
      <c r="AU525" s="1011" cm="1">
        <f t="array" ref="AU525">INDEX($H525:$K525,0,MATCH(AU$499,$H$499:$K$499,0))*HLOOKUP(AU$498,$J$495:$R$496,2)</f>
        <v>0</v>
      </c>
      <c r="AV525" s="313"/>
      <c r="AW525" s="313"/>
      <c r="AX525" s="244"/>
      <c r="AY525" s="236"/>
      <c r="AZ525" s="236"/>
      <c r="BA525" s="236"/>
    </row>
    <row r="526" spans="1:53" s="76" customFormat="1" ht="15" outlineLevel="1" x14ac:dyDescent="0.25">
      <c r="A526" s="234"/>
      <c r="B526" s="235"/>
      <c r="C526" s="245"/>
      <c r="D526" s="245"/>
      <c r="E526" s="245"/>
      <c r="F526" s="253"/>
      <c r="G526" s="711" t="str">
        <f>_xlfn.CONCAT(H257:M257)</f>
        <v>YYBAAa</v>
      </c>
      <c r="H526" s="357">
        <f t="shared" ref="H526:K526" si="102">IF(H473&gt;0,1,0)</f>
        <v>0</v>
      </c>
      <c r="I526" s="357">
        <f t="shared" si="102"/>
        <v>0</v>
      </c>
      <c r="J526" s="357">
        <f t="shared" si="102"/>
        <v>0</v>
      </c>
      <c r="K526" s="357">
        <f t="shared" si="102"/>
        <v>0</v>
      </c>
      <c r="L526" s="1011" cm="1">
        <f t="array" ref="L526">INDEX($H526:$K526,0,MATCH(L$499,$H$499:$K$499,0))*HLOOKUP(L$498,$J$495:$R$496,2)</f>
        <v>0</v>
      </c>
      <c r="M526" s="1011" cm="1">
        <f t="array" ref="M526">INDEX($H526:$K526,0,MATCH(M$499,$H$499:$K$499,0))*HLOOKUP(M$498,$J$495:$R$496,2)</f>
        <v>0</v>
      </c>
      <c r="N526" s="1011" cm="1">
        <f t="array" ref="N526">INDEX($H526:$K526,0,MATCH(N$499,$H$499:$K$499,0))*HLOOKUP(N$498,$J$495:$R$496,2)</f>
        <v>0</v>
      </c>
      <c r="O526" s="1011" cm="1">
        <f t="array" ref="O526">INDEX($H526:$K526,0,MATCH(O$499,$H$499:$K$499,0))*HLOOKUP(O$498,$J$495:$R$496,2)</f>
        <v>0</v>
      </c>
      <c r="P526" s="1011" cm="1">
        <f t="array" ref="P526">INDEX($H526:$K526,0,MATCH(P$499,$H$499:$K$499,0))*HLOOKUP(P$498,$J$495:$R$496,2)</f>
        <v>0</v>
      </c>
      <c r="Q526" s="1011" cm="1">
        <f t="array" ref="Q526">INDEX($H526:$K526,0,MATCH(Q$499,$H$499:$K$499,0))*HLOOKUP(Q$498,$J$495:$R$496,2)</f>
        <v>0</v>
      </c>
      <c r="R526" s="1011" cm="1">
        <f t="array" ref="R526">INDEX($H526:$K526,0,MATCH(R$499,$H$499:$K$499,0))*HLOOKUP(R$498,$J$495:$R$496,2)</f>
        <v>0</v>
      </c>
      <c r="S526" s="1011" cm="1">
        <f t="array" ref="S526">INDEX($H526:$K526,0,MATCH(S$499,$H$499:$K$499,0))*HLOOKUP(S$498,$J$495:$R$496,2)</f>
        <v>0</v>
      </c>
      <c r="T526" s="1011" cm="1">
        <f t="array" ref="T526">INDEX($H526:$K526,0,MATCH(T$499,$H$499:$K$499,0))*HLOOKUP(T$498,$J$495:$R$496,2)</f>
        <v>0</v>
      </c>
      <c r="U526" s="1011" cm="1">
        <f t="array" ref="U526">INDEX($H526:$K526,0,MATCH(U$499,$H$499:$K$499,0))*HLOOKUP(U$498,$J$495:$R$496,2)</f>
        <v>0</v>
      </c>
      <c r="V526" s="1011" cm="1">
        <f t="array" ref="V526">INDEX($H526:$K526,0,MATCH(V$499,$H$499:$K$499,0))*HLOOKUP(V$498,$J$495:$R$496,2)</f>
        <v>0</v>
      </c>
      <c r="W526" s="1011" cm="1">
        <f t="array" ref="W526">INDEX($H526:$K526,0,MATCH(W$499,$H$499:$K$499,0))*HLOOKUP(W$498,$J$495:$R$496,2)</f>
        <v>0</v>
      </c>
      <c r="X526" s="1011" cm="1">
        <f t="array" ref="X526">INDEX($H526:$K526,0,MATCH(X$499,$H$499:$K$499,0))*HLOOKUP(X$498,$J$495:$R$496,2)</f>
        <v>0</v>
      </c>
      <c r="Y526" s="1011" cm="1">
        <f t="array" ref="Y526">INDEX($H526:$K526,0,MATCH(Y$499,$H$499:$K$499,0))*HLOOKUP(Y$498,$J$495:$R$496,2)</f>
        <v>0</v>
      </c>
      <c r="Z526" s="1011" cm="1">
        <f t="array" ref="Z526">INDEX($H526:$K526,0,MATCH(Z$499,$H$499:$K$499,0))*HLOOKUP(Z$498,$J$495:$R$496,2)</f>
        <v>0</v>
      </c>
      <c r="AA526" s="1011" cm="1">
        <f t="array" ref="AA526">INDEX($H526:$K526,0,MATCH(AA$499,$H$499:$K$499,0))*HLOOKUP(AA$498,$J$495:$R$496,2)</f>
        <v>0</v>
      </c>
      <c r="AB526" s="1011" cm="1">
        <f t="array" ref="AB526">INDEX($H526:$K526,0,MATCH(AB$499,$H$499:$K$499,0))*HLOOKUP(AB$498,$J$495:$R$496,2)</f>
        <v>0</v>
      </c>
      <c r="AC526" s="1011" cm="1">
        <f t="array" ref="AC526">INDEX($H526:$K526,0,MATCH(AC$499,$H$499:$K$499,0))*HLOOKUP(AC$498,$J$495:$R$496,2)</f>
        <v>0</v>
      </c>
      <c r="AD526" s="1011" cm="1">
        <f t="array" ref="AD526">INDEX($H526:$K526,0,MATCH(AD$499,$H$499:$K$499,0))*HLOOKUP(AD$498,$J$495:$R$496,2)</f>
        <v>0</v>
      </c>
      <c r="AE526" s="1011" cm="1">
        <f t="array" ref="AE526">INDEX($H526:$K526,0,MATCH(AE$499,$H$499:$K$499,0))*HLOOKUP(AE$498,$J$495:$R$496,2)</f>
        <v>0</v>
      </c>
      <c r="AF526" s="1011" cm="1">
        <f t="array" ref="AF526">INDEX($H526:$K526,0,MATCH(AF$499,$H$499:$K$499,0))*HLOOKUP(AF$498,$J$495:$R$496,2)</f>
        <v>0</v>
      </c>
      <c r="AG526" s="1011" cm="1">
        <f t="array" ref="AG526">INDEX($H526:$K526,0,MATCH(AG$499,$H$499:$K$499,0))*HLOOKUP(AG$498,$J$495:$R$496,2)</f>
        <v>0</v>
      </c>
      <c r="AH526" s="1011" cm="1">
        <f t="array" ref="AH526">INDEX($H526:$K526,0,MATCH(AH$499,$H$499:$K$499,0))*HLOOKUP(AH$498,$J$495:$R$496,2)</f>
        <v>0</v>
      </c>
      <c r="AI526" s="1011" cm="1">
        <f t="array" ref="AI526">INDEX($H526:$K526,0,MATCH(AI$499,$H$499:$K$499,0))*HLOOKUP(AI$498,$J$495:$R$496,2)</f>
        <v>0</v>
      </c>
      <c r="AJ526" s="1011" cm="1">
        <f t="array" ref="AJ526">INDEX($H526:$K526,0,MATCH(AJ$499,$H$499:$K$499,0))*HLOOKUP(AJ$498,$J$495:$R$496,2)</f>
        <v>0</v>
      </c>
      <c r="AK526" s="1011" cm="1">
        <f t="array" ref="AK526">INDEX($H526:$K526,0,MATCH(AK$499,$H$499:$K$499,0))*HLOOKUP(AK$498,$J$495:$R$496,2)</f>
        <v>0</v>
      </c>
      <c r="AL526" s="1011" cm="1">
        <f t="array" ref="AL526">INDEX($H526:$K526,0,MATCH(AL$499,$H$499:$K$499,0))*HLOOKUP(AL$498,$J$495:$R$496,2)</f>
        <v>0</v>
      </c>
      <c r="AM526" s="1011" cm="1">
        <f t="array" ref="AM526">INDEX($H526:$K526,0,MATCH(AM$499,$H$499:$K$499,0))*HLOOKUP(AM$498,$J$495:$R$496,2)</f>
        <v>0</v>
      </c>
      <c r="AN526" s="1011" cm="1">
        <f t="array" ref="AN526">INDEX($H526:$K526,0,MATCH(AN$499,$H$499:$K$499,0))*HLOOKUP(AN$498,$J$495:$R$496,2)</f>
        <v>0</v>
      </c>
      <c r="AO526" s="1011" cm="1">
        <f t="array" ref="AO526">INDEX($H526:$K526,0,MATCH(AO$499,$H$499:$K$499,0))*HLOOKUP(AO$498,$J$495:$R$496,2)</f>
        <v>0</v>
      </c>
      <c r="AP526" s="1011" cm="1">
        <f t="array" ref="AP526">INDEX($H526:$K526,0,MATCH(AP$499,$H$499:$K$499,0))*HLOOKUP(AP$498,$J$495:$R$496,2)</f>
        <v>0</v>
      </c>
      <c r="AQ526" s="1011" cm="1">
        <f t="array" ref="AQ526">INDEX($H526:$K526,0,MATCH(AQ$499,$H$499:$K$499,0))*HLOOKUP(AQ$498,$J$495:$R$496,2)</f>
        <v>0</v>
      </c>
      <c r="AR526" s="1011" cm="1">
        <f t="array" ref="AR526">INDEX($H526:$K526,0,MATCH(AR$499,$H$499:$K$499,0))*HLOOKUP(AR$498,$J$495:$R$496,2)</f>
        <v>0</v>
      </c>
      <c r="AS526" s="1011" cm="1">
        <f t="array" ref="AS526">INDEX($H526:$K526,0,MATCH(AS$499,$H$499:$K$499,0))*HLOOKUP(AS$498,$J$495:$R$496,2)</f>
        <v>0</v>
      </c>
      <c r="AT526" s="1011" cm="1">
        <f t="array" ref="AT526">INDEX($H526:$K526,0,MATCH(AT$499,$H$499:$K$499,0))*HLOOKUP(AT$498,$J$495:$R$496,2)</f>
        <v>0</v>
      </c>
      <c r="AU526" s="1011" cm="1">
        <f t="array" ref="AU526">INDEX($H526:$K526,0,MATCH(AU$499,$H$499:$K$499,0))*HLOOKUP(AU$498,$J$495:$R$496,2)</f>
        <v>0</v>
      </c>
      <c r="AV526" s="313"/>
      <c r="AW526" s="313"/>
      <c r="AX526" s="244"/>
      <c r="AY526" s="236"/>
      <c r="AZ526" s="236"/>
      <c r="BA526" s="236"/>
    </row>
    <row r="527" spans="1:53" s="76" customFormat="1" ht="15" outlineLevel="1" x14ac:dyDescent="0.25">
      <c r="A527" s="234"/>
      <c r="B527" s="235"/>
      <c r="C527" s="245"/>
      <c r="D527" s="245"/>
      <c r="E527" s="245"/>
      <c r="F527" s="253"/>
      <c r="G527" s="711" t="str">
        <f>_xlfn.CONCAT(H258:M258)</f>
        <v>YYAAAa</v>
      </c>
      <c r="H527" s="357">
        <f t="shared" ref="H527:K527" si="103">IF(H474&gt;0,1,0)</f>
        <v>0</v>
      </c>
      <c r="I527" s="357">
        <f t="shared" si="103"/>
        <v>0</v>
      </c>
      <c r="J527" s="357">
        <f t="shared" si="103"/>
        <v>0</v>
      </c>
      <c r="K527" s="357">
        <f t="shared" si="103"/>
        <v>0</v>
      </c>
      <c r="L527" s="1011" cm="1">
        <f t="array" ref="L527">INDEX($H527:$K527,0,MATCH(L$499,$H$499:$K$499,0))*HLOOKUP(L$498,$J$495:$R$496,2)</f>
        <v>0</v>
      </c>
      <c r="M527" s="1011" cm="1">
        <f t="array" ref="M527">INDEX($H527:$K527,0,MATCH(M$499,$H$499:$K$499,0))*HLOOKUP(M$498,$J$495:$R$496,2)</f>
        <v>0</v>
      </c>
      <c r="N527" s="1011" cm="1">
        <f t="array" ref="N527">INDEX($H527:$K527,0,MATCH(N$499,$H$499:$K$499,0))*HLOOKUP(N$498,$J$495:$R$496,2)</f>
        <v>0</v>
      </c>
      <c r="O527" s="1011" cm="1">
        <f t="array" ref="O527">INDEX($H527:$K527,0,MATCH(O$499,$H$499:$K$499,0))*HLOOKUP(O$498,$J$495:$R$496,2)</f>
        <v>0</v>
      </c>
      <c r="P527" s="1011" cm="1">
        <f t="array" ref="P527">INDEX($H527:$K527,0,MATCH(P$499,$H$499:$K$499,0))*HLOOKUP(P$498,$J$495:$R$496,2)</f>
        <v>0</v>
      </c>
      <c r="Q527" s="1011" cm="1">
        <f t="array" ref="Q527">INDEX($H527:$K527,0,MATCH(Q$499,$H$499:$K$499,0))*HLOOKUP(Q$498,$J$495:$R$496,2)</f>
        <v>0</v>
      </c>
      <c r="R527" s="1011" cm="1">
        <f t="array" ref="R527">INDEX($H527:$K527,0,MATCH(R$499,$H$499:$K$499,0))*HLOOKUP(R$498,$J$495:$R$496,2)</f>
        <v>0</v>
      </c>
      <c r="S527" s="1011" cm="1">
        <f t="array" ref="S527">INDEX($H527:$K527,0,MATCH(S$499,$H$499:$K$499,0))*HLOOKUP(S$498,$J$495:$R$496,2)</f>
        <v>0</v>
      </c>
      <c r="T527" s="1011" cm="1">
        <f t="array" ref="T527">INDEX($H527:$K527,0,MATCH(T$499,$H$499:$K$499,0))*HLOOKUP(T$498,$J$495:$R$496,2)</f>
        <v>0</v>
      </c>
      <c r="U527" s="1011" cm="1">
        <f t="array" ref="U527">INDEX($H527:$K527,0,MATCH(U$499,$H$499:$K$499,0))*HLOOKUP(U$498,$J$495:$R$496,2)</f>
        <v>0</v>
      </c>
      <c r="V527" s="1011" cm="1">
        <f t="array" ref="V527">INDEX($H527:$K527,0,MATCH(V$499,$H$499:$K$499,0))*HLOOKUP(V$498,$J$495:$R$496,2)</f>
        <v>0</v>
      </c>
      <c r="W527" s="1011" cm="1">
        <f t="array" ref="W527">INDEX($H527:$K527,0,MATCH(W$499,$H$499:$K$499,0))*HLOOKUP(W$498,$J$495:$R$496,2)</f>
        <v>0</v>
      </c>
      <c r="X527" s="1011" cm="1">
        <f t="array" ref="X527">INDEX($H527:$K527,0,MATCH(X$499,$H$499:$K$499,0))*HLOOKUP(X$498,$J$495:$R$496,2)</f>
        <v>0</v>
      </c>
      <c r="Y527" s="1011" cm="1">
        <f t="array" ref="Y527">INDEX($H527:$K527,0,MATCH(Y$499,$H$499:$K$499,0))*HLOOKUP(Y$498,$J$495:$R$496,2)</f>
        <v>0</v>
      </c>
      <c r="Z527" s="1011" cm="1">
        <f t="array" ref="Z527">INDEX($H527:$K527,0,MATCH(Z$499,$H$499:$K$499,0))*HLOOKUP(Z$498,$J$495:$R$496,2)</f>
        <v>0</v>
      </c>
      <c r="AA527" s="1011" cm="1">
        <f t="array" ref="AA527">INDEX($H527:$K527,0,MATCH(AA$499,$H$499:$K$499,0))*HLOOKUP(AA$498,$J$495:$R$496,2)</f>
        <v>0</v>
      </c>
      <c r="AB527" s="1011" cm="1">
        <f t="array" ref="AB527">INDEX($H527:$K527,0,MATCH(AB$499,$H$499:$K$499,0))*HLOOKUP(AB$498,$J$495:$R$496,2)</f>
        <v>0</v>
      </c>
      <c r="AC527" s="1011" cm="1">
        <f t="array" ref="AC527">INDEX($H527:$K527,0,MATCH(AC$499,$H$499:$K$499,0))*HLOOKUP(AC$498,$J$495:$R$496,2)</f>
        <v>0</v>
      </c>
      <c r="AD527" s="1011" cm="1">
        <f t="array" ref="AD527">INDEX($H527:$K527,0,MATCH(AD$499,$H$499:$K$499,0))*HLOOKUP(AD$498,$J$495:$R$496,2)</f>
        <v>0</v>
      </c>
      <c r="AE527" s="1011" cm="1">
        <f t="array" ref="AE527">INDEX($H527:$K527,0,MATCH(AE$499,$H$499:$K$499,0))*HLOOKUP(AE$498,$J$495:$R$496,2)</f>
        <v>0</v>
      </c>
      <c r="AF527" s="1011" cm="1">
        <f t="array" ref="AF527">INDEX($H527:$K527,0,MATCH(AF$499,$H$499:$K$499,0))*HLOOKUP(AF$498,$J$495:$R$496,2)</f>
        <v>0</v>
      </c>
      <c r="AG527" s="1011" cm="1">
        <f t="array" ref="AG527">INDEX($H527:$K527,0,MATCH(AG$499,$H$499:$K$499,0))*HLOOKUP(AG$498,$J$495:$R$496,2)</f>
        <v>0</v>
      </c>
      <c r="AH527" s="1011" cm="1">
        <f t="array" ref="AH527">INDEX($H527:$K527,0,MATCH(AH$499,$H$499:$K$499,0))*HLOOKUP(AH$498,$J$495:$R$496,2)</f>
        <v>0</v>
      </c>
      <c r="AI527" s="1011" cm="1">
        <f t="array" ref="AI527">INDEX($H527:$K527,0,MATCH(AI$499,$H$499:$K$499,0))*HLOOKUP(AI$498,$J$495:$R$496,2)</f>
        <v>0</v>
      </c>
      <c r="AJ527" s="1011" cm="1">
        <f t="array" ref="AJ527">INDEX($H527:$K527,0,MATCH(AJ$499,$H$499:$K$499,0))*HLOOKUP(AJ$498,$J$495:$R$496,2)</f>
        <v>0</v>
      </c>
      <c r="AK527" s="1011" cm="1">
        <f t="array" ref="AK527">INDEX($H527:$K527,0,MATCH(AK$499,$H$499:$K$499,0))*HLOOKUP(AK$498,$J$495:$R$496,2)</f>
        <v>0</v>
      </c>
      <c r="AL527" s="1011" cm="1">
        <f t="array" ref="AL527">INDEX($H527:$K527,0,MATCH(AL$499,$H$499:$K$499,0))*HLOOKUP(AL$498,$J$495:$R$496,2)</f>
        <v>0</v>
      </c>
      <c r="AM527" s="1011" cm="1">
        <f t="array" ref="AM527">INDEX($H527:$K527,0,MATCH(AM$499,$H$499:$K$499,0))*HLOOKUP(AM$498,$J$495:$R$496,2)</f>
        <v>0</v>
      </c>
      <c r="AN527" s="1011" cm="1">
        <f t="array" ref="AN527">INDEX($H527:$K527,0,MATCH(AN$499,$H$499:$K$499,0))*HLOOKUP(AN$498,$J$495:$R$496,2)</f>
        <v>0</v>
      </c>
      <c r="AO527" s="1011" cm="1">
        <f t="array" ref="AO527">INDEX($H527:$K527,0,MATCH(AO$499,$H$499:$K$499,0))*HLOOKUP(AO$498,$J$495:$R$496,2)</f>
        <v>0</v>
      </c>
      <c r="AP527" s="1011" cm="1">
        <f t="array" ref="AP527">INDEX($H527:$K527,0,MATCH(AP$499,$H$499:$K$499,0))*HLOOKUP(AP$498,$J$495:$R$496,2)</f>
        <v>0</v>
      </c>
      <c r="AQ527" s="1011" cm="1">
        <f t="array" ref="AQ527">INDEX($H527:$K527,0,MATCH(AQ$499,$H$499:$K$499,0))*HLOOKUP(AQ$498,$J$495:$R$496,2)</f>
        <v>0</v>
      </c>
      <c r="AR527" s="1011" cm="1">
        <f t="array" ref="AR527">INDEX($H527:$K527,0,MATCH(AR$499,$H$499:$K$499,0))*HLOOKUP(AR$498,$J$495:$R$496,2)</f>
        <v>0</v>
      </c>
      <c r="AS527" s="1011" cm="1">
        <f t="array" ref="AS527">INDEX($H527:$K527,0,MATCH(AS$499,$H$499:$K$499,0))*HLOOKUP(AS$498,$J$495:$R$496,2)</f>
        <v>0</v>
      </c>
      <c r="AT527" s="1011" cm="1">
        <f t="array" ref="AT527">INDEX($H527:$K527,0,MATCH(AT$499,$H$499:$K$499,0))*HLOOKUP(AT$498,$J$495:$R$496,2)</f>
        <v>0</v>
      </c>
      <c r="AU527" s="1011" cm="1">
        <f t="array" ref="AU527">INDEX($H527:$K527,0,MATCH(AU$499,$H$499:$K$499,0))*HLOOKUP(AU$498,$J$495:$R$496,2)</f>
        <v>0</v>
      </c>
      <c r="AV527" s="313"/>
      <c r="AW527" s="313"/>
      <c r="AX527" s="244"/>
      <c r="AY527" s="236"/>
      <c r="AZ527" s="236"/>
      <c r="BA527" s="236"/>
    </row>
    <row r="528" spans="1:53" s="76" customFormat="1" ht="15" outlineLevel="1" x14ac:dyDescent="0.25">
      <c r="A528" s="234"/>
      <c r="B528" s="235"/>
      <c r="C528" s="245"/>
      <c r="D528" s="245"/>
      <c r="E528" s="245"/>
      <c r="F528" s="253"/>
      <c r="G528" s="711" t="str">
        <f>_xlfn.CONCAT(H259:M259)</f>
        <v>YAAAAa</v>
      </c>
      <c r="H528" s="357">
        <f t="shared" ref="H528:K528" si="104">IF(H475&gt;0,1,0)</f>
        <v>0</v>
      </c>
      <c r="I528" s="357">
        <f t="shared" si="104"/>
        <v>0</v>
      </c>
      <c r="J528" s="357">
        <f t="shared" si="104"/>
        <v>0</v>
      </c>
      <c r="K528" s="357">
        <f t="shared" si="104"/>
        <v>0</v>
      </c>
      <c r="L528" s="1011" cm="1">
        <f t="array" ref="L528">INDEX($H528:$K528,0,MATCH(L$499,$H$499:$K$499,0))*HLOOKUP(L$498,$J$495:$R$496,2)</f>
        <v>0</v>
      </c>
      <c r="M528" s="1011" cm="1">
        <f t="array" ref="M528">INDEX($H528:$K528,0,MATCH(M$499,$H$499:$K$499,0))*HLOOKUP(M$498,$J$495:$R$496,2)</f>
        <v>0</v>
      </c>
      <c r="N528" s="1011" cm="1">
        <f t="array" ref="N528">INDEX($H528:$K528,0,MATCH(N$499,$H$499:$K$499,0))*HLOOKUP(N$498,$J$495:$R$496,2)</f>
        <v>0</v>
      </c>
      <c r="O528" s="1011" cm="1">
        <f t="array" ref="O528">INDEX($H528:$K528,0,MATCH(O$499,$H$499:$K$499,0))*HLOOKUP(O$498,$J$495:$R$496,2)</f>
        <v>0</v>
      </c>
      <c r="P528" s="1011" cm="1">
        <f t="array" ref="P528">INDEX($H528:$K528,0,MATCH(P$499,$H$499:$K$499,0))*HLOOKUP(P$498,$J$495:$R$496,2)</f>
        <v>0</v>
      </c>
      <c r="Q528" s="1011" cm="1">
        <f t="array" ref="Q528">INDEX($H528:$K528,0,MATCH(Q$499,$H$499:$K$499,0))*HLOOKUP(Q$498,$J$495:$R$496,2)</f>
        <v>0</v>
      </c>
      <c r="R528" s="1011" cm="1">
        <f t="array" ref="R528">INDEX($H528:$K528,0,MATCH(R$499,$H$499:$K$499,0))*HLOOKUP(R$498,$J$495:$R$496,2)</f>
        <v>0</v>
      </c>
      <c r="S528" s="1011" cm="1">
        <f t="array" ref="S528">INDEX($H528:$K528,0,MATCH(S$499,$H$499:$K$499,0))*HLOOKUP(S$498,$J$495:$R$496,2)</f>
        <v>0</v>
      </c>
      <c r="T528" s="1011" cm="1">
        <f t="array" ref="T528">INDEX($H528:$K528,0,MATCH(T$499,$H$499:$K$499,0))*HLOOKUP(T$498,$J$495:$R$496,2)</f>
        <v>0</v>
      </c>
      <c r="U528" s="1011" cm="1">
        <f t="array" ref="U528">INDEX($H528:$K528,0,MATCH(U$499,$H$499:$K$499,0))*HLOOKUP(U$498,$J$495:$R$496,2)</f>
        <v>0</v>
      </c>
      <c r="V528" s="1011" cm="1">
        <f t="array" ref="V528">INDEX($H528:$K528,0,MATCH(V$499,$H$499:$K$499,0))*HLOOKUP(V$498,$J$495:$R$496,2)</f>
        <v>0</v>
      </c>
      <c r="W528" s="1011" cm="1">
        <f t="array" ref="W528">INDEX($H528:$K528,0,MATCH(W$499,$H$499:$K$499,0))*HLOOKUP(W$498,$J$495:$R$496,2)</f>
        <v>0</v>
      </c>
      <c r="X528" s="1011" cm="1">
        <f t="array" ref="X528">INDEX($H528:$K528,0,MATCH(X$499,$H$499:$K$499,0))*HLOOKUP(X$498,$J$495:$R$496,2)</f>
        <v>0</v>
      </c>
      <c r="Y528" s="1011" cm="1">
        <f t="array" ref="Y528">INDEX($H528:$K528,0,MATCH(Y$499,$H$499:$K$499,0))*HLOOKUP(Y$498,$J$495:$R$496,2)</f>
        <v>0</v>
      </c>
      <c r="Z528" s="1011" cm="1">
        <f t="array" ref="Z528">INDEX($H528:$K528,0,MATCH(Z$499,$H$499:$K$499,0))*HLOOKUP(Z$498,$J$495:$R$496,2)</f>
        <v>0</v>
      </c>
      <c r="AA528" s="1011" cm="1">
        <f t="array" ref="AA528">INDEX($H528:$K528,0,MATCH(AA$499,$H$499:$K$499,0))*HLOOKUP(AA$498,$J$495:$R$496,2)</f>
        <v>0</v>
      </c>
      <c r="AB528" s="1011" cm="1">
        <f t="array" ref="AB528">INDEX($H528:$K528,0,MATCH(AB$499,$H$499:$K$499,0))*HLOOKUP(AB$498,$J$495:$R$496,2)</f>
        <v>0</v>
      </c>
      <c r="AC528" s="1011" cm="1">
        <f t="array" ref="AC528">INDEX($H528:$K528,0,MATCH(AC$499,$H$499:$K$499,0))*HLOOKUP(AC$498,$J$495:$R$496,2)</f>
        <v>0</v>
      </c>
      <c r="AD528" s="1011" cm="1">
        <f t="array" ref="AD528">INDEX($H528:$K528,0,MATCH(AD$499,$H$499:$K$499,0))*HLOOKUP(AD$498,$J$495:$R$496,2)</f>
        <v>0</v>
      </c>
      <c r="AE528" s="1011" cm="1">
        <f t="array" ref="AE528">INDEX($H528:$K528,0,MATCH(AE$499,$H$499:$K$499,0))*HLOOKUP(AE$498,$J$495:$R$496,2)</f>
        <v>0</v>
      </c>
      <c r="AF528" s="1011" cm="1">
        <f t="array" ref="AF528">INDEX($H528:$K528,0,MATCH(AF$499,$H$499:$K$499,0))*HLOOKUP(AF$498,$J$495:$R$496,2)</f>
        <v>0</v>
      </c>
      <c r="AG528" s="1011" cm="1">
        <f t="array" ref="AG528">INDEX($H528:$K528,0,MATCH(AG$499,$H$499:$K$499,0))*HLOOKUP(AG$498,$J$495:$R$496,2)</f>
        <v>0</v>
      </c>
      <c r="AH528" s="1011" cm="1">
        <f t="array" ref="AH528">INDEX($H528:$K528,0,MATCH(AH$499,$H$499:$K$499,0))*HLOOKUP(AH$498,$J$495:$R$496,2)</f>
        <v>0</v>
      </c>
      <c r="AI528" s="1011" cm="1">
        <f t="array" ref="AI528">INDEX($H528:$K528,0,MATCH(AI$499,$H$499:$K$499,0))*HLOOKUP(AI$498,$J$495:$R$496,2)</f>
        <v>0</v>
      </c>
      <c r="AJ528" s="1011" cm="1">
        <f t="array" ref="AJ528">INDEX($H528:$K528,0,MATCH(AJ$499,$H$499:$K$499,0))*HLOOKUP(AJ$498,$J$495:$R$496,2)</f>
        <v>0</v>
      </c>
      <c r="AK528" s="1011" cm="1">
        <f t="array" ref="AK528">INDEX($H528:$K528,0,MATCH(AK$499,$H$499:$K$499,0))*HLOOKUP(AK$498,$J$495:$R$496,2)</f>
        <v>0</v>
      </c>
      <c r="AL528" s="1011" cm="1">
        <f t="array" ref="AL528">INDEX($H528:$K528,0,MATCH(AL$499,$H$499:$K$499,0))*HLOOKUP(AL$498,$J$495:$R$496,2)</f>
        <v>0</v>
      </c>
      <c r="AM528" s="1011" cm="1">
        <f t="array" ref="AM528">INDEX($H528:$K528,0,MATCH(AM$499,$H$499:$K$499,0))*HLOOKUP(AM$498,$J$495:$R$496,2)</f>
        <v>0</v>
      </c>
      <c r="AN528" s="1011" cm="1">
        <f t="array" ref="AN528">INDEX($H528:$K528,0,MATCH(AN$499,$H$499:$K$499,0))*HLOOKUP(AN$498,$J$495:$R$496,2)</f>
        <v>0</v>
      </c>
      <c r="AO528" s="1011" cm="1">
        <f t="array" ref="AO528">INDEX($H528:$K528,0,MATCH(AO$499,$H$499:$K$499,0))*HLOOKUP(AO$498,$J$495:$R$496,2)</f>
        <v>0</v>
      </c>
      <c r="AP528" s="1011" cm="1">
        <f t="array" ref="AP528">INDEX($H528:$K528,0,MATCH(AP$499,$H$499:$K$499,0))*HLOOKUP(AP$498,$J$495:$R$496,2)</f>
        <v>0</v>
      </c>
      <c r="AQ528" s="1011" cm="1">
        <f t="array" ref="AQ528">INDEX($H528:$K528,0,MATCH(AQ$499,$H$499:$K$499,0))*HLOOKUP(AQ$498,$J$495:$R$496,2)</f>
        <v>0</v>
      </c>
      <c r="AR528" s="1011" cm="1">
        <f t="array" ref="AR528">INDEX($H528:$K528,0,MATCH(AR$499,$H$499:$K$499,0))*HLOOKUP(AR$498,$J$495:$R$496,2)</f>
        <v>0</v>
      </c>
      <c r="AS528" s="1011" cm="1">
        <f t="array" ref="AS528">INDEX($H528:$K528,0,MATCH(AS$499,$H$499:$K$499,0))*HLOOKUP(AS$498,$J$495:$R$496,2)</f>
        <v>0</v>
      </c>
      <c r="AT528" s="1011" cm="1">
        <f t="array" ref="AT528">INDEX($H528:$K528,0,MATCH(AT$499,$H$499:$K$499,0))*HLOOKUP(AT$498,$J$495:$R$496,2)</f>
        <v>0</v>
      </c>
      <c r="AU528" s="1011" cm="1">
        <f t="array" ref="AU528">INDEX($H528:$K528,0,MATCH(AU$499,$H$499:$K$499,0))*HLOOKUP(AU$498,$J$495:$R$496,2)</f>
        <v>0</v>
      </c>
      <c r="AV528" s="313"/>
      <c r="AW528" s="313"/>
      <c r="AX528" s="244"/>
      <c r="AY528" s="236"/>
      <c r="AZ528" s="236"/>
      <c r="BA528" s="236"/>
    </row>
    <row r="529" spans="1:91" s="694" customFormat="1" ht="15" outlineLevel="1" x14ac:dyDescent="0.25">
      <c r="A529" s="698"/>
      <c r="B529" s="695"/>
      <c r="C529" s="707"/>
      <c r="D529" s="707"/>
      <c r="E529" s="707"/>
      <c r="F529" s="711"/>
      <c r="G529" s="711" t="str">
        <f>_xlfn.CONCAT(H260:M260)</f>
        <v>YYFWBz</v>
      </c>
      <c r="H529" s="357">
        <v>1</v>
      </c>
      <c r="I529" s="357">
        <v>1</v>
      </c>
      <c r="J529" s="357">
        <v>0</v>
      </c>
      <c r="K529" s="357">
        <v>1</v>
      </c>
      <c r="L529" s="1011" cm="1">
        <f t="array" ref="L529">INDEX($H529:$K529,0,MATCH(L$499,$H$499:$K$499,0))*HLOOKUP(L$498,$J$495:$R$496,2)</f>
        <v>1</v>
      </c>
      <c r="M529" s="1011" cm="1">
        <f t="array" ref="M529">INDEX($H529:$K529,0,MATCH(M$499,$H$499:$K$499,0))*HLOOKUP(M$498,$J$495:$R$496,2)</f>
        <v>1</v>
      </c>
      <c r="N529" s="1011" cm="1">
        <f t="array" ref="N529">INDEX($H529:$K529,0,MATCH(N$499,$H$499:$K$499,0))*HLOOKUP(N$498,$J$495:$R$496,2)</f>
        <v>0</v>
      </c>
      <c r="O529" s="1011" cm="1">
        <f t="array" ref="O529">INDEX($H529:$K529,0,MATCH(O$499,$H$499:$K$499,0))*HLOOKUP(O$498,$J$495:$R$496,2)</f>
        <v>1</v>
      </c>
      <c r="P529" s="1011" cm="1">
        <f t="array" ref="P529">INDEX($H529:$K529,0,MATCH(P$499,$H$499:$K$499,0))*HLOOKUP(P$498,$J$495:$R$496,2)</f>
        <v>1</v>
      </c>
      <c r="Q529" s="1011" cm="1">
        <f t="array" ref="Q529">INDEX($H529:$K529,0,MATCH(Q$499,$H$499:$K$499,0))*HLOOKUP(Q$498,$J$495:$R$496,2)</f>
        <v>1</v>
      </c>
      <c r="R529" s="1011" cm="1">
        <f t="array" ref="R529">INDEX($H529:$K529,0,MATCH(R$499,$H$499:$K$499,0))*HLOOKUP(R$498,$J$495:$R$496,2)</f>
        <v>0</v>
      </c>
      <c r="S529" s="1011" cm="1">
        <f t="array" ref="S529">INDEX($H529:$K529,0,MATCH(S$499,$H$499:$K$499,0))*HLOOKUP(S$498,$J$495:$R$496,2)</f>
        <v>1</v>
      </c>
      <c r="T529" s="1011" cm="1">
        <f t="array" ref="T529">INDEX($H529:$K529,0,MATCH(T$499,$H$499:$K$499,0))*HLOOKUP(T$498,$J$495:$R$496,2)</f>
        <v>1</v>
      </c>
      <c r="U529" s="1011" cm="1">
        <f t="array" ref="U529">INDEX($H529:$K529,0,MATCH(U$499,$H$499:$K$499,0))*HLOOKUP(U$498,$J$495:$R$496,2)</f>
        <v>1</v>
      </c>
      <c r="V529" s="1011" cm="1">
        <f t="array" ref="V529">INDEX($H529:$K529,0,MATCH(V$499,$H$499:$K$499,0))*HLOOKUP(V$498,$J$495:$R$496,2)</f>
        <v>0</v>
      </c>
      <c r="W529" s="1011" cm="1">
        <f t="array" ref="W529">INDEX($H529:$K529,0,MATCH(W$499,$H$499:$K$499,0))*HLOOKUP(W$498,$J$495:$R$496,2)</f>
        <v>1</v>
      </c>
      <c r="X529" s="1011" cm="1">
        <f t="array" ref="X529">INDEX($H529:$K529,0,MATCH(X$499,$H$499:$K$499,0))*HLOOKUP(X$498,$J$495:$R$496,2)</f>
        <v>1</v>
      </c>
      <c r="Y529" s="1011" cm="1">
        <f t="array" ref="Y529">INDEX($H529:$K529,0,MATCH(Y$499,$H$499:$K$499,0))*HLOOKUP(Y$498,$J$495:$R$496,2)</f>
        <v>1</v>
      </c>
      <c r="Z529" s="1011" cm="1">
        <f t="array" ref="Z529">INDEX($H529:$K529,0,MATCH(Z$499,$H$499:$K$499,0))*HLOOKUP(Z$498,$J$495:$R$496,2)</f>
        <v>0</v>
      </c>
      <c r="AA529" s="1011" cm="1">
        <f t="array" ref="AA529">INDEX($H529:$K529,0,MATCH(AA$499,$H$499:$K$499,0))*HLOOKUP(AA$498,$J$495:$R$496,2)</f>
        <v>1</v>
      </c>
      <c r="AB529" s="1011" cm="1">
        <f t="array" ref="AB529">INDEX($H529:$K529,0,MATCH(AB$499,$H$499:$K$499,0))*HLOOKUP(AB$498,$J$495:$R$496,2)</f>
        <v>1</v>
      </c>
      <c r="AC529" s="1011" cm="1">
        <f t="array" ref="AC529">INDEX($H529:$K529,0,MATCH(AC$499,$H$499:$K$499,0))*HLOOKUP(AC$498,$J$495:$R$496,2)</f>
        <v>1</v>
      </c>
      <c r="AD529" s="1011" cm="1">
        <f t="array" ref="AD529">INDEX($H529:$K529,0,MATCH(AD$499,$H$499:$K$499,0))*HLOOKUP(AD$498,$J$495:$R$496,2)</f>
        <v>0</v>
      </c>
      <c r="AE529" s="1011" cm="1">
        <f t="array" ref="AE529">INDEX($H529:$K529,0,MATCH(AE$499,$H$499:$K$499,0))*HLOOKUP(AE$498,$J$495:$R$496,2)</f>
        <v>1</v>
      </c>
      <c r="AF529" s="1011" cm="1">
        <f t="array" ref="AF529">INDEX($H529:$K529,0,MATCH(AF$499,$H$499:$K$499,0))*HLOOKUP(AF$498,$J$495:$R$496,2)</f>
        <v>1</v>
      </c>
      <c r="AG529" s="1011" cm="1">
        <f t="array" ref="AG529">INDEX($H529:$K529,0,MATCH(AG$499,$H$499:$K$499,0))*HLOOKUP(AG$498,$J$495:$R$496,2)</f>
        <v>1</v>
      </c>
      <c r="AH529" s="1011" cm="1">
        <f t="array" ref="AH529">INDEX($H529:$K529,0,MATCH(AH$499,$H$499:$K$499,0))*HLOOKUP(AH$498,$J$495:$R$496,2)</f>
        <v>0</v>
      </c>
      <c r="AI529" s="1011" cm="1">
        <f t="array" ref="AI529">INDEX($H529:$K529,0,MATCH(AI$499,$H$499:$K$499,0))*HLOOKUP(AI$498,$J$495:$R$496,2)</f>
        <v>1</v>
      </c>
      <c r="AJ529" s="1011" cm="1">
        <f t="array" ref="AJ529">INDEX($H529:$K529,0,MATCH(AJ$499,$H$499:$K$499,0))*HLOOKUP(AJ$498,$J$495:$R$496,2)</f>
        <v>1</v>
      </c>
      <c r="AK529" s="1011" cm="1">
        <f t="array" ref="AK529">INDEX($H529:$K529,0,MATCH(AK$499,$H$499:$K$499,0))*HLOOKUP(AK$498,$J$495:$R$496,2)</f>
        <v>1</v>
      </c>
      <c r="AL529" s="1011" cm="1">
        <f t="array" ref="AL529">INDEX($H529:$K529,0,MATCH(AL$499,$H$499:$K$499,0))*HLOOKUP(AL$498,$J$495:$R$496,2)</f>
        <v>0</v>
      </c>
      <c r="AM529" s="1011" cm="1">
        <f t="array" ref="AM529">INDEX($H529:$K529,0,MATCH(AM$499,$H$499:$K$499,0))*HLOOKUP(AM$498,$J$495:$R$496,2)</f>
        <v>1</v>
      </c>
      <c r="AN529" s="1011" cm="1">
        <f t="array" ref="AN529">INDEX($H529:$K529,0,MATCH(AN$499,$H$499:$K$499,0))*HLOOKUP(AN$498,$J$495:$R$496,2)</f>
        <v>1</v>
      </c>
      <c r="AO529" s="1011" cm="1">
        <f t="array" ref="AO529">INDEX($H529:$K529,0,MATCH(AO$499,$H$499:$K$499,0))*HLOOKUP(AO$498,$J$495:$R$496,2)</f>
        <v>1</v>
      </c>
      <c r="AP529" s="1011" cm="1">
        <f t="array" ref="AP529">INDEX($H529:$K529,0,MATCH(AP$499,$H$499:$K$499,0))*HLOOKUP(AP$498,$J$495:$R$496,2)</f>
        <v>0</v>
      </c>
      <c r="AQ529" s="1011" cm="1">
        <f t="array" ref="AQ529">INDEX($H529:$K529,0,MATCH(AQ$499,$H$499:$K$499,0))*HLOOKUP(AQ$498,$J$495:$R$496,2)</f>
        <v>1</v>
      </c>
      <c r="AR529" s="1011" cm="1">
        <f t="array" ref="AR529">INDEX($H529:$K529,0,MATCH(AR$499,$H$499:$K$499,0))*HLOOKUP(AR$498,$J$495:$R$496,2)</f>
        <v>1</v>
      </c>
      <c r="AS529" s="1011" cm="1">
        <f t="array" ref="AS529">INDEX($H529:$K529,0,MATCH(AS$499,$H$499:$K$499,0))*HLOOKUP(AS$498,$J$495:$R$496,2)</f>
        <v>1</v>
      </c>
      <c r="AT529" s="1011" cm="1">
        <f t="array" ref="AT529">INDEX($H529:$K529,0,MATCH(AT$499,$H$499:$K$499,0))*HLOOKUP(AT$498,$J$495:$R$496,2)</f>
        <v>0</v>
      </c>
      <c r="AU529" s="1011" cm="1">
        <f t="array" ref="AU529">INDEX($H529:$K529,0,MATCH(AU$499,$H$499:$K$499,0))*HLOOKUP(AU$498,$J$495:$R$496,2)</f>
        <v>1</v>
      </c>
      <c r="AV529" s="313"/>
      <c r="AW529" s="313"/>
      <c r="AX529" s="702"/>
      <c r="AY529" s="697"/>
      <c r="AZ529" s="697"/>
      <c r="BA529" s="697"/>
    </row>
    <row r="530" spans="1:91" s="694" customFormat="1" ht="15" outlineLevel="1" x14ac:dyDescent="0.25">
      <c r="A530" s="698"/>
      <c r="B530" s="695"/>
      <c r="C530" s="707"/>
      <c r="D530" s="707"/>
      <c r="E530" s="707"/>
      <c r="F530" s="711"/>
      <c r="G530" s="711" t="str">
        <f>_xlfn.CONCAT(H261:M261)</f>
        <v>YYBNWf</v>
      </c>
      <c r="H530" s="357">
        <v>1</v>
      </c>
      <c r="I530" s="357">
        <v>0</v>
      </c>
      <c r="J530" s="357">
        <v>0</v>
      </c>
      <c r="K530" s="357">
        <v>0</v>
      </c>
      <c r="L530" s="1011" cm="1">
        <f t="array" ref="L530">INDEX($H530:$K530,0,MATCH(L$499,$H$499:$K$499,0))*HLOOKUP(L$498,$J$495:$R$496,2)</f>
        <v>1</v>
      </c>
      <c r="M530" s="1011" cm="1">
        <f t="array" ref="M530">INDEX($H530:$K530,0,MATCH(M$499,$H$499:$K$499,0))*HLOOKUP(M$498,$J$495:$R$496,2)</f>
        <v>0</v>
      </c>
      <c r="N530" s="1011" cm="1">
        <f t="array" ref="N530">INDEX($H530:$K530,0,MATCH(N$499,$H$499:$K$499,0))*HLOOKUP(N$498,$J$495:$R$496,2)</f>
        <v>0</v>
      </c>
      <c r="O530" s="1011" cm="1">
        <f t="array" ref="O530">INDEX($H530:$K530,0,MATCH(O$499,$H$499:$K$499,0))*HLOOKUP(O$498,$J$495:$R$496,2)</f>
        <v>0</v>
      </c>
      <c r="P530" s="1011" cm="1">
        <f t="array" ref="P530">INDEX($H530:$K530,0,MATCH(P$499,$H$499:$K$499,0))*HLOOKUP(P$498,$J$495:$R$496,2)</f>
        <v>1</v>
      </c>
      <c r="Q530" s="1011" cm="1">
        <f t="array" ref="Q530">INDEX($H530:$K530,0,MATCH(Q$499,$H$499:$K$499,0))*HLOOKUP(Q$498,$J$495:$R$496,2)</f>
        <v>0</v>
      </c>
      <c r="R530" s="1011" cm="1">
        <f t="array" ref="R530">INDEX($H530:$K530,0,MATCH(R$499,$H$499:$K$499,0))*HLOOKUP(R$498,$J$495:$R$496,2)</f>
        <v>0</v>
      </c>
      <c r="S530" s="1011" cm="1">
        <f t="array" ref="S530">INDEX($H530:$K530,0,MATCH(S$499,$H$499:$K$499,0))*HLOOKUP(S$498,$J$495:$R$496,2)</f>
        <v>0</v>
      </c>
      <c r="T530" s="1011" cm="1">
        <f t="array" ref="T530">INDEX($H530:$K530,0,MATCH(T$499,$H$499:$K$499,0))*HLOOKUP(T$498,$J$495:$R$496,2)</f>
        <v>1</v>
      </c>
      <c r="U530" s="1011" cm="1">
        <f t="array" ref="U530">INDEX($H530:$K530,0,MATCH(U$499,$H$499:$K$499,0))*HLOOKUP(U$498,$J$495:$R$496,2)</f>
        <v>0</v>
      </c>
      <c r="V530" s="1011" cm="1">
        <f t="array" ref="V530">INDEX($H530:$K530,0,MATCH(V$499,$H$499:$K$499,0))*HLOOKUP(V$498,$J$495:$R$496,2)</f>
        <v>0</v>
      </c>
      <c r="W530" s="1011" cm="1">
        <f t="array" ref="W530">INDEX($H530:$K530,0,MATCH(W$499,$H$499:$K$499,0))*HLOOKUP(W$498,$J$495:$R$496,2)</f>
        <v>0</v>
      </c>
      <c r="X530" s="1011" cm="1">
        <f t="array" ref="X530">INDEX($H530:$K530,0,MATCH(X$499,$H$499:$K$499,0))*HLOOKUP(X$498,$J$495:$R$496,2)</f>
        <v>1</v>
      </c>
      <c r="Y530" s="1011" cm="1">
        <f t="array" ref="Y530">INDEX($H530:$K530,0,MATCH(Y$499,$H$499:$K$499,0))*HLOOKUP(Y$498,$J$495:$R$496,2)</f>
        <v>0</v>
      </c>
      <c r="Z530" s="1011" cm="1">
        <f t="array" ref="Z530">INDEX($H530:$K530,0,MATCH(Z$499,$H$499:$K$499,0))*HLOOKUP(Z$498,$J$495:$R$496,2)</f>
        <v>0</v>
      </c>
      <c r="AA530" s="1011" cm="1">
        <f t="array" ref="AA530">INDEX($H530:$K530,0,MATCH(AA$499,$H$499:$K$499,0))*HLOOKUP(AA$498,$J$495:$R$496,2)</f>
        <v>0</v>
      </c>
      <c r="AB530" s="1011" cm="1">
        <f t="array" ref="AB530">INDEX($H530:$K530,0,MATCH(AB$499,$H$499:$K$499,0))*HLOOKUP(AB$498,$J$495:$R$496,2)</f>
        <v>1</v>
      </c>
      <c r="AC530" s="1011" cm="1">
        <f t="array" ref="AC530">INDEX($H530:$K530,0,MATCH(AC$499,$H$499:$K$499,0))*HLOOKUP(AC$498,$J$495:$R$496,2)</f>
        <v>0</v>
      </c>
      <c r="AD530" s="1011" cm="1">
        <f t="array" ref="AD530">INDEX($H530:$K530,0,MATCH(AD$499,$H$499:$K$499,0))*HLOOKUP(AD$498,$J$495:$R$496,2)</f>
        <v>0</v>
      </c>
      <c r="AE530" s="1011" cm="1">
        <f t="array" ref="AE530">INDEX($H530:$K530,0,MATCH(AE$499,$H$499:$K$499,0))*HLOOKUP(AE$498,$J$495:$R$496,2)</f>
        <v>0</v>
      </c>
      <c r="AF530" s="1011" cm="1">
        <f t="array" ref="AF530">INDEX($H530:$K530,0,MATCH(AF$499,$H$499:$K$499,0))*HLOOKUP(AF$498,$J$495:$R$496,2)</f>
        <v>1</v>
      </c>
      <c r="AG530" s="1011" cm="1">
        <f t="array" ref="AG530">INDEX($H530:$K530,0,MATCH(AG$499,$H$499:$K$499,0))*HLOOKUP(AG$498,$J$495:$R$496,2)</f>
        <v>0</v>
      </c>
      <c r="AH530" s="1011" cm="1">
        <f t="array" ref="AH530">INDEX($H530:$K530,0,MATCH(AH$499,$H$499:$K$499,0))*HLOOKUP(AH$498,$J$495:$R$496,2)</f>
        <v>0</v>
      </c>
      <c r="AI530" s="1011" cm="1">
        <f t="array" ref="AI530">INDEX($H530:$K530,0,MATCH(AI$499,$H$499:$K$499,0))*HLOOKUP(AI$498,$J$495:$R$496,2)</f>
        <v>0</v>
      </c>
      <c r="AJ530" s="1011" cm="1">
        <f t="array" ref="AJ530">INDEX($H530:$K530,0,MATCH(AJ$499,$H$499:$K$499,0))*HLOOKUP(AJ$498,$J$495:$R$496,2)</f>
        <v>1</v>
      </c>
      <c r="AK530" s="1011" cm="1">
        <f t="array" ref="AK530">INDEX($H530:$K530,0,MATCH(AK$499,$H$499:$K$499,0))*HLOOKUP(AK$498,$J$495:$R$496,2)</f>
        <v>0</v>
      </c>
      <c r="AL530" s="1011" cm="1">
        <f t="array" ref="AL530">INDEX($H530:$K530,0,MATCH(AL$499,$H$499:$K$499,0))*HLOOKUP(AL$498,$J$495:$R$496,2)</f>
        <v>0</v>
      </c>
      <c r="AM530" s="1011" cm="1">
        <f t="array" ref="AM530">INDEX($H530:$K530,0,MATCH(AM$499,$H$499:$K$499,0))*HLOOKUP(AM$498,$J$495:$R$496,2)</f>
        <v>0</v>
      </c>
      <c r="AN530" s="1011" cm="1">
        <f t="array" ref="AN530">INDEX($H530:$K530,0,MATCH(AN$499,$H$499:$K$499,0))*HLOOKUP(AN$498,$J$495:$R$496,2)</f>
        <v>1</v>
      </c>
      <c r="AO530" s="1011" cm="1">
        <f t="array" ref="AO530">INDEX($H530:$K530,0,MATCH(AO$499,$H$499:$K$499,0))*HLOOKUP(AO$498,$J$495:$R$496,2)</f>
        <v>0</v>
      </c>
      <c r="AP530" s="1011" cm="1">
        <f t="array" ref="AP530">INDEX($H530:$K530,0,MATCH(AP$499,$H$499:$K$499,0))*HLOOKUP(AP$498,$J$495:$R$496,2)</f>
        <v>0</v>
      </c>
      <c r="AQ530" s="1011" cm="1">
        <f t="array" ref="AQ530">INDEX($H530:$K530,0,MATCH(AQ$499,$H$499:$K$499,0))*HLOOKUP(AQ$498,$J$495:$R$496,2)</f>
        <v>0</v>
      </c>
      <c r="AR530" s="1011" cm="1">
        <f t="array" ref="AR530">INDEX($H530:$K530,0,MATCH(AR$499,$H$499:$K$499,0))*HLOOKUP(AR$498,$J$495:$R$496,2)</f>
        <v>1</v>
      </c>
      <c r="AS530" s="1011" cm="1">
        <f t="array" ref="AS530">INDEX($H530:$K530,0,MATCH(AS$499,$H$499:$K$499,0))*HLOOKUP(AS$498,$J$495:$R$496,2)</f>
        <v>0</v>
      </c>
      <c r="AT530" s="1011" cm="1">
        <f t="array" ref="AT530">INDEX($H530:$K530,0,MATCH(AT$499,$H$499:$K$499,0))*HLOOKUP(AT$498,$J$495:$R$496,2)</f>
        <v>0</v>
      </c>
      <c r="AU530" s="1011" cm="1">
        <f t="array" ref="AU530">INDEX($H530:$K530,0,MATCH(AU$499,$H$499:$K$499,0))*HLOOKUP(AU$498,$J$495:$R$496,2)</f>
        <v>0</v>
      </c>
      <c r="AV530" s="313"/>
      <c r="AW530" s="313"/>
      <c r="AX530" s="702"/>
      <c r="AY530" s="697"/>
      <c r="AZ530" s="697"/>
      <c r="BA530" s="697"/>
    </row>
    <row r="531" spans="1:91" s="694" customFormat="1" ht="15" outlineLevel="1" x14ac:dyDescent="0.25">
      <c r="A531" s="698"/>
      <c r="B531" s="695"/>
      <c r="C531" s="707"/>
      <c r="D531" s="707"/>
      <c r="E531" s="707"/>
      <c r="F531" s="711"/>
      <c r="G531" s="711" t="str">
        <f>_xlfn.CONCAT(H262:M262)</f>
        <v>YYNWFw</v>
      </c>
      <c r="H531" s="357">
        <v>1</v>
      </c>
      <c r="I531" s="357">
        <v>1</v>
      </c>
      <c r="J531" s="357">
        <v>1</v>
      </c>
      <c r="K531" s="357">
        <v>0</v>
      </c>
      <c r="L531" s="1011" cm="1">
        <f t="array" ref="L531">INDEX($H531:$K531,0,MATCH(L$499,$H$499:$K$499,0))*HLOOKUP(L$498,$J$495:$R$496,2)</f>
        <v>1</v>
      </c>
      <c r="M531" s="1011" cm="1">
        <f t="array" ref="M531">INDEX($H531:$K531,0,MATCH(M$499,$H$499:$K$499,0))*HLOOKUP(M$498,$J$495:$R$496,2)</f>
        <v>1</v>
      </c>
      <c r="N531" s="1011" cm="1">
        <f t="array" ref="N531">INDEX($H531:$K531,0,MATCH(N$499,$H$499:$K$499,0))*HLOOKUP(N$498,$J$495:$R$496,2)</f>
        <v>1</v>
      </c>
      <c r="O531" s="1011" cm="1">
        <f t="array" ref="O531">INDEX($H531:$K531,0,MATCH(O$499,$H$499:$K$499,0))*HLOOKUP(O$498,$J$495:$R$496,2)</f>
        <v>0</v>
      </c>
      <c r="P531" s="1011" cm="1">
        <f t="array" ref="P531">INDEX($H531:$K531,0,MATCH(P$499,$H$499:$K$499,0))*HLOOKUP(P$498,$J$495:$R$496,2)</f>
        <v>1</v>
      </c>
      <c r="Q531" s="1011" cm="1">
        <f t="array" ref="Q531">INDEX($H531:$K531,0,MATCH(Q$499,$H$499:$K$499,0))*HLOOKUP(Q$498,$J$495:$R$496,2)</f>
        <v>1</v>
      </c>
      <c r="R531" s="1011" cm="1">
        <f t="array" ref="R531">INDEX($H531:$K531,0,MATCH(R$499,$H$499:$K$499,0))*HLOOKUP(R$498,$J$495:$R$496,2)</f>
        <v>1</v>
      </c>
      <c r="S531" s="1011" cm="1">
        <f t="array" ref="S531">INDEX($H531:$K531,0,MATCH(S$499,$H$499:$K$499,0))*HLOOKUP(S$498,$J$495:$R$496,2)</f>
        <v>0</v>
      </c>
      <c r="T531" s="1011" cm="1">
        <f t="array" ref="T531">INDEX($H531:$K531,0,MATCH(T$499,$H$499:$K$499,0))*HLOOKUP(T$498,$J$495:$R$496,2)</f>
        <v>1</v>
      </c>
      <c r="U531" s="1011" cm="1">
        <f t="array" ref="U531">INDEX($H531:$K531,0,MATCH(U$499,$H$499:$K$499,0))*HLOOKUP(U$498,$J$495:$R$496,2)</f>
        <v>1</v>
      </c>
      <c r="V531" s="1011" cm="1">
        <f t="array" ref="V531">INDEX($H531:$K531,0,MATCH(V$499,$H$499:$K$499,0))*HLOOKUP(V$498,$J$495:$R$496,2)</f>
        <v>1</v>
      </c>
      <c r="W531" s="1011" cm="1">
        <f t="array" ref="W531">INDEX($H531:$K531,0,MATCH(W$499,$H$499:$K$499,0))*HLOOKUP(W$498,$J$495:$R$496,2)</f>
        <v>0</v>
      </c>
      <c r="X531" s="1011" cm="1">
        <f t="array" ref="X531">INDEX($H531:$K531,0,MATCH(X$499,$H$499:$K$499,0))*HLOOKUP(X$498,$J$495:$R$496,2)</f>
        <v>1</v>
      </c>
      <c r="Y531" s="1011" cm="1">
        <f t="array" ref="Y531">INDEX($H531:$K531,0,MATCH(Y$499,$H$499:$K$499,0))*HLOOKUP(Y$498,$J$495:$R$496,2)</f>
        <v>1</v>
      </c>
      <c r="Z531" s="1011" cm="1">
        <f t="array" ref="Z531">INDEX($H531:$K531,0,MATCH(Z$499,$H$499:$K$499,0))*HLOOKUP(Z$498,$J$495:$R$496,2)</f>
        <v>1</v>
      </c>
      <c r="AA531" s="1011" cm="1">
        <f t="array" ref="AA531">INDEX($H531:$K531,0,MATCH(AA$499,$H$499:$K$499,0))*HLOOKUP(AA$498,$J$495:$R$496,2)</f>
        <v>0</v>
      </c>
      <c r="AB531" s="1011" cm="1">
        <f t="array" ref="AB531">INDEX($H531:$K531,0,MATCH(AB$499,$H$499:$K$499,0))*HLOOKUP(AB$498,$J$495:$R$496,2)</f>
        <v>1</v>
      </c>
      <c r="AC531" s="1011" cm="1">
        <f t="array" ref="AC531">INDEX($H531:$K531,0,MATCH(AC$499,$H$499:$K$499,0))*HLOOKUP(AC$498,$J$495:$R$496,2)</f>
        <v>1</v>
      </c>
      <c r="AD531" s="1011" cm="1">
        <f t="array" ref="AD531">INDEX($H531:$K531,0,MATCH(AD$499,$H$499:$K$499,0))*HLOOKUP(AD$498,$J$495:$R$496,2)</f>
        <v>1</v>
      </c>
      <c r="AE531" s="1011" cm="1">
        <f t="array" ref="AE531">INDEX($H531:$K531,0,MATCH(AE$499,$H$499:$K$499,0))*HLOOKUP(AE$498,$J$495:$R$496,2)</f>
        <v>0</v>
      </c>
      <c r="AF531" s="1011" cm="1">
        <f t="array" ref="AF531">INDEX($H531:$K531,0,MATCH(AF$499,$H$499:$K$499,0))*HLOOKUP(AF$498,$J$495:$R$496,2)</f>
        <v>1</v>
      </c>
      <c r="AG531" s="1011" cm="1">
        <f t="array" ref="AG531">INDEX($H531:$K531,0,MATCH(AG$499,$H$499:$K$499,0))*HLOOKUP(AG$498,$J$495:$R$496,2)</f>
        <v>1</v>
      </c>
      <c r="AH531" s="1011" cm="1">
        <f t="array" ref="AH531">INDEX($H531:$K531,0,MATCH(AH$499,$H$499:$K$499,0))*HLOOKUP(AH$498,$J$495:$R$496,2)</f>
        <v>1</v>
      </c>
      <c r="AI531" s="1011" cm="1">
        <f t="array" ref="AI531">INDEX($H531:$K531,0,MATCH(AI$499,$H$499:$K$499,0))*HLOOKUP(AI$498,$J$495:$R$496,2)</f>
        <v>0</v>
      </c>
      <c r="AJ531" s="1011" cm="1">
        <f t="array" ref="AJ531">INDEX($H531:$K531,0,MATCH(AJ$499,$H$499:$K$499,0))*HLOOKUP(AJ$498,$J$495:$R$496,2)</f>
        <v>1</v>
      </c>
      <c r="AK531" s="1011" cm="1">
        <f t="array" ref="AK531">INDEX($H531:$K531,0,MATCH(AK$499,$H$499:$K$499,0))*HLOOKUP(AK$498,$J$495:$R$496,2)</f>
        <v>1</v>
      </c>
      <c r="AL531" s="1011" cm="1">
        <f t="array" ref="AL531">INDEX($H531:$K531,0,MATCH(AL$499,$H$499:$K$499,0))*HLOOKUP(AL$498,$J$495:$R$496,2)</f>
        <v>1</v>
      </c>
      <c r="AM531" s="1011" cm="1">
        <f t="array" ref="AM531">INDEX($H531:$K531,0,MATCH(AM$499,$H$499:$K$499,0))*HLOOKUP(AM$498,$J$495:$R$496,2)</f>
        <v>0</v>
      </c>
      <c r="AN531" s="1011" cm="1">
        <f t="array" ref="AN531">INDEX($H531:$K531,0,MATCH(AN$499,$H$499:$K$499,0))*HLOOKUP(AN$498,$J$495:$R$496,2)</f>
        <v>1</v>
      </c>
      <c r="AO531" s="1011" cm="1">
        <f t="array" ref="AO531">INDEX($H531:$K531,0,MATCH(AO$499,$H$499:$K$499,0))*HLOOKUP(AO$498,$J$495:$R$496,2)</f>
        <v>1</v>
      </c>
      <c r="AP531" s="1011" cm="1">
        <f t="array" ref="AP531">INDEX($H531:$K531,0,MATCH(AP$499,$H$499:$K$499,0))*HLOOKUP(AP$498,$J$495:$R$496,2)</f>
        <v>1</v>
      </c>
      <c r="AQ531" s="1011" cm="1">
        <f t="array" ref="AQ531">INDEX($H531:$K531,0,MATCH(AQ$499,$H$499:$K$499,0))*HLOOKUP(AQ$498,$J$495:$R$496,2)</f>
        <v>0</v>
      </c>
      <c r="AR531" s="1011" cm="1">
        <f t="array" ref="AR531">INDEX($H531:$K531,0,MATCH(AR$499,$H$499:$K$499,0))*HLOOKUP(AR$498,$J$495:$R$496,2)</f>
        <v>1</v>
      </c>
      <c r="AS531" s="1011" cm="1">
        <f t="array" ref="AS531">INDEX($H531:$K531,0,MATCH(AS$499,$H$499:$K$499,0))*HLOOKUP(AS$498,$J$495:$R$496,2)</f>
        <v>1</v>
      </c>
      <c r="AT531" s="1011" cm="1">
        <f t="array" ref="AT531">INDEX($H531:$K531,0,MATCH(AT$499,$H$499:$K$499,0))*HLOOKUP(AT$498,$J$495:$R$496,2)</f>
        <v>1</v>
      </c>
      <c r="AU531" s="1011" cm="1">
        <f t="array" ref="AU531">INDEX($H531:$K531,0,MATCH(AU$499,$H$499:$K$499,0))*HLOOKUP(AU$498,$J$495:$R$496,2)</f>
        <v>0</v>
      </c>
      <c r="AV531" s="313"/>
      <c r="AW531" s="313"/>
      <c r="AX531" s="702"/>
      <c r="AY531" s="697"/>
      <c r="AZ531" s="697"/>
      <c r="BA531" s="697"/>
    </row>
    <row r="532" spans="1:91" s="694" customFormat="1" ht="15" outlineLevel="1" x14ac:dyDescent="0.25">
      <c r="A532" s="698"/>
      <c r="B532" s="695"/>
      <c r="C532" s="707"/>
      <c r="D532" s="707"/>
      <c r="E532" s="707"/>
      <c r="F532" s="711"/>
      <c r="G532" s="711" t="str">
        <f>_xlfn.CONCAT(H263:M263)</f>
        <v>YYWFWb</v>
      </c>
      <c r="H532" s="357">
        <v>1</v>
      </c>
      <c r="I532" s="357">
        <v>1</v>
      </c>
      <c r="J532" s="357">
        <v>1</v>
      </c>
      <c r="K532" s="357">
        <v>0</v>
      </c>
      <c r="L532" s="1011" cm="1">
        <f t="array" ref="L532">INDEX($H532:$K532,0,MATCH(L$499,$H$499:$K$499,0))*HLOOKUP(L$498,$J$495:$R$496,2)</f>
        <v>1</v>
      </c>
      <c r="M532" s="1011" cm="1">
        <f t="array" ref="M532">INDEX($H532:$K532,0,MATCH(M$499,$H$499:$K$499,0))*HLOOKUP(M$498,$J$495:$R$496,2)</f>
        <v>1</v>
      </c>
      <c r="N532" s="1011" cm="1">
        <f t="array" ref="N532">INDEX($H532:$K532,0,MATCH(N$499,$H$499:$K$499,0))*HLOOKUP(N$498,$J$495:$R$496,2)</f>
        <v>1</v>
      </c>
      <c r="O532" s="1011" cm="1">
        <f t="array" ref="O532">INDEX($H532:$K532,0,MATCH(O$499,$H$499:$K$499,0))*HLOOKUP(O$498,$J$495:$R$496,2)</f>
        <v>0</v>
      </c>
      <c r="P532" s="1011" cm="1">
        <f t="array" ref="P532">INDEX($H532:$K532,0,MATCH(P$499,$H$499:$K$499,0))*HLOOKUP(P$498,$J$495:$R$496,2)</f>
        <v>1</v>
      </c>
      <c r="Q532" s="1011" cm="1">
        <f t="array" ref="Q532">INDEX($H532:$K532,0,MATCH(Q$499,$H$499:$K$499,0))*HLOOKUP(Q$498,$J$495:$R$496,2)</f>
        <v>1</v>
      </c>
      <c r="R532" s="1011" cm="1">
        <f t="array" ref="R532">INDEX($H532:$K532,0,MATCH(R$499,$H$499:$K$499,0))*HLOOKUP(R$498,$J$495:$R$496,2)</f>
        <v>1</v>
      </c>
      <c r="S532" s="1011" cm="1">
        <f t="array" ref="S532">INDEX($H532:$K532,0,MATCH(S$499,$H$499:$K$499,0))*HLOOKUP(S$498,$J$495:$R$496,2)</f>
        <v>0</v>
      </c>
      <c r="T532" s="1011" cm="1">
        <f t="array" ref="T532">INDEX($H532:$K532,0,MATCH(T$499,$H$499:$K$499,0))*HLOOKUP(T$498,$J$495:$R$496,2)</f>
        <v>1</v>
      </c>
      <c r="U532" s="1011" cm="1">
        <f t="array" ref="U532">INDEX($H532:$K532,0,MATCH(U$499,$H$499:$K$499,0))*HLOOKUP(U$498,$J$495:$R$496,2)</f>
        <v>1</v>
      </c>
      <c r="V532" s="1011" cm="1">
        <f t="array" ref="V532">INDEX($H532:$K532,0,MATCH(V$499,$H$499:$K$499,0))*HLOOKUP(V$498,$J$495:$R$496,2)</f>
        <v>1</v>
      </c>
      <c r="W532" s="1011" cm="1">
        <f t="array" ref="W532">INDEX($H532:$K532,0,MATCH(W$499,$H$499:$K$499,0))*HLOOKUP(W$498,$J$495:$R$496,2)</f>
        <v>0</v>
      </c>
      <c r="X532" s="1011" cm="1">
        <f t="array" ref="X532">INDEX($H532:$K532,0,MATCH(X$499,$H$499:$K$499,0))*HLOOKUP(X$498,$J$495:$R$496,2)</f>
        <v>1</v>
      </c>
      <c r="Y532" s="1011" cm="1">
        <f t="array" ref="Y532">INDEX($H532:$K532,0,MATCH(Y$499,$H$499:$K$499,0))*HLOOKUP(Y$498,$J$495:$R$496,2)</f>
        <v>1</v>
      </c>
      <c r="Z532" s="1011" cm="1">
        <f t="array" ref="Z532">INDEX($H532:$K532,0,MATCH(Z$499,$H$499:$K$499,0))*HLOOKUP(Z$498,$J$495:$R$496,2)</f>
        <v>1</v>
      </c>
      <c r="AA532" s="1011" cm="1">
        <f t="array" ref="AA532">INDEX($H532:$K532,0,MATCH(AA$499,$H$499:$K$499,0))*HLOOKUP(AA$498,$J$495:$R$496,2)</f>
        <v>0</v>
      </c>
      <c r="AB532" s="1011" cm="1">
        <f t="array" ref="AB532">INDEX($H532:$K532,0,MATCH(AB$499,$H$499:$K$499,0))*HLOOKUP(AB$498,$J$495:$R$496,2)</f>
        <v>1</v>
      </c>
      <c r="AC532" s="1011" cm="1">
        <f t="array" ref="AC532">INDEX($H532:$K532,0,MATCH(AC$499,$H$499:$K$499,0))*HLOOKUP(AC$498,$J$495:$R$496,2)</f>
        <v>1</v>
      </c>
      <c r="AD532" s="1011" cm="1">
        <f t="array" ref="AD532">INDEX($H532:$K532,0,MATCH(AD$499,$H$499:$K$499,0))*HLOOKUP(AD$498,$J$495:$R$496,2)</f>
        <v>1</v>
      </c>
      <c r="AE532" s="1011" cm="1">
        <f t="array" ref="AE532">INDEX($H532:$K532,0,MATCH(AE$499,$H$499:$K$499,0))*HLOOKUP(AE$498,$J$495:$R$496,2)</f>
        <v>0</v>
      </c>
      <c r="AF532" s="1011" cm="1">
        <f t="array" ref="AF532">INDEX($H532:$K532,0,MATCH(AF$499,$H$499:$K$499,0))*HLOOKUP(AF$498,$J$495:$R$496,2)</f>
        <v>1</v>
      </c>
      <c r="AG532" s="1011" cm="1">
        <f t="array" ref="AG532">INDEX($H532:$K532,0,MATCH(AG$499,$H$499:$K$499,0))*HLOOKUP(AG$498,$J$495:$R$496,2)</f>
        <v>1</v>
      </c>
      <c r="AH532" s="1011" cm="1">
        <f t="array" ref="AH532">INDEX($H532:$K532,0,MATCH(AH$499,$H$499:$K$499,0))*HLOOKUP(AH$498,$J$495:$R$496,2)</f>
        <v>1</v>
      </c>
      <c r="AI532" s="1011" cm="1">
        <f t="array" ref="AI532">INDEX($H532:$K532,0,MATCH(AI$499,$H$499:$K$499,0))*HLOOKUP(AI$498,$J$495:$R$496,2)</f>
        <v>0</v>
      </c>
      <c r="AJ532" s="1011" cm="1">
        <f t="array" ref="AJ532">INDEX($H532:$K532,0,MATCH(AJ$499,$H$499:$K$499,0))*HLOOKUP(AJ$498,$J$495:$R$496,2)</f>
        <v>1</v>
      </c>
      <c r="AK532" s="1011" cm="1">
        <f t="array" ref="AK532">INDEX($H532:$K532,0,MATCH(AK$499,$H$499:$K$499,0))*HLOOKUP(AK$498,$J$495:$R$496,2)</f>
        <v>1</v>
      </c>
      <c r="AL532" s="1011" cm="1">
        <f t="array" ref="AL532">INDEX($H532:$K532,0,MATCH(AL$499,$H$499:$K$499,0))*HLOOKUP(AL$498,$J$495:$R$496,2)</f>
        <v>1</v>
      </c>
      <c r="AM532" s="1011" cm="1">
        <f t="array" ref="AM532">INDEX($H532:$K532,0,MATCH(AM$499,$H$499:$K$499,0))*HLOOKUP(AM$498,$J$495:$R$496,2)</f>
        <v>0</v>
      </c>
      <c r="AN532" s="1011" cm="1">
        <f t="array" ref="AN532">INDEX($H532:$K532,0,MATCH(AN$499,$H$499:$K$499,0))*HLOOKUP(AN$498,$J$495:$R$496,2)</f>
        <v>1</v>
      </c>
      <c r="AO532" s="1011" cm="1">
        <f t="array" ref="AO532">INDEX($H532:$K532,0,MATCH(AO$499,$H$499:$K$499,0))*HLOOKUP(AO$498,$J$495:$R$496,2)</f>
        <v>1</v>
      </c>
      <c r="AP532" s="1011" cm="1">
        <f t="array" ref="AP532">INDEX($H532:$K532,0,MATCH(AP$499,$H$499:$K$499,0))*HLOOKUP(AP$498,$J$495:$R$496,2)</f>
        <v>1</v>
      </c>
      <c r="AQ532" s="1011" cm="1">
        <f t="array" ref="AQ532">INDEX($H532:$K532,0,MATCH(AQ$499,$H$499:$K$499,0))*HLOOKUP(AQ$498,$J$495:$R$496,2)</f>
        <v>0</v>
      </c>
      <c r="AR532" s="1011" cm="1">
        <f t="array" ref="AR532">INDEX($H532:$K532,0,MATCH(AR$499,$H$499:$K$499,0))*HLOOKUP(AR$498,$J$495:$R$496,2)</f>
        <v>1</v>
      </c>
      <c r="AS532" s="1011" cm="1">
        <f t="array" ref="AS532">INDEX($H532:$K532,0,MATCH(AS$499,$H$499:$K$499,0))*HLOOKUP(AS$498,$J$495:$R$496,2)</f>
        <v>1</v>
      </c>
      <c r="AT532" s="1011" cm="1">
        <f t="array" ref="AT532">INDEX($H532:$K532,0,MATCH(AT$499,$H$499:$K$499,0))*HLOOKUP(AT$498,$J$495:$R$496,2)</f>
        <v>1</v>
      </c>
      <c r="AU532" s="1011" cm="1">
        <f t="array" ref="AU532">INDEX($H532:$K532,0,MATCH(AU$499,$H$499:$K$499,0))*HLOOKUP(AU$498,$J$495:$R$496,2)</f>
        <v>0</v>
      </c>
      <c r="AV532" s="313"/>
      <c r="AW532" s="313"/>
      <c r="AX532" s="702"/>
      <c r="AY532" s="697"/>
      <c r="AZ532" s="697"/>
      <c r="BA532" s="697"/>
    </row>
    <row r="533" spans="1:91" s="76" customFormat="1" ht="15" outlineLevel="1" x14ac:dyDescent="0.25">
      <c r="A533" s="234"/>
      <c r="B533" s="235"/>
      <c r="C533" s="245"/>
      <c r="D533" s="245"/>
      <c r="E533" s="245"/>
      <c r="F533" s="253"/>
      <c r="G533" s="711" t="str">
        <f>_xlfn.CONCAT(H264:M264)</f>
        <v>YYWNWl</v>
      </c>
      <c r="H533" s="357">
        <f t="shared" ref="H533:K533" si="105">IF(H480&gt;0,1,0)</f>
        <v>0</v>
      </c>
      <c r="I533" s="357">
        <f t="shared" si="105"/>
        <v>0</v>
      </c>
      <c r="J533" s="357">
        <f t="shared" si="105"/>
        <v>0</v>
      </c>
      <c r="K533" s="357">
        <f t="shared" si="105"/>
        <v>0</v>
      </c>
      <c r="L533" s="1011" cm="1">
        <f t="array" ref="L533">INDEX($H533:$K533,0,MATCH(L$499,$H$499:$K$499,0))*HLOOKUP(L$498,$J$495:$R$496,2)</f>
        <v>0</v>
      </c>
      <c r="M533" s="1011" cm="1">
        <f t="array" ref="M533">INDEX($H533:$K533,0,MATCH(M$499,$H$499:$K$499,0))*HLOOKUP(M$498,$J$495:$R$496,2)</f>
        <v>0</v>
      </c>
      <c r="N533" s="1011" cm="1">
        <f t="array" ref="N533">INDEX($H533:$K533,0,MATCH(N$499,$H$499:$K$499,0))*HLOOKUP(N$498,$J$495:$R$496,2)</f>
        <v>0</v>
      </c>
      <c r="O533" s="1011" cm="1">
        <f t="array" ref="O533">INDEX($H533:$K533,0,MATCH(O$499,$H$499:$K$499,0))*HLOOKUP(O$498,$J$495:$R$496,2)</f>
        <v>0</v>
      </c>
      <c r="P533" s="1011" cm="1">
        <f t="array" ref="P533">INDEX($H533:$K533,0,MATCH(P$499,$H$499:$K$499,0))*HLOOKUP(P$498,$J$495:$R$496,2)</f>
        <v>0</v>
      </c>
      <c r="Q533" s="1011" cm="1">
        <f t="array" ref="Q533">INDEX($H533:$K533,0,MATCH(Q$499,$H$499:$K$499,0))*HLOOKUP(Q$498,$J$495:$R$496,2)</f>
        <v>0</v>
      </c>
      <c r="R533" s="1011" cm="1">
        <f t="array" ref="R533">INDEX($H533:$K533,0,MATCH(R$499,$H$499:$K$499,0))*HLOOKUP(R$498,$J$495:$R$496,2)</f>
        <v>0</v>
      </c>
      <c r="S533" s="1011" cm="1">
        <f t="array" ref="S533">INDEX($H533:$K533,0,MATCH(S$499,$H$499:$K$499,0))*HLOOKUP(S$498,$J$495:$R$496,2)</f>
        <v>0</v>
      </c>
      <c r="T533" s="1011" cm="1">
        <f t="array" ref="T533">INDEX($H533:$K533,0,MATCH(T$499,$H$499:$K$499,0))*HLOOKUP(T$498,$J$495:$R$496,2)</f>
        <v>0</v>
      </c>
      <c r="U533" s="1011" cm="1">
        <f t="array" ref="U533">INDEX($H533:$K533,0,MATCH(U$499,$H$499:$K$499,0))*HLOOKUP(U$498,$J$495:$R$496,2)</f>
        <v>0</v>
      </c>
      <c r="V533" s="1011" cm="1">
        <f t="array" ref="V533">INDEX($H533:$K533,0,MATCH(V$499,$H$499:$K$499,0))*HLOOKUP(V$498,$J$495:$R$496,2)</f>
        <v>0</v>
      </c>
      <c r="W533" s="1011" cm="1">
        <f t="array" ref="W533">INDEX($H533:$K533,0,MATCH(W$499,$H$499:$K$499,0))*HLOOKUP(W$498,$J$495:$R$496,2)</f>
        <v>0</v>
      </c>
      <c r="X533" s="1011" cm="1">
        <f t="array" ref="X533">INDEX($H533:$K533,0,MATCH(X$499,$H$499:$K$499,0))*HLOOKUP(X$498,$J$495:$R$496,2)</f>
        <v>0</v>
      </c>
      <c r="Y533" s="1011" cm="1">
        <f t="array" ref="Y533">INDEX($H533:$K533,0,MATCH(Y$499,$H$499:$K$499,0))*HLOOKUP(Y$498,$J$495:$R$496,2)</f>
        <v>0</v>
      </c>
      <c r="Z533" s="1011" cm="1">
        <f t="array" ref="Z533">INDEX($H533:$K533,0,MATCH(Z$499,$H$499:$K$499,0))*HLOOKUP(Z$498,$J$495:$R$496,2)</f>
        <v>0</v>
      </c>
      <c r="AA533" s="1011" cm="1">
        <f t="array" ref="AA533">INDEX($H533:$K533,0,MATCH(AA$499,$H$499:$K$499,0))*HLOOKUP(AA$498,$J$495:$R$496,2)</f>
        <v>0</v>
      </c>
      <c r="AB533" s="1011" cm="1">
        <f t="array" ref="AB533">INDEX($H533:$K533,0,MATCH(AB$499,$H$499:$K$499,0))*HLOOKUP(AB$498,$J$495:$R$496,2)</f>
        <v>0</v>
      </c>
      <c r="AC533" s="1011" cm="1">
        <f t="array" ref="AC533">INDEX($H533:$K533,0,MATCH(AC$499,$H$499:$K$499,0))*HLOOKUP(AC$498,$J$495:$R$496,2)</f>
        <v>0</v>
      </c>
      <c r="AD533" s="1011" cm="1">
        <f t="array" ref="AD533">INDEX($H533:$K533,0,MATCH(AD$499,$H$499:$K$499,0))*HLOOKUP(AD$498,$J$495:$R$496,2)</f>
        <v>0</v>
      </c>
      <c r="AE533" s="1011" cm="1">
        <f t="array" ref="AE533">INDEX($H533:$K533,0,MATCH(AE$499,$H$499:$K$499,0))*HLOOKUP(AE$498,$J$495:$R$496,2)</f>
        <v>0</v>
      </c>
      <c r="AF533" s="1011" cm="1">
        <f t="array" ref="AF533">INDEX($H533:$K533,0,MATCH(AF$499,$H$499:$K$499,0))*HLOOKUP(AF$498,$J$495:$R$496,2)</f>
        <v>0</v>
      </c>
      <c r="AG533" s="1011" cm="1">
        <f t="array" ref="AG533">INDEX($H533:$K533,0,MATCH(AG$499,$H$499:$K$499,0))*HLOOKUP(AG$498,$J$495:$R$496,2)</f>
        <v>0</v>
      </c>
      <c r="AH533" s="1011" cm="1">
        <f t="array" ref="AH533">INDEX($H533:$K533,0,MATCH(AH$499,$H$499:$K$499,0))*HLOOKUP(AH$498,$J$495:$R$496,2)</f>
        <v>0</v>
      </c>
      <c r="AI533" s="1011" cm="1">
        <f t="array" ref="AI533">INDEX($H533:$K533,0,MATCH(AI$499,$H$499:$K$499,0))*HLOOKUP(AI$498,$J$495:$R$496,2)</f>
        <v>0</v>
      </c>
      <c r="AJ533" s="1011" cm="1">
        <f t="array" ref="AJ533">INDEX($H533:$K533,0,MATCH(AJ$499,$H$499:$K$499,0))*HLOOKUP(AJ$498,$J$495:$R$496,2)</f>
        <v>0</v>
      </c>
      <c r="AK533" s="1011" cm="1">
        <f t="array" ref="AK533">INDEX($H533:$K533,0,MATCH(AK$499,$H$499:$K$499,0))*HLOOKUP(AK$498,$J$495:$R$496,2)</f>
        <v>0</v>
      </c>
      <c r="AL533" s="1011" cm="1">
        <f t="array" ref="AL533">INDEX($H533:$K533,0,MATCH(AL$499,$H$499:$K$499,0))*HLOOKUP(AL$498,$J$495:$R$496,2)</f>
        <v>0</v>
      </c>
      <c r="AM533" s="1011" cm="1">
        <f t="array" ref="AM533">INDEX($H533:$K533,0,MATCH(AM$499,$H$499:$K$499,0))*HLOOKUP(AM$498,$J$495:$R$496,2)</f>
        <v>0</v>
      </c>
      <c r="AN533" s="1011" cm="1">
        <f t="array" ref="AN533">INDEX($H533:$K533,0,MATCH(AN$499,$H$499:$K$499,0))*HLOOKUP(AN$498,$J$495:$R$496,2)</f>
        <v>0</v>
      </c>
      <c r="AO533" s="1011" cm="1">
        <f t="array" ref="AO533">INDEX($H533:$K533,0,MATCH(AO$499,$H$499:$K$499,0))*HLOOKUP(AO$498,$J$495:$R$496,2)</f>
        <v>0</v>
      </c>
      <c r="AP533" s="1011" cm="1">
        <f t="array" ref="AP533">INDEX($H533:$K533,0,MATCH(AP$499,$H$499:$K$499,0))*HLOOKUP(AP$498,$J$495:$R$496,2)</f>
        <v>0</v>
      </c>
      <c r="AQ533" s="1011" cm="1">
        <f t="array" ref="AQ533">INDEX($H533:$K533,0,MATCH(AQ$499,$H$499:$K$499,0))*HLOOKUP(AQ$498,$J$495:$R$496,2)</f>
        <v>0</v>
      </c>
      <c r="AR533" s="1011" cm="1">
        <f t="array" ref="AR533">INDEX($H533:$K533,0,MATCH(AR$499,$H$499:$K$499,0))*HLOOKUP(AR$498,$J$495:$R$496,2)</f>
        <v>0</v>
      </c>
      <c r="AS533" s="1011" cm="1">
        <f t="array" ref="AS533">INDEX($H533:$K533,0,MATCH(AS$499,$H$499:$K$499,0))*HLOOKUP(AS$498,$J$495:$R$496,2)</f>
        <v>0</v>
      </c>
      <c r="AT533" s="1011" cm="1">
        <f t="array" ref="AT533">INDEX($H533:$K533,0,MATCH(AT$499,$H$499:$K$499,0))*HLOOKUP(AT$498,$J$495:$R$496,2)</f>
        <v>0</v>
      </c>
      <c r="AU533" s="1011" cm="1">
        <f t="array" ref="AU533">INDEX($H533:$K533,0,MATCH(AU$499,$H$499:$K$499,0))*HLOOKUP(AU$498,$J$495:$R$496,2)</f>
        <v>0</v>
      </c>
      <c r="AV533" s="313"/>
      <c r="AW533" s="313"/>
      <c r="AX533" s="244"/>
      <c r="AY533" s="236"/>
      <c r="AZ533" s="236"/>
      <c r="BA533" s="236"/>
    </row>
    <row r="534" spans="1:91" s="76" customFormat="1" ht="15" outlineLevel="1" x14ac:dyDescent="0.25">
      <c r="A534" s="234"/>
      <c r="B534" s="235"/>
      <c r="C534" s="245"/>
      <c r="D534" s="245"/>
      <c r="E534" s="245"/>
      <c r="F534" s="253"/>
      <c r="G534" s="711" t="str">
        <f>_xlfn.CONCAT(H265:M265)</f>
        <v>YYLWNw</v>
      </c>
      <c r="H534" s="357">
        <f t="shared" ref="H534:K534" si="106">IF(H481&gt;0,1,0)</f>
        <v>0</v>
      </c>
      <c r="I534" s="357">
        <f t="shared" si="106"/>
        <v>0</v>
      </c>
      <c r="J534" s="357">
        <f t="shared" si="106"/>
        <v>0</v>
      </c>
      <c r="K534" s="357">
        <f t="shared" si="106"/>
        <v>0</v>
      </c>
      <c r="L534" s="1011" cm="1">
        <f t="array" ref="L534">INDEX($H534:$K534,0,MATCH(L$499,$H$499:$K$499,0))*HLOOKUP(L$498,$J$495:$R$496,2)</f>
        <v>0</v>
      </c>
      <c r="M534" s="1011" cm="1">
        <f t="array" ref="M534">INDEX($H534:$K534,0,MATCH(M$499,$H$499:$K$499,0))*HLOOKUP(M$498,$J$495:$R$496,2)</f>
        <v>0</v>
      </c>
      <c r="N534" s="1011" cm="1">
        <f t="array" ref="N534">INDEX($H534:$K534,0,MATCH(N$499,$H$499:$K$499,0))*HLOOKUP(N$498,$J$495:$R$496,2)</f>
        <v>0</v>
      </c>
      <c r="O534" s="1011" cm="1">
        <f t="array" ref="O534">INDEX($H534:$K534,0,MATCH(O$499,$H$499:$K$499,0))*HLOOKUP(O$498,$J$495:$R$496,2)</f>
        <v>0</v>
      </c>
      <c r="P534" s="1011" cm="1">
        <f t="array" ref="P534">INDEX($H534:$K534,0,MATCH(P$499,$H$499:$K$499,0))*HLOOKUP(P$498,$J$495:$R$496,2)</f>
        <v>0</v>
      </c>
      <c r="Q534" s="1011" cm="1">
        <f t="array" ref="Q534">INDEX($H534:$K534,0,MATCH(Q$499,$H$499:$K$499,0))*HLOOKUP(Q$498,$J$495:$R$496,2)</f>
        <v>0</v>
      </c>
      <c r="R534" s="1011" cm="1">
        <f t="array" ref="R534">INDEX($H534:$K534,0,MATCH(R$499,$H$499:$K$499,0))*HLOOKUP(R$498,$J$495:$R$496,2)</f>
        <v>0</v>
      </c>
      <c r="S534" s="1011" cm="1">
        <f t="array" ref="S534">INDEX($H534:$K534,0,MATCH(S$499,$H$499:$K$499,0))*HLOOKUP(S$498,$J$495:$R$496,2)</f>
        <v>0</v>
      </c>
      <c r="T534" s="1011" cm="1">
        <f t="array" ref="T534">INDEX($H534:$K534,0,MATCH(T$499,$H$499:$K$499,0))*HLOOKUP(T$498,$J$495:$R$496,2)</f>
        <v>0</v>
      </c>
      <c r="U534" s="1011" cm="1">
        <f t="array" ref="U534">INDEX($H534:$K534,0,MATCH(U$499,$H$499:$K$499,0))*HLOOKUP(U$498,$J$495:$R$496,2)</f>
        <v>0</v>
      </c>
      <c r="V534" s="1011" cm="1">
        <f t="array" ref="V534">INDEX($H534:$K534,0,MATCH(V$499,$H$499:$K$499,0))*HLOOKUP(V$498,$J$495:$R$496,2)</f>
        <v>0</v>
      </c>
      <c r="W534" s="1011" cm="1">
        <f t="array" ref="W534">INDEX($H534:$K534,0,MATCH(W$499,$H$499:$K$499,0))*HLOOKUP(W$498,$J$495:$R$496,2)</f>
        <v>0</v>
      </c>
      <c r="X534" s="1011" cm="1">
        <f t="array" ref="X534">INDEX($H534:$K534,0,MATCH(X$499,$H$499:$K$499,0))*HLOOKUP(X$498,$J$495:$R$496,2)</f>
        <v>0</v>
      </c>
      <c r="Y534" s="1011" cm="1">
        <f t="array" ref="Y534">INDEX($H534:$K534,0,MATCH(Y$499,$H$499:$K$499,0))*HLOOKUP(Y$498,$J$495:$R$496,2)</f>
        <v>0</v>
      </c>
      <c r="Z534" s="1011" cm="1">
        <f t="array" ref="Z534">INDEX($H534:$K534,0,MATCH(Z$499,$H$499:$K$499,0))*HLOOKUP(Z$498,$J$495:$R$496,2)</f>
        <v>0</v>
      </c>
      <c r="AA534" s="1011" cm="1">
        <f t="array" ref="AA534">INDEX($H534:$K534,0,MATCH(AA$499,$H$499:$K$499,0))*HLOOKUP(AA$498,$J$495:$R$496,2)</f>
        <v>0</v>
      </c>
      <c r="AB534" s="1011" cm="1">
        <f t="array" ref="AB534">INDEX($H534:$K534,0,MATCH(AB$499,$H$499:$K$499,0))*HLOOKUP(AB$498,$J$495:$R$496,2)</f>
        <v>0</v>
      </c>
      <c r="AC534" s="1011" cm="1">
        <f t="array" ref="AC534">INDEX($H534:$K534,0,MATCH(AC$499,$H$499:$K$499,0))*HLOOKUP(AC$498,$J$495:$R$496,2)</f>
        <v>0</v>
      </c>
      <c r="AD534" s="1011" cm="1">
        <f t="array" ref="AD534">INDEX($H534:$K534,0,MATCH(AD$499,$H$499:$K$499,0))*HLOOKUP(AD$498,$J$495:$R$496,2)</f>
        <v>0</v>
      </c>
      <c r="AE534" s="1011" cm="1">
        <f t="array" ref="AE534">INDEX($H534:$K534,0,MATCH(AE$499,$H$499:$K$499,0))*HLOOKUP(AE$498,$J$495:$R$496,2)</f>
        <v>0</v>
      </c>
      <c r="AF534" s="1011" cm="1">
        <f t="array" ref="AF534">INDEX($H534:$K534,0,MATCH(AF$499,$H$499:$K$499,0))*HLOOKUP(AF$498,$J$495:$R$496,2)</f>
        <v>0</v>
      </c>
      <c r="AG534" s="1011" cm="1">
        <f t="array" ref="AG534">INDEX($H534:$K534,0,MATCH(AG$499,$H$499:$K$499,0))*HLOOKUP(AG$498,$J$495:$R$496,2)</f>
        <v>0</v>
      </c>
      <c r="AH534" s="1011" cm="1">
        <f t="array" ref="AH534">INDEX($H534:$K534,0,MATCH(AH$499,$H$499:$K$499,0))*HLOOKUP(AH$498,$J$495:$R$496,2)</f>
        <v>0</v>
      </c>
      <c r="AI534" s="1011" cm="1">
        <f t="array" ref="AI534">INDEX($H534:$K534,0,MATCH(AI$499,$H$499:$K$499,0))*HLOOKUP(AI$498,$J$495:$R$496,2)</f>
        <v>0</v>
      </c>
      <c r="AJ534" s="1011" cm="1">
        <f t="array" ref="AJ534">INDEX($H534:$K534,0,MATCH(AJ$499,$H$499:$K$499,0))*HLOOKUP(AJ$498,$J$495:$R$496,2)</f>
        <v>0</v>
      </c>
      <c r="AK534" s="1011" cm="1">
        <f t="array" ref="AK534">INDEX($H534:$K534,0,MATCH(AK$499,$H$499:$K$499,0))*HLOOKUP(AK$498,$J$495:$R$496,2)</f>
        <v>0</v>
      </c>
      <c r="AL534" s="1011" cm="1">
        <f t="array" ref="AL534">INDEX($H534:$K534,0,MATCH(AL$499,$H$499:$K$499,0))*HLOOKUP(AL$498,$J$495:$R$496,2)</f>
        <v>0</v>
      </c>
      <c r="AM534" s="1011" cm="1">
        <f t="array" ref="AM534">INDEX($H534:$K534,0,MATCH(AM$499,$H$499:$K$499,0))*HLOOKUP(AM$498,$J$495:$R$496,2)</f>
        <v>0</v>
      </c>
      <c r="AN534" s="1011" cm="1">
        <f t="array" ref="AN534">INDEX($H534:$K534,0,MATCH(AN$499,$H$499:$K$499,0))*HLOOKUP(AN$498,$J$495:$R$496,2)</f>
        <v>0</v>
      </c>
      <c r="AO534" s="1011" cm="1">
        <f t="array" ref="AO534">INDEX($H534:$K534,0,MATCH(AO$499,$H$499:$K$499,0))*HLOOKUP(AO$498,$J$495:$R$496,2)</f>
        <v>0</v>
      </c>
      <c r="AP534" s="1011" cm="1">
        <f t="array" ref="AP534">INDEX($H534:$K534,0,MATCH(AP$499,$H$499:$K$499,0))*HLOOKUP(AP$498,$J$495:$R$496,2)</f>
        <v>0</v>
      </c>
      <c r="AQ534" s="1011" cm="1">
        <f t="array" ref="AQ534">INDEX($H534:$K534,0,MATCH(AQ$499,$H$499:$K$499,0))*HLOOKUP(AQ$498,$J$495:$R$496,2)</f>
        <v>0</v>
      </c>
      <c r="AR534" s="1011" cm="1">
        <f t="array" ref="AR534">INDEX($H534:$K534,0,MATCH(AR$499,$H$499:$K$499,0))*HLOOKUP(AR$498,$J$495:$R$496,2)</f>
        <v>0</v>
      </c>
      <c r="AS534" s="1011" cm="1">
        <f t="array" ref="AS534">INDEX($H534:$K534,0,MATCH(AS$499,$H$499:$K$499,0))*HLOOKUP(AS$498,$J$495:$R$496,2)</f>
        <v>0</v>
      </c>
      <c r="AT534" s="1011" cm="1">
        <f t="array" ref="AT534">INDEX($H534:$K534,0,MATCH(AT$499,$H$499:$K$499,0))*HLOOKUP(AT$498,$J$495:$R$496,2)</f>
        <v>0</v>
      </c>
      <c r="AU534" s="1011" cm="1">
        <f t="array" ref="AU534">INDEX($H534:$K534,0,MATCH(AU$499,$H$499:$K$499,0))*HLOOKUP(AU$498,$J$495:$R$496,2)</f>
        <v>0</v>
      </c>
      <c r="AV534" s="313"/>
      <c r="AW534" s="313"/>
      <c r="AX534" s="244"/>
      <c r="AY534" s="236"/>
      <c r="AZ534" s="236"/>
      <c r="BA534" s="236"/>
    </row>
    <row r="535" spans="1:91" s="76" customFormat="1" ht="15" outlineLevel="1" x14ac:dyDescent="0.25">
      <c r="A535" s="234"/>
      <c r="B535" s="235"/>
      <c r="C535" s="245"/>
      <c r="D535" s="245"/>
      <c r="E535" s="245"/>
      <c r="F535" s="253"/>
      <c r="G535" s="711" t="str">
        <f>_xlfn.CONCAT(H266:M266)</f>
        <v>YYWLWz</v>
      </c>
      <c r="H535" s="357">
        <f t="shared" ref="H535:K535" si="107">IF(H482&gt;0,1,0)</f>
        <v>0</v>
      </c>
      <c r="I535" s="357">
        <f t="shared" si="107"/>
        <v>0</v>
      </c>
      <c r="J535" s="357">
        <f t="shared" si="107"/>
        <v>0</v>
      </c>
      <c r="K535" s="357">
        <f t="shared" si="107"/>
        <v>0</v>
      </c>
      <c r="L535" s="1011" cm="1">
        <f t="array" ref="L535">INDEX($H535:$K535,0,MATCH(L$499,$H$499:$K$499,0))*HLOOKUP(L$498,$J$495:$R$496,2)</f>
        <v>0</v>
      </c>
      <c r="M535" s="1011" cm="1">
        <f t="array" ref="M535">INDEX($H535:$K535,0,MATCH(M$499,$H$499:$K$499,0))*HLOOKUP(M$498,$J$495:$R$496,2)</f>
        <v>0</v>
      </c>
      <c r="N535" s="1011" cm="1">
        <f t="array" ref="N535">INDEX($H535:$K535,0,MATCH(N$499,$H$499:$K$499,0))*HLOOKUP(N$498,$J$495:$R$496,2)</f>
        <v>0</v>
      </c>
      <c r="O535" s="1011" cm="1">
        <f t="array" ref="O535">INDEX($H535:$K535,0,MATCH(O$499,$H$499:$K$499,0))*HLOOKUP(O$498,$J$495:$R$496,2)</f>
        <v>0</v>
      </c>
      <c r="P535" s="1011" cm="1">
        <f t="array" ref="P535">INDEX($H535:$K535,0,MATCH(P$499,$H$499:$K$499,0))*HLOOKUP(P$498,$J$495:$R$496,2)</f>
        <v>0</v>
      </c>
      <c r="Q535" s="1011" cm="1">
        <f t="array" ref="Q535">INDEX($H535:$K535,0,MATCH(Q$499,$H$499:$K$499,0))*HLOOKUP(Q$498,$J$495:$R$496,2)</f>
        <v>0</v>
      </c>
      <c r="R535" s="1011" cm="1">
        <f t="array" ref="R535">INDEX($H535:$K535,0,MATCH(R$499,$H$499:$K$499,0))*HLOOKUP(R$498,$J$495:$R$496,2)</f>
        <v>0</v>
      </c>
      <c r="S535" s="1011" cm="1">
        <f t="array" ref="S535">INDEX($H535:$K535,0,MATCH(S$499,$H$499:$K$499,0))*HLOOKUP(S$498,$J$495:$R$496,2)</f>
        <v>0</v>
      </c>
      <c r="T535" s="1011" cm="1">
        <f t="array" ref="T535">INDEX($H535:$K535,0,MATCH(T$499,$H$499:$K$499,0))*HLOOKUP(T$498,$J$495:$R$496,2)</f>
        <v>0</v>
      </c>
      <c r="U535" s="1011" cm="1">
        <f t="array" ref="U535">INDEX($H535:$K535,0,MATCH(U$499,$H$499:$K$499,0))*HLOOKUP(U$498,$J$495:$R$496,2)</f>
        <v>0</v>
      </c>
      <c r="V535" s="1011" cm="1">
        <f t="array" ref="V535">INDEX($H535:$K535,0,MATCH(V$499,$H$499:$K$499,0))*HLOOKUP(V$498,$J$495:$R$496,2)</f>
        <v>0</v>
      </c>
      <c r="W535" s="1011" cm="1">
        <f t="array" ref="W535">INDEX($H535:$K535,0,MATCH(W$499,$H$499:$K$499,0))*HLOOKUP(W$498,$J$495:$R$496,2)</f>
        <v>0</v>
      </c>
      <c r="X535" s="1011" cm="1">
        <f t="array" ref="X535">INDEX($H535:$K535,0,MATCH(X$499,$H$499:$K$499,0))*HLOOKUP(X$498,$J$495:$R$496,2)</f>
        <v>0</v>
      </c>
      <c r="Y535" s="1011" cm="1">
        <f t="array" ref="Y535">INDEX($H535:$K535,0,MATCH(Y$499,$H$499:$K$499,0))*HLOOKUP(Y$498,$J$495:$R$496,2)</f>
        <v>0</v>
      </c>
      <c r="Z535" s="1011" cm="1">
        <f t="array" ref="Z535">INDEX($H535:$K535,0,MATCH(Z$499,$H$499:$K$499,0))*HLOOKUP(Z$498,$J$495:$R$496,2)</f>
        <v>0</v>
      </c>
      <c r="AA535" s="1011" cm="1">
        <f t="array" ref="AA535">INDEX($H535:$K535,0,MATCH(AA$499,$H$499:$K$499,0))*HLOOKUP(AA$498,$J$495:$R$496,2)</f>
        <v>0</v>
      </c>
      <c r="AB535" s="1011" cm="1">
        <f t="array" ref="AB535">INDEX($H535:$K535,0,MATCH(AB$499,$H$499:$K$499,0))*HLOOKUP(AB$498,$J$495:$R$496,2)</f>
        <v>0</v>
      </c>
      <c r="AC535" s="1011" cm="1">
        <f t="array" ref="AC535">INDEX($H535:$K535,0,MATCH(AC$499,$H$499:$K$499,0))*HLOOKUP(AC$498,$J$495:$R$496,2)</f>
        <v>0</v>
      </c>
      <c r="AD535" s="1011" cm="1">
        <f t="array" ref="AD535">INDEX($H535:$K535,0,MATCH(AD$499,$H$499:$K$499,0))*HLOOKUP(AD$498,$J$495:$R$496,2)</f>
        <v>0</v>
      </c>
      <c r="AE535" s="1011" cm="1">
        <f t="array" ref="AE535">INDEX($H535:$K535,0,MATCH(AE$499,$H$499:$K$499,0))*HLOOKUP(AE$498,$J$495:$R$496,2)</f>
        <v>0</v>
      </c>
      <c r="AF535" s="1011" cm="1">
        <f t="array" ref="AF535">INDEX($H535:$K535,0,MATCH(AF$499,$H$499:$K$499,0))*HLOOKUP(AF$498,$J$495:$R$496,2)</f>
        <v>0</v>
      </c>
      <c r="AG535" s="1011" cm="1">
        <f t="array" ref="AG535">INDEX($H535:$K535,0,MATCH(AG$499,$H$499:$K$499,0))*HLOOKUP(AG$498,$J$495:$R$496,2)</f>
        <v>0</v>
      </c>
      <c r="AH535" s="1011" cm="1">
        <f t="array" ref="AH535">INDEX($H535:$K535,0,MATCH(AH$499,$H$499:$K$499,0))*HLOOKUP(AH$498,$J$495:$R$496,2)</f>
        <v>0</v>
      </c>
      <c r="AI535" s="1011" cm="1">
        <f t="array" ref="AI535">INDEX($H535:$K535,0,MATCH(AI$499,$H$499:$K$499,0))*HLOOKUP(AI$498,$J$495:$R$496,2)</f>
        <v>0</v>
      </c>
      <c r="AJ535" s="1011" cm="1">
        <f t="array" ref="AJ535">INDEX($H535:$K535,0,MATCH(AJ$499,$H$499:$K$499,0))*HLOOKUP(AJ$498,$J$495:$R$496,2)</f>
        <v>0</v>
      </c>
      <c r="AK535" s="1011" cm="1">
        <f t="array" ref="AK535">INDEX($H535:$K535,0,MATCH(AK$499,$H$499:$K$499,0))*HLOOKUP(AK$498,$J$495:$R$496,2)</f>
        <v>0</v>
      </c>
      <c r="AL535" s="1011" cm="1">
        <f t="array" ref="AL535">INDEX($H535:$K535,0,MATCH(AL$499,$H$499:$K$499,0))*HLOOKUP(AL$498,$J$495:$R$496,2)</f>
        <v>0</v>
      </c>
      <c r="AM535" s="1011" cm="1">
        <f t="array" ref="AM535">INDEX($H535:$K535,0,MATCH(AM$499,$H$499:$K$499,0))*HLOOKUP(AM$498,$J$495:$R$496,2)</f>
        <v>0</v>
      </c>
      <c r="AN535" s="1011" cm="1">
        <f t="array" ref="AN535">INDEX($H535:$K535,0,MATCH(AN$499,$H$499:$K$499,0))*HLOOKUP(AN$498,$J$495:$R$496,2)</f>
        <v>0</v>
      </c>
      <c r="AO535" s="1011" cm="1">
        <f t="array" ref="AO535">INDEX($H535:$K535,0,MATCH(AO$499,$H$499:$K$499,0))*HLOOKUP(AO$498,$J$495:$R$496,2)</f>
        <v>0</v>
      </c>
      <c r="AP535" s="1011" cm="1">
        <f t="array" ref="AP535">INDEX($H535:$K535,0,MATCH(AP$499,$H$499:$K$499,0))*HLOOKUP(AP$498,$J$495:$R$496,2)</f>
        <v>0</v>
      </c>
      <c r="AQ535" s="1011" cm="1">
        <f t="array" ref="AQ535">INDEX($H535:$K535,0,MATCH(AQ$499,$H$499:$K$499,0))*HLOOKUP(AQ$498,$J$495:$R$496,2)</f>
        <v>0</v>
      </c>
      <c r="AR535" s="1011" cm="1">
        <f t="array" ref="AR535">INDEX($H535:$K535,0,MATCH(AR$499,$H$499:$K$499,0))*HLOOKUP(AR$498,$J$495:$R$496,2)</f>
        <v>0</v>
      </c>
      <c r="AS535" s="1011" cm="1">
        <f t="array" ref="AS535">INDEX($H535:$K535,0,MATCH(AS$499,$H$499:$K$499,0))*HLOOKUP(AS$498,$J$495:$R$496,2)</f>
        <v>0</v>
      </c>
      <c r="AT535" s="1011" cm="1">
        <f t="array" ref="AT535">INDEX($H535:$K535,0,MATCH(AT$499,$H$499:$K$499,0))*HLOOKUP(AT$498,$J$495:$R$496,2)</f>
        <v>0</v>
      </c>
      <c r="AU535" s="1011" cm="1">
        <f t="array" ref="AU535">INDEX($H535:$K535,0,MATCH(AU$499,$H$499:$K$499,0))*HLOOKUP(AU$498,$J$495:$R$496,2)</f>
        <v>0</v>
      </c>
      <c r="AV535" s="313"/>
      <c r="AW535" s="313"/>
      <c r="AX535" s="244"/>
      <c r="AY535" s="236"/>
      <c r="AZ535" s="236"/>
      <c r="BA535" s="236"/>
    </row>
    <row r="536" spans="1:91" s="76" customFormat="1" ht="15" outlineLevel="1" x14ac:dyDescent="0.25">
      <c r="A536" s="234"/>
      <c r="B536" s="235"/>
      <c r="C536" s="245"/>
      <c r="D536" s="245"/>
      <c r="E536" s="245"/>
      <c r="F536" s="253"/>
      <c r="G536" s="711" t="str">
        <f>_xlfn.CONCAT(H267:M267)</f>
        <v>YYNWLw</v>
      </c>
      <c r="H536" s="357">
        <f t="shared" ref="H536:K536" si="108">IF(H483&gt;0,1,0)</f>
        <v>0</v>
      </c>
      <c r="I536" s="357">
        <f t="shared" si="108"/>
        <v>0</v>
      </c>
      <c r="J536" s="357">
        <f t="shared" si="108"/>
        <v>0</v>
      </c>
      <c r="K536" s="357">
        <f t="shared" si="108"/>
        <v>0</v>
      </c>
      <c r="L536" s="1011" cm="1">
        <f t="array" ref="L536">INDEX($H536:$K536,0,MATCH(L$499,$H$499:$K$499,0))*HLOOKUP(L$498,$J$495:$R$496,2)</f>
        <v>0</v>
      </c>
      <c r="M536" s="1011" cm="1">
        <f t="array" ref="M536">INDEX($H536:$K536,0,MATCH(M$499,$H$499:$K$499,0))*HLOOKUP(M$498,$J$495:$R$496,2)</f>
        <v>0</v>
      </c>
      <c r="N536" s="1011" cm="1">
        <f t="array" ref="N536">INDEX($H536:$K536,0,MATCH(N$499,$H$499:$K$499,0))*HLOOKUP(N$498,$J$495:$R$496,2)</f>
        <v>0</v>
      </c>
      <c r="O536" s="1011" cm="1">
        <f t="array" ref="O536">INDEX($H536:$K536,0,MATCH(O$499,$H$499:$K$499,0))*HLOOKUP(O$498,$J$495:$R$496,2)</f>
        <v>0</v>
      </c>
      <c r="P536" s="1011" cm="1">
        <f t="array" ref="P536">INDEX($H536:$K536,0,MATCH(P$499,$H$499:$K$499,0))*HLOOKUP(P$498,$J$495:$R$496,2)</f>
        <v>0</v>
      </c>
      <c r="Q536" s="1011" cm="1">
        <f t="array" ref="Q536">INDEX($H536:$K536,0,MATCH(Q$499,$H$499:$K$499,0))*HLOOKUP(Q$498,$J$495:$R$496,2)</f>
        <v>0</v>
      </c>
      <c r="R536" s="1011" cm="1">
        <f t="array" ref="R536">INDEX($H536:$K536,0,MATCH(R$499,$H$499:$K$499,0))*HLOOKUP(R$498,$J$495:$R$496,2)</f>
        <v>0</v>
      </c>
      <c r="S536" s="1011" cm="1">
        <f t="array" ref="S536">INDEX($H536:$K536,0,MATCH(S$499,$H$499:$K$499,0))*HLOOKUP(S$498,$J$495:$R$496,2)</f>
        <v>0</v>
      </c>
      <c r="T536" s="1011" cm="1">
        <f t="array" ref="T536">INDEX($H536:$K536,0,MATCH(T$499,$H$499:$K$499,0))*HLOOKUP(T$498,$J$495:$R$496,2)</f>
        <v>0</v>
      </c>
      <c r="U536" s="1011" cm="1">
        <f t="array" ref="U536">INDEX($H536:$K536,0,MATCH(U$499,$H$499:$K$499,0))*HLOOKUP(U$498,$J$495:$R$496,2)</f>
        <v>0</v>
      </c>
      <c r="V536" s="1011" cm="1">
        <f t="array" ref="V536">INDEX($H536:$K536,0,MATCH(V$499,$H$499:$K$499,0))*HLOOKUP(V$498,$J$495:$R$496,2)</f>
        <v>0</v>
      </c>
      <c r="W536" s="1011" cm="1">
        <f t="array" ref="W536">INDEX($H536:$K536,0,MATCH(W$499,$H$499:$K$499,0))*HLOOKUP(W$498,$J$495:$R$496,2)</f>
        <v>0</v>
      </c>
      <c r="X536" s="1011" cm="1">
        <f t="array" ref="X536">INDEX($H536:$K536,0,MATCH(X$499,$H$499:$K$499,0))*HLOOKUP(X$498,$J$495:$R$496,2)</f>
        <v>0</v>
      </c>
      <c r="Y536" s="1011" cm="1">
        <f t="array" ref="Y536">INDEX($H536:$K536,0,MATCH(Y$499,$H$499:$K$499,0))*HLOOKUP(Y$498,$J$495:$R$496,2)</f>
        <v>0</v>
      </c>
      <c r="Z536" s="1011" cm="1">
        <f t="array" ref="Z536">INDEX($H536:$K536,0,MATCH(Z$499,$H$499:$K$499,0))*HLOOKUP(Z$498,$J$495:$R$496,2)</f>
        <v>0</v>
      </c>
      <c r="AA536" s="1011" cm="1">
        <f t="array" ref="AA536">INDEX($H536:$K536,0,MATCH(AA$499,$H$499:$K$499,0))*HLOOKUP(AA$498,$J$495:$R$496,2)</f>
        <v>0</v>
      </c>
      <c r="AB536" s="1011" cm="1">
        <f t="array" ref="AB536">INDEX($H536:$K536,0,MATCH(AB$499,$H$499:$K$499,0))*HLOOKUP(AB$498,$J$495:$R$496,2)</f>
        <v>0</v>
      </c>
      <c r="AC536" s="1011" cm="1">
        <f t="array" ref="AC536">INDEX($H536:$K536,0,MATCH(AC$499,$H$499:$K$499,0))*HLOOKUP(AC$498,$J$495:$R$496,2)</f>
        <v>0</v>
      </c>
      <c r="AD536" s="1011" cm="1">
        <f t="array" ref="AD536">INDEX($H536:$K536,0,MATCH(AD$499,$H$499:$K$499,0))*HLOOKUP(AD$498,$J$495:$R$496,2)</f>
        <v>0</v>
      </c>
      <c r="AE536" s="1011" cm="1">
        <f t="array" ref="AE536">INDEX($H536:$K536,0,MATCH(AE$499,$H$499:$K$499,0))*HLOOKUP(AE$498,$J$495:$R$496,2)</f>
        <v>0</v>
      </c>
      <c r="AF536" s="1011" cm="1">
        <f t="array" ref="AF536">INDEX($H536:$K536,0,MATCH(AF$499,$H$499:$K$499,0))*HLOOKUP(AF$498,$J$495:$R$496,2)</f>
        <v>0</v>
      </c>
      <c r="AG536" s="1011" cm="1">
        <f t="array" ref="AG536">INDEX($H536:$K536,0,MATCH(AG$499,$H$499:$K$499,0))*HLOOKUP(AG$498,$J$495:$R$496,2)</f>
        <v>0</v>
      </c>
      <c r="AH536" s="1011" cm="1">
        <f t="array" ref="AH536">INDEX($H536:$K536,0,MATCH(AH$499,$H$499:$K$499,0))*HLOOKUP(AH$498,$J$495:$R$496,2)</f>
        <v>0</v>
      </c>
      <c r="AI536" s="1011" cm="1">
        <f t="array" ref="AI536">INDEX($H536:$K536,0,MATCH(AI$499,$H$499:$K$499,0))*HLOOKUP(AI$498,$J$495:$R$496,2)</f>
        <v>0</v>
      </c>
      <c r="AJ536" s="1011" cm="1">
        <f t="array" ref="AJ536">INDEX($H536:$K536,0,MATCH(AJ$499,$H$499:$K$499,0))*HLOOKUP(AJ$498,$J$495:$R$496,2)</f>
        <v>0</v>
      </c>
      <c r="AK536" s="1011" cm="1">
        <f t="array" ref="AK536">INDEX($H536:$K536,0,MATCH(AK$499,$H$499:$K$499,0))*HLOOKUP(AK$498,$J$495:$R$496,2)</f>
        <v>0</v>
      </c>
      <c r="AL536" s="1011" cm="1">
        <f t="array" ref="AL536">INDEX($H536:$K536,0,MATCH(AL$499,$H$499:$K$499,0))*HLOOKUP(AL$498,$J$495:$R$496,2)</f>
        <v>0</v>
      </c>
      <c r="AM536" s="1011" cm="1">
        <f t="array" ref="AM536">INDEX($H536:$K536,0,MATCH(AM$499,$H$499:$K$499,0))*HLOOKUP(AM$498,$J$495:$R$496,2)</f>
        <v>0</v>
      </c>
      <c r="AN536" s="1011" cm="1">
        <f t="array" ref="AN536">INDEX($H536:$K536,0,MATCH(AN$499,$H$499:$K$499,0))*HLOOKUP(AN$498,$J$495:$R$496,2)</f>
        <v>0</v>
      </c>
      <c r="AO536" s="1011" cm="1">
        <f t="array" ref="AO536">INDEX($H536:$K536,0,MATCH(AO$499,$H$499:$K$499,0))*HLOOKUP(AO$498,$J$495:$R$496,2)</f>
        <v>0</v>
      </c>
      <c r="AP536" s="1011" cm="1">
        <f t="array" ref="AP536">INDEX($H536:$K536,0,MATCH(AP$499,$H$499:$K$499,0))*HLOOKUP(AP$498,$J$495:$R$496,2)</f>
        <v>0</v>
      </c>
      <c r="AQ536" s="1011" cm="1">
        <f t="array" ref="AQ536">INDEX($H536:$K536,0,MATCH(AQ$499,$H$499:$K$499,0))*HLOOKUP(AQ$498,$J$495:$R$496,2)</f>
        <v>0</v>
      </c>
      <c r="AR536" s="1011" cm="1">
        <f t="array" ref="AR536">INDEX($H536:$K536,0,MATCH(AR$499,$H$499:$K$499,0))*HLOOKUP(AR$498,$J$495:$R$496,2)</f>
        <v>0</v>
      </c>
      <c r="AS536" s="1011" cm="1">
        <f t="array" ref="AS536">INDEX($H536:$K536,0,MATCH(AS$499,$H$499:$K$499,0))*HLOOKUP(AS$498,$J$495:$R$496,2)</f>
        <v>0</v>
      </c>
      <c r="AT536" s="1011" cm="1">
        <f t="array" ref="AT536">INDEX($H536:$K536,0,MATCH(AT$499,$H$499:$K$499,0))*HLOOKUP(AT$498,$J$495:$R$496,2)</f>
        <v>0</v>
      </c>
      <c r="AU536" s="1011" cm="1">
        <f t="array" ref="AU536">INDEX($H536:$K536,0,MATCH(AU$499,$H$499:$K$499,0))*HLOOKUP(AU$498,$J$495:$R$496,2)</f>
        <v>0</v>
      </c>
      <c r="AV536" s="313"/>
      <c r="AW536" s="313"/>
      <c r="AX536" s="244"/>
      <c r="AY536" s="236"/>
      <c r="AZ536" s="236"/>
      <c r="BA536" s="236"/>
    </row>
    <row r="537" spans="1:91" s="76" customFormat="1" ht="15" outlineLevel="1" x14ac:dyDescent="0.25">
      <c r="A537" s="234"/>
      <c r="B537" s="235"/>
      <c r="C537" s="245"/>
      <c r="D537" s="245"/>
      <c r="E537" s="245"/>
      <c r="F537" s="253"/>
      <c r="G537" s="711" t="str">
        <f>_xlfn.CONCAT(H268:M268)</f>
        <v>AYAAAw</v>
      </c>
      <c r="H537" s="357">
        <f t="shared" ref="H537:K537" si="109">IF(H484&gt;0,1,0)</f>
        <v>0</v>
      </c>
      <c r="I537" s="357">
        <f t="shared" si="109"/>
        <v>0</v>
      </c>
      <c r="J537" s="357">
        <f t="shared" si="109"/>
        <v>0</v>
      </c>
      <c r="K537" s="357">
        <f t="shared" si="109"/>
        <v>0</v>
      </c>
      <c r="L537" s="1011" cm="1">
        <f t="array" ref="L537">INDEX($H537:$K537,0,MATCH(L$499,$H$499:$K$499,0))*HLOOKUP(L$498,$J$495:$R$496,2)</f>
        <v>0</v>
      </c>
      <c r="M537" s="1011" cm="1">
        <f t="array" ref="M537">INDEX($H537:$K537,0,MATCH(M$499,$H$499:$K$499,0))*HLOOKUP(M$498,$J$495:$R$496,2)</f>
        <v>0</v>
      </c>
      <c r="N537" s="1011" cm="1">
        <f t="array" ref="N537">INDEX($H537:$K537,0,MATCH(N$499,$H$499:$K$499,0))*HLOOKUP(N$498,$J$495:$R$496,2)</f>
        <v>0</v>
      </c>
      <c r="O537" s="1011" cm="1">
        <f t="array" ref="O537">INDEX($H537:$K537,0,MATCH(O$499,$H$499:$K$499,0))*HLOOKUP(O$498,$J$495:$R$496,2)</f>
        <v>0</v>
      </c>
      <c r="P537" s="1011" cm="1">
        <f t="array" ref="P537">INDEX($H537:$K537,0,MATCH(P$499,$H$499:$K$499,0))*HLOOKUP(P$498,$J$495:$R$496,2)</f>
        <v>0</v>
      </c>
      <c r="Q537" s="1011" cm="1">
        <f t="array" ref="Q537">INDEX($H537:$K537,0,MATCH(Q$499,$H$499:$K$499,0))*HLOOKUP(Q$498,$J$495:$R$496,2)</f>
        <v>0</v>
      </c>
      <c r="R537" s="1011" cm="1">
        <f t="array" ref="R537">INDEX($H537:$K537,0,MATCH(R$499,$H$499:$K$499,0))*HLOOKUP(R$498,$J$495:$R$496,2)</f>
        <v>0</v>
      </c>
      <c r="S537" s="1011" cm="1">
        <f t="array" ref="S537">INDEX($H537:$K537,0,MATCH(S$499,$H$499:$K$499,0))*HLOOKUP(S$498,$J$495:$R$496,2)</f>
        <v>0</v>
      </c>
      <c r="T537" s="1011" cm="1">
        <f t="array" ref="T537">INDEX($H537:$K537,0,MATCH(T$499,$H$499:$K$499,0))*HLOOKUP(T$498,$J$495:$R$496,2)</f>
        <v>0</v>
      </c>
      <c r="U537" s="1011" cm="1">
        <f t="array" ref="U537">INDEX($H537:$K537,0,MATCH(U$499,$H$499:$K$499,0))*HLOOKUP(U$498,$J$495:$R$496,2)</f>
        <v>0</v>
      </c>
      <c r="V537" s="1011" cm="1">
        <f t="array" ref="V537">INDEX($H537:$K537,0,MATCH(V$499,$H$499:$K$499,0))*HLOOKUP(V$498,$J$495:$R$496,2)</f>
        <v>0</v>
      </c>
      <c r="W537" s="1011" cm="1">
        <f t="array" ref="W537">INDEX($H537:$K537,0,MATCH(W$499,$H$499:$K$499,0))*HLOOKUP(W$498,$J$495:$R$496,2)</f>
        <v>0</v>
      </c>
      <c r="X537" s="1011" cm="1">
        <f t="array" ref="X537">INDEX($H537:$K537,0,MATCH(X$499,$H$499:$K$499,0))*HLOOKUP(X$498,$J$495:$R$496,2)</f>
        <v>0</v>
      </c>
      <c r="Y537" s="1011" cm="1">
        <f t="array" ref="Y537">INDEX($H537:$K537,0,MATCH(Y$499,$H$499:$K$499,0))*HLOOKUP(Y$498,$J$495:$R$496,2)</f>
        <v>0</v>
      </c>
      <c r="Z537" s="1011" cm="1">
        <f t="array" ref="Z537">INDEX($H537:$K537,0,MATCH(Z$499,$H$499:$K$499,0))*HLOOKUP(Z$498,$J$495:$R$496,2)</f>
        <v>0</v>
      </c>
      <c r="AA537" s="1011" cm="1">
        <f t="array" ref="AA537">INDEX($H537:$K537,0,MATCH(AA$499,$H$499:$K$499,0))*HLOOKUP(AA$498,$J$495:$R$496,2)</f>
        <v>0</v>
      </c>
      <c r="AB537" s="1011" cm="1">
        <f t="array" ref="AB537">INDEX($H537:$K537,0,MATCH(AB$499,$H$499:$K$499,0))*HLOOKUP(AB$498,$J$495:$R$496,2)</f>
        <v>0</v>
      </c>
      <c r="AC537" s="1011" cm="1">
        <f t="array" ref="AC537">INDEX($H537:$K537,0,MATCH(AC$499,$H$499:$K$499,0))*HLOOKUP(AC$498,$J$495:$R$496,2)</f>
        <v>0</v>
      </c>
      <c r="AD537" s="1011" cm="1">
        <f t="array" ref="AD537">INDEX($H537:$K537,0,MATCH(AD$499,$H$499:$K$499,0))*HLOOKUP(AD$498,$J$495:$R$496,2)</f>
        <v>0</v>
      </c>
      <c r="AE537" s="1011" cm="1">
        <f t="array" ref="AE537">INDEX($H537:$K537,0,MATCH(AE$499,$H$499:$K$499,0))*HLOOKUP(AE$498,$J$495:$R$496,2)</f>
        <v>0</v>
      </c>
      <c r="AF537" s="1011" cm="1">
        <f t="array" ref="AF537">INDEX($H537:$K537,0,MATCH(AF$499,$H$499:$K$499,0))*HLOOKUP(AF$498,$J$495:$R$496,2)</f>
        <v>0</v>
      </c>
      <c r="AG537" s="1011" cm="1">
        <f t="array" ref="AG537">INDEX($H537:$K537,0,MATCH(AG$499,$H$499:$K$499,0))*HLOOKUP(AG$498,$J$495:$R$496,2)</f>
        <v>0</v>
      </c>
      <c r="AH537" s="1011" cm="1">
        <f t="array" ref="AH537">INDEX($H537:$K537,0,MATCH(AH$499,$H$499:$K$499,0))*HLOOKUP(AH$498,$J$495:$R$496,2)</f>
        <v>0</v>
      </c>
      <c r="AI537" s="1011" cm="1">
        <f t="array" ref="AI537">INDEX($H537:$K537,0,MATCH(AI$499,$H$499:$K$499,0))*HLOOKUP(AI$498,$J$495:$R$496,2)</f>
        <v>0</v>
      </c>
      <c r="AJ537" s="1011" cm="1">
        <f t="array" ref="AJ537">INDEX($H537:$K537,0,MATCH(AJ$499,$H$499:$K$499,0))*HLOOKUP(AJ$498,$J$495:$R$496,2)</f>
        <v>0</v>
      </c>
      <c r="AK537" s="1011" cm="1">
        <f t="array" ref="AK537">INDEX($H537:$K537,0,MATCH(AK$499,$H$499:$K$499,0))*HLOOKUP(AK$498,$J$495:$R$496,2)</f>
        <v>0</v>
      </c>
      <c r="AL537" s="1011" cm="1">
        <f t="array" ref="AL537">INDEX($H537:$K537,0,MATCH(AL$499,$H$499:$K$499,0))*HLOOKUP(AL$498,$J$495:$R$496,2)</f>
        <v>0</v>
      </c>
      <c r="AM537" s="1011" cm="1">
        <f t="array" ref="AM537">INDEX($H537:$K537,0,MATCH(AM$499,$H$499:$K$499,0))*HLOOKUP(AM$498,$J$495:$R$496,2)</f>
        <v>0</v>
      </c>
      <c r="AN537" s="1011" cm="1">
        <f t="array" ref="AN537">INDEX($H537:$K537,0,MATCH(AN$499,$H$499:$K$499,0))*HLOOKUP(AN$498,$J$495:$R$496,2)</f>
        <v>0</v>
      </c>
      <c r="AO537" s="1011" cm="1">
        <f t="array" ref="AO537">INDEX($H537:$K537,0,MATCH(AO$499,$H$499:$K$499,0))*HLOOKUP(AO$498,$J$495:$R$496,2)</f>
        <v>0</v>
      </c>
      <c r="AP537" s="1011" cm="1">
        <f t="array" ref="AP537">INDEX($H537:$K537,0,MATCH(AP$499,$H$499:$K$499,0))*HLOOKUP(AP$498,$J$495:$R$496,2)</f>
        <v>0</v>
      </c>
      <c r="AQ537" s="1011" cm="1">
        <f t="array" ref="AQ537">INDEX($H537:$K537,0,MATCH(AQ$499,$H$499:$K$499,0))*HLOOKUP(AQ$498,$J$495:$R$496,2)</f>
        <v>0</v>
      </c>
      <c r="AR537" s="1011" cm="1">
        <f t="array" ref="AR537">INDEX($H537:$K537,0,MATCH(AR$499,$H$499:$K$499,0))*HLOOKUP(AR$498,$J$495:$R$496,2)</f>
        <v>0</v>
      </c>
      <c r="AS537" s="1011" cm="1">
        <f t="array" ref="AS537">INDEX($H537:$K537,0,MATCH(AS$499,$H$499:$K$499,0))*HLOOKUP(AS$498,$J$495:$R$496,2)</f>
        <v>0</v>
      </c>
      <c r="AT537" s="1011" cm="1">
        <f t="array" ref="AT537">INDEX($H537:$K537,0,MATCH(AT$499,$H$499:$K$499,0))*HLOOKUP(AT$498,$J$495:$R$496,2)</f>
        <v>0</v>
      </c>
      <c r="AU537" s="1011" cm="1">
        <f t="array" ref="AU537">INDEX($H537:$K537,0,MATCH(AU$499,$H$499:$K$499,0))*HLOOKUP(AU$498,$J$495:$R$496,2)</f>
        <v>0</v>
      </c>
      <c r="AV537" s="313"/>
      <c r="AW537" s="313"/>
      <c r="AX537" s="244"/>
      <c r="AY537" s="236"/>
      <c r="AZ537" s="236"/>
      <c r="BA537" s="236"/>
    </row>
    <row r="538" spans="1:91" s="76" customFormat="1" ht="15" outlineLevel="1" x14ac:dyDescent="0.25">
      <c r="A538" s="234"/>
      <c r="B538" s="235"/>
      <c r="C538" s="245"/>
      <c r="D538" s="245"/>
      <c r="E538" s="245"/>
      <c r="F538" s="253"/>
      <c r="G538" s="711" t="str">
        <f>_xlfn.CONCAT(H269:M269)</f>
        <v>AAWAAa</v>
      </c>
      <c r="H538" s="357">
        <f t="shared" ref="H538:K538" si="110">IF(H485&gt;0,1,0)</f>
        <v>0</v>
      </c>
      <c r="I538" s="357">
        <f t="shared" si="110"/>
        <v>0</v>
      </c>
      <c r="J538" s="357">
        <f t="shared" si="110"/>
        <v>0</v>
      </c>
      <c r="K538" s="357">
        <f t="shared" si="110"/>
        <v>0</v>
      </c>
      <c r="L538" s="1011" cm="1">
        <f t="array" ref="L538">INDEX($H538:$K538,0,MATCH(L$499,$H$499:$K$499,0))*HLOOKUP(L$498,$J$495:$R$496,2)</f>
        <v>0</v>
      </c>
      <c r="M538" s="1011" cm="1">
        <f t="array" ref="M538">INDEX($H538:$K538,0,MATCH(M$499,$H$499:$K$499,0))*HLOOKUP(M$498,$J$495:$R$496,2)</f>
        <v>0</v>
      </c>
      <c r="N538" s="1011" cm="1">
        <f t="array" ref="N538">INDEX($H538:$K538,0,MATCH(N$499,$H$499:$K$499,0))*HLOOKUP(N$498,$J$495:$R$496,2)</f>
        <v>0</v>
      </c>
      <c r="O538" s="1011" cm="1">
        <f t="array" ref="O538">INDEX($H538:$K538,0,MATCH(O$499,$H$499:$K$499,0))*HLOOKUP(O$498,$J$495:$R$496,2)</f>
        <v>0</v>
      </c>
      <c r="P538" s="1011" cm="1">
        <f t="array" ref="P538">INDEX($H538:$K538,0,MATCH(P$499,$H$499:$K$499,0))*HLOOKUP(P$498,$J$495:$R$496,2)</f>
        <v>0</v>
      </c>
      <c r="Q538" s="1011" cm="1">
        <f t="array" ref="Q538">INDEX($H538:$K538,0,MATCH(Q$499,$H$499:$K$499,0))*HLOOKUP(Q$498,$J$495:$R$496,2)</f>
        <v>0</v>
      </c>
      <c r="R538" s="1011" cm="1">
        <f t="array" ref="R538">INDEX($H538:$K538,0,MATCH(R$499,$H$499:$K$499,0))*HLOOKUP(R$498,$J$495:$R$496,2)</f>
        <v>0</v>
      </c>
      <c r="S538" s="1011" cm="1">
        <f t="array" ref="S538">INDEX($H538:$K538,0,MATCH(S$499,$H$499:$K$499,0))*HLOOKUP(S$498,$J$495:$R$496,2)</f>
        <v>0</v>
      </c>
      <c r="T538" s="1011" cm="1">
        <f t="array" ref="T538">INDEX($H538:$K538,0,MATCH(T$499,$H$499:$K$499,0))*HLOOKUP(T$498,$J$495:$R$496,2)</f>
        <v>0</v>
      </c>
      <c r="U538" s="1011" cm="1">
        <f t="array" ref="U538">INDEX($H538:$K538,0,MATCH(U$499,$H$499:$K$499,0))*HLOOKUP(U$498,$J$495:$R$496,2)</f>
        <v>0</v>
      </c>
      <c r="V538" s="1011" cm="1">
        <f t="array" ref="V538">INDEX($H538:$K538,0,MATCH(V$499,$H$499:$K$499,0))*HLOOKUP(V$498,$J$495:$R$496,2)</f>
        <v>0</v>
      </c>
      <c r="W538" s="1011" cm="1">
        <f t="array" ref="W538">INDEX($H538:$K538,0,MATCH(W$499,$H$499:$K$499,0))*HLOOKUP(W$498,$J$495:$R$496,2)</f>
        <v>0</v>
      </c>
      <c r="X538" s="1011" cm="1">
        <f t="array" ref="X538">INDEX($H538:$K538,0,MATCH(X$499,$H$499:$K$499,0))*HLOOKUP(X$498,$J$495:$R$496,2)</f>
        <v>0</v>
      </c>
      <c r="Y538" s="1011" cm="1">
        <f t="array" ref="Y538">INDEX($H538:$K538,0,MATCH(Y$499,$H$499:$K$499,0))*HLOOKUP(Y$498,$J$495:$R$496,2)</f>
        <v>0</v>
      </c>
      <c r="Z538" s="1011" cm="1">
        <f t="array" ref="Z538">INDEX($H538:$K538,0,MATCH(Z$499,$H$499:$K$499,0))*HLOOKUP(Z$498,$J$495:$R$496,2)</f>
        <v>0</v>
      </c>
      <c r="AA538" s="1011" cm="1">
        <f t="array" ref="AA538">INDEX($H538:$K538,0,MATCH(AA$499,$H$499:$K$499,0))*HLOOKUP(AA$498,$J$495:$R$496,2)</f>
        <v>0</v>
      </c>
      <c r="AB538" s="1011" cm="1">
        <f t="array" ref="AB538">INDEX($H538:$K538,0,MATCH(AB$499,$H$499:$K$499,0))*HLOOKUP(AB$498,$J$495:$R$496,2)</f>
        <v>0</v>
      </c>
      <c r="AC538" s="1011" cm="1">
        <f t="array" ref="AC538">INDEX($H538:$K538,0,MATCH(AC$499,$H$499:$K$499,0))*HLOOKUP(AC$498,$J$495:$R$496,2)</f>
        <v>0</v>
      </c>
      <c r="AD538" s="1011" cm="1">
        <f t="array" ref="AD538">INDEX($H538:$K538,0,MATCH(AD$499,$H$499:$K$499,0))*HLOOKUP(AD$498,$J$495:$R$496,2)</f>
        <v>0</v>
      </c>
      <c r="AE538" s="1011" cm="1">
        <f t="array" ref="AE538">INDEX($H538:$K538,0,MATCH(AE$499,$H$499:$K$499,0))*HLOOKUP(AE$498,$J$495:$R$496,2)</f>
        <v>0</v>
      </c>
      <c r="AF538" s="1011" cm="1">
        <f t="array" ref="AF538">INDEX($H538:$K538,0,MATCH(AF$499,$H$499:$K$499,0))*HLOOKUP(AF$498,$J$495:$R$496,2)</f>
        <v>0</v>
      </c>
      <c r="AG538" s="1011" cm="1">
        <f t="array" ref="AG538">INDEX($H538:$K538,0,MATCH(AG$499,$H$499:$K$499,0))*HLOOKUP(AG$498,$J$495:$R$496,2)</f>
        <v>0</v>
      </c>
      <c r="AH538" s="1011" cm="1">
        <f t="array" ref="AH538">INDEX($H538:$K538,0,MATCH(AH$499,$H$499:$K$499,0))*HLOOKUP(AH$498,$J$495:$R$496,2)</f>
        <v>0</v>
      </c>
      <c r="AI538" s="1011" cm="1">
        <f t="array" ref="AI538">INDEX($H538:$K538,0,MATCH(AI$499,$H$499:$K$499,0))*HLOOKUP(AI$498,$J$495:$R$496,2)</f>
        <v>0</v>
      </c>
      <c r="AJ538" s="1011" cm="1">
        <f t="array" ref="AJ538">INDEX($H538:$K538,0,MATCH(AJ$499,$H$499:$K$499,0))*HLOOKUP(AJ$498,$J$495:$R$496,2)</f>
        <v>0</v>
      </c>
      <c r="AK538" s="1011" cm="1">
        <f t="array" ref="AK538">INDEX($H538:$K538,0,MATCH(AK$499,$H$499:$K$499,0))*HLOOKUP(AK$498,$J$495:$R$496,2)</f>
        <v>0</v>
      </c>
      <c r="AL538" s="1011" cm="1">
        <f t="array" ref="AL538">INDEX($H538:$K538,0,MATCH(AL$499,$H$499:$K$499,0))*HLOOKUP(AL$498,$J$495:$R$496,2)</f>
        <v>0</v>
      </c>
      <c r="AM538" s="1011" cm="1">
        <f t="array" ref="AM538">INDEX($H538:$K538,0,MATCH(AM$499,$H$499:$K$499,0))*HLOOKUP(AM$498,$J$495:$R$496,2)</f>
        <v>0</v>
      </c>
      <c r="AN538" s="1011" cm="1">
        <f t="array" ref="AN538">INDEX($H538:$K538,0,MATCH(AN$499,$H$499:$K$499,0))*HLOOKUP(AN$498,$J$495:$R$496,2)</f>
        <v>0</v>
      </c>
      <c r="AO538" s="1011" cm="1">
        <f t="array" ref="AO538">INDEX($H538:$K538,0,MATCH(AO$499,$H$499:$K$499,0))*HLOOKUP(AO$498,$J$495:$R$496,2)</f>
        <v>0</v>
      </c>
      <c r="AP538" s="1011" cm="1">
        <f t="array" ref="AP538">INDEX($H538:$K538,0,MATCH(AP$499,$H$499:$K$499,0))*HLOOKUP(AP$498,$J$495:$R$496,2)</f>
        <v>0</v>
      </c>
      <c r="AQ538" s="1011" cm="1">
        <f t="array" ref="AQ538">INDEX($H538:$K538,0,MATCH(AQ$499,$H$499:$K$499,0))*HLOOKUP(AQ$498,$J$495:$R$496,2)</f>
        <v>0</v>
      </c>
      <c r="AR538" s="1011" cm="1">
        <f t="array" ref="AR538">INDEX($H538:$K538,0,MATCH(AR$499,$H$499:$K$499,0))*HLOOKUP(AR$498,$J$495:$R$496,2)</f>
        <v>0</v>
      </c>
      <c r="AS538" s="1011" cm="1">
        <f t="array" ref="AS538">INDEX($H538:$K538,0,MATCH(AS$499,$H$499:$K$499,0))*HLOOKUP(AS$498,$J$495:$R$496,2)</f>
        <v>0</v>
      </c>
      <c r="AT538" s="1011" cm="1">
        <f t="array" ref="AT538">INDEX($H538:$K538,0,MATCH(AT$499,$H$499:$K$499,0))*HLOOKUP(AT$498,$J$495:$R$496,2)</f>
        <v>0</v>
      </c>
      <c r="AU538" s="1011" cm="1">
        <f t="array" ref="AU538">INDEX($H538:$K538,0,MATCH(AU$499,$H$499:$K$499,0))*HLOOKUP(AU$498,$J$495:$R$496,2)</f>
        <v>0</v>
      </c>
      <c r="AV538" s="313"/>
      <c r="AW538" s="313"/>
      <c r="AX538" s="244"/>
      <c r="AY538" s="236"/>
      <c r="AZ538" s="236"/>
      <c r="BA538" s="236"/>
    </row>
    <row r="539" spans="1:91" s="76" customFormat="1" ht="15" outlineLevel="1" x14ac:dyDescent="0.25">
      <c r="A539" s="234"/>
      <c r="B539" s="235"/>
      <c r="C539" s="245"/>
      <c r="D539" s="245"/>
      <c r="E539" s="245"/>
      <c r="F539" s="253"/>
      <c r="G539" s="711" t="str">
        <f>_xlfn.CONCAT(H270:M270)</f>
        <v>AAAWAa</v>
      </c>
      <c r="H539" s="357">
        <f t="shared" ref="H539:K539" si="111">IF(H486&gt;0,1,0)</f>
        <v>0</v>
      </c>
      <c r="I539" s="357">
        <f t="shared" si="111"/>
        <v>0</v>
      </c>
      <c r="J539" s="357">
        <f t="shared" si="111"/>
        <v>0</v>
      </c>
      <c r="K539" s="357">
        <f t="shared" si="111"/>
        <v>0</v>
      </c>
      <c r="L539" s="1011" cm="1">
        <f t="array" ref="L539">INDEX($H539:$K539,0,MATCH(L$499,$H$499:$K$499,0))*HLOOKUP(L$498,$J$495:$R$496,2)</f>
        <v>0</v>
      </c>
      <c r="M539" s="1011" cm="1">
        <f t="array" ref="M539">INDEX($H539:$K539,0,MATCH(M$499,$H$499:$K$499,0))*HLOOKUP(M$498,$J$495:$R$496,2)</f>
        <v>0</v>
      </c>
      <c r="N539" s="1011" cm="1">
        <f t="array" ref="N539">INDEX($H539:$K539,0,MATCH(N$499,$H$499:$K$499,0))*HLOOKUP(N$498,$J$495:$R$496,2)</f>
        <v>0</v>
      </c>
      <c r="O539" s="1011" cm="1">
        <f t="array" ref="O539">INDEX($H539:$K539,0,MATCH(O$499,$H$499:$K$499,0))*HLOOKUP(O$498,$J$495:$R$496,2)</f>
        <v>0</v>
      </c>
      <c r="P539" s="1011" cm="1">
        <f t="array" ref="P539">INDEX($H539:$K539,0,MATCH(P$499,$H$499:$K$499,0))*HLOOKUP(P$498,$J$495:$R$496,2)</f>
        <v>0</v>
      </c>
      <c r="Q539" s="1011" cm="1">
        <f t="array" ref="Q539">INDEX($H539:$K539,0,MATCH(Q$499,$H$499:$K$499,0))*HLOOKUP(Q$498,$J$495:$R$496,2)</f>
        <v>0</v>
      </c>
      <c r="R539" s="1011" cm="1">
        <f t="array" ref="R539">INDEX($H539:$K539,0,MATCH(R$499,$H$499:$K$499,0))*HLOOKUP(R$498,$J$495:$R$496,2)</f>
        <v>0</v>
      </c>
      <c r="S539" s="1011" cm="1">
        <f t="array" ref="S539">INDEX($H539:$K539,0,MATCH(S$499,$H$499:$K$499,0))*HLOOKUP(S$498,$J$495:$R$496,2)</f>
        <v>0</v>
      </c>
      <c r="T539" s="1011" cm="1">
        <f t="array" ref="T539">INDEX($H539:$K539,0,MATCH(T$499,$H$499:$K$499,0))*HLOOKUP(T$498,$J$495:$R$496,2)</f>
        <v>0</v>
      </c>
      <c r="U539" s="1011" cm="1">
        <f t="array" ref="U539">INDEX($H539:$K539,0,MATCH(U$499,$H$499:$K$499,0))*HLOOKUP(U$498,$J$495:$R$496,2)</f>
        <v>0</v>
      </c>
      <c r="V539" s="1011" cm="1">
        <f t="array" ref="V539">INDEX($H539:$K539,0,MATCH(V$499,$H$499:$K$499,0))*HLOOKUP(V$498,$J$495:$R$496,2)</f>
        <v>0</v>
      </c>
      <c r="W539" s="1011" cm="1">
        <f t="array" ref="W539">INDEX($H539:$K539,0,MATCH(W$499,$H$499:$K$499,0))*HLOOKUP(W$498,$J$495:$R$496,2)</f>
        <v>0</v>
      </c>
      <c r="X539" s="1011" cm="1">
        <f t="array" ref="X539">INDEX($H539:$K539,0,MATCH(X$499,$H$499:$K$499,0))*HLOOKUP(X$498,$J$495:$R$496,2)</f>
        <v>0</v>
      </c>
      <c r="Y539" s="1011" cm="1">
        <f t="array" ref="Y539">INDEX($H539:$K539,0,MATCH(Y$499,$H$499:$K$499,0))*HLOOKUP(Y$498,$J$495:$R$496,2)</f>
        <v>0</v>
      </c>
      <c r="Z539" s="1011" cm="1">
        <f t="array" ref="Z539">INDEX($H539:$K539,0,MATCH(Z$499,$H$499:$K$499,0))*HLOOKUP(Z$498,$J$495:$R$496,2)</f>
        <v>0</v>
      </c>
      <c r="AA539" s="1011" cm="1">
        <f t="array" ref="AA539">INDEX($H539:$K539,0,MATCH(AA$499,$H$499:$K$499,0))*HLOOKUP(AA$498,$J$495:$R$496,2)</f>
        <v>0</v>
      </c>
      <c r="AB539" s="1011" cm="1">
        <f t="array" ref="AB539">INDEX($H539:$K539,0,MATCH(AB$499,$H$499:$K$499,0))*HLOOKUP(AB$498,$J$495:$R$496,2)</f>
        <v>0</v>
      </c>
      <c r="AC539" s="1011" cm="1">
        <f t="array" ref="AC539">INDEX($H539:$K539,0,MATCH(AC$499,$H$499:$K$499,0))*HLOOKUP(AC$498,$J$495:$R$496,2)</f>
        <v>0</v>
      </c>
      <c r="AD539" s="1011" cm="1">
        <f t="array" ref="AD539">INDEX($H539:$K539,0,MATCH(AD$499,$H$499:$K$499,0))*HLOOKUP(AD$498,$J$495:$R$496,2)</f>
        <v>0</v>
      </c>
      <c r="AE539" s="1011" cm="1">
        <f t="array" ref="AE539">INDEX($H539:$K539,0,MATCH(AE$499,$H$499:$K$499,0))*HLOOKUP(AE$498,$J$495:$R$496,2)</f>
        <v>0</v>
      </c>
      <c r="AF539" s="1011" cm="1">
        <f t="array" ref="AF539">INDEX($H539:$K539,0,MATCH(AF$499,$H$499:$K$499,0))*HLOOKUP(AF$498,$J$495:$R$496,2)</f>
        <v>0</v>
      </c>
      <c r="AG539" s="1011" cm="1">
        <f t="array" ref="AG539">INDEX($H539:$K539,0,MATCH(AG$499,$H$499:$K$499,0))*HLOOKUP(AG$498,$J$495:$R$496,2)</f>
        <v>0</v>
      </c>
      <c r="AH539" s="1011" cm="1">
        <f t="array" ref="AH539">INDEX($H539:$K539,0,MATCH(AH$499,$H$499:$K$499,0))*HLOOKUP(AH$498,$J$495:$R$496,2)</f>
        <v>0</v>
      </c>
      <c r="AI539" s="1011" cm="1">
        <f t="array" ref="AI539">INDEX($H539:$K539,0,MATCH(AI$499,$H$499:$K$499,0))*HLOOKUP(AI$498,$J$495:$R$496,2)</f>
        <v>0</v>
      </c>
      <c r="AJ539" s="1011" cm="1">
        <f t="array" ref="AJ539">INDEX($H539:$K539,0,MATCH(AJ$499,$H$499:$K$499,0))*HLOOKUP(AJ$498,$J$495:$R$496,2)</f>
        <v>0</v>
      </c>
      <c r="AK539" s="1011" cm="1">
        <f t="array" ref="AK539">INDEX($H539:$K539,0,MATCH(AK$499,$H$499:$K$499,0))*HLOOKUP(AK$498,$J$495:$R$496,2)</f>
        <v>0</v>
      </c>
      <c r="AL539" s="1011" cm="1">
        <f t="array" ref="AL539">INDEX($H539:$K539,0,MATCH(AL$499,$H$499:$K$499,0))*HLOOKUP(AL$498,$J$495:$R$496,2)</f>
        <v>0</v>
      </c>
      <c r="AM539" s="1011" cm="1">
        <f t="array" ref="AM539">INDEX($H539:$K539,0,MATCH(AM$499,$H$499:$K$499,0))*HLOOKUP(AM$498,$J$495:$R$496,2)</f>
        <v>0</v>
      </c>
      <c r="AN539" s="1011" cm="1">
        <f t="array" ref="AN539">INDEX($H539:$K539,0,MATCH(AN$499,$H$499:$K$499,0))*HLOOKUP(AN$498,$J$495:$R$496,2)</f>
        <v>0</v>
      </c>
      <c r="AO539" s="1011" cm="1">
        <f t="array" ref="AO539">INDEX($H539:$K539,0,MATCH(AO$499,$H$499:$K$499,0))*HLOOKUP(AO$498,$J$495:$R$496,2)</f>
        <v>0</v>
      </c>
      <c r="AP539" s="1011" cm="1">
        <f t="array" ref="AP539">INDEX($H539:$K539,0,MATCH(AP$499,$H$499:$K$499,0))*HLOOKUP(AP$498,$J$495:$R$496,2)</f>
        <v>0</v>
      </c>
      <c r="AQ539" s="1011" cm="1">
        <f t="array" ref="AQ539">INDEX($H539:$K539,0,MATCH(AQ$499,$H$499:$K$499,0))*HLOOKUP(AQ$498,$J$495:$R$496,2)</f>
        <v>0</v>
      </c>
      <c r="AR539" s="1011" cm="1">
        <f t="array" ref="AR539">INDEX($H539:$K539,0,MATCH(AR$499,$H$499:$K$499,0))*HLOOKUP(AR$498,$J$495:$R$496,2)</f>
        <v>0</v>
      </c>
      <c r="AS539" s="1011" cm="1">
        <f t="array" ref="AS539">INDEX($H539:$K539,0,MATCH(AS$499,$H$499:$K$499,0))*HLOOKUP(AS$498,$J$495:$R$496,2)</f>
        <v>0</v>
      </c>
      <c r="AT539" s="1011" cm="1">
        <f t="array" ref="AT539">INDEX($H539:$K539,0,MATCH(AT$499,$H$499:$K$499,0))*HLOOKUP(AT$498,$J$495:$R$496,2)</f>
        <v>0</v>
      </c>
      <c r="AU539" s="1011" cm="1">
        <f t="array" ref="AU539">INDEX($H539:$K539,0,MATCH(AU$499,$H$499:$K$499,0))*HLOOKUP(AU$498,$J$495:$R$496,2)</f>
        <v>0</v>
      </c>
      <c r="AV539" s="313"/>
      <c r="AW539" s="313"/>
      <c r="AX539" s="244"/>
      <c r="AY539" s="236"/>
      <c r="AZ539" s="236"/>
      <c r="BA539" s="236"/>
    </row>
    <row r="540" spans="1:91" s="76" customFormat="1" ht="15" outlineLevel="1" x14ac:dyDescent="0.25">
      <c r="A540" s="234"/>
      <c r="B540" s="235"/>
      <c r="C540" s="245"/>
      <c r="D540" s="245"/>
      <c r="E540" s="245"/>
      <c r="F540" s="253"/>
      <c r="G540" s="711" t="str">
        <f>_xlfn.CONCAT(H271:M271)</f>
        <v>YAAAWa</v>
      </c>
      <c r="H540" s="357">
        <f t="shared" ref="H540:K540" si="112">IF(H487&gt;0,1,0)</f>
        <v>0</v>
      </c>
      <c r="I540" s="357">
        <f t="shared" si="112"/>
        <v>0</v>
      </c>
      <c r="J540" s="357">
        <f t="shared" si="112"/>
        <v>0</v>
      </c>
      <c r="K540" s="357">
        <f t="shared" si="112"/>
        <v>0</v>
      </c>
      <c r="L540" s="1011" cm="1">
        <f t="array" ref="L540">INDEX($H540:$K540,0,MATCH(L$499,$H$499:$K$499,0))*HLOOKUP(L$498,$J$495:$R$496,2)</f>
        <v>0</v>
      </c>
      <c r="M540" s="1011" cm="1">
        <f t="array" ref="M540">INDEX($H540:$K540,0,MATCH(M$499,$H$499:$K$499,0))*HLOOKUP(M$498,$J$495:$R$496,2)</f>
        <v>0</v>
      </c>
      <c r="N540" s="1011" cm="1">
        <f t="array" ref="N540">INDEX($H540:$K540,0,MATCH(N$499,$H$499:$K$499,0))*HLOOKUP(N$498,$J$495:$R$496,2)</f>
        <v>0</v>
      </c>
      <c r="O540" s="1011" cm="1">
        <f t="array" ref="O540">INDEX($H540:$K540,0,MATCH(O$499,$H$499:$K$499,0))*HLOOKUP(O$498,$J$495:$R$496,2)</f>
        <v>0</v>
      </c>
      <c r="P540" s="1011" cm="1">
        <f t="array" ref="P540">INDEX($H540:$K540,0,MATCH(P$499,$H$499:$K$499,0))*HLOOKUP(P$498,$J$495:$R$496,2)</f>
        <v>0</v>
      </c>
      <c r="Q540" s="1011" cm="1">
        <f t="array" ref="Q540">INDEX($H540:$K540,0,MATCH(Q$499,$H$499:$K$499,0))*HLOOKUP(Q$498,$J$495:$R$496,2)</f>
        <v>0</v>
      </c>
      <c r="R540" s="1011" cm="1">
        <f t="array" ref="R540">INDEX($H540:$K540,0,MATCH(R$499,$H$499:$K$499,0))*HLOOKUP(R$498,$J$495:$R$496,2)</f>
        <v>0</v>
      </c>
      <c r="S540" s="1011" cm="1">
        <f t="array" ref="S540">INDEX($H540:$K540,0,MATCH(S$499,$H$499:$K$499,0))*HLOOKUP(S$498,$J$495:$R$496,2)</f>
        <v>0</v>
      </c>
      <c r="T540" s="1011" cm="1">
        <f t="array" ref="T540">INDEX($H540:$K540,0,MATCH(T$499,$H$499:$K$499,0))*HLOOKUP(T$498,$J$495:$R$496,2)</f>
        <v>0</v>
      </c>
      <c r="U540" s="1011" cm="1">
        <f t="array" ref="U540">INDEX($H540:$K540,0,MATCH(U$499,$H$499:$K$499,0))*HLOOKUP(U$498,$J$495:$R$496,2)</f>
        <v>0</v>
      </c>
      <c r="V540" s="1011" cm="1">
        <f t="array" ref="V540">INDEX($H540:$K540,0,MATCH(V$499,$H$499:$K$499,0))*HLOOKUP(V$498,$J$495:$R$496,2)</f>
        <v>0</v>
      </c>
      <c r="W540" s="1011" cm="1">
        <f t="array" ref="W540">INDEX($H540:$K540,0,MATCH(W$499,$H$499:$K$499,0))*HLOOKUP(W$498,$J$495:$R$496,2)</f>
        <v>0</v>
      </c>
      <c r="X540" s="1011" cm="1">
        <f t="array" ref="X540">INDEX($H540:$K540,0,MATCH(X$499,$H$499:$K$499,0))*HLOOKUP(X$498,$J$495:$R$496,2)</f>
        <v>0</v>
      </c>
      <c r="Y540" s="1011" cm="1">
        <f t="array" ref="Y540">INDEX($H540:$K540,0,MATCH(Y$499,$H$499:$K$499,0))*HLOOKUP(Y$498,$J$495:$R$496,2)</f>
        <v>0</v>
      </c>
      <c r="Z540" s="1011" cm="1">
        <f t="array" ref="Z540">INDEX($H540:$K540,0,MATCH(Z$499,$H$499:$K$499,0))*HLOOKUP(Z$498,$J$495:$R$496,2)</f>
        <v>0</v>
      </c>
      <c r="AA540" s="1011" cm="1">
        <f t="array" ref="AA540">INDEX($H540:$K540,0,MATCH(AA$499,$H$499:$K$499,0))*HLOOKUP(AA$498,$J$495:$R$496,2)</f>
        <v>0</v>
      </c>
      <c r="AB540" s="1011" cm="1">
        <f t="array" ref="AB540">INDEX($H540:$K540,0,MATCH(AB$499,$H$499:$K$499,0))*HLOOKUP(AB$498,$J$495:$R$496,2)</f>
        <v>0</v>
      </c>
      <c r="AC540" s="1011" cm="1">
        <f t="array" ref="AC540">INDEX($H540:$K540,0,MATCH(AC$499,$H$499:$K$499,0))*HLOOKUP(AC$498,$J$495:$R$496,2)</f>
        <v>0</v>
      </c>
      <c r="AD540" s="1011" cm="1">
        <f t="array" ref="AD540">INDEX($H540:$K540,0,MATCH(AD$499,$H$499:$K$499,0))*HLOOKUP(AD$498,$J$495:$R$496,2)</f>
        <v>0</v>
      </c>
      <c r="AE540" s="1011" cm="1">
        <f t="array" ref="AE540">INDEX($H540:$K540,0,MATCH(AE$499,$H$499:$K$499,0))*HLOOKUP(AE$498,$J$495:$R$496,2)</f>
        <v>0</v>
      </c>
      <c r="AF540" s="1011" cm="1">
        <f t="array" ref="AF540">INDEX($H540:$K540,0,MATCH(AF$499,$H$499:$K$499,0))*HLOOKUP(AF$498,$J$495:$R$496,2)</f>
        <v>0</v>
      </c>
      <c r="AG540" s="1011" cm="1">
        <f t="array" ref="AG540">INDEX($H540:$K540,0,MATCH(AG$499,$H$499:$K$499,0))*HLOOKUP(AG$498,$J$495:$R$496,2)</f>
        <v>0</v>
      </c>
      <c r="AH540" s="1011" cm="1">
        <f t="array" ref="AH540">INDEX($H540:$K540,0,MATCH(AH$499,$H$499:$K$499,0))*HLOOKUP(AH$498,$J$495:$R$496,2)</f>
        <v>0</v>
      </c>
      <c r="AI540" s="1011" cm="1">
        <f t="array" ref="AI540">INDEX($H540:$K540,0,MATCH(AI$499,$H$499:$K$499,0))*HLOOKUP(AI$498,$J$495:$R$496,2)</f>
        <v>0</v>
      </c>
      <c r="AJ540" s="1011" cm="1">
        <f t="array" ref="AJ540">INDEX($H540:$K540,0,MATCH(AJ$499,$H$499:$K$499,0))*HLOOKUP(AJ$498,$J$495:$R$496,2)</f>
        <v>0</v>
      </c>
      <c r="AK540" s="1011" cm="1">
        <f t="array" ref="AK540">INDEX($H540:$K540,0,MATCH(AK$499,$H$499:$K$499,0))*HLOOKUP(AK$498,$J$495:$R$496,2)</f>
        <v>0</v>
      </c>
      <c r="AL540" s="1011" cm="1">
        <f t="array" ref="AL540">INDEX($H540:$K540,0,MATCH(AL$499,$H$499:$K$499,0))*HLOOKUP(AL$498,$J$495:$R$496,2)</f>
        <v>0</v>
      </c>
      <c r="AM540" s="1011" cm="1">
        <f t="array" ref="AM540">INDEX($H540:$K540,0,MATCH(AM$499,$H$499:$K$499,0))*HLOOKUP(AM$498,$J$495:$R$496,2)</f>
        <v>0</v>
      </c>
      <c r="AN540" s="1011" cm="1">
        <f t="array" ref="AN540">INDEX($H540:$K540,0,MATCH(AN$499,$H$499:$K$499,0))*HLOOKUP(AN$498,$J$495:$R$496,2)</f>
        <v>0</v>
      </c>
      <c r="AO540" s="1011" cm="1">
        <f t="array" ref="AO540">INDEX($H540:$K540,0,MATCH(AO$499,$H$499:$K$499,0))*HLOOKUP(AO$498,$J$495:$R$496,2)</f>
        <v>0</v>
      </c>
      <c r="AP540" s="1011" cm="1">
        <f t="array" ref="AP540">INDEX($H540:$K540,0,MATCH(AP$499,$H$499:$K$499,0))*HLOOKUP(AP$498,$J$495:$R$496,2)</f>
        <v>0</v>
      </c>
      <c r="AQ540" s="1011" cm="1">
        <f t="array" ref="AQ540">INDEX($H540:$K540,0,MATCH(AQ$499,$H$499:$K$499,0))*HLOOKUP(AQ$498,$J$495:$R$496,2)</f>
        <v>0</v>
      </c>
      <c r="AR540" s="1011" cm="1">
        <f t="array" ref="AR540">INDEX($H540:$K540,0,MATCH(AR$499,$H$499:$K$499,0))*HLOOKUP(AR$498,$J$495:$R$496,2)</f>
        <v>0</v>
      </c>
      <c r="AS540" s="1011" cm="1">
        <f t="array" ref="AS540">INDEX($H540:$K540,0,MATCH(AS$499,$H$499:$K$499,0))*HLOOKUP(AS$498,$J$495:$R$496,2)</f>
        <v>0</v>
      </c>
      <c r="AT540" s="1011" cm="1">
        <f t="array" ref="AT540">INDEX($H540:$K540,0,MATCH(AT$499,$H$499:$K$499,0))*HLOOKUP(AT$498,$J$495:$R$496,2)</f>
        <v>0</v>
      </c>
      <c r="AU540" s="1011" cm="1">
        <f t="array" ref="AU540">INDEX($H540:$K540,0,MATCH(AU$499,$H$499:$K$499,0))*HLOOKUP(AU$498,$J$495:$R$496,2)</f>
        <v>0</v>
      </c>
      <c r="AV540" s="313"/>
      <c r="AW540" s="313"/>
      <c r="AX540" s="244"/>
      <c r="AY540" s="236"/>
      <c r="AZ540" s="236"/>
      <c r="BA540" s="236"/>
    </row>
    <row r="541" spans="1:91" s="76" customFormat="1" ht="15" outlineLevel="1" x14ac:dyDescent="0.25">
      <c r="A541" s="234"/>
      <c r="B541" s="235"/>
      <c r="C541" s="245"/>
      <c r="D541" s="245"/>
      <c r="E541" s="245"/>
      <c r="F541" s="253"/>
      <c r="G541" s="711" t="str">
        <f>_xlfn.CONCAT(H272:M272)</f>
        <v>YAAANw</v>
      </c>
      <c r="H541" s="357">
        <f t="shared" ref="H541:K541" si="113">IF(H488&gt;0,1,0)</f>
        <v>0</v>
      </c>
      <c r="I541" s="357">
        <f t="shared" si="113"/>
        <v>0</v>
      </c>
      <c r="J541" s="357">
        <f t="shared" si="113"/>
        <v>0</v>
      </c>
      <c r="K541" s="357">
        <f t="shared" si="113"/>
        <v>0</v>
      </c>
      <c r="L541" s="1011" cm="1">
        <f t="array" ref="L541">INDEX($H541:$K541,0,MATCH(L$499,$H$499:$K$499,0))*HLOOKUP(L$498,$J$495:$R$496,2)</f>
        <v>0</v>
      </c>
      <c r="M541" s="1011" cm="1">
        <f t="array" ref="M541">INDEX($H541:$K541,0,MATCH(M$499,$H$499:$K$499,0))*HLOOKUP(M$498,$J$495:$R$496,2)</f>
        <v>0</v>
      </c>
      <c r="N541" s="1011" cm="1">
        <f t="array" ref="N541">INDEX($H541:$K541,0,MATCH(N$499,$H$499:$K$499,0))*HLOOKUP(N$498,$J$495:$R$496,2)</f>
        <v>0</v>
      </c>
      <c r="O541" s="1011" cm="1">
        <f t="array" ref="O541">INDEX($H541:$K541,0,MATCH(O$499,$H$499:$K$499,0))*HLOOKUP(O$498,$J$495:$R$496,2)</f>
        <v>0</v>
      </c>
      <c r="P541" s="1011" cm="1">
        <f t="array" ref="P541">INDEX($H541:$K541,0,MATCH(P$499,$H$499:$K$499,0))*HLOOKUP(P$498,$J$495:$R$496,2)</f>
        <v>0</v>
      </c>
      <c r="Q541" s="1011" cm="1">
        <f t="array" ref="Q541">INDEX($H541:$K541,0,MATCH(Q$499,$H$499:$K$499,0))*HLOOKUP(Q$498,$J$495:$R$496,2)</f>
        <v>0</v>
      </c>
      <c r="R541" s="1011" cm="1">
        <f t="array" ref="R541">INDEX($H541:$K541,0,MATCH(R$499,$H$499:$K$499,0))*HLOOKUP(R$498,$J$495:$R$496,2)</f>
        <v>0</v>
      </c>
      <c r="S541" s="1011" cm="1">
        <f t="array" ref="S541">INDEX($H541:$K541,0,MATCH(S$499,$H$499:$K$499,0))*HLOOKUP(S$498,$J$495:$R$496,2)</f>
        <v>0</v>
      </c>
      <c r="T541" s="1011" cm="1">
        <f t="array" ref="T541">INDEX($H541:$K541,0,MATCH(T$499,$H$499:$K$499,0))*HLOOKUP(T$498,$J$495:$R$496,2)</f>
        <v>0</v>
      </c>
      <c r="U541" s="1011" cm="1">
        <f t="array" ref="U541">INDEX($H541:$K541,0,MATCH(U$499,$H$499:$K$499,0))*HLOOKUP(U$498,$J$495:$R$496,2)</f>
        <v>0</v>
      </c>
      <c r="V541" s="1011" cm="1">
        <f t="array" ref="V541">INDEX($H541:$K541,0,MATCH(V$499,$H$499:$K$499,0))*HLOOKUP(V$498,$J$495:$R$496,2)</f>
        <v>0</v>
      </c>
      <c r="W541" s="1011" cm="1">
        <f t="array" ref="W541">INDEX($H541:$K541,0,MATCH(W$499,$H$499:$K$499,0))*HLOOKUP(W$498,$J$495:$R$496,2)</f>
        <v>0</v>
      </c>
      <c r="X541" s="1011" cm="1">
        <f t="array" ref="X541">INDEX($H541:$K541,0,MATCH(X$499,$H$499:$K$499,0))*HLOOKUP(X$498,$J$495:$R$496,2)</f>
        <v>0</v>
      </c>
      <c r="Y541" s="1011" cm="1">
        <f t="array" ref="Y541">INDEX($H541:$K541,0,MATCH(Y$499,$H$499:$K$499,0))*HLOOKUP(Y$498,$J$495:$R$496,2)</f>
        <v>0</v>
      </c>
      <c r="Z541" s="1011" cm="1">
        <f t="array" ref="Z541">INDEX($H541:$K541,0,MATCH(Z$499,$H$499:$K$499,0))*HLOOKUP(Z$498,$J$495:$R$496,2)</f>
        <v>0</v>
      </c>
      <c r="AA541" s="1011" cm="1">
        <f t="array" ref="AA541">INDEX($H541:$K541,0,MATCH(AA$499,$H$499:$K$499,0))*HLOOKUP(AA$498,$J$495:$R$496,2)</f>
        <v>0</v>
      </c>
      <c r="AB541" s="1011" cm="1">
        <f t="array" ref="AB541">INDEX($H541:$K541,0,MATCH(AB$499,$H$499:$K$499,0))*HLOOKUP(AB$498,$J$495:$R$496,2)</f>
        <v>0</v>
      </c>
      <c r="AC541" s="1011" cm="1">
        <f t="array" ref="AC541">INDEX($H541:$K541,0,MATCH(AC$499,$H$499:$K$499,0))*HLOOKUP(AC$498,$J$495:$R$496,2)</f>
        <v>0</v>
      </c>
      <c r="AD541" s="1011" cm="1">
        <f t="array" ref="AD541">INDEX($H541:$K541,0,MATCH(AD$499,$H$499:$K$499,0))*HLOOKUP(AD$498,$J$495:$R$496,2)</f>
        <v>0</v>
      </c>
      <c r="AE541" s="1011" cm="1">
        <f t="array" ref="AE541">INDEX($H541:$K541,0,MATCH(AE$499,$H$499:$K$499,0))*HLOOKUP(AE$498,$J$495:$R$496,2)</f>
        <v>0</v>
      </c>
      <c r="AF541" s="1011" cm="1">
        <f t="array" ref="AF541">INDEX($H541:$K541,0,MATCH(AF$499,$H$499:$K$499,0))*HLOOKUP(AF$498,$J$495:$R$496,2)</f>
        <v>0</v>
      </c>
      <c r="AG541" s="1011" cm="1">
        <f t="array" ref="AG541">INDEX($H541:$K541,0,MATCH(AG$499,$H$499:$K$499,0))*HLOOKUP(AG$498,$J$495:$R$496,2)</f>
        <v>0</v>
      </c>
      <c r="AH541" s="1011" cm="1">
        <f t="array" ref="AH541">INDEX($H541:$K541,0,MATCH(AH$499,$H$499:$K$499,0))*HLOOKUP(AH$498,$J$495:$R$496,2)</f>
        <v>0</v>
      </c>
      <c r="AI541" s="1011" cm="1">
        <f t="array" ref="AI541">INDEX($H541:$K541,0,MATCH(AI$499,$H$499:$K$499,0))*HLOOKUP(AI$498,$J$495:$R$496,2)</f>
        <v>0</v>
      </c>
      <c r="AJ541" s="1011" cm="1">
        <f t="array" ref="AJ541">INDEX($H541:$K541,0,MATCH(AJ$499,$H$499:$K$499,0))*HLOOKUP(AJ$498,$J$495:$R$496,2)</f>
        <v>0</v>
      </c>
      <c r="AK541" s="1011" cm="1">
        <f t="array" ref="AK541">INDEX($H541:$K541,0,MATCH(AK$499,$H$499:$K$499,0))*HLOOKUP(AK$498,$J$495:$R$496,2)</f>
        <v>0</v>
      </c>
      <c r="AL541" s="1011" cm="1">
        <f t="array" ref="AL541">INDEX($H541:$K541,0,MATCH(AL$499,$H$499:$K$499,0))*HLOOKUP(AL$498,$J$495:$R$496,2)</f>
        <v>0</v>
      </c>
      <c r="AM541" s="1011" cm="1">
        <f t="array" ref="AM541">INDEX($H541:$K541,0,MATCH(AM$499,$H$499:$K$499,0))*HLOOKUP(AM$498,$J$495:$R$496,2)</f>
        <v>0</v>
      </c>
      <c r="AN541" s="1011" cm="1">
        <f t="array" ref="AN541">INDEX($H541:$K541,0,MATCH(AN$499,$H$499:$K$499,0))*HLOOKUP(AN$498,$J$495:$R$496,2)</f>
        <v>0</v>
      </c>
      <c r="AO541" s="1011" cm="1">
        <f t="array" ref="AO541">INDEX($H541:$K541,0,MATCH(AO$499,$H$499:$K$499,0))*HLOOKUP(AO$498,$J$495:$R$496,2)</f>
        <v>0</v>
      </c>
      <c r="AP541" s="1011" cm="1">
        <f t="array" ref="AP541">INDEX($H541:$K541,0,MATCH(AP$499,$H$499:$K$499,0))*HLOOKUP(AP$498,$J$495:$R$496,2)</f>
        <v>0</v>
      </c>
      <c r="AQ541" s="1011" cm="1">
        <f t="array" ref="AQ541">INDEX($H541:$K541,0,MATCH(AQ$499,$H$499:$K$499,0))*HLOOKUP(AQ$498,$J$495:$R$496,2)</f>
        <v>0</v>
      </c>
      <c r="AR541" s="1011" cm="1">
        <f t="array" ref="AR541">INDEX($H541:$K541,0,MATCH(AR$499,$H$499:$K$499,0))*HLOOKUP(AR$498,$J$495:$R$496,2)</f>
        <v>0</v>
      </c>
      <c r="AS541" s="1011" cm="1">
        <f t="array" ref="AS541">INDEX($H541:$K541,0,MATCH(AS$499,$H$499:$K$499,0))*HLOOKUP(AS$498,$J$495:$R$496,2)</f>
        <v>0</v>
      </c>
      <c r="AT541" s="1011" cm="1">
        <f t="array" ref="AT541">INDEX($H541:$K541,0,MATCH(AT$499,$H$499:$K$499,0))*HLOOKUP(AT$498,$J$495:$R$496,2)</f>
        <v>0</v>
      </c>
      <c r="AU541" s="1011" cm="1">
        <f t="array" ref="AU541">INDEX($H541:$K541,0,MATCH(AU$499,$H$499:$K$499,0))*HLOOKUP(AU$498,$J$495:$R$496,2)</f>
        <v>0</v>
      </c>
      <c r="AV541" s="313"/>
      <c r="AW541" s="313"/>
      <c r="AX541" s="244"/>
      <c r="AY541" s="236"/>
      <c r="AZ541" s="236"/>
      <c r="BA541" s="236"/>
    </row>
    <row r="542" spans="1:91" s="76" customFormat="1" ht="15" outlineLevel="1" x14ac:dyDescent="0.25">
      <c r="A542" s="234"/>
      <c r="B542" s="235"/>
      <c r="C542" s="245"/>
      <c r="D542" s="245"/>
      <c r="E542" s="245"/>
      <c r="F542" s="253"/>
      <c r="G542" s="711" t="str">
        <f>_xlfn.CONCAT(H273:M273)</f>
        <v>AYAAAz</v>
      </c>
      <c r="H542" s="357">
        <f t="shared" ref="H542:K542" si="114">IF(H489&gt;0,1,0)</f>
        <v>0</v>
      </c>
      <c r="I542" s="357">
        <f t="shared" si="114"/>
        <v>0</v>
      </c>
      <c r="J542" s="357">
        <f t="shared" si="114"/>
        <v>0</v>
      </c>
      <c r="K542" s="357">
        <f t="shared" si="114"/>
        <v>0</v>
      </c>
      <c r="L542" s="1011" cm="1">
        <f t="array" ref="L542">INDEX($H542:$K542,0,MATCH(L$499,$H$499:$K$499,0))*HLOOKUP(L$498,$J$495:$R$496,2)</f>
        <v>0</v>
      </c>
      <c r="M542" s="1011" cm="1">
        <f t="array" ref="M542">INDEX($H542:$K542,0,MATCH(M$499,$H$499:$K$499,0))*HLOOKUP(M$498,$J$495:$R$496,2)</f>
        <v>0</v>
      </c>
      <c r="N542" s="1011" cm="1">
        <f t="array" ref="N542">INDEX($H542:$K542,0,MATCH(N$499,$H$499:$K$499,0))*HLOOKUP(N$498,$J$495:$R$496,2)</f>
        <v>0</v>
      </c>
      <c r="O542" s="1011" cm="1">
        <f t="array" ref="O542">INDEX($H542:$K542,0,MATCH(O$499,$H$499:$K$499,0))*HLOOKUP(O$498,$J$495:$R$496,2)</f>
        <v>0</v>
      </c>
      <c r="P542" s="1011" cm="1">
        <f t="array" ref="P542">INDEX($H542:$K542,0,MATCH(P$499,$H$499:$K$499,0))*HLOOKUP(P$498,$J$495:$R$496,2)</f>
        <v>0</v>
      </c>
      <c r="Q542" s="1011" cm="1">
        <f t="array" ref="Q542">INDEX($H542:$K542,0,MATCH(Q$499,$H$499:$K$499,0))*HLOOKUP(Q$498,$J$495:$R$496,2)</f>
        <v>0</v>
      </c>
      <c r="R542" s="1011" cm="1">
        <f t="array" ref="R542">INDEX($H542:$K542,0,MATCH(R$499,$H$499:$K$499,0))*HLOOKUP(R$498,$J$495:$R$496,2)</f>
        <v>0</v>
      </c>
      <c r="S542" s="1011" cm="1">
        <f t="array" ref="S542">INDEX($H542:$K542,0,MATCH(S$499,$H$499:$K$499,0))*HLOOKUP(S$498,$J$495:$R$496,2)</f>
        <v>0</v>
      </c>
      <c r="T542" s="1011" cm="1">
        <f t="array" ref="T542">INDEX($H542:$K542,0,MATCH(T$499,$H$499:$K$499,0))*HLOOKUP(T$498,$J$495:$R$496,2)</f>
        <v>0</v>
      </c>
      <c r="U542" s="1011" cm="1">
        <f t="array" ref="U542">INDEX($H542:$K542,0,MATCH(U$499,$H$499:$K$499,0))*HLOOKUP(U$498,$J$495:$R$496,2)</f>
        <v>0</v>
      </c>
      <c r="V542" s="1011" cm="1">
        <f t="array" ref="V542">INDEX($H542:$K542,0,MATCH(V$499,$H$499:$K$499,0))*HLOOKUP(V$498,$J$495:$R$496,2)</f>
        <v>0</v>
      </c>
      <c r="W542" s="1011" cm="1">
        <f t="array" ref="W542">INDEX($H542:$K542,0,MATCH(W$499,$H$499:$K$499,0))*HLOOKUP(W$498,$J$495:$R$496,2)</f>
        <v>0</v>
      </c>
      <c r="X542" s="1011" cm="1">
        <f t="array" ref="X542">INDEX($H542:$K542,0,MATCH(X$499,$H$499:$K$499,0))*HLOOKUP(X$498,$J$495:$R$496,2)</f>
        <v>0</v>
      </c>
      <c r="Y542" s="1011" cm="1">
        <f t="array" ref="Y542">INDEX($H542:$K542,0,MATCH(Y$499,$H$499:$K$499,0))*HLOOKUP(Y$498,$J$495:$R$496,2)</f>
        <v>0</v>
      </c>
      <c r="Z542" s="1011" cm="1">
        <f t="array" ref="Z542">INDEX($H542:$K542,0,MATCH(Z$499,$H$499:$K$499,0))*HLOOKUP(Z$498,$J$495:$R$496,2)</f>
        <v>0</v>
      </c>
      <c r="AA542" s="1011" cm="1">
        <f t="array" ref="AA542">INDEX($H542:$K542,0,MATCH(AA$499,$H$499:$K$499,0))*HLOOKUP(AA$498,$J$495:$R$496,2)</f>
        <v>0</v>
      </c>
      <c r="AB542" s="1011" cm="1">
        <f t="array" ref="AB542">INDEX($H542:$K542,0,MATCH(AB$499,$H$499:$K$499,0))*HLOOKUP(AB$498,$J$495:$R$496,2)</f>
        <v>0</v>
      </c>
      <c r="AC542" s="1011" cm="1">
        <f t="array" ref="AC542">INDEX($H542:$K542,0,MATCH(AC$499,$H$499:$K$499,0))*HLOOKUP(AC$498,$J$495:$R$496,2)</f>
        <v>0</v>
      </c>
      <c r="AD542" s="1011" cm="1">
        <f t="array" ref="AD542">INDEX($H542:$K542,0,MATCH(AD$499,$H$499:$K$499,0))*HLOOKUP(AD$498,$J$495:$R$496,2)</f>
        <v>0</v>
      </c>
      <c r="AE542" s="1011" cm="1">
        <f t="array" ref="AE542">INDEX($H542:$K542,0,MATCH(AE$499,$H$499:$K$499,0))*HLOOKUP(AE$498,$J$495:$R$496,2)</f>
        <v>0</v>
      </c>
      <c r="AF542" s="1011" cm="1">
        <f t="array" ref="AF542">INDEX($H542:$K542,0,MATCH(AF$499,$H$499:$K$499,0))*HLOOKUP(AF$498,$J$495:$R$496,2)</f>
        <v>0</v>
      </c>
      <c r="AG542" s="1011" cm="1">
        <f t="array" ref="AG542">INDEX($H542:$K542,0,MATCH(AG$499,$H$499:$K$499,0))*HLOOKUP(AG$498,$J$495:$R$496,2)</f>
        <v>0</v>
      </c>
      <c r="AH542" s="1011" cm="1">
        <f t="array" ref="AH542">INDEX($H542:$K542,0,MATCH(AH$499,$H$499:$K$499,0))*HLOOKUP(AH$498,$J$495:$R$496,2)</f>
        <v>0</v>
      </c>
      <c r="AI542" s="1011" cm="1">
        <f t="array" ref="AI542">INDEX($H542:$K542,0,MATCH(AI$499,$H$499:$K$499,0))*HLOOKUP(AI$498,$J$495:$R$496,2)</f>
        <v>0</v>
      </c>
      <c r="AJ542" s="1011" cm="1">
        <f t="array" ref="AJ542">INDEX($H542:$K542,0,MATCH(AJ$499,$H$499:$K$499,0))*HLOOKUP(AJ$498,$J$495:$R$496,2)</f>
        <v>0</v>
      </c>
      <c r="AK542" s="1011" cm="1">
        <f t="array" ref="AK542">INDEX($H542:$K542,0,MATCH(AK$499,$H$499:$K$499,0))*HLOOKUP(AK$498,$J$495:$R$496,2)</f>
        <v>0</v>
      </c>
      <c r="AL542" s="1011" cm="1">
        <f t="array" ref="AL542">INDEX($H542:$K542,0,MATCH(AL$499,$H$499:$K$499,0))*HLOOKUP(AL$498,$J$495:$R$496,2)</f>
        <v>0</v>
      </c>
      <c r="AM542" s="1011" cm="1">
        <f t="array" ref="AM542">INDEX($H542:$K542,0,MATCH(AM$499,$H$499:$K$499,0))*HLOOKUP(AM$498,$J$495:$R$496,2)</f>
        <v>0</v>
      </c>
      <c r="AN542" s="1011" cm="1">
        <f t="array" ref="AN542">INDEX($H542:$K542,0,MATCH(AN$499,$H$499:$K$499,0))*HLOOKUP(AN$498,$J$495:$R$496,2)</f>
        <v>0</v>
      </c>
      <c r="AO542" s="1011" cm="1">
        <f t="array" ref="AO542">INDEX($H542:$K542,0,MATCH(AO$499,$H$499:$K$499,0))*HLOOKUP(AO$498,$J$495:$R$496,2)</f>
        <v>0</v>
      </c>
      <c r="AP542" s="1011" cm="1">
        <f t="array" ref="AP542">INDEX($H542:$K542,0,MATCH(AP$499,$H$499:$K$499,0))*HLOOKUP(AP$498,$J$495:$R$496,2)</f>
        <v>0</v>
      </c>
      <c r="AQ542" s="1011" cm="1">
        <f t="array" ref="AQ542">INDEX($H542:$K542,0,MATCH(AQ$499,$H$499:$K$499,0))*HLOOKUP(AQ$498,$J$495:$R$496,2)</f>
        <v>0</v>
      </c>
      <c r="AR542" s="1011" cm="1">
        <f t="array" ref="AR542">INDEX($H542:$K542,0,MATCH(AR$499,$H$499:$K$499,0))*HLOOKUP(AR$498,$J$495:$R$496,2)</f>
        <v>0</v>
      </c>
      <c r="AS542" s="1011" cm="1">
        <f t="array" ref="AS542">INDEX($H542:$K542,0,MATCH(AS$499,$H$499:$K$499,0))*HLOOKUP(AS$498,$J$495:$R$496,2)</f>
        <v>0</v>
      </c>
      <c r="AT542" s="1011" cm="1">
        <f t="array" ref="AT542">INDEX($H542:$K542,0,MATCH(AT$499,$H$499:$K$499,0))*HLOOKUP(AT$498,$J$495:$R$496,2)</f>
        <v>0</v>
      </c>
      <c r="AU542" s="1011" cm="1">
        <f t="array" ref="AU542">INDEX($H542:$K542,0,MATCH(AU$499,$H$499:$K$499,0))*HLOOKUP(AU$498,$J$495:$R$496,2)</f>
        <v>0</v>
      </c>
      <c r="AV542" s="313"/>
      <c r="AW542" s="313"/>
      <c r="AX542" s="244"/>
      <c r="AY542" s="697"/>
      <c r="AZ542" s="697"/>
      <c r="BA542" s="697"/>
      <c r="BB542" s="694"/>
      <c r="BC542" s="694"/>
      <c r="BD542" s="694"/>
      <c r="BE542" s="694"/>
      <c r="BF542" s="694"/>
      <c r="BG542" s="694"/>
      <c r="BH542" s="694"/>
      <c r="BI542" s="694"/>
      <c r="BJ542" s="694"/>
      <c r="BK542" s="694"/>
      <c r="BL542" s="694"/>
      <c r="BM542" s="694"/>
      <c r="BN542" s="694"/>
      <c r="BO542" s="694"/>
      <c r="BP542" s="694"/>
      <c r="BQ542" s="694"/>
      <c r="BR542" s="694"/>
      <c r="BS542" s="694"/>
      <c r="BT542" s="694"/>
      <c r="BU542" s="694"/>
      <c r="BV542" s="694"/>
      <c r="BW542" s="694"/>
      <c r="BX542" s="694"/>
      <c r="BY542" s="694"/>
      <c r="BZ542" s="694"/>
      <c r="CA542" s="694"/>
      <c r="CB542" s="694"/>
      <c r="CC542" s="694"/>
      <c r="CD542" s="694"/>
      <c r="CE542" s="694"/>
      <c r="CF542" s="694"/>
      <c r="CG542" s="694"/>
      <c r="CH542" s="694"/>
      <c r="CI542" s="694"/>
      <c r="CJ542" s="694"/>
      <c r="CK542" s="694"/>
      <c r="CL542" s="694"/>
      <c r="CM542" s="694"/>
    </row>
    <row r="543" spans="1:91" s="76" customFormat="1" ht="15" outlineLevel="1" x14ac:dyDescent="0.25">
      <c r="A543" s="234"/>
      <c r="B543" s="235"/>
      <c r="C543" s="245"/>
      <c r="D543" s="245"/>
      <c r="E543" s="245"/>
      <c r="F543" s="253"/>
      <c r="G543" s="711" t="str">
        <f>_xlfn.CONCAT(H274:M274)</f>
        <v>AYWAAa</v>
      </c>
      <c r="H543" s="357">
        <f t="shared" ref="H543:K543" si="115">IF(H490&gt;0,1,0)</f>
        <v>0</v>
      </c>
      <c r="I543" s="357">
        <f t="shared" si="115"/>
        <v>0</v>
      </c>
      <c r="J543" s="357">
        <f t="shared" si="115"/>
        <v>0</v>
      </c>
      <c r="K543" s="357">
        <f t="shared" si="115"/>
        <v>0</v>
      </c>
      <c r="L543" s="1011" cm="1">
        <f t="array" ref="L543">INDEX($H543:$K543,0,MATCH(L$499,$H$499:$K$499,0))*HLOOKUP(L$498,$J$495:$R$496,2)</f>
        <v>0</v>
      </c>
      <c r="M543" s="1011" cm="1">
        <f t="array" ref="M543">INDEX($H543:$K543,0,MATCH(M$499,$H$499:$K$499,0))*HLOOKUP(M$498,$J$495:$R$496,2)</f>
        <v>0</v>
      </c>
      <c r="N543" s="1011" cm="1">
        <f t="array" ref="N543">INDEX($H543:$K543,0,MATCH(N$499,$H$499:$K$499,0))*HLOOKUP(N$498,$J$495:$R$496,2)</f>
        <v>0</v>
      </c>
      <c r="O543" s="1011" cm="1">
        <f t="array" ref="O543">INDEX($H543:$K543,0,MATCH(O$499,$H$499:$K$499,0))*HLOOKUP(O$498,$J$495:$R$496,2)</f>
        <v>0</v>
      </c>
      <c r="P543" s="1011" cm="1">
        <f t="array" ref="P543">INDEX($H543:$K543,0,MATCH(P$499,$H$499:$K$499,0))*HLOOKUP(P$498,$J$495:$R$496,2)</f>
        <v>0</v>
      </c>
      <c r="Q543" s="1011" cm="1">
        <f t="array" ref="Q543">INDEX($H543:$K543,0,MATCH(Q$499,$H$499:$K$499,0))*HLOOKUP(Q$498,$J$495:$R$496,2)</f>
        <v>0</v>
      </c>
      <c r="R543" s="1011" cm="1">
        <f t="array" ref="R543">INDEX($H543:$K543,0,MATCH(R$499,$H$499:$K$499,0))*HLOOKUP(R$498,$J$495:$R$496,2)</f>
        <v>0</v>
      </c>
      <c r="S543" s="1011" cm="1">
        <f t="array" ref="S543">INDEX($H543:$K543,0,MATCH(S$499,$H$499:$K$499,0))*HLOOKUP(S$498,$J$495:$R$496,2)</f>
        <v>0</v>
      </c>
      <c r="T543" s="1011" cm="1">
        <f t="array" ref="T543">INDEX($H543:$K543,0,MATCH(T$499,$H$499:$K$499,0))*HLOOKUP(T$498,$J$495:$R$496,2)</f>
        <v>0</v>
      </c>
      <c r="U543" s="1011" cm="1">
        <f t="array" ref="U543">INDEX($H543:$K543,0,MATCH(U$499,$H$499:$K$499,0))*HLOOKUP(U$498,$J$495:$R$496,2)</f>
        <v>0</v>
      </c>
      <c r="V543" s="1011" cm="1">
        <f t="array" ref="V543">INDEX($H543:$K543,0,MATCH(V$499,$H$499:$K$499,0))*HLOOKUP(V$498,$J$495:$R$496,2)</f>
        <v>0</v>
      </c>
      <c r="W543" s="1011" cm="1">
        <f t="array" ref="W543">INDEX($H543:$K543,0,MATCH(W$499,$H$499:$K$499,0))*HLOOKUP(W$498,$J$495:$R$496,2)</f>
        <v>0</v>
      </c>
      <c r="X543" s="1011" cm="1">
        <f t="array" ref="X543">INDEX($H543:$K543,0,MATCH(X$499,$H$499:$K$499,0))*HLOOKUP(X$498,$J$495:$R$496,2)</f>
        <v>0</v>
      </c>
      <c r="Y543" s="1011" cm="1">
        <f t="array" ref="Y543">INDEX($H543:$K543,0,MATCH(Y$499,$H$499:$K$499,0))*HLOOKUP(Y$498,$J$495:$R$496,2)</f>
        <v>0</v>
      </c>
      <c r="Z543" s="1011" cm="1">
        <f t="array" ref="Z543">INDEX($H543:$K543,0,MATCH(Z$499,$H$499:$K$499,0))*HLOOKUP(Z$498,$J$495:$R$496,2)</f>
        <v>0</v>
      </c>
      <c r="AA543" s="1011" cm="1">
        <f t="array" ref="AA543">INDEX($H543:$K543,0,MATCH(AA$499,$H$499:$K$499,0))*HLOOKUP(AA$498,$J$495:$R$496,2)</f>
        <v>0</v>
      </c>
      <c r="AB543" s="1011" cm="1">
        <f t="array" ref="AB543">INDEX($H543:$K543,0,MATCH(AB$499,$H$499:$K$499,0))*HLOOKUP(AB$498,$J$495:$R$496,2)</f>
        <v>0</v>
      </c>
      <c r="AC543" s="1011" cm="1">
        <f t="array" ref="AC543">INDEX($H543:$K543,0,MATCH(AC$499,$H$499:$K$499,0))*HLOOKUP(AC$498,$J$495:$R$496,2)</f>
        <v>0</v>
      </c>
      <c r="AD543" s="1011" cm="1">
        <f t="array" ref="AD543">INDEX($H543:$K543,0,MATCH(AD$499,$H$499:$K$499,0))*HLOOKUP(AD$498,$J$495:$R$496,2)</f>
        <v>0</v>
      </c>
      <c r="AE543" s="1011" cm="1">
        <f t="array" ref="AE543">INDEX($H543:$K543,0,MATCH(AE$499,$H$499:$K$499,0))*HLOOKUP(AE$498,$J$495:$R$496,2)</f>
        <v>0</v>
      </c>
      <c r="AF543" s="1011" cm="1">
        <f t="array" ref="AF543">INDEX($H543:$K543,0,MATCH(AF$499,$H$499:$K$499,0))*HLOOKUP(AF$498,$J$495:$R$496,2)</f>
        <v>0</v>
      </c>
      <c r="AG543" s="1011" cm="1">
        <f t="array" ref="AG543">INDEX($H543:$K543,0,MATCH(AG$499,$H$499:$K$499,0))*HLOOKUP(AG$498,$J$495:$R$496,2)</f>
        <v>0</v>
      </c>
      <c r="AH543" s="1011" cm="1">
        <f t="array" ref="AH543">INDEX($H543:$K543,0,MATCH(AH$499,$H$499:$K$499,0))*HLOOKUP(AH$498,$J$495:$R$496,2)</f>
        <v>0</v>
      </c>
      <c r="AI543" s="1011" cm="1">
        <f t="array" ref="AI543">INDEX($H543:$K543,0,MATCH(AI$499,$H$499:$K$499,0))*HLOOKUP(AI$498,$J$495:$R$496,2)</f>
        <v>0</v>
      </c>
      <c r="AJ543" s="1011" cm="1">
        <f t="array" ref="AJ543">INDEX($H543:$K543,0,MATCH(AJ$499,$H$499:$K$499,0))*HLOOKUP(AJ$498,$J$495:$R$496,2)</f>
        <v>0</v>
      </c>
      <c r="AK543" s="1011" cm="1">
        <f t="array" ref="AK543">INDEX($H543:$K543,0,MATCH(AK$499,$H$499:$K$499,0))*HLOOKUP(AK$498,$J$495:$R$496,2)</f>
        <v>0</v>
      </c>
      <c r="AL543" s="1011" cm="1">
        <f t="array" ref="AL543">INDEX($H543:$K543,0,MATCH(AL$499,$H$499:$K$499,0))*HLOOKUP(AL$498,$J$495:$R$496,2)</f>
        <v>0</v>
      </c>
      <c r="AM543" s="1011" cm="1">
        <f t="array" ref="AM543">INDEX($H543:$K543,0,MATCH(AM$499,$H$499:$K$499,0))*HLOOKUP(AM$498,$J$495:$R$496,2)</f>
        <v>0</v>
      </c>
      <c r="AN543" s="1011" cm="1">
        <f t="array" ref="AN543">INDEX($H543:$K543,0,MATCH(AN$499,$H$499:$K$499,0))*HLOOKUP(AN$498,$J$495:$R$496,2)</f>
        <v>0</v>
      </c>
      <c r="AO543" s="1011" cm="1">
        <f t="array" ref="AO543">INDEX($H543:$K543,0,MATCH(AO$499,$H$499:$K$499,0))*HLOOKUP(AO$498,$J$495:$R$496,2)</f>
        <v>0</v>
      </c>
      <c r="AP543" s="1011" cm="1">
        <f t="array" ref="AP543">INDEX($H543:$K543,0,MATCH(AP$499,$H$499:$K$499,0))*HLOOKUP(AP$498,$J$495:$R$496,2)</f>
        <v>0</v>
      </c>
      <c r="AQ543" s="1011" cm="1">
        <f t="array" ref="AQ543">INDEX($H543:$K543,0,MATCH(AQ$499,$H$499:$K$499,0))*HLOOKUP(AQ$498,$J$495:$R$496,2)</f>
        <v>0</v>
      </c>
      <c r="AR543" s="1011" cm="1">
        <f t="array" ref="AR543">INDEX($H543:$K543,0,MATCH(AR$499,$H$499:$K$499,0))*HLOOKUP(AR$498,$J$495:$R$496,2)</f>
        <v>0</v>
      </c>
      <c r="AS543" s="1011" cm="1">
        <f t="array" ref="AS543">INDEX($H543:$K543,0,MATCH(AS$499,$H$499:$K$499,0))*HLOOKUP(AS$498,$J$495:$R$496,2)</f>
        <v>0</v>
      </c>
      <c r="AT543" s="1011" cm="1">
        <f t="array" ref="AT543">INDEX($H543:$K543,0,MATCH(AT$499,$H$499:$K$499,0))*HLOOKUP(AT$498,$J$495:$R$496,2)</f>
        <v>0</v>
      </c>
      <c r="AU543" s="1011" cm="1">
        <f t="array" ref="AU543">INDEX($H543:$K543,0,MATCH(AU$499,$H$499:$K$499,0))*HLOOKUP(AU$498,$J$495:$R$496,2)</f>
        <v>0</v>
      </c>
      <c r="AV543" s="313"/>
      <c r="AW543" s="313"/>
      <c r="AX543" s="244"/>
      <c r="AY543" s="697"/>
      <c r="AZ543" s="697"/>
      <c r="BA543" s="697"/>
      <c r="BB543" s="694"/>
      <c r="BC543" s="694"/>
      <c r="BD543" s="694"/>
      <c r="BE543" s="694"/>
      <c r="BF543" s="694"/>
      <c r="BG543" s="694"/>
      <c r="BH543" s="694"/>
      <c r="BI543" s="694"/>
      <c r="BJ543" s="694"/>
      <c r="BK543" s="694"/>
      <c r="BL543" s="694"/>
      <c r="BM543" s="694"/>
      <c r="BN543" s="694"/>
      <c r="BO543" s="694"/>
      <c r="BP543" s="694"/>
      <c r="BQ543" s="694"/>
      <c r="BR543" s="694"/>
      <c r="BS543" s="694"/>
      <c r="BT543" s="694"/>
      <c r="BU543" s="694"/>
      <c r="BV543" s="694"/>
      <c r="BW543" s="694"/>
      <c r="BX543" s="694"/>
      <c r="BY543" s="694"/>
      <c r="BZ543" s="694"/>
      <c r="CA543" s="694"/>
      <c r="CB543" s="694"/>
      <c r="CC543" s="694"/>
      <c r="CD543" s="694"/>
      <c r="CE543" s="694"/>
      <c r="CF543" s="694"/>
      <c r="CG543" s="694"/>
      <c r="CH543" s="694"/>
      <c r="CI543" s="694"/>
      <c r="CJ543" s="694"/>
      <c r="CK543" s="694"/>
      <c r="CL543" s="694"/>
      <c r="CM543" s="694"/>
    </row>
    <row r="544" spans="1:91" s="76" customFormat="1" ht="15" outlineLevel="1" x14ac:dyDescent="0.25">
      <c r="A544" s="234"/>
      <c r="B544" s="235"/>
      <c r="C544" s="245"/>
      <c r="D544" s="245"/>
      <c r="E544" s="245"/>
      <c r="F544" s="253"/>
      <c r="G544" s="711" t="str">
        <f>_xlfn.CONCAT(H275:M275)</f>
        <v>AANWAa</v>
      </c>
      <c r="H544" s="357">
        <f t="shared" ref="H544:K544" si="116">IF(H491&gt;0,1,0)</f>
        <v>0</v>
      </c>
      <c r="I544" s="357">
        <f t="shared" si="116"/>
        <v>0</v>
      </c>
      <c r="J544" s="357">
        <f t="shared" si="116"/>
        <v>0</v>
      </c>
      <c r="K544" s="357">
        <f t="shared" si="116"/>
        <v>0</v>
      </c>
      <c r="L544" s="1011" cm="1">
        <f t="array" ref="L544">INDEX($H544:$K544,0,MATCH(L$499,$H$499:$K$499,0))*HLOOKUP(L$498,$J$495:$R$496,2)</f>
        <v>0</v>
      </c>
      <c r="M544" s="1011" cm="1">
        <f t="array" ref="M544">INDEX($H544:$K544,0,MATCH(M$499,$H$499:$K$499,0))*HLOOKUP(M$498,$J$495:$R$496,2)</f>
        <v>0</v>
      </c>
      <c r="N544" s="1011" cm="1">
        <f t="array" ref="N544">INDEX($H544:$K544,0,MATCH(N$499,$H$499:$K$499,0))*HLOOKUP(N$498,$J$495:$R$496,2)</f>
        <v>0</v>
      </c>
      <c r="O544" s="1011" cm="1">
        <f t="array" ref="O544">INDEX($H544:$K544,0,MATCH(O$499,$H$499:$K$499,0))*HLOOKUP(O$498,$J$495:$R$496,2)</f>
        <v>0</v>
      </c>
      <c r="P544" s="1011" cm="1">
        <f t="array" ref="P544">INDEX($H544:$K544,0,MATCH(P$499,$H$499:$K$499,0))*HLOOKUP(P$498,$J$495:$R$496,2)</f>
        <v>0</v>
      </c>
      <c r="Q544" s="1011" cm="1">
        <f t="array" ref="Q544">INDEX($H544:$K544,0,MATCH(Q$499,$H$499:$K$499,0))*HLOOKUP(Q$498,$J$495:$R$496,2)</f>
        <v>0</v>
      </c>
      <c r="R544" s="1011" cm="1">
        <f t="array" ref="R544">INDEX($H544:$K544,0,MATCH(R$499,$H$499:$K$499,0))*HLOOKUP(R$498,$J$495:$R$496,2)</f>
        <v>0</v>
      </c>
      <c r="S544" s="1011" cm="1">
        <f t="array" ref="S544">INDEX($H544:$K544,0,MATCH(S$499,$H$499:$K$499,0))*HLOOKUP(S$498,$J$495:$R$496,2)</f>
        <v>0</v>
      </c>
      <c r="T544" s="1011" cm="1">
        <f t="array" ref="T544">INDEX($H544:$K544,0,MATCH(T$499,$H$499:$K$499,0))*HLOOKUP(T$498,$J$495:$R$496,2)</f>
        <v>0</v>
      </c>
      <c r="U544" s="1011" cm="1">
        <f t="array" ref="U544">INDEX($H544:$K544,0,MATCH(U$499,$H$499:$K$499,0))*HLOOKUP(U$498,$J$495:$R$496,2)</f>
        <v>0</v>
      </c>
      <c r="V544" s="1011" cm="1">
        <f t="array" ref="V544">INDEX($H544:$K544,0,MATCH(V$499,$H$499:$K$499,0))*HLOOKUP(V$498,$J$495:$R$496,2)</f>
        <v>0</v>
      </c>
      <c r="W544" s="1011" cm="1">
        <f t="array" ref="W544">INDEX($H544:$K544,0,MATCH(W$499,$H$499:$K$499,0))*HLOOKUP(W$498,$J$495:$R$496,2)</f>
        <v>0</v>
      </c>
      <c r="X544" s="1011" cm="1">
        <f t="array" ref="X544">INDEX($H544:$K544,0,MATCH(X$499,$H$499:$K$499,0))*HLOOKUP(X$498,$J$495:$R$496,2)</f>
        <v>0</v>
      </c>
      <c r="Y544" s="1011" cm="1">
        <f t="array" ref="Y544">INDEX($H544:$K544,0,MATCH(Y$499,$H$499:$K$499,0))*HLOOKUP(Y$498,$J$495:$R$496,2)</f>
        <v>0</v>
      </c>
      <c r="Z544" s="1011" cm="1">
        <f t="array" ref="Z544">INDEX($H544:$K544,0,MATCH(Z$499,$H$499:$K$499,0))*HLOOKUP(Z$498,$J$495:$R$496,2)</f>
        <v>0</v>
      </c>
      <c r="AA544" s="1011" cm="1">
        <f t="array" ref="AA544">INDEX($H544:$K544,0,MATCH(AA$499,$H$499:$K$499,0))*HLOOKUP(AA$498,$J$495:$R$496,2)</f>
        <v>0</v>
      </c>
      <c r="AB544" s="1011" cm="1">
        <f t="array" ref="AB544">INDEX($H544:$K544,0,MATCH(AB$499,$H$499:$K$499,0))*HLOOKUP(AB$498,$J$495:$R$496,2)</f>
        <v>0</v>
      </c>
      <c r="AC544" s="1011" cm="1">
        <f t="array" ref="AC544">INDEX($H544:$K544,0,MATCH(AC$499,$H$499:$K$499,0))*HLOOKUP(AC$498,$J$495:$R$496,2)</f>
        <v>0</v>
      </c>
      <c r="AD544" s="1011" cm="1">
        <f t="array" ref="AD544">INDEX($H544:$K544,0,MATCH(AD$499,$H$499:$K$499,0))*HLOOKUP(AD$498,$J$495:$R$496,2)</f>
        <v>0</v>
      </c>
      <c r="AE544" s="1011" cm="1">
        <f t="array" ref="AE544">INDEX($H544:$K544,0,MATCH(AE$499,$H$499:$K$499,0))*HLOOKUP(AE$498,$J$495:$R$496,2)</f>
        <v>0</v>
      </c>
      <c r="AF544" s="1011" cm="1">
        <f t="array" ref="AF544">INDEX($H544:$K544,0,MATCH(AF$499,$H$499:$K$499,0))*HLOOKUP(AF$498,$J$495:$R$496,2)</f>
        <v>0</v>
      </c>
      <c r="AG544" s="1011" cm="1">
        <f t="array" ref="AG544">INDEX($H544:$K544,0,MATCH(AG$499,$H$499:$K$499,0))*HLOOKUP(AG$498,$J$495:$R$496,2)</f>
        <v>0</v>
      </c>
      <c r="AH544" s="1011" cm="1">
        <f t="array" ref="AH544">INDEX($H544:$K544,0,MATCH(AH$499,$H$499:$K$499,0))*HLOOKUP(AH$498,$J$495:$R$496,2)</f>
        <v>0</v>
      </c>
      <c r="AI544" s="1011" cm="1">
        <f t="array" ref="AI544">INDEX($H544:$K544,0,MATCH(AI$499,$H$499:$K$499,0))*HLOOKUP(AI$498,$J$495:$R$496,2)</f>
        <v>0</v>
      </c>
      <c r="AJ544" s="1011" cm="1">
        <f t="array" ref="AJ544">INDEX($H544:$K544,0,MATCH(AJ$499,$H$499:$K$499,0))*HLOOKUP(AJ$498,$J$495:$R$496,2)</f>
        <v>0</v>
      </c>
      <c r="AK544" s="1011" cm="1">
        <f t="array" ref="AK544">INDEX($H544:$K544,0,MATCH(AK$499,$H$499:$K$499,0))*HLOOKUP(AK$498,$J$495:$R$496,2)</f>
        <v>0</v>
      </c>
      <c r="AL544" s="1011" cm="1">
        <f t="array" ref="AL544">INDEX($H544:$K544,0,MATCH(AL$499,$H$499:$K$499,0))*HLOOKUP(AL$498,$J$495:$R$496,2)</f>
        <v>0</v>
      </c>
      <c r="AM544" s="1011" cm="1">
        <f t="array" ref="AM544">INDEX($H544:$K544,0,MATCH(AM$499,$H$499:$K$499,0))*HLOOKUP(AM$498,$J$495:$R$496,2)</f>
        <v>0</v>
      </c>
      <c r="AN544" s="1011" cm="1">
        <f t="array" ref="AN544">INDEX($H544:$K544,0,MATCH(AN$499,$H$499:$K$499,0))*HLOOKUP(AN$498,$J$495:$R$496,2)</f>
        <v>0</v>
      </c>
      <c r="AO544" s="1011" cm="1">
        <f t="array" ref="AO544">INDEX($H544:$K544,0,MATCH(AO$499,$H$499:$K$499,0))*HLOOKUP(AO$498,$J$495:$R$496,2)</f>
        <v>0</v>
      </c>
      <c r="AP544" s="1011" cm="1">
        <f t="array" ref="AP544">INDEX($H544:$K544,0,MATCH(AP$499,$H$499:$K$499,0))*HLOOKUP(AP$498,$J$495:$R$496,2)</f>
        <v>0</v>
      </c>
      <c r="AQ544" s="1011" cm="1">
        <f t="array" ref="AQ544">INDEX($H544:$K544,0,MATCH(AQ$499,$H$499:$K$499,0))*HLOOKUP(AQ$498,$J$495:$R$496,2)</f>
        <v>0</v>
      </c>
      <c r="AR544" s="1011" cm="1">
        <f t="array" ref="AR544">INDEX($H544:$K544,0,MATCH(AR$499,$H$499:$K$499,0))*HLOOKUP(AR$498,$J$495:$R$496,2)</f>
        <v>0</v>
      </c>
      <c r="AS544" s="1011" cm="1">
        <f t="array" ref="AS544">INDEX($H544:$K544,0,MATCH(AS$499,$H$499:$K$499,0))*HLOOKUP(AS$498,$J$495:$R$496,2)</f>
        <v>0</v>
      </c>
      <c r="AT544" s="1011" cm="1">
        <f t="array" ref="AT544">INDEX($H544:$K544,0,MATCH(AT$499,$H$499:$K$499,0))*HLOOKUP(AT$498,$J$495:$R$496,2)</f>
        <v>0</v>
      </c>
      <c r="AU544" s="1011" cm="1">
        <f t="array" ref="AU544">INDEX($H544:$K544,0,MATCH(AU$499,$H$499:$K$499,0))*HLOOKUP(AU$498,$J$495:$R$496,2)</f>
        <v>0</v>
      </c>
      <c r="AV544" s="313"/>
      <c r="AW544" s="313"/>
      <c r="AX544" s="244"/>
      <c r="AY544" s="697"/>
      <c r="AZ544" s="697"/>
      <c r="BA544" s="697"/>
      <c r="BB544" s="694"/>
      <c r="BC544" s="694"/>
      <c r="BD544" s="694"/>
      <c r="BE544" s="694"/>
      <c r="BF544" s="694"/>
      <c r="BG544" s="694"/>
      <c r="BH544" s="694"/>
      <c r="BI544" s="694"/>
      <c r="BJ544" s="694"/>
      <c r="BK544" s="694"/>
      <c r="BL544" s="694"/>
      <c r="BM544" s="694"/>
      <c r="BN544" s="694"/>
      <c r="BO544" s="694"/>
      <c r="BP544" s="694"/>
      <c r="BQ544" s="694"/>
      <c r="BR544" s="694"/>
      <c r="BS544" s="694"/>
      <c r="BT544" s="694"/>
      <c r="BU544" s="694"/>
      <c r="BV544" s="694"/>
      <c r="BW544" s="694"/>
      <c r="BX544" s="694"/>
      <c r="BY544" s="694"/>
      <c r="BZ544" s="694"/>
      <c r="CA544" s="694"/>
      <c r="CB544" s="694"/>
      <c r="CC544" s="694"/>
      <c r="CD544" s="694"/>
      <c r="CE544" s="694"/>
      <c r="CF544" s="694"/>
      <c r="CG544" s="694"/>
      <c r="CH544" s="694"/>
      <c r="CI544" s="694"/>
      <c r="CJ544" s="694"/>
      <c r="CK544" s="694"/>
      <c r="CL544" s="694"/>
      <c r="CM544" s="694"/>
    </row>
    <row r="545" spans="1:91" s="76" customFormat="1" ht="15" outlineLevel="1" x14ac:dyDescent="0.25">
      <c r="A545" s="234"/>
      <c r="B545" s="235"/>
      <c r="C545" s="245"/>
      <c r="D545" s="245"/>
      <c r="E545" s="245"/>
      <c r="F545" s="253"/>
      <c r="G545" s="711" t="str">
        <f>_xlfn.CONCAT(H276:M276)</f>
        <v>AAANWa</v>
      </c>
      <c r="H545" s="357">
        <f t="shared" ref="H545:K545" si="117">IF(H492&gt;0,1,0)</f>
        <v>0</v>
      </c>
      <c r="I545" s="357">
        <f t="shared" si="117"/>
        <v>0</v>
      </c>
      <c r="J545" s="357">
        <f t="shared" si="117"/>
        <v>0</v>
      </c>
      <c r="K545" s="357">
        <f t="shared" si="117"/>
        <v>0</v>
      </c>
      <c r="L545" s="1011" cm="1">
        <f t="array" ref="L545">INDEX($H545:$K545,0,MATCH(L$499,$H$499:$K$499,0))*HLOOKUP(L$498,$J$495:$R$496,2)</f>
        <v>0</v>
      </c>
      <c r="M545" s="1011" cm="1">
        <f t="array" ref="M545">INDEX($H545:$K545,0,MATCH(M$499,$H$499:$K$499,0))*HLOOKUP(M$498,$J$495:$R$496,2)</f>
        <v>0</v>
      </c>
      <c r="N545" s="1011" cm="1">
        <f t="array" ref="N545">INDEX($H545:$K545,0,MATCH(N$499,$H$499:$K$499,0))*HLOOKUP(N$498,$J$495:$R$496,2)</f>
        <v>0</v>
      </c>
      <c r="O545" s="1011" cm="1">
        <f t="array" ref="O545">INDEX($H545:$K545,0,MATCH(O$499,$H$499:$K$499,0))*HLOOKUP(O$498,$J$495:$R$496,2)</f>
        <v>0</v>
      </c>
      <c r="P545" s="1011" cm="1">
        <f t="array" ref="P545">INDEX($H545:$K545,0,MATCH(P$499,$H$499:$K$499,0))*HLOOKUP(P$498,$J$495:$R$496,2)</f>
        <v>0</v>
      </c>
      <c r="Q545" s="1011" cm="1">
        <f t="array" ref="Q545">INDEX($H545:$K545,0,MATCH(Q$499,$H$499:$K$499,0))*HLOOKUP(Q$498,$J$495:$R$496,2)</f>
        <v>0</v>
      </c>
      <c r="R545" s="1011" cm="1">
        <f t="array" ref="R545">INDEX($H545:$K545,0,MATCH(R$499,$H$499:$K$499,0))*HLOOKUP(R$498,$J$495:$R$496,2)</f>
        <v>0</v>
      </c>
      <c r="S545" s="1011" cm="1">
        <f t="array" ref="S545">INDEX($H545:$K545,0,MATCH(S$499,$H$499:$K$499,0))*HLOOKUP(S$498,$J$495:$R$496,2)</f>
        <v>0</v>
      </c>
      <c r="T545" s="1011" cm="1">
        <f t="array" ref="T545">INDEX($H545:$K545,0,MATCH(T$499,$H$499:$K$499,0))*HLOOKUP(T$498,$J$495:$R$496,2)</f>
        <v>0</v>
      </c>
      <c r="U545" s="1011" cm="1">
        <f t="array" ref="U545">INDEX($H545:$K545,0,MATCH(U$499,$H$499:$K$499,0))*HLOOKUP(U$498,$J$495:$R$496,2)</f>
        <v>0</v>
      </c>
      <c r="V545" s="1011" cm="1">
        <f t="array" ref="V545">INDEX($H545:$K545,0,MATCH(V$499,$H$499:$K$499,0))*HLOOKUP(V$498,$J$495:$R$496,2)</f>
        <v>0</v>
      </c>
      <c r="W545" s="1011" cm="1">
        <f t="array" ref="W545">INDEX($H545:$K545,0,MATCH(W$499,$H$499:$K$499,0))*HLOOKUP(W$498,$J$495:$R$496,2)</f>
        <v>0</v>
      </c>
      <c r="X545" s="1011" cm="1">
        <f t="array" ref="X545">INDEX($H545:$K545,0,MATCH(X$499,$H$499:$K$499,0))*HLOOKUP(X$498,$J$495:$R$496,2)</f>
        <v>0</v>
      </c>
      <c r="Y545" s="1011" cm="1">
        <f t="array" ref="Y545">INDEX($H545:$K545,0,MATCH(Y$499,$H$499:$K$499,0))*HLOOKUP(Y$498,$J$495:$R$496,2)</f>
        <v>0</v>
      </c>
      <c r="Z545" s="1011" cm="1">
        <f t="array" ref="Z545">INDEX($H545:$K545,0,MATCH(Z$499,$H$499:$K$499,0))*HLOOKUP(Z$498,$J$495:$R$496,2)</f>
        <v>0</v>
      </c>
      <c r="AA545" s="1011" cm="1">
        <f t="array" ref="AA545">INDEX($H545:$K545,0,MATCH(AA$499,$H$499:$K$499,0))*HLOOKUP(AA$498,$J$495:$R$496,2)</f>
        <v>0</v>
      </c>
      <c r="AB545" s="1011" cm="1">
        <f t="array" ref="AB545">INDEX($H545:$K545,0,MATCH(AB$499,$H$499:$K$499,0))*HLOOKUP(AB$498,$J$495:$R$496,2)</f>
        <v>0</v>
      </c>
      <c r="AC545" s="1011" cm="1">
        <f t="array" ref="AC545">INDEX($H545:$K545,0,MATCH(AC$499,$H$499:$K$499,0))*HLOOKUP(AC$498,$J$495:$R$496,2)</f>
        <v>0</v>
      </c>
      <c r="AD545" s="1011" cm="1">
        <f t="array" ref="AD545">INDEX($H545:$K545,0,MATCH(AD$499,$H$499:$K$499,0))*HLOOKUP(AD$498,$J$495:$R$496,2)</f>
        <v>0</v>
      </c>
      <c r="AE545" s="1011" cm="1">
        <f t="array" ref="AE545">INDEX($H545:$K545,0,MATCH(AE$499,$H$499:$K$499,0))*HLOOKUP(AE$498,$J$495:$R$496,2)</f>
        <v>0</v>
      </c>
      <c r="AF545" s="1011" cm="1">
        <f t="array" ref="AF545">INDEX($H545:$K545,0,MATCH(AF$499,$H$499:$K$499,0))*HLOOKUP(AF$498,$J$495:$R$496,2)</f>
        <v>0</v>
      </c>
      <c r="AG545" s="1011" cm="1">
        <f t="array" ref="AG545">INDEX($H545:$K545,0,MATCH(AG$499,$H$499:$K$499,0))*HLOOKUP(AG$498,$J$495:$R$496,2)</f>
        <v>0</v>
      </c>
      <c r="AH545" s="1011" cm="1">
        <f t="array" ref="AH545">INDEX($H545:$K545,0,MATCH(AH$499,$H$499:$K$499,0))*HLOOKUP(AH$498,$J$495:$R$496,2)</f>
        <v>0</v>
      </c>
      <c r="AI545" s="1011" cm="1">
        <f t="array" ref="AI545">INDEX($H545:$K545,0,MATCH(AI$499,$H$499:$K$499,0))*HLOOKUP(AI$498,$J$495:$R$496,2)</f>
        <v>0</v>
      </c>
      <c r="AJ545" s="1011" cm="1">
        <f t="array" ref="AJ545">INDEX($H545:$K545,0,MATCH(AJ$499,$H$499:$K$499,0))*HLOOKUP(AJ$498,$J$495:$R$496,2)</f>
        <v>0</v>
      </c>
      <c r="AK545" s="1011" cm="1">
        <f t="array" ref="AK545">INDEX($H545:$K545,0,MATCH(AK$499,$H$499:$K$499,0))*HLOOKUP(AK$498,$J$495:$R$496,2)</f>
        <v>0</v>
      </c>
      <c r="AL545" s="1011" cm="1">
        <f t="array" ref="AL545">INDEX($H545:$K545,0,MATCH(AL$499,$H$499:$K$499,0))*HLOOKUP(AL$498,$J$495:$R$496,2)</f>
        <v>0</v>
      </c>
      <c r="AM545" s="1011" cm="1">
        <f t="array" ref="AM545">INDEX($H545:$K545,0,MATCH(AM$499,$H$499:$K$499,0))*HLOOKUP(AM$498,$J$495:$R$496,2)</f>
        <v>0</v>
      </c>
      <c r="AN545" s="1011" cm="1">
        <f t="array" ref="AN545">INDEX($H545:$K545,0,MATCH(AN$499,$H$499:$K$499,0))*HLOOKUP(AN$498,$J$495:$R$496,2)</f>
        <v>0</v>
      </c>
      <c r="AO545" s="1011" cm="1">
        <f t="array" ref="AO545">INDEX($H545:$K545,0,MATCH(AO$499,$H$499:$K$499,0))*HLOOKUP(AO$498,$J$495:$R$496,2)</f>
        <v>0</v>
      </c>
      <c r="AP545" s="1011" cm="1">
        <f t="array" ref="AP545">INDEX($H545:$K545,0,MATCH(AP$499,$H$499:$K$499,0))*HLOOKUP(AP$498,$J$495:$R$496,2)</f>
        <v>0</v>
      </c>
      <c r="AQ545" s="1011" cm="1">
        <f t="array" ref="AQ545">INDEX($H545:$K545,0,MATCH(AQ$499,$H$499:$K$499,0))*HLOOKUP(AQ$498,$J$495:$R$496,2)</f>
        <v>0</v>
      </c>
      <c r="AR545" s="1011" cm="1">
        <f t="array" ref="AR545">INDEX($H545:$K545,0,MATCH(AR$499,$H$499:$K$499,0))*HLOOKUP(AR$498,$J$495:$R$496,2)</f>
        <v>0</v>
      </c>
      <c r="AS545" s="1011" cm="1">
        <f t="array" ref="AS545">INDEX($H545:$K545,0,MATCH(AS$499,$H$499:$K$499,0))*HLOOKUP(AS$498,$J$495:$R$496,2)</f>
        <v>0</v>
      </c>
      <c r="AT545" s="1011" cm="1">
        <f t="array" ref="AT545">INDEX($H545:$K545,0,MATCH(AT$499,$H$499:$K$499,0))*HLOOKUP(AT$498,$J$495:$R$496,2)</f>
        <v>0</v>
      </c>
      <c r="AU545" s="1011" cm="1">
        <f t="array" ref="AU545">INDEX($H545:$K545,0,MATCH(AU$499,$H$499:$K$499,0))*HLOOKUP(AU$498,$J$495:$R$496,2)</f>
        <v>0</v>
      </c>
      <c r="AV545" s="313"/>
      <c r="AW545" s="313"/>
      <c r="AX545" s="244"/>
      <c r="AY545" s="697"/>
      <c r="AZ545" s="697"/>
      <c r="BA545" s="697"/>
      <c r="BB545" s="694"/>
      <c r="BC545" s="694"/>
      <c r="BD545" s="694"/>
      <c r="BE545" s="694"/>
      <c r="BF545" s="694"/>
      <c r="BG545" s="694"/>
      <c r="BH545" s="694"/>
      <c r="BI545" s="694"/>
      <c r="BJ545" s="694"/>
      <c r="BK545" s="694"/>
      <c r="BL545" s="694"/>
      <c r="BM545" s="694"/>
      <c r="BN545" s="694"/>
      <c r="BO545" s="694"/>
      <c r="BP545" s="694"/>
      <c r="BQ545" s="694"/>
      <c r="BR545" s="694"/>
      <c r="BS545" s="694"/>
      <c r="BT545" s="694"/>
      <c r="BU545" s="694"/>
      <c r="BV545" s="694"/>
      <c r="BW545" s="694"/>
      <c r="BX545" s="694"/>
      <c r="BY545" s="694"/>
      <c r="BZ545" s="694"/>
      <c r="CA545" s="694"/>
      <c r="CB545" s="694"/>
      <c r="CC545" s="694"/>
      <c r="CD545" s="694"/>
      <c r="CE545" s="694"/>
      <c r="CF545" s="694"/>
      <c r="CG545" s="694"/>
      <c r="CH545" s="694"/>
      <c r="CI545" s="694"/>
      <c r="CJ545" s="694"/>
      <c r="CK545" s="694"/>
      <c r="CL545" s="694"/>
      <c r="CM545" s="694"/>
    </row>
    <row r="546" spans="1:91" ht="12" customHeight="1" outlineLevel="1" x14ac:dyDescent="0.25">
      <c r="A546" s="6"/>
      <c r="B546" s="7"/>
      <c r="C546" s="18"/>
      <c r="D546" s="18"/>
      <c r="E546" s="18"/>
      <c r="F546" s="34"/>
      <c r="G546" s="34"/>
      <c r="I546" s="34"/>
      <c r="J546" s="34"/>
      <c r="K546" s="35"/>
      <c r="L546" s="35"/>
      <c r="M546" s="35"/>
      <c r="N546" s="59"/>
      <c r="O546" s="59"/>
      <c r="P546" s="59"/>
      <c r="Q546" s="36"/>
      <c r="R546" s="36"/>
      <c r="S546" s="36"/>
      <c r="T546" s="36"/>
      <c r="U546" s="36"/>
      <c r="V546" s="36"/>
      <c r="W546" s="36"/>
      <c r="X546" s="313"/>
      <c r="Y546" s="313"/>
      <c r="Z546" s="313"/>
      <c r="AA546" s="313"/>
      <c r="AB546" s="313"/>
      <c r="AC546" s="313"/>
      <c r="AD546" s="313"/>
      <c r="AE546" s="313"/>
      <c r="AF546" s="313"/>
      <c r="AG546" s="313"/>
      <c r="AH546" s="313"/>
      <c r="AI546" s="313"/>
      <c r="AJ546" s="313"/>
      <c r="AK546" s="313"/>
      <c r="AL546" s="313"/>
      <c r="AM546" s="313"/>
      <c r="AN546" s="313"/>
      <c r="AO546" s="313"/>
      <c r="AP546" s="313"/>
      <c r="AQ546" s="313"/>
      <c r="AR546" s="313"/>
      <c r="AS546" s="313"/>
      <c r="AT546" s="313"/>
      <c r="AU546" s="313"/>
      <c r="AV546" s="313"/>
      <c r="AW546" s="313"/>
      <c r="AX546" s="17"/>
      <c r="AY546" s="697"/>
      <c r="AZ546" s="697"/>
      <c r="BA546" s="697"/>
      <c r="BB546" s="694"/>
      <c r="BC546" s="694"/>
      <c r="BD546" s="694"/>
      <c r="BE546" s="694"/>
      <c r="BF546" s="694"/>
      <c r="BG546" s="694"/>
      <c r="BH546" s="694"/>
      <c r="BI546" s="694"/>
      <c r="BJ546" s="694"/>
      <c r="BK546" s="694"/>
      <c r="BL546" s="694"/>
      <c r="BM546" s="694"/>
      <c r="BN546" s="694"/>
      <c r="BO546" s="694"/>
      <c r="BP546" s="694"/>
      <c r="BQ546" s="694"/>
      <c r="BR546" s="694"/>
      <c r="BS546" s="694"/>
      <c r="BT546" s="694"/>
      <c r="BU546" s="694"/>
      <c r="BV546" s="694"/>
      <c r="BW546" s="694"/>
      <c r="BX546" s="694"/>
      <c r="BY546" s="694"/>
      <c r="BZ546" s="694"/>
      <c r="CA546" s="694"/>
      <c r="CB546" s="694"/>
      <c r="CC546" s="694"/>
      <c r="CD546" s="694"/>
      <c r="CE546" s="694"/>
      <c r="CF546" s="694"/>
      <c r="CG546" s="694"/>
      <c r="CH546" s="694"/>
      <c r="CI546" s="694"/>
      <c r="CJ546" s="694"/>
      <c r="CK546" s="694"/>
      <c r="CL546" s="694"/>
      <c r="CM546" s="694"/>
    </row>
    <row r="547" spans="1:91" ht="5.0999999999999996" customHeight="1" outlineLevel="1" x14ac:dyDescent="0.25">
      <c r="A547" s="6"/>
      <c r="B547" s="7"/>
      <c r="C547" s="18"/>
      <c r="D547" s="18"/>
      <c r="E547" s="18"/>
      <c r="F547" s="37"/>
      <c r="G547" s="37"/>
      <c r="H547" s="37"/>
      <c r="I547" s="37"/>
      <c r="J547" s="37"/>
      <c r="K547" s="38"/>
      <c r="L547" s="38"/>
      <c r="M547" s="38"/>
      <c r="N547" s="38"/>
      <c r="O547" s="39"/>
      <c r="P547" s="39"/>
      <c r="Q547" s="39"/>
      <c r="R547" s="39"/>
      <c r="S547" s="39"/>
      <c r="T547" s="39"/>
      <c r="U547" s="39"/>
      <c r="V547" s="39"/>
      <c r="W547" s="39"/>
      <c r="X547" s="214"/>
      <c r="Y547" s="214"/>
      <c r="Z547" s="214"/>
      <c r="AA547" s="273"/>
      <c r="AB547" s="273"/>
      <c r="AC547" s="273"/>
      <c r="AD547" s="273"/>
      <c r="AE547" s="273"/>
      <c r="AF547" s="273"/>
      <c r="AG547" s="273"/>
      <c r="AH547" s="273"/>
      <c r="AI547" s="273"/>
      <c r="AJ547" s="273"/>
      <c r="AK547" s="273"/>
      <c r="AL547" s="273"/>
      <c r="AM547" s="273"/>
      <c r="AN547" s="273"/>
      <c r="AO547" s="273"/>
      <c r="AP547" s="273"/>
      <c r="AQ547" s="273"/>
      <c r="AR547" s="273"/>
      <c r="AS547" s="273"/>
      <c r="AT547" s="273"/>
      <c r="AU547" s="273"/>
      <c r="AV547" s="273"/>
      <c r="AW547" s="273"/>
      <c r="AX547" s="17"/>
      <c r="AY547" s="697"/>
      <c r="AZ547" s="697"/>
      <c r="BA547" s="697"/>
      <c r="BB547" s="694"/>
      <c r="BC547" s="694"/>
      <c r="BD547" s="694"/>
      <c r="BE547" s="694"/>
      <c r="BF547" s="694"/>
      <c r="BG547" s="694"/>
      <c r="BH547" s="694"/>
      <c r="BI547" s="694"/>
      <c r="BJ547" s="694"/>
      <c r="BK547" s="694"/>
      <c r="BL547" s="694"/>
      <c r="BM547" s="694"/>
      <c r="BN547" s="694"/>
      <c r="BO547" s="694"/>
      <c r="BP547" s="694"/>
      <c r="BQ547" s="694"/>
      <c r="BR547" s="694"/>
      <c r="BS547" s="694"/>
      <c r="BT547" s="694"/>
      <c r="BU547" s="694"/>
      <c r="BV547" s="694"/>
      <c r="BW547" s="694"/>
      <c r="BX547" s="694"/>
      <c r="BY547" s="694"/>
      <c r="BZ547" s="694"/>
      <c r="CA547" s="694"/>
      <c r="CB547" s="694"/>
      <c r="CC547" s="694"/>
      <c r="CD547" s="694"/>
      <c r="CE547" s="694"/>
      <c r="CF547" s="694"/>
      <c r="CG547" s="694"/>
      <c r="CH547" s="694"/>
      <c r="CI547" s="694"/>
      <c r="CJ547" s="694"/>
      <c r="CK547" s="694"/>
      <c r="CL547" s="694"/>
      <c r="CM547" s="694"/>
    </row>
    <row r="548" spans="1:91" ht="25.15" customHeight="1" outlineLevel="1" x14ac:dyDescent="0.25">
      <c r="A548" s="6"/>
      <c r="B548" s="7"/>
      <c r="C548" s="40"/>
      <c r="D548" s="40"/>
      <c r="E548" s="40"/>
      <c r="F548" s="40"/>
      <c r="G548" s="41" t="str">
        <f>G218</f>
        <v>User defined rotations</v>
      </c>
      <c r="H548" s="40"/>
      <c r="I548" s="40"/>
      <c r="J548" s="40"/>
      <c r="K548" s="40"/>
      <c r="L548" s="40"/>
      <c r="M548" s="40"/>
      <c r="N548" s="40"/>
      <c r="O548" s="40"/>
      <c r="P548" s="40"/>
      <c r="Q548" s="40"/>
      <c r="R548" s="40"/>
      <c r="S548" s="40"/>
      <c r="T548" s="40"/>
      <c r="U548" s="40"/>
      <c r="V548" s="40"/>
      <c r="W548" s="40"/>
      <c r="X548" s="40"/>
      <c r="Y548" s="40"/>
      <c r="Z548" s="40"/>
      <c r="AA548" s="265"/>
      <c r="AB548" s="265"/>
      <c r="AC548" s="265"/>
      <c r="AD548" s="265"/>
      <c r="AE548" s="265"/>
      <c r="AF548" s="265"/>
      <c r="AG548" s="265"/>
      <c r="AH548" s="265"/>
      <c r="AI548" s="265"/>
      <c r="AJ548" s="265"/>
      <c r="AK548" s="265"/>
      <c r="AL548" s="265"/>
      <c r="AM548" s="265"/>
      <c r="AN548" s="265"/>
      <c r="AO548" s="265"/>
      <c r="AP548" s="265"/>
      <c r="AQ548" s="265"/>
      <c r="AR548" s="265"/>
      <c r="AS548" s="265"/>
      <c r="AT548" s="265"/>
      <c r="AU548" s="265"/>
      <c r="AV548" s="265"/>
      <c r="AW548" s="265"/>
      <c r="AX548" s="265"/>
      <c r="AY548" s="697"/>
      <c r="AZ548" s="697"/>
      <c r="BA548" s="697"/>
      <c r="BB548" s="694"/>
      <c r="BC548" s="694"/>
      <c r="BD548" s="694"/>
      <c r="BE548" s="694"/>
      <c r="BF548" s="694"/>
      <c r="BG548" s="694"/>
      <c r="BH548" s="694"/>
      <c r="BI548" s="694"/>
      <c r="BJ548" s="694"/>
      <c r="BK548" s="694"/>
      <c r="BL548" s="694"/>
      <c r="BM548" s="694"/>
      <c r="BN548" s="694"/>
      <c r="BO548" s="694"/>
      <c r="BP548" s="694"/>
      <c r="BQ548" s="694"/>
      <c r="BR548" s="694"/>
      <c r="BS548" s="694"/>
      <c r="BT548" s="694"/>
      <c r="BU548" s="694"/>
      <c r="BV548" s="694"/>
      <c r="BW548" s="694"/>
      <c r="BX548" s="694"/>
      <c r="BY548" s="694"/>
      <c r="BZ548" s="694"/>
      <c r="CA548" s="694"/>
      <c r="CB548" s="694"/>
      <c r="CC548" s="694"/>
      <c r="CD548" s="694"/>
      <c r="CE548" s="694"/>
      <c r="CF548" s="694"/>
      <c r="CG548" s="694"/>
      <c r="CH548" s="694"/>
      <c r="CI548" s="694"/>
      <c r="CJ548" s="694"/>
      <c r="CK548" s="694"/>
      <c r="CL548" s="694"/>
      <c r="CM548" s="694"/>
    </row>
    <row r="549" spans="1:91" ht="12" customHeight="1" outlineLevel="1" x14ac:dyDescent="0.25">
      <c r="A549" s="6"/>
      <c r="B549" s="7"/>
      <c r="C549" s="7"/>
      <c r="D549" s="7"/>
      <c r="E549" s="7"/>
      <c r="F549" s="8"/>
      <c r="G549" s="8"/>
      <c r="H549" s="8"/>
      <c r="I549" s="8"/>
      <c r="J549" s="8"/>
      <c r="K549" s="8"/>
      <c r="L549" s="8"/>
      <c r="M549" s="8"/>
      <c r="N549" s="8"/>
      <c r="O549" s="8"/>
      <c r="P549" s="8"/>
      <c r="Q549" s="8"/>
      <c r="R549" s="8"/>
      <c r="S549" s="8"/>
      <c r="T549" s="8"/>
      <c r="U549" s="8"/>
      <c r="V549" s="8"/>
      <c r="W549" s="8"/>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697"/>
      <c r="AZ549" s="697"/>
      <c r="BA549" s="697"/>
      <c r="BB549" s="694"/>
      <c r="BC549" s="694"/>
      <c r="BD549" s="694"/>
      <c r="BE549" s="694"/>
      <c r="BF549" s="694"/>
      <c r="BG549" s="694"/>
      <c r="BH549" s="694"/>
      <c r="BI549" s="694"/>
      <c r="BJ549" s="694"/>
      <c r="BK549" s="694"/>
      <c r="BL549" s="694"/>
      <c r="BM549" s="694"/>
      <c r="BN549" s="694"/>
      <c r="BO549" s="694"/>
      <c r="BP549" s="694"/>
      <c r="BQ549" s="694"/>
      <c r="BR549" s="694"/>
      <c r="BS549" s="694"/>
      <c r="BT549" s="694"/>
      <c r="BU549" s="694"/>
      <c r="BV549" s="694"/>
      <c r="BW549" s="694"/>
      <c r="BX549" s="694"/>
      <c r="BY549" s="694"/>
      <c r="BZ549" s="694"/>
      <c r="CA549" s="694"/>
      <c r="CB549" s="694"/>
      <c r="CC549" s="694"/>
      <c r="CD549" s="694"/>
      <c r="CE549" s="694"/>
      <c r="CF549" s="694"/>
      <c r="CG549" s="694"/>
      <c r="CH549" s="694"/>
      <c r="CI549" s="694"/>
      <c r="CJ549" s="694"/>
      <c r="CK549" s="694"/>
      <c r="CL549" s="694"/>
      <c r="CM549" s="694"/>
    </row>
    <row r="550" spans="1:91" ht="12" customHeight="1" outlineLevel="1" x14ac:dyDescent="0.25">
      <c r="A550" s="6"/>
      <c r="B550" s="7"/>
      <c r="C550" s="7"/>
      <c r="D550" s="7"/>
      <c r="E550" s="7"/>
      <c r="F550" s="8"/>
      <c r="G550" s="8"/>
      <c r="H550" s="8"/>
      <c r="I550" s="8"/>
      <c r="J550" s="8"/>
      <c r="K550" s="8"/>
      <c r="L550" s="8"/>
      <c r="M550" s="8"/>
      <c r="N550" s="236"/>
      <c r="O550" s="236"/>
      <c r="P550" s="236"/>
      <c r="Q550" s="8"/>
      <c r="R550" s="8"/>
      <c r="S550" s="8"/>
      <c r="T550" s="8"/>
      <c r="U550" s="8"/>
      <c r="V550" s="8"/>
      <c r="W550" s="8"/>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c r="BQ550" s="8"/>
      <c r="BR550" s="8"/>
      <c r="BS550" s="8"/>
      <c r="BT550" s="8"/>
      <c r="BU550" s="8"/>
      <c r="BV550" s="8"/>
      <c r="BW550" s="8"/>
      <c r="BX550" s="8"/>
      <c r="BY550" s="8"/>
      <c r="BZ550" s="8"/>
      <c r="CA550" s="8"/>
      <c r="CB550" s="8"/>
      <c r="CC550" s="8"/>
      <c r="CD550" s="8"/>
      <c r="CE550" s="8"/>
      <c r="CF550" s="8"/>
    </row>
    <row r="551" spans="1:91" ht="5.0999999999999996" customHeight="1" outlineLevel="1" thickBot="1" x14ac:dyDescent="0.3">
      <c r="A551" s="6"/>
      <c r="B551" s="7"/>
      <c r="C551" s="7"/>
      <c r="D551" s="7"/>
      <c r="E551" s="7"/>
      <c r="F551" s="7"/>
      <c r="G551" s="7"/>
      <c r="H551" s="8"/>
      <c r="I551" s="8"/>
      <c r="J551" s="8"/>
      <c r="K551" s="8"/>
      <c r="L551" s="8"/>
      <c r="M551" s="8"/>
      <c r="N551" s="236"/>
      <c r="O551" s="236"/>
      <c r="P551" s="236"/>
      <c r="Q551" s="8"/>
      <c r="R551" s="8"/>
      <c r="S551" s="8"/>
      <c r="T551" s="8"/>
      <c r="U551" s="8"/>
      <c r="V551" s="8"/>
      <c r="W551" s="8"/>
      <c r="X551" s="7"/>
      <c r="Y551" s="7"/>
      <c r="Z551" s="7"/>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91" ht="5.0999999999999996" customHeight="1" outlineLevel="1" x14ac:dyDescent="0.25">
      <c r="A552" s="6"/>
      <c r="B552" s="7"/>
      <c r="C552" s="10" t="s">
        <v>0</v>
      </c>
      <c r="D552" s="10"/>
      <c r="E552" s="10"/>
      <c r="F552" s="10"/>
      <c r="G552" s="10"/>
      <c r="H552" s="10"/>
      <c r="I552" s="10"/>
      <c r="J552" s="10"/>
      <c r="K552" s="11"/>
      <c r="L552" s="11"/>
      <c r="M552" s="11"/>
      <c r="N552" s="238"/>
      <c r="O552" s="238"/>
      <c r="P552" s="238"/>
      <c r="Q552" s="11"/>
      <c r="R552" s="11"/>
      <c r="S552" s="11"/>
      <c r="T552" s="11"/>
      <c r="U552" s="11"/>
      <c r="V552" s="11"/>
      <c r="W552" s="12"/>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91" ht="12" customHeight="1" outlineLevel="1" x14ac:dyDescent="0.25">
      <c r="A553" s="6"/>
      <c r="B553" s="7"/>
      <c r="C553" s="13"/>
      <c r="D553" s="13"/>
      <c r="E553" s="13" t="s">
        <v>1</v>
      </c>
      <c r="F553" s="14"/>
      <c r="G553" s="15" t="s">
        <v>25</v>
      </c>
      <c r="H553" s="14"/>
      <c r="I553" s="14"/>
      <c r="J553" s="14"/>
      <c r="K553" s="14"/>
      <c r="L553" s="14"/>
      <c r="M553" s="14"/>
      <c r="N553" s="241"/>
      <c r="O553" s="241"/>
      <c r="P553" s="241"/>
      <c r="Q553" s="14"/>
      <c r="R553" s="14"/>
      <c r="S553" s="16"/>
      <c r="T553" s="14"/>
      <c r="U553" s="16"/>
      <c r="V553" s="16"/>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91" ht="12" customHeight="1" outlineLevel="1" x14ac:dyDescent="0.25">
      <c r="A554" s="6"/>
      <c r="B554" s="7"/>
      <c r="C554" s="13"/>
      <c r="D554" s="13"/>
      <c r="E554" s="18"/>
      <c r="F554" s="14"/>
      <c r="G554" s="19"/>
      <c r="H554" s="14" t="s">
        <v>26</v>
      </c>
      <c r="I554" s="14"/>
      <c r="J554" s="14"/>
      <c r="K554" s="14"/>
      <c r="L554" s="14"/>
      <c r="M554" s="14"/>
      <c r="N554" s="241"/>
      <c r="O554" s="241"/>
      <c r="P554" s="241"/>
      <c r="Q554" s="14"/>
      <c r="R554" s="14"/>
      <c r="S554" s="16"/>
      <c r="T554" s="20"/>
      <c r="U554" s="16"/>
      <c r="V554" s="16"/>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91" ht="12" customHeight="1" outlineLevel="1" x14ac:dyDescent="0.25">
      <c r="A555" s="6"/>
      <c r="B555" s="7"/>
      <c r="C555" s="18"/>
      <c r="D555" s="13"/>
      <c r="E555" s="18"/>
      <c r="F555" s="14"/>
      <c r="G555" s="14" t="s">
        <v>2</v>
      </c>
      <c r="H555" s="14"/>
      <c r="I555" s="14"/>
      <c r="J555" s="14"/>
      <c r="K555" s="14"/>
      <c r="L555" s="14"/>
      <c r="M555" s="14"/>
      <c r="N555" s="241"/>
      <c r="O555" s="241"/>
      <c r="P555" s="241"/>
      <c r="Q555" s="14"/>
      <c r="R555" s="14"/>
      <c r="S555" s="16"/>
      <c r="T555" s="20"/>
      <c r="U555" s="16"/>
      <c r="V555" s="16"/>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91" ht="12" customHeight="1" outlineLevel="1" x14ac:dyDescent="0.25">
      <c r="A556" s="6"/>
      <c r="B556" s="7"/>
      <c r="C556" s="21">
        <v>0</v>
      </c>
      <c r="D556" s="13"/>
      <c r="E556" s="18"/>
      <c r="F556" s="14"/>
      <c r="G556" s="22"/>
      <c r="H556" s="14"/>
      <c r="I556" s="14"/>
      <c r="J556" s="14"/>
      <c r="K556" s="14"/>
      <c r="L556" s="14"/>
      <c r="M556" s="14"/>
      <c r="N556" s="241"/>
      <c r="O556" s="241"/>
      <c r="P556" s="241"/>
      <c r="Q556" s="14"/>
      <c r="R556" s="14"/>
      <c r="S556" s="16"/>
      <c r="T556" s="20"/>
      <c r="U556" s="16"/>
      <c r="V556" s="16"/>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91" ht="12" customHeight="1" outlineLevel="1" x14ac:dyDescent="0.25">
      <c r="A557" s="6"/>
      <c r="B557" s="7"/>
      <c r="C557" s="18"/>
      <c r="D557" s="18"/>
      <c r="E557" s="18"/>
      <c r="F557" s="18"/>
      <c r="G557" s="18"/>
      <c r="H557" s="18"/>
      <c r="I557" s="18"/>
      <c r="J557" s="23"/>
      <c r="K557" s="23"/>
      <c r="L557" s="23"/>
      <c r="M557" s="23"/>
      <c r="N557" s="747"/>
      <c r="O557" s="747"/>
      <c r="P557" s="747"/>
      <c r="Q557" s="23"/>
      <c r="R557" s="23"/>
      <c r="S557" s="23"/>
      <c r="T557" s="23"/>
      <c r="U557" s="23"/>
      <c r="V557" s="23"/>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91" ht="12" customHeight="1" outlineLevel="1" x14ac:dyDescent="0.25">
      <c r="A558" s="6"/>
      <c r="B558" s="7"/>
      <c r="C558" s="18"/>
      <c r="D558" s="18"/>
      <c r="E558" s="18"/>
      <c r="F558" s="18"/>
      <c r="G558" s="18"/>
      <c r="H558" s="18"/>
      <c r="I558" s="18"/>
      <c r="J558" s="18"/>
      <c r="K558" s="18"/>
      <c r="L558" s="23"/>
      <c r="M558" s="23"/>
      <c r="N558" s="747"/>
      <c r="O558" s="747"/>
      <c r="P558" s="747"/>
      <c r="Q558" s="23"/>
      <c r="R558" s="23"/>
      <c r="S558" s="23"/>
      <c r="T558" s="23"/>
      <c r="U558" s="23"/>
      <c r="V558" s="23"/>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91" ht="12" customHeight="1" outlineLevel="1" x14ac:dyDescent="0.25">
      <c r="A559" s="6"/>
      <c r="B559" s="7"/>
      <c r="C559" s="18"/>
      <c r="D559" s="18"/>
      <c r="E559" s="18"/>
      <c r="F559" s="18"/>
      <c r="G559" s="18"/>
      <c r="H559" s="18"/>
      <c r="I559" s="18"/>
      <c r="J559" s="24"/>
      <c r="K559" s="24"/>
      <c r="L559" s="24"/>
      <c r="M559" s="24"/>
      <c r="N559" s="251"/>
      <c r="O559" s="251"/>
      <c r="P559" s="251"/>
      <c r="Q559" s="24"/>
      <c r="R559" s="25"/>
      <c r="S559" s="23"/>
      <c r="T559" s="23"/>
      <c r="U559" s="23"/>
      <c r="V559" s="23"/>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91" ht="12" customHeight="1" outlineLevel="1" x14ac:dyDescent="0.25">
      <c r="A560" s="6"/>
      <c r="B560" s="7"/>
      <c r="C560" s="18"/>
      <c r="D560" s="18"/>
      <c r="E560" s="18"/>
      <c r="F560" s="18"/>
      <c r="G560" s="18"/>
      <c r="H560" s="18"/>
      <c r="I560" s="18"/>
      <c r="J560" s="251" t="s">
        <v>404</v>
      </c>
      <c r="K560" s="251" t="s">
        <v>59</v>
      </c>
      <c r="L560" s="251" t="s">
        <v>60</v>
      </c>
      <c r="M560" s="251" t="s">
        <v>61</v>
      </c>
      <c r="N560" s="251" t="s">
        <v>62</v>
      </c>
      <c r="O560" s="251" t="s">
        <v>908</v>
      </c>
      <c r="P560" s="251" t="s">
        <v>909</v>
      </c>
      <c r="Q560" s="732" t="s">
        <v>910</v>
      </c>
      <c r="R560" s="732" t="s">
        <v>1237</v>
      </c>
      <c r="S560" s="23"/>
      <c r="T560" s="23"/>
      <c r="U560" s="23"/>
      <c r="V560" s="23"/>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5" outlineLevel="1" x14ac:dyDescent="0.25">
      <c r="A561" s="6"/>
      <c r="B561" s="7"/>
      <c r="C561" s="18"/>
      <c r="D561" s="18"/>
      <c r="E561" s="18"/>
      <c r="F561" s="27"/>
      <c r="H561" s="28"/>
      <c r="I561" s="919" t="str">
        <f>General!H17</f>
        <v>b</v>
      </c>
      <c r="J561" s="362">
        <v>0.15</v>
      </c>
      <c r="K561" s="362">
        <v>0.65</v>
      </c>
      <c r="L561" s="362">
        <v>0.73</v>
      </c>
      <c r="M561" s="362">
        <v>1</v>
      </c>
      <c r="N561" s="362">
        <v>1.04</v>
      </c>
      <c r="O561" s="362">
        <v>0</v>
      </c>
      <c r="P561" s="362">
        <v>0</v>
      </c>
      <c r="Q561" s="362">
        <v>0</v>
      </c>
      <c r="R561" s="362">
        <v>0</v>
      </c>
      <c r="S561" s="63"/>
      <c r="T561" s="63"/>
      <c r="U561" s="63"/>
      <c r="V561" s="6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s="694" customFormat="1" ht="15" outlineLevel="1" x14ac:dyDescent="0.25">
      <c r="A562" s="698"/>
      <c r="B562" s="695"/>
      <c r="C562" s="707"/>
      <c r="D562" s="707"/>
      <c r="E562" s="707"/>
      <c r="F562" s="711"/>
      <c r="H562" s="712"/>
      <c r="I562" s="919" t="str">
        <f>General!H18</f>
        <v>bd</v>
      </c>
      <c r="J562" s="362">
        <v>0.15</v>
      </c>
      <c r="K562" s="362">
        <v>0.65</v>
      </c>
      <c r="L562" s="362">
        <v>0.73</v>
      </c>
      <c r="M562" s="362">
        <v>1</v>
      </c>
      <c r="N562" s="362">
        <v>1.04</v>
      </c>
      <c r="O562" s="362">
        <v>0</v>
      </c>
      <c r="P562" s="362">
        <v>0</v>
      </c>
      <c r="Q562" s="362">
        <v>0</v>
      </c>
      <c r="R562" s="362">
        <v>0</v>
      </c>
      <c r="S562" s="63"/>
      <c r="T562" s="63"/>
      <c r="U562" s="63"/>
      <c r="V562" s="61"/>
      <c r="W562" s="702"/>
      <c r="X562" s="697"/>
      <c r="Y562" s="697"/>
      <c r="Z562" s="697"/>
      <c r="AA562" s="697"/>
      <c r="AB562" s="697"/>
      <c r="AC562" s="697"/>
      <c r="AD562" s="697"/>
      <c r="AE562" s="697"/>
      <c r="AF562" s="697"/>
      <c r="AG562" s="697"/>
      <c r="AH562" s="697"/>
      <c r="AI562" s="697"/>
      <c r="AJ562" s="697"/>
      <c r="AK562" s="697"/>
      <c r="AL562" s="697"/>
      <c r="AM562" s="697"/>
      <c r="AN562" s="697"/>
      <c r="AO562" s="697"/>
      <c r="AP562" s="697"/>
      <c r="AQ562" s="697"/>
      <c r="AR562" s="697"/>
      <c r="AS562" s="697"/>
      <c r="AT562" s="697"/>
      <c r="AU562" s="697"/>
      <c r="AV562" s="697"/>
      <c r="AW562" s="697"/>
      <c r="AX562" s="697"/>
      <c r="AY562" s="697"/>
      <c r="AZ562" s="697"/>
      <c r="BA562" s="697"/>
      <c r="BB562" s="697"/>
      <c r="BC562" s="697"/>
      <c r="BD562" s="697"/>
      <c r="BE562" s="697"/>
      <c r="BF562" s="697"/>
      <c r="BG562" s="697"/>
      <c r="BH562" s="697"/>
      <c r="BI562" s="697"/>
      <c r="BJ562" s="697"/>
      <c r="BK562" s="697"/>
      <c r="BL562" s="697"/>
      <c r="BM562" s="697"/>
      <c r="BN562" s="697"/>
      <c r="BO562" s="697"/>
      <c r="BP562" s="697"/>
    </row>
    <row r="563" spans="1:68" s="694" customFormat="1" ht="15" outlineLevel="1" x14ac:dyDescent="0.25">
      <c r="A563" s="698"/>
      <c r="B563" s="695"/>
      <c r="C563" s="707"/>
      <c r="D563" s="707"/>
      <c r="E563" s="707"/>
      <c r="F563" s="711"/>
      <c r="H563" s="712"/>
      <c r="I563" s="919" t="str">
        <f>General!H19</f>
        <v>f</v>
      </c>
      <c r="J563" s="362">
        <v>0.05</v>
      </c>
      <c r="K563" s="362">
        <v>0.15</v>
      </c>
      <c r="L563" s="362">
        <v>0.35</v>
      </c>
      <c r="M563" s="362">
        <v>1</v>
      </c>
      <c r="N563" s="362">
        <v>1</v>
      </c>
      <c r="O563" s="362">
        <v>0</v>
      </c>
      <c r="P563" s="362">
        <v>0</v>
      </c>
      <c r="Q563" s="362">
        <v>0</v>
      </c>
      <c r="R563" s="362">
        <v>0</v>
      </c>
      <c r="S563" s="63"/>
      <c r="T563" s="63"/>
      <c r="U563" s="63"/>
      <c r="V563" s="61"/>
      <c r="W563" s="702"/>
      <c r="X563" s="697"/>
      <c r="Y563" s="697"/>
      <c r="Z563" s="697"/>
      <c r="AA563" s="697"/>
      <c r="AB563" s="697"/>
      <c r="AC563" s="697"/>
      <c r="AD563" s="697"/>
      <c r="AE563" s="697"/>
      <c r="AF563" s="697"/>
      <c r="AG563" s="697"/>
      <c r="AH563" s="697"/>
      <c r="AI563" s="697"/>
      <c r="AJ563" s="697"/>
      <c r="AK563" s="697"/>
      <c r="AL563" s="697"/>
      <c r="AM563" s="697"/>
      <c r="AN563" s="697"/>
      <c r="AO563" s="697"/>
      <c r="AP563" s="697"/>
      <c r="AQ563" s="697"/>
      <c r="AR563" s="697"/>
      <c r="AS563" s="697"/>
      <c r="AT563" s="697"/>
      <c r="AU563" s="697"/>
      <c r="AV563" s="697"/>
      <c r="AW563" s="697"/>
      <c r="AX563" s="697"/>
      <c r="AY563" s="697"/>
      <c r="AZ563" s="697"/>
      <c r="BA563" s="697"/>
      <c r="BB563" s="697"/>
      <c r="BC563" s="697"/>
      <c r="BD563" s="697"/>
      <c r="BE563" s="697"/>
      <c r="BF563" s="697"/>
      <c r="BG563" s="697"/>
      <c r="BH563" s="697"/>
      <c r="BI563" s="697"/>
      <c r="BJ563" s="697"/>
      <c r="BK563" s="697"/>
      <c r="BL563" s="697"/>
      <c r="BM563" s="697"/>
      <c r="BN563" s="697"/>
      <c r="BO563" s="697"/>
      <c r="BP563" s="697"/>
    </row>
    <row r="564" spans="1:68" ht="15" outlineLevel="1" x14ac:dyDescent="0.25">
      <c r="A564" s="6"/>
      <c r="B564" s="7"/>
      <c r="C564" s="18"/>
      <c r="D564" s="18"/>
      <c r="E564" s="18"/>
      <c r="F564" s="27"/>
      <c r="H564" s="28"/>
      <c r="I564" s="919" t="str">
        <f>General!H20</f>
        <v>h</v>
      </c>
      <c r="J564" s="362">
        <v>0.09</v>
      </c>
      <c r="K564" s="362">
        <v>0.4</v>
      </c>
      <c r="L564" s="362">
        <v>0.75</v>
      </c>
      <c r="M564" s="362">
        <v>1</v>
      </c>
      <c r="N564" s="362">
        <v>1</v>
      </c>
      <c r="O564" s="362">
        <v>0</v>
      </c>
      <c r="P564" s="362">
        <v>0</v>
      </c>
      <c r="Q564" s="362">
        <v>0</v>
      </c>
      <c r="R564" s="362">
        <v>0</v>
      </c>
      <c r="S564" s="63"/>
      <c r="T564" s="63"/>
      <c r="U564" s="63"/>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s="694" customFormat="1" ht="12" customHeight="1" outlineLevel="1" x14ac:dyDescent="0.25">
      <c r="A565" s="698"/>
      <c r="B565" s="695"/>
      <c r="C565" s="707"/>
      <c r="D565" s="707"/>
      <c r="E565" s="707"/>
      <c r="F565" s="711"/>
      <c r="H565" s="712"/>
      <c r="I565" s="919" t="str">
        <f>General!H21</f>
        <v>i</v>
      </c>
      <c r="J565" s="363">
        <v>7.0000000000000007E-2</v>
      </c>
      <c r="K565" s="363">
        <v>0.2</v>
      </c>
      <c r="L565" s="363">
        <v>0.67</v>
      </c>
      <c r="M565" s="363">
        <v>1</v>
      </c>
      <c r="N565" s="363">
        <v>1</v>
      </c>
      <c r="O565" s="362">
        <v>0</v>
      </c>
      <c r="P565" s="362">
        <v>0</v>
      </c>
      <c r="Q565" s="362">
        <v>0</v>
      </c>
      <c r="R565" s="362">
        <v>0</v>
      </c>
      <c r="S565" s="60"/>
      <c r="T565" s="60"/>
      <c r="U565" s="60"/>
      <c r="V565" s="61"/>
      <c r="W565" s="702"/>
      <c r="X565" s="697"/>
      <c r="Y565" s="697"/>
      <c r="Z565" s="697"/>
      <c r="AA565" s="697"/>
      <c r="AB565" s="697"/>
      <c r="AC565" s="697"/>
      <c r="AD565" s="697"/>
      <c r="AE565" s="697"/>
      <c r="AF565" s="697"/>
      <c r="AG565" s="697"/>
      <c r="AH565" s="697"/>
      <c r="AI565" s="697"/>
      <c r="AJ565" s="697"/>
      <c r="AK565" s="697"/>
      <c r="AL565" s="697"/>
      <c r="AM565" s="697"/>
      <c r="AN565" s="697"/>
      <c r="AO565" s="697"/>
      <c r="AP565" s="697"/>
      <c r="AQ565" s="697"/>
      <c r="AR565" s="697"/>
      <c r="AS565" s="697"/>
      <c r="AT565" s="697"/>
      <c r="AU565" s="697"/>
      <c r="AV565" s="697"/>
      <c r="AW565" s="697"/>
      <c r="AX565" s="697"/>
      <c r="AY565" s="697"/>
      <c r="AZ565" s="697"/>
      <c r="BA565" s="697"/>
      <c r="BB565" s="697"/>
      <c r="BC565" s="697"/>
      <c r="BD565" s="697"/>
      <c r="BE565" s="697"/>
      <c r="BF565" s="697"/>
      <c r="BG565" s="697"/>
      <c r="BH565" s="697"/>
      <c r="BI565" s="697"/>
      <c r="BJ565" s="697"/>
      <c r="BK565" s="697"/>
      <c r="BL565" s="697"/>
      <c r="BM565" s="697"/>
      <c r="BN565" s="697"/>
      <c r="BO565" s="697"/>
      <c r="BP565" s="697"/>
    </row>
    <row r="566" spans="1:68" ht="12" customHeight="1" outlineLevel="1" x14ac:dyDescent="0.25">
      <c r="A566" s="6"/>
      <c r="B566" s="7"/>
      <c r="C566" s="18"/>
      <c r="D566" s="18"/>
      <c r="E566" s="18"/>
      <c r="F566" s="27"/>
      <c r="H566" s="28"/>
      <c r="I566" s="919" t="str">
        <f>General!H22</f>
        <v>k</v>
      </c>
      <c r="J566" s="363">
        <v>7.0000000000000007E-2</v>
      </c>
      <c r="K566" s="363">
        <v>0.2</v>
      </c>
      <c r="L566" s="363">
        <v>0.67</v>
      </c>
      <c r="M566" s="363">
        <v>1</v>
      </c>
      <c r="N566" s="363">
        <v>1</v>
      </c>
      <c r="O566" s="362">
        <v>0</v>
      </c>
      <c r="P566" s="362">
        <v>0</v>
      </c>
      <c r="Q566" s="362">
        <v>0</v>
      </c>
      <c r="R566" s="362">
        <v>0</v>
      </c>
      <c r="S566" s="60"/>
      <c r="T566" s="60"/>
      <c r="U566" s="60"/>
      <c r="V566" s="61"/>
      <c r="W566" s="17"/>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68" ht="12" customHeight="1" outlineLevel="1" x14ac:dyDescent="0.25">
      <c r="A567" s="6"/>
      <c r="B567" s="7"/>
      <c r="C567" s="18"/>
      <c r="D567" s="18"/>
      <c r="E567" s="18"/>
      <c r="F567" s="34"/>
      <c r="H567" s="28"/>
      <c r="I567" s="919" t="str">
        <f>General!H23</f>
        <v>l</v>
      </c>
      <c r="J567" s="362">
        <v>7.0000000000000007E-2</v>
      </c>
      <c r="K567" s="362">
        <v>0.2</v>
      </c>
      <c r="L567" s="362">
        <v>0.67</v>
      </c>
      <c r="M567" s="362">
        <v>1</v>
      </c>
      <c r="N567" s="362">
        <v>1</v>
      </c>
      <c r="O567" s="362">
        <v>0</v>
      </c>
      <c r="P567" s="362">
        <v>0</v>
      </c>
      <c r="Q567" s="362">
        <v>0</v>
      </c>
      <c r="R567" s="362">
        <v>0</v>
      </c>
      <c r="S567" s="60"/>
      <c r="T567" s="60"/>
      <c r="U567" s="60"/>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4" customFormat="1" ht="12" customHeight="1" outlineLevel="1" x14ac:dyDescent="0.25">
      <c r="A568" s="698"/>
      <c r="B568" s="695"/>
      <c r="C568" s="707"/>
      <c r="D568" s="707"/>
      <c r="E568" s="707"/>
      <c r="F568" s="709"/>
      <c r="H568" s="712"/>
      <c r="I568" s="919" t="str">
        <f>General!H24</f>
        <v>o</v>
      </c>
      <c r="J568" s="362">
        <v>0.13</v>
      </c>
      <c r="K568" s="362">
        <v>0.35</v>
      </c>
      <c r="L568" s="362">
        <v>0.52</v>
      </c>
      <c r="M568" s="362">
        <v>1</v>
      </c>
      <c r="N568" s="362">
        <v>1.0900000000000001</v>
      </c>
      <c r="O568" s="362">
        <v>0</v>
      </c>
      <c r="P568" s="362">
        <v>0</v>
      </c>
      <c r="Q568" s="362">
        <v>0</v>
      </c>
      <c r="R568" s="362">
        <v>0</v>
      </c>
      <c r="S568" s="60"/>
      <c r="T568" s="60"/>
      <c r="U568" s="60"/>
      <c r="V568" s="61"/>
      <c r="W568" s="702"/>
      <c r="X568" s="697"/>
      <c r="Y568" s="697"/>
      <c r="Z568" s="697"/>
      <c r="AA568" s="697"/>
      <c r="AB568" s="697"/>
      <c r="AC568" s="697"/>
      <c r="AD568" s="697"/>
      <c r="AE568" s="697"/>
      <c r="AF568" s="697"/>
      <c r="AG568" s="697"/>
      <c r="AH568" s="697"/>
      <c r="AI568" s="697"/>
      <c r="AJ568" s="697"/>
      <c r="AK568" s="697"/>
      <c r="AL568" s="697"/>
      <c r="AM568" s="697"/>
      <c r="AN568" s="697"/>
      <c r="AO568" s="697"/>
      <c r="AP568" s="697"/>
      <c r="AQ568" s="697"/>
      <c r="AR568" s="697"/>
      <c r="AS568" s="697"/>
      <c r="AT568" s="697"/>
      <c r="AU568" s="697"/>
      <c r="AV568" s="697"/>
      <c r="AW568" s="697"/>
      <c r="AX568" s="697"/>
      <c r="AY568" s="697"/>
      <c r="AZ568" s="697"/>
      <c r="BA568" s="697"/>
      <c r="BB568" s="697"/>
      <c r="BC568" s="697"/>
      <c r="BD568" s="697"/>
      <c r="BE568" s="697"/>
      <c r="BF568" s="697"/>
      <c r="BG568" s="697"/>
      <c r="BH568" s="697"/>
      <c r="BI568" s="697"/>
      <c r="BJ568" s="697"/>
      <c r="BK568" s="697"/>
      <c r="BL568" s="697"/>
      <c r="BM568" s="697"/>
      <c r="BN568" s="697"/>
      <c r="BO568" s="697"/>
      <c r="BP568" s="697"/>
    </row>
    <row r="569" spans="1:68" ht="12" customHeight="1" outlineLevel="1" x14ac:dyDescent="0.25">
      <c r="A569" s="6"/>
      <c r="B569" s="7"/>
      <c r="C569" s="18"/>
      <c r="D569" s="18"/>
      <c r="E569" s="18"/>
      <c r="F569" s="34"/>
      <c r="H569" s="28"/>
      <c r="I569" s="919" t="str">
        <f>General!H25</f>
        <v>od</v>
      </c>
      <c r="J569" s="362">
        <v>0.13</v>
      </c>
      <c r="K569" s="362">
        <v>0.35</v>
      </c>
      <c r="L569" s="362">
        <v>0.52</v>
      </c>
      <c r="M569" s="362">
        <v>1</v>
      </c>
      <c r="N569" s="362">
        <v>1.0900000000000001</v>
      </c>
      <c r="O569" s="362">
        <v>0</v>
      </c>
      <c r="P569" s="362">
        <v>0</v>
      </c>
      <c r="Q569" s="362">
        <v>0</v>
      </c>
      <c r="R569" s="362">
        <v>0</v>
      </c>
      <c r="S569" s="60"/>
      <c r="T569" s="60"/>
      <c r="U569" s="60"/>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s="694" customFormat="1" ht="12" customHeight="1" outlineLevel="1" x14ac:dyDescent="0.25">
      <c r="A570" s="698"/>
      <c r="B570" s="695"/>
      <c r="C570" s="707"/>
      <c r="D570" s="707"/>
      <c r="E570" s="707"/>
      <c r="F570" s="709"/>
      <c r="H570" s="712"/>
      <c r="I570" s="919" t="str">
        <f>General!H26</f>
        <v>of</v>
      </c>
      <c r="J570" s="362">
        <v>0.06</v>
      </c>
      <c r="K570" s="362">
        <v>0.42</v>
      </c>
      <c r="L570" s="362">
        <v>0.62</v>
      </c>
      <c r="M570" s="362">
        <v>1</v>
      </c>
      <c r="N570" s="362">
        <v>1</v>
      </c>
      <c r="O570" s="362">
        <v>0</v>
      </c>
      <c r="P570" s="362">
        <v>0</v>
      </c>
      <c r="Q570" s="362">
        <v>0</v>
      </c>
      <c r="R570" s="362">
        <v>0</v>
      </c>
      <c r="S570" s="60"/>
      <c r="T570" s="60"/>
      <c r="U570" s="60"/>
      <c r="V570" s="61"/>
      <c r="W570" s="702"/>
      <c r="X570" s="697"/>
      <c r="Y570" s="697"/>
      <c r="Z570" s="697"/>
      <c r="AA570" s="697"/>
      <c r="AB570" s="697"/>
      <c r="AC570" s="697"/>
      <c r="AD570" s="697"/>
      <c r="AE570" s="697"/>
      <c r="AF570" s="697"/>
      <c r="AG570" s="697"/>
      <c r="AH570" s="697"/>
      <c r="AI570" s="697"/>
      <c r="AJ570" s="697"/>
      <c r="AK570" s="697"/>
      <c r="AL570" s="697"/>
      <c r="AM570" s="697"/>
      <c r="AN570" s="697"/>
      <c r="AO570" s="697"/>
      <c r="AP570" s="697"/>
      <c r="AQ570" s="697"/>
      <c r="AR570" s="697"/>
      <c r="AS570" s="697"/>
      <c r="AT570" s="697"/>
      <c r="AU570" s="697"/>
      <c r="AV570" s="697"/>
      <c r="AW570" s="697"/>
      <c r="AX570" s="697"/>
      <c r="AY570" s="697"/>
      <c r="AZ570" s="697"/>
      <c r="BA570" s="697"/>
      <c r="BB570" s="697"/>
      <c r="BC570" s="697"/>
      <c r="BD570" s="697"/>
      <c r="BE570" s="697"/>
      <c r="BF570" s="697"/>
      <c r="BG570" s="697"/>
      <c r="BH570" s="697"/>
      <c r="BI570" s="697"/>
      <c r="BJ570" s="697"/>
      <c r="BK570" s="697"/>
      <c r="BL570" s="697"/>
      <c r="BM570" s="697"/>
      <c r="BN570" s="697"/>
      <c r="BO570" s="697"/>
      <c r="BP570" s="697"/>
    </row>
    <row r="571" spans="1:68" ht="12" customHeight="1" outlineLevel="1" x14ac:dyDescent="0.25">
      <c r="A571" s="6"/>
      <c r="B571" s="7"/>
      <c r="C571" s="18"/>
      <c r="D571" s="18"/>
      <c r="E571" s="18"/>
      <c r="F571" s="34"/>
      <c r="H571" s="28"/>
      <c r="I571" s="919" t="str">
        <f>General!H27</f>
        <v>r</v>
      </c>
      <c r="J571" s="362">
        <v>0</v>
      </c>
      <c r="K571" s="362">
        <v>0</v>
      </c>
      <c r="L571" s="362">
        <v>0</v>
      </c>
      <c r="M571" s="362">
        <v>1</v>
      </c>
      <c r="N571" s="362">
        <v>1</v>
      </c>
      <c r="O571" s="362">
        <v>0</v>
      </c>
      <c r="P571" s="362">
        <v>0</v>
      </c>
      <c r="Q571" s="362">
        <v>0</v>
      </c>
      <c r="R571" s="362">
        <v>0</v>
      </c>
      <c r="S571" s="60"/>
      <c r="T571" s="60"/>
      <c r="U571" s="60"/>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28"/>
      <c r="I572" s="919" t="str">
        <f>General!H28</f>
        <v>rd</v>
      </c>
      <c r="J572" s="362">
        <v>0</v>
      </c>
      <c r="K572" s="362">
        <v>0</v>
      </c>
      <c r="L572" s="362">
        <v>0</v>
      </c>
      <c r="M572" s="362">
        <v>1</v>
      </c>
      <c r="N572" s="362">
        <v>1</v>
      </c>
      <c r="O572" s="362">
        <v>0</v>
      </c>
      <c r="P572" s="362">
        <v>0</v>
      </c>
      <c r="Q572" s="362">
        <v>0</v>
      </c>
      <c r="R572" s="362">
        <v>0</v>
      </c>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H573" s="28"/>
      <c r="I573" s="919" t="str">
        <f>General!H29</f>
        <v>v</v>
      </c>
      <c r="J573" s="362">
        <v>7.0000000000000007E-2</v>
      </c>
      <c r="K573" s="362">
        <v>0.2</v>
      </c>
      <c r="L573" s="362">
        <v>0.67</v>
      </c>
      <c r="M573" s="362">
        <v>1</v>
      </c>
      <c r="N573" s="362">
        <v>1</v>
      </c>
      <c r="O573" s="362">
        <v>0</v>
      </c>
      <c r="P573" s="362">
        <v>0</v>
      </c>
      <c r="Q573" s="362">
        <v>0</v>
      </c>
      <c r="R573" s="362">
        <v>0</v>
      </c>
      <c r="S573" s="60"/>
      <c r="T573" s="60"/>
      <c r="U573" s="60"/>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12" customHeight="1" outlineLevel="1" x14ac:dyDescent="0.25">
      <c r="A574" s="6"/>
      <c r="B574" s="7"/>
      <c r="C574" s="18"/>
      <c r="D574" s="18"/>
      <c r="E574" s="18"/>
      <c r="F574" s="34"/>
      <c r="H574" s="28"/>
      <c r="I574" s="919" t="str">
        <f>General!H30</f>
        <v>w</v>
      </c>
      <c r="J574" s="362">
        <v>0.14000000000000001</v>
      </c>
      <c r="K574" s="362">
        <v>0.59</v>
      </c>
      <c r="L574" s="362">
        <v>0.71</v>
      </c>
      <c r="M574" s="362">
        <v>1</v>
      </c>
      <c r="N574" s="362">
        <v>1.04</v>
      </c>
      <c r="O574" s="362">
        <v>0</v>
      </c>
      <c r="P574" s="362">
        <v>0</v>
      </c>
      <c r="Q574" s="362">
        <v>0</v>
      </c>
      <c r="R574" s="362">
        <v>0</v>
      </c>
      <c r="S574" s="60"/>
      <c r="T574" s="60"/>
      <c r="U574" s="60"/>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12" customHeight="1" outlineLevel="1" x14ac:dyDescent="0.25">
      <c r="A575" s="6"/>
      <c r="B575" s="7"/>
      <c r="C575" s="18"/>
      <c r="D575" s="18"/>
      <c r="E575" s="18"/>
      <c r="F575" s="34"/>
      <c r="H575" s="69"/>
      <c r="I575" s="919" t="str">
        <f>General!H31</f>
        <v>wd</v>
      </c>
      <c r="J575" s="362">
        <v>0.14000000000000001</v>
      </c>
      <c r="K575" s="362">
        <v>0.59</v>
      </c>
      <c r="L575" s="362">
        <v>0.71</v>
      </c>
      <c r="M575" s="362">
        <v>1</v>
      </c>
      <c r="N575" s="362">
        <v>1.04</v>
      </c>
      <c r="O575" s="362">
        <v>0</v>
      </c>
      <c r="P575" s="362">
        <v>0</v>
      </c>
      <c r="Q575" s="362">
        <v>0</v>
      </c>
      <c r="R575" s="362">
        <v>0</v>
      </c>
      <c r="S575" s="60"/>
      <c r="T575" s="60"/>
      <c r="U575" s="60"/>
      <c r="V575" s="61"/>
      <c r="W575" s="17"/>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18"/>
      <c r="D576" s="18"/>
      <c r="E576" s="18"/>
      <c r="F576" s="34"/>
      <c r="H576" s="69"/>
      <c r="I576" s="919" t="str">
        <f>General!H32</f>
        <v>z</v>
      </c>
      <c r="J576" s="362">
        <v>0</v>
      </c>
      <c r="K576" s="362">
        <v>0</v>
      </c>
      <c r="L576" s="362">
        <v>0</v>
      </c>
      <c r="M576" s="362">
        <v>1</v>
      </c>
      <c r="N576" s="362">
        <v>1</v>
      </c>
      <c r="O576" s="362">
        <v>0</v>
      </c>
      <c r="P576" s="362">
        <v>0</v>
      </c>
      <c r="Q576" s="362">
        <v>0</v>
      </c>
      <c r="R576" s="362">
        <v>0</v>
      </c>
      <c r="S576" s="60"/>
      <c r="T576" s="60"/>
      <c r="U576" s="60"/>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18"/>
      <c r="D577" s="18"/>
      <c r="E577" s="18"/>
      <c r="F577" s="34"/>
      <c r="H577" s="69"/>
      <c r="I577" s="919" t="str">
        <f>General!H33</f>
        <v>zd</v>
      </c>
      <c r="J577" s="362">
        <v>0</v>
      </c>
      <c r="K577" s="362">
        <v>0</v>
      </c>
      <c r="L577" s="362">
        <v>0</v>
      </c>
      <c r="M577" s="362">
        <v>1</v>
      </c>
      <c r="N577" s="362">
        <v>1</v>
      </c>
      <c r="O577" s="362">
        <v>0</v>
      </c>
      <c r="P577" s="362">
        <v>0</v>
      </c>
      <c r="Q577" s="362">
        <v>0</v>
      </c>
      <c r="R577" s="362">
        <v>0</v>
      </c>
      <c r="S577" s="60"/>
      <c r="T577" s="60"/>
      <c r="U577" s="60"/>
      <c r="V577" s="61"/>
      <c r="W577" s="17"/>
      <c r="X577" s="8"/>
      <c r="Y577" s="8"/>
      <c r="Z577" s="8"/>
      <c r="AA577" s="236"/>
      <c r="AB577" s="236"/>
      <c r="AC577" s="236"/>
      <c r="AD577" s="236"/>
      <c r="AE577" s="236"/>
      <c r="AF577" s="236"/>
      <c r="AG577" s="236"/>
      <c r="AH577" s="236"/>
      <c r="AI577" s="236"/>
      <c r="AJ577" s="236"/>
      <c r="AK577" s="236"/>
      <c r="AL577" s="236"/>
      <c r="AM577" s="236"/>
      <c r="AN577" s="236"/>
      <c r="AO577" s="236"/>
      <c r="AP577" s="236"/>
      <c r="AQ577" s="236"/>
      <c r="AR577" s="236"/>
      <c r="AS577" s="236"/>
      <c r="AT577" s="236"/>
      <c r="AU577" s="236"/>
      <c r="AV577" s="236"/>
      <c r="AW577" s="236"/>
      <c r="AX577" s="236"/>
      <c r="AY577" s="236"/>
      <c r="AZ577" s="236"/>
      <c r="BA577" s="236"/>
      <c r="BB577" s="236"/>
      <c r="BC577" s="236"/>
      <c r="BD577" s="236"/>
      <c r="BE577" s="236"/>
      <c r="BF577" s="236"/>
      <c r="BG577" s="236"/>
      <c r="BH577" s="236"/>
      <c r="BI577" s="236"/>
      <c r="BJ577" s="236"/>
      <c r="BK577" s="236"/>
      <c r="BL577" s="236"/>
      <c r="BM577" s="236"/>
      <c r="BN577" s="236"/>
      <c r="BO577" s="236"/>
      <c r="BP577" s="236"/>
    </row>
    <row r="578" spans="1:68" ht="12" customHeight="1" outlineLevel="1" x14ac:dyDescent="0.25">
      <c r="A578" s="6"/>
      <c r="B578" s="7"/>
      <c r="C578" s="18"/>
      <c r="D578" s="18"/>
      <c r="E578" s="18"/>
      <c r="F578" s="34"/>
      <c r="R578" s="60"/>
      <c r="S578" s="60"/>
      <c r="T578" s="60"/>
      <c r="U578" s="60"/>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G579" s="35"/>
      <c r="H579" s="35"/>
      <c r="I579" s="35"/>
      <c r="J579" s="64"/>
      <c r="K579" s="64"/>
      <c r="L579" s="64"/>
      <c r="M579" s="64"/>
      <c r="N579" s="64"/>
      <c r="O579" s="64"/>
      <c r="P579" s="64"/>
      <c r="Q579" s="64"/>
      <c r="R579" s="60"/>
      <c r="S579" s="60"/>
      <c r="T579" s="60"/>
      <c r="U579" s="60"/>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5.0999999999999996" customHeight="1" outlineLevel="1" x14ac:dyDescent="0.25">
      <c r="A580" s="6"/>
      <c r="B580" s="7"/>
      <c r="C580" s="18"/>
      <c r="D580" s="18"/>
      <c r="E580" s="18"/>
      <c r="F580" s="37"/>
      <c r="G580" s="38"/>
      <c r="H580" s="38"/>
      <c r="I580" s="38"/>
      <c r="J580" s="39"/>
      <c r="K580" s="39"/>
      <c r="L580" s="39"/>
      <c r="M580" s="39"/>
      <c r="N580" s="264"/>
      <c r="O580" s="264"/>
      <c r="P580" s="264"/>
      <c r="Q580" s="39"/>
      <c r="R580" s="39"/>
      <c r="S580" s="39"/>
      <c r="T580" s="39"/>
      <c r="U580" s="39"/>
      <c r="V580" s="3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25.15" customHeight="1" outlineLevel="1" x14ac:dyDescent="0.25">
      <c r="A581" s="6"/>
      <c r="B581" s="7"/>
      <c r="C581" s="40"/>
      <c r="D581" s="40"/>
      <c r="E581" s="40"/>
      <c r="F581" s="40"/>
      <c r="G581" s="41" t="str">
        <f>G553</f>
        <v>Yield by Soil</v>
      </c>
      <c r="H581" s="40"/>
      <c r="I581" s="40"/>
      <c r="J581" s="40"/>
      <c r="K581" s="40"/>
      <c r="L581" s="40"/>
      <c r="M581" s="40"/>
      <c r="N581" s="265"/>
      <c r="O581" s="265"/>
      <c r="P581" s="265"/>
      <c r="Q581" s="40"/>
      <c r="R581" s="40"/>
      <c r="S581" s="40"/>
      <c r="T581" s="40"/>
      <c r="U581" s="40"/>
      <c r="V581" s="40"/>
      <c r="W581" s="42" t="s">
        <v>24</v>
      </c>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7"/>
      <c r="D582" s="7"/>
      <c r="E582" s="7"/>
      <c r="F582" s="8"/>
      <c r="G582" s="8"/>
      <c r="H582" s="8"/>
      <c r="I582" s="8"/>
      <c r="J582" s="8"/>
      <c r="K582" s="8"/>
      <c r="L582" s="8"/>
      <c r="M582" s="8"/>
      <c r="N582" s="236"/>
      <c r="O582" s="236"/>
      <c r="P582" s="236"/>
      <c r="Q582" s="8"/>
      <c r="R582" s="8"/>
      <c r="S582" s="8"/>
      <c r="T582" s="8"/>
      <c r="U582" s="8"/>
      <c r="V582" s="8"/>
      <c r="W582" s="8"/>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7"/>
      <c r="D583" s="7"/>
      <c r="E583" s="7"/>
      <c r="F583" s="7"/>
      <c r="G583" s="7"/>
      <c r="H583" s="8"/>
      <c r="I583" s="8"/>
      <c r="J583" s="8"/>
      <c r="K583" s="8"/>
      <c r="L583" s="8"/>
      <c r="M583" s="236"/>
      <c r="N583" s="236"/>
      <c r="O583" s="236"/>
      <c r="P583" s="8"/>
      <c r="Q583" s="8"/>
      <c r="R583" s="8"/>
      <c r="S583" s="8"/>
      <c r="T583" s="8"/>
      <c r="U583" s="8"/>
      <c r="V583" s="8"/>
      <c r="W583" s="8"/>
      <c r="X583" s="7"/>
      <c r="Y583" s="7"/>
      <c r="Z583" s="7"/>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5.0999999999999996" customHeight="1" outlineLevel="1" thickBot="1" x14ac:dyDescent="0.3">
      <c r="A584" s="6"/>
      <c r="B584" s="7"/>
      <c r="C584" s="7"/>
      <c r="D584" s="7"/>
      <c r="E584" s="7"/>
      <c r="F584" s="7"/>
      <c r="G584" s="7"/>
      <c r="H584" s="8"/>
      <c r="I584" s="8"/>
      <c r="J584" s="8"/>
      <c r="K584" s="8"/>
      <c r="L584" s="8"/>
      <c r="M584" s="236"/>
      <c r="N584" s="236"/>
      <c r="O584" s="236"/>
      <c r="P584" s="8"/>
      <c r="Q584" s="8"/>
      <c r="R584" s="8"/>
      <c r="S584" s="8"/>
      <c r="T584" s="8"/>
      <c r="U584" s="8"/>
      <c r="V584" s="8"/>
      <c r="W584" s="8"/>
      <c r="X584" s="7"/>
      <c r="Y584" s="7"/>
      <c r="Z584" s="7"/>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5.0999999999999996" customHeight="1" outlineLevel="1" x14ac:dyDescent="0.25">
      <c r="A585" s="6"/>
      <c r="B585" s="7"/>
      <c r="C585" s="10" t="s">
        <v>0</v>
      </c>
      <c r="D585" s="10"/>
      <c r="E585" s="10"/>
      <c r="F585" s="10"/>
      <c r="G585" s="10"/>
      <c r="H585" s="10"/>
      <c r="I585" s="10"/>
      <c r="J585" s="10"/>
      <c r="K585" s="11"/>
      <c r="L585" s="11"/>
      <c r="M585" s="238"/>
      <c r="N585" s="238"/>
      <c r="O585" s="238"/>
      <c r="P585" s="11"/>
      <c r="Q585" s="11"/>
      <c r="R585" s="11"/>
      <c r="S585" s="11"/>
      <c r="T585" s="11"/>
      <c r="U585" s="11"/>
      <c r="V585" s="11"/>
      <c r="W585" s="12"/>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3"/>
      <c r="D586" s="13"/>
      <c r="E586" s="13" t="s">
        <v>1</v>
      </c>
      <c r="F586" s="14"/>
      <c r="G586" s="15" t="s">
        <v>380</v>
      </c>
      <c r="H586" s="14"/>
      <c r="I586" s="14"/>
      <c r="J586" s="14"/>
      <c r="K586" s="14"/>
      <c r="L586" s="14"/>
      <c r="M586" s="241"/>
      <c r="N586" s="241"/>
      <c r="O586" s="241"/>
      <c r="P586" s="14"/>
      <c r="Q586" s="14"/>
      <c r="R586" s="14"/>
      <c r="S586" s="16"/>
      <c r="T586" s="14"/>
      <c r="U586" s="16"/>
      <c r="V586" s="16"/>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3"/>
      <c r="D587" s="13"/>
      <c r="E587" s="18"/>
      <c r="F587" s="14"/>
      <c r="G587" s="19"/>
      <c r="H587" s="14" t="s">
        <v>1246</v>
      </c>
      <c r="I587" s="14"/>
      <c r="J587" s="14"/>
      <c r="K587" s="14"/>
      <c r="L587" s="14"/>
      <c r="M587" s="241"/>
      <c r="N587" s="241"/>
      <c r="O587" s="241"/>
      <c r="P587" s="14"/>
      <c r="Q587" s="14"/>
      <c r="R587" s="14"/>
      <c r="S587" s="16"/>
      <c r="T587" s="20"/>
      <c r="U587" s="16"/>
      <c r="V587" s="16"/>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3"/>
      <c r="E588" s="18"/>
      <c r="F588" s="14"/>
      <c r="G588" s="14" t="s">
        <v>2</v>
      </c>
      <c r="H588" s="14"/>
      <c r="I588" s="14"/>
      <c r="J588" s="14"/>
      <c r="K588" s="14"/>
      <c r="L588" s="14"/>
      <c r="M588" s="241"/>
      <c r="N588" s="241"/>
      <c r="O588" s="241"/>
      <c r="P588" s="14"/>
      <c r="Q588" s="14"/>
      <c r="R588" s="14"/>
      <c r="S588" s="16"/>
      <c r="T588" s="20"/>
      <c r="U588" s="16"/>
      <c r="V588" s="16"/>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21">
        <v>0</v>
      </c>
      <c r="D589" s="13"/>
      <c r="E589" s="18"/>
      <c r="F589" s="14"/>
      <c r="G589" s="22"/>
      <c r="H589" s="14"/>
      <c r="I589" s="14"/>
      <c r="J589" s="14"/>
      <c r="K589" s="14"/>
      <c r="L589" s="14"/>
      <c r="M589" s="241"/>
      <c r="N589" s="241"/>
      <c r="O589" s="241"/>
      <c r="P589" s="14"/>
      <c r="Q589" s="14"/>
      <c r="R589" s="14"/>
      <c r="S589" s="16"/>
      <c r="T589" s="20"/>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8"/>
      <c r="D590" s="18"/>
      <c r="E590" s="18"/>
      <c r="F590" s="18"/>
      <c r="G590" s="18"/>
      <c r="H590" s="18"/>
      <c r="I590" s="18"/>
      <c r="J590" s="23"/>
      <c r="K590" s="23"/>
      <c r="L590" s="23"/>
      <c r="M590" s="747"/>
      <c r="N590" s="747"/>
      <c r="O590" s="747"/>
      <c r="P590" s="23"/>
      <c r="Q590" s="23"/>
      <c r="R590" s="23"/>
      <c r="S590" s="23"/>
      <c r="T590" s="23"/>
      <c r="U590" s="23"/>
      <c r="V590" s="23"/>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8"/>
      <c r="E591" s="18"/>
      <c r="F591" s="18"/>
      <c r="G591" s="18"/>
      <c r="H591" s="18"/>
      <c r="I591" s="18"/>
      <c r="J591" s="18"/>
      <c r="K591" s="18"/>
      <c r="L591" s="23"/>
      <c r="M591" s="747"/>
      <c r="N591" s="747"/>
      <c r="O591" s="747"/>
      <c r="P591" s="23"/>
      <c r="Q591" s="23"/>
      <c r="R591" s="23"/>
      <c r="S591" s="23"/>
      <c r="T591" s="23"/>
      <c r="U591" s="23"/>
      <c r="V591" s="23"/>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18"/>
      <c r="D592" s="18"/>
      <c r="E592" s="18"/>
      <c r="F592" s="18"/>
      <c r="G592" s="18"/>
      <c r="H592" s="18"/>
      <c r="I592" s="24"/>
      <c r="J592" s="24"/>
      <c r="K592" s="24"/>
      <c r="L592" s="24"/>
      <c r="M592" s="251"/>
      <c r="N592" s="251"/>
      <c r="O592" s="251"/>
      <c r="P592" s="24"/>
      <c r="Q592" s="25"/>
      <c r="R592" s="25"/>
      <c r="S592" s="23"/>
      <c r="T592" s="23"/>
      <c r="U592" s="23"/>
      <c r="V592" s="23"/>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251" t="s">
        <v>404</v>
      </c>
      <c r="J593" s="251" t="s">
        <v>59</v>
      </c>
      <c r="K593" s="251" t="s">
        <v>60</v>
      </c>
      <c r="L593" s="251" t="s">
        <v>61</v>
      </c>
      <c r="M593" s="251" t="s">
        <v>62</v>
      </c>
      <c r="N593" s="251" t="s">
        <v>908</v>
      </c>
      <c r="O593" s="732" t="s">
        <v>909</v>
      </c>
      <c r="P593" s="732" t="s">
        <v>910</v>
      </c>
      <c r="Q593" s="732" t="s">
        <v>1237</v>
      </c>
      <c r="R593" s="25"/>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5" outlineLevel="1" x14ac:dyDescent="0.25">
      <c r="A594" s="6"/>
      <c r="B594" s="7"/>
      <c r="C594" s="18"/>
      <c r="D594" s="18"/>
      <c r="E594" s="18"/>
      <c r="F594" s="27"/>
      <c r="G594" s="28"/>
      <c r="H594" s="919" t="str">
        <f>General!H17</f>
        <v>b</v>
      </c>
      <c r="I594" s="359">
        <v>0.16666666666666666</v>
      </c>
      <c r="J594" s="359">
        <v>0.16666666666666666</v>
      </c>
      <c r="K594" s="359">
        <v>6.25E-2</v>
      </c>
      <c r="L594" s="359">
        <v>4.1666666666666664E-2</v>
      </c>
      <c r="M594" s="359">
        <v>4.1666666666666664E-2</v>
      </c>
      <c r="N594" s="359">
        <v>0</v>
      </c>
      <c r="O594" s="359">
        <v>0</v>
      </c>
      <c r="P594" s="359">
        <v>0</v>
      </c>
      <c r="Q594" s="359">
        <v>0</v>
      </c>
      <c r="R594" s="63"/>
      <c r="S594" s="63"/>
      <c r="T594" s="63"/>
      <c r="U594" s="63"/>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s="694" customFormat="1" ht="15" outlineLevel="1" x14ac:dyDescent="0.25">
      <c r="A595" s="698"/>
      <c r="B595" s="695"/>
      <c r="C595" s="707"/>
      <c r="D595" s="707"/>
      <c r="E595" s="707"/>
      <c r="F595" s="711"/>
      <c r="G595" s="712"/>
      <c r="H595" s="919" t="str">
        <f>General!H18</f>
        <v>bd</v>
      </c>
      <c r="I595" s="359">
        <v>0.16666666666666666</v>
      </c>
      <c r="J595" s="359">
        <v>0.16666666666666666</v>
      </c>
      <c r="K595" s="359">
        <v>6.25E-2</v>
      </c>
      <c r="L595" s="359">
        <v>4.1666666666666664E-2</v>
      </c>
      <c r="M595" s="359">
        <v>4.1666666666666664E-2</v>
      </c>
      <c r="N595" s="359">
        <v>0</v>
      </c>
      <c r="O595" s="359">
        <v>0</v>
      </c>
      <c r="P595" s="359">
        <v>0</v>
      </c>
      <c r="Q595" s="359">
        <v>0</v>
      </c>
      <c r="R595" s="63"/>
      <c r="S595" s="63"/>
      <c r="T595" s="63"/>
      <c r="U595" s="63"/>
      <c r="V595" s="61"/>
      <c r="W595" s="702"/>
      <c r="X595" s="697"/>
      <c r="Y595" s="697"/>
      <c r="Z595" s="697"/>
      <c r="AA595" s="697"/>
      <c r="AB595" s="697"/>
      <c r="AC595" s="697"/>
      <c r="AD595" s="697"/>
      <c r="AE595" s="697"/>
      <c r="AF595" s="697"/>
      <c r="AG595" s="697"/>
      <c r="AH595" s="697"/>
      <c r="AI595" s="697"/>
      <c r="AJ595" s="697"/>
      <c r="AK595" s="697"/>
      <c r="AL595" s="697"/>
      <c r="AM595" s="697"/>
      <c r="AN595" s="697"/>
      <c r="AO595" s="697"/>
      <c r="AP595" s="697"/>
      <c r="AQ595" s="697"/>
      <c r="AR595" s="697"/>
      <c r="AS595" s="697"/>
      <c r="AT595" s="697"/>
      <c r="AU595" s="697"/>
      <c r="AV595" s="697"/>
      <c r="AW595" s="697"/>
      <c r="AX595" s="697"/>
      <c r="AY595" s="697"/>
      <c r="AZ595" s="697"/>
      <c r="BA595" s="697"/>
      <c r="BB595" s="697"/>
      <c r="BC595" s="697"/>
      <c r="BD595" s="697"/>
      <c r="BE595" s="697"/>
      <c r="BF595" s="697"/>
      <c r="BG595" s="697"/>
      <c r="BH595" s="697"/>
      <c r="BI595" s="697"/>
      <c r="BJ595" s="697"/>
      <c r="BK595" s="697"/>
      <c r="BL595" s="697"/>
      <c r="BM595" s="697"/>
      <c r="BN595" s="697"/>
      <c r="BO595" s="697"/>
      <c r="BP595" s="697"/>
    </row>
    <row r="596" spans="1:68" s="694" customFormat="1" ht="15" outlineLevel="1" x14ac:dyDescent="0.25">
      <c r="A596" s="698"/>
      <c r="B596" s="695"/>
      <c r="C596" s="707"/>
      <c r="D596" s="707"/>
      <c r="E596" s="707"/>
      <c r="F596" s="711"/>
      <c r="G596" s="712"/>
      <c r="H596" s="919" t="str">
        <f>General!H19</f>
        <v>f</v>
      </c>
      <c r="I596" s="359">
        <v>0.16666666666666666</v>
      </c>
      <c r="J596" s="359">
        <v>0.16666666666666666</v>
      </c>
      <c r="K596" s="359">
        <v>6.25E-2</v>
      </c>
      <c r="L596" s="359">
        <v>4.1666666666666664E-2</v>
      </c>
      <c r="M596" s="359">
        <v>4.1666666666666664E-2</v>
      </c>
      <c r="N596" s="359">
        <v>0</v>
      </c>
      <c r="O596" s="359">
        <v>0</v>
      </c>
      <c r="P596" s="359">
        <v>0</v>
      </c>
      <c r="Q596" s="359">
        <v>0</v>
      </c>
      <c r="R596" s="63"/>
      <c r="S596" s="63"/>
      <c r="T596" s="63"/>
      <c r="U596" s="63"/>
      <c r="V596" s="61"/>
      <c r="W596" s="702"/>
      <c r="X596" s="697"/>
      <c r="Y596" s="697"/>
      <c r="Z596" s="697"/>
      <c r="AA596" s="697"/>
      <c r="AB596" s="697"/>
      <c r="AC596" s="697"/>
      <c r="AD596" s="697"/>
      <c r="AE596" s="697"/>
      <c r="AF596" s="697"/>
      <c r="AG596" s="697"/>
      <c r="AH596" s="697"/>
      <c r="AI596" s="697"/>
      <c r="AJ596" s="697"/>
      <c r="AK596" s="697"/>
      <c r="AL596" s="697"/>
      <c r="AM596" s="697"/>
      <c r="AN596" s="697"/>
      <c r="AO596" s="697"/>
      <c r="AP596" s="697"/>
      <c r="AQ596" s="697"/>
      <c r="AR596" s="697"/>
      <c r="AS596" s="697"/>
      <c r="AT596" s="697"/>
      <c r="AU596" s="697"/>
      <c r="AV596" s="697"/>
      <c r="AW596" s="697"/>
      <c r="AX596" s="697"/>
      <c r="AY596" s="697"/>
      <c r="AZ596" s="697"/>
      <c r="BA596" s="697"/>
      <c r="BB596" s="697"/>
      <c r="BC596" s="697"/>
      <c r="BD596" s="697"/>
      <c r="BE596" s="697"/>
      <c r="BF596" s="697"/>
      <c r="BG596" s="697"/>
      <c r="BH596" s="697"/>
      <c r="BI596" s="697"/>
      <c r="BJ596" s="697"/>
      <c r="BK596" s="697"/>
      <c r="BL596" s="697"/>
      <c r="BM596" s="697"/>
      <c r="BN596" s="697"/>
      <c r="BO596" s="697"/>
      <c r="BP596" s="697"/>
    </row>
    <row r="597" spans="1:68" ht="15" outlineLevel="1" x14ac:dyDescent="0.25">
      <c r="A597" s="6"/>
      <c r="B597" s="7"/>
      <c r="C597" s="18"/>
      <c r="D597" s="18"/>
      <c r="E597" s="18"/>
      <c r="F597" s="27"/>
      <c r="G597" s="28"/>
      <c r="H597" s="919" t="str">
        <f>General!H20</f>
        <v>h</v>
      </c>
      <c r="I597" s="359">
        <v>0</v>
      </c>
      <c r="J597" s="359">
        <v>0</v>
      </c>
      <c r="K597" s="359">
        <v>0</v>
      </c>
      <c r="L597" s="359">
        <v>0</v>
      </c>
      <c r="M597" s="359">
        <v>0</v>
      </c>
      <c r="N597" s="359">
        <v>0</v>
      </c>
      <c r="O597" s="359">
        <v>0</v>
      </c>
      <c r="P597" s="359">
        <v>0</v>
      </c>
      <c r="Q597" s="359">
        <v>0</v>
      </c>
      <c r="R597" s="63"/>
      <c r="S597" s="63"/>
      <c r="T597" s="63"/>
      <c r="U597" s="63"/>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s="694" customFormat="1" ht="12" customHeight="1" outlineLevel="1" x14ac:dyDescent="0.25">
      <c r="A598" s="698"/>
      <c r="B598" s="695"/>
      <c r="C598" s="707"/>
      <c r="D598" s="707"/>
      <c r="E598" s="707"/>
      <c r="F598" s="711"/>
      <c r="G598" s="712"/>
      <c r="H598" s="919" t="str">
        <f>General!H21</f>
        <v>i</v>
      </c>
      <c r="I598" s="359">
        <v>0.16666666666666666</v>
      </c>
      <c r="J598" s="359">
        <v>0.16666666666666666</v>
      </c>
      <c r="K598" s="359">
        <v>6.25E-2</v>
      </c>
      <c r="L598" s="359">
        <v>4.1666666666666664E-2</v>
      </c>
      <c r="M598" s="359">
        <v>4.1666666666666664E-2</v>
      </c>
      <c r="N598" s="359">
        <v>0</v>
      </c>
      <c r="O598" s="359">
        <v>0</v>
      </c>
      <c r="P598" s="359">
        <v>0</v>
      </c>
      <c r="Q598" s="359">
        <v>0</v>
      </c>
      <c r="R598" s="60"/>
      <c r="S598" s="60"/>
      <c r="T598" s="60"/>
      <c r="U598" s="60"/>
      <c r="V598" s="61"/>
      <c r="W598" s="702"/>
      <c r="X598" s="697"/>
      <c r="Y598" s="697"/>
      <c r="Z598" s="697"/>
      <c r="AA598" s="697"/>
      <c r="AB598" s="697"/>
      <c r="AC598" s="697"/>
      <c r="AD598" s="697"/>
      <c r="AE598" s="697"/>
      <c r="AF598" s="697"/>
      <c r="AG598" s="697"/>
      <c r="AH598" s="697"/>
      <c r="AI598" s="697"/>
      <c r="AJ598" s="697"/>
      <c r="AK598" s="697"/>
      <c r="AL598" s="697"/>
      <c r="AM598" s="697"/>
      <c r="AN598" s="697"/>
      <c r="AO598" s="697"/>
      <c r="AP598" s="697"/>
      <c r="AQ598" s="697"/>
      <c r="AR598" s="697"/>
      <c r="AS598" s="697"/>
      <c r="AT598" s="697"/>
      <c r="AU598" s="697"/>
      <c r="AV598" s="697"/>
      <c r="AW598" s="697"/>
      <c r="AX598" s="697"/>
      <c r="AY598" s="697"/>
      <c r="AZ598" s="697"/>
      <c r="BA598" s="697"/>
      <c r="BB598" s="697"/>
      <c r="BC598" s="697"/>
      <c r="BD598" s="697"/>
      <c r="BE598" s="697"/>
      <c r="BF598" s="697"/>
      <c r="BG598" s="697"/>
      <c r="BH598" s="697"/>
      <c r="BI598" s="697"/>
      <c r="BJ598" s="697"/>
      <c r="BK598" s="697"/>
      <c r="BL598" s="697"/>
      <c r="BM598" s="697"/>
      <c r="BN598" s="697"/>
      <c r="BO598" s="697"/>
      <c r="BP598" s="697"/>
    </row>
    <row r="599" spans="1:68" ht="12" customHeight="1" outlineLevel="1" x14ac:dyDescent="0.25">
      <c r="A599" s="6"/>
      <c r="B599" s="7"/>
      <c r="C599" s="18"/>
      <c r="D599" s="18"/>
      <c r="E599" s="18"/>
      <c r="F599" s="27"/>
      <c r="G599" s="196"/>
      <c r="H599" s="919" t="str">
        <f>General!H22</f>
        <v>k</v>
      </c>
      <c r="I599" s="359">
        <v>0.16666666666666666</v>
      </c>
      <c r="J599" s="359">
        <v>0.16666666666666666</v>
      </c>
      <c r="K599" s="359">
        <v>6.25E-2</v>
      </c>
      <c r="L599" s="359">
        <v>4.1666666666666664E-2</v>
      </c>
      <c r="M599" s="359">
        <v>4.1666666666666664E-2</v>
      </c>
      <c r="N599" s="359">
        <v>0</v>
      </c>
      <c r="O599" s="359">
        <v>0</v>
      </c>
      <c r="P599" s="359">
        <v>0</v>
      </c>
      <c r="Q599" s="359">
        <v>0</v>
      </c>
      <c r="R599" s="60"/>
      <c r="S599" s="60"/>
      <c r="T599" s="60"/>
      <c r="U599" s="60"/>
      <c r="V599" s="6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12" customHeight="1" outlineLevel="1" x14ac:dyDescent="0.25">
      <c r="A600" s="6"/>
      <c r="B600" s="7"/>
      <c r="C600" s="18"/>
      <c r="D600" s="18"/>
      <c r="E600" s="18"/>
      <c r="F600" s="34"/>
      <c r="G600" s="196"/>
      <c r="H600" s="919" t="str">
        <f>General!H23</f>
        <v>l</v>
      </c>
      <c r="I600" s="359">
        <v>0.16666666666666666</v>
      </c>
      <c r="J600" s="359">
        <v>0.16666666666666666</v>
      </c>
      <c r="K600" s="359">
        <v>6.25E-2</v>
      </c>
      <c r="L600" s="359">
        <v>4.1666666666666664E-2</v>
      </c>
      <c r="M600" s="359">
        <v>4.1666666666666664E-2</v>
      </c>
      <c r="N600" s="359">
        <v>0</v>
      </c>
      <c r="O600" s="359">
        <v>0</v>
      </c>
      <c r="P600" s="359">
        <v>0</v>
      </c>
      <c r="Q600" s="359">
        <v>0</v>
      </c>
      <c r="R600" s="60"/>
      <c r="S600" s="60"/>
      <c r="T600" s="60"/>
      <c r="U600" s="60"/>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G601" s="712"/>
      <c r="H601" s="919" t="str">
        <f>General!H24</f>
        <v>o</v>
      </c>
      <c r="I601" s="359">
        <f>I$594/2</f>
        <v>8.3333333333333329E-2</v>
      </c>
      <c r="J601" s="359">
        <f t="shared" ref="J601:M601" si="118">J$594/2</f>
        <v>8.3333333333333329E-2</v>
      </c>
      <c r="K601" s="359">
        <f t="shared" si="118"/>
        <v>3.125E-2</v>
      </c>
      <c r="L601" s="359">
        <f t="shared" si="118"/>
        <v>2.0833333333333332E-2</v>
      </c>
      <c r="M601" s="359">
        <f t="shared" si="118"/>
        <v>2.0833333333333332E-2</v>
      </c>
      <c r="N601" s="359">
        <v>0</v>
      </c>
      <c r="O601" s="359">
        <v>0</v>
      </c>
      <c r="P601" s="359">
        <v>0</v>
      </c>
      <c r="Q601" s="359">
        <v>0</v>
      </c>
      <c r="R601" s="60"/>
      <c r="S601" s="60"/>
      <c r="T601" s="60"/>
      <c r="U601" s="60"/>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196"/>
      <c r="H602" s="919" t="str">
        <f>General!H25</f>
        <v>od</v>
      </c>
      <c r="I602" s="359">
        <f t="shared" ref="I602:M603" si="119">I$594/2</f>
        <v>8.3333333333333329E-2</v>
      </c>
      <c r="J602" s="359">
        <f t="shared" si="119"/>
        <v>8.3333333333333329E-2</v>
      </c>
      <c r="K602" s="359">
        <f t="shared" si="119"/>
        <v>3.125E-2</v>
      </c>
      <c r="L602" s="359">
        <f t="shared" si="119"/>
        <v>2.0833333333333332E-2</v>
      </c>
      <c r="M602" s="359">
        <f t="shared" si="119"/>
        <v>2.0833333333333332E-2</v>
      </c>
      <c r="N602" s="359">
        <v>0</v>
      </c>
      <c r="O602" s="359">
        <v>0</v>
      </c>
      <c r="P602" s="359">
        <v>0</v>
      </c>
      <c r="Q602" s="359">
        <v>0</v>
      </c>
      <c r="R602" s="60"/>
      <c r="S602" s="60"/>
      <c r="T602" s="60"/>
      <c r="U602" s="60"/>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s="694" customFormat="1" ht="12" customHeight="1" outlineLevel="1" x14ac:dyDescent="0.25">
      <c r="A603" s="698"/>
      <c r="B603" s="695"/>
      <c r="C603" s="707"/>
      <c r="D603" s="707"/>
      <c r="E603" s="707"/>
      <c r="F603" s="709"/>
      <c r="G603" s="712"/>
      <c r="H603" s="919" t="str">
        <f>General!H26</f>
        <v>of</v>
      </c>
      <c r="I603" s="359">
        <f t="shared" si="119"/>
        <v>8.3333333333333329E-2</v>
      </c>
      <c r="J603" s="359">
        <f t="shared" si="119"/>
        <v>8.3333333333333329E-2</v>
      </c>
      <c r="K603" s="359">
        <f t="shared" si="119"/>
        <v>3.125E-2</v>
      </c>
      <c r="L603" s="359">
        <f t="shared" si="119"/>
        <v>2.0833333333333332E-2</v>
      </c>
      <c r="M603" s="359">
        <f t="shared" si="119"/>
        <v>2.0833333333333332E-2</v>
      </c>
      <c r="N603" s="359">
        <v>0</v>
      </c>
      <c r="O603" s="359">
        <v>0</v>
      </c>
      <c r="P603" s="359">
        <v>0</v>
      </c>
      <c r="Q603" s="359">
        <v>0</v>
      </c>
      <c r="R603" s="60"/>
      <c r="S603" s="60"/>
      <c r="T603" s="60"/>
      <c r="U603" s="60"/>
      <c r="V603" s="61"/>
      <c r="W603" s="702"/>
      <c r="X603" s="697"/>
      <c r="Y603" s="697"/>
      <c r="Z603" s="697"/>
      <c r="AA603" s="697"/>
      <c r="AB603" s="697"/>
      <c r="AC603" s="697"/>
      <c r="AD603" s="697"/>
      <c r="AE603" s="697"/>
      <c r="AF603" s="697"/>
      <c r="AG603" s="697"/>
      <c r="AH603" s="697"/>
      <c r="AI603" s="697"/>
      <c r="AJ603" s="697"/>
      <c r="AK603" s="697"/>
      <c r="AL603" s="697"/>
      <c r="AM603" s="697"/>
      <c r="AN603" s="697"/>
      <c r="AO603" s="697"/>
      <c r="AP603" s="697"/>
      <c r="AQ603" s="697"/>
      <c r="AR603" s="697"/>
      <c r="AS603" s="697"/>
      <c r="AT603" s="697"/>
      <c r="AU603" s="697"/>
      <c r="AV603" s="697"/>
      <c r="AW603" s="697"/>
      <c r="AX603" s="697"/>
      <c r="AY603" s="697"/>
      <c r="AZ603" s="697"/>
      <c r="BA603" s="697"/>
      <c r="BB603" s="697"/>
      <c r="BC603" s="697"/>
      <c r="BD603" s="697"/>
      <c r="BE603" s="697"/>
      <c r="BF603" s="697"/>
      <c r="BG603" s="697"/>
      <c r="BH603" s="697"/>
      <c r="BI603" s="697"/>
      <c r="BJ603" s="697"/>
      <c r="BK603" s="697"/>
      <c r="BL603" s="697"/>
      <c r="BM603" s="697"/>
      <c r="BN603" s="697"/>
      <c r="BO603" s="697"/>
      <c r="BP603" s="697"/>
    </row>
    <row r="604" spans="1:68" ht="12" customHeight="1" outlineLevel="1" x14ac:dyDescent="0.25">
      <c r="A604" s="6"/>
      <c r="B604" s="7"/>
      <c r="C604" s="18"/>
      <c r="D604" s="18"/>
      <c r="E604" s="18"/>
      <c r="F604" s="34"/>
      <c r="G604" s="196"/>
      <c r="H604" s="919" t="str">
        <f>General!H27</f>
        <v>r</v>
      </c>
      <c r="I604" s="359">
        <v>0</v>
      </c>
      <c r="J604" s="359">
        <v>0</v>
      </c>
      <c r="K604" s="359">
        <v>0</v>
      </c>
      <c r="L604" s="359">
        <v>1.0416666666666666E-2</v>
      </c>
      <c r="M604" s="359">
        <v>1.0416666666666666E-2</v>
      </c>
      <c r="N604" s="359">
        <v>0</v>
      </c>
      <c r="O604" s="359">
        <v>0</v>
      </c>
      <c r="P604" s="359">
        <v>0</v>
      </c>
      <c r="Q604" s="359">
        <v>0</v>
      </c>
      <c r="R604" s="60"/>
      <c r="S604" s="60"/>
      <c r="T604" s="60"/>
      <c r="U604" s="60"/>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196"/>
      <c r="H605" s="919" t="str">
        <f>General!H28</f>
        <v>rd</v>
      </c>
      <c r="I605" s="359">
        <v>0</v>
      </c>
      <c r="J605" s="359">
        <v>0</v>
      </c>
      <c r="K605" s="359">
        <v>0</v>
      </c>
      <c r="L605" s="359">
        <v>1.0416666666666666E-2</v>
      </c>
      <c r="M605" s="359">
        <v>1.0416666666666666E-2</v>
      </c>
      <c r="N605" s="359">
        <v>0</v>
      </c>
      <c r="O605" s="359">
        <v>0</v>
      </c>
      <c r="P605" s="359">
        <v>0</v>
      </c>
      <c r="Q605" s="359">
        <v>0</v>
      </c>
      <c r="R605" s="60"/>
      <c r="S605" s="60"/>
      <c r="T605" s="60"/>
      <c r="U605" s="60"/>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G606" s="196"/>
      <c r="H606" s="919" t="str">
        <f>General!H29</f>
        <v>v</v>
      </c>
      <c r="I606" s="359">
        <v>0.16666666666666666</v>
      </c>
      <c r="J606" s="359">
        <v>0.16666666666666666</v>
      </c>
      <c r="K606" s="359">
        <v>6.25E-2</v>
      </c>
      <c r="L606" s="359">
        <v>4.1666666666666664E-2</v>
      </c>
      <c r="M606" s="359">
        <v>4.1666666666666664E-2</v>
      </c>
      <c r="N606" s="359">
        <v>0</v>
      </c>
      <c r="O606" s="359">
        <v>0</v>
      </c>
      <c r="P606" s="359">
        <v>0</v>
      </c>
      <c r="Q606" s="359">
        <v>0</v>
      </c>
      <c r="R606" s="60"/>
      <c r="S606" s="60"/>
      <c r="T606" s="60"/>
      <c r="U606" s="60"/>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G607" s="196"/>
      <c r="H607" s="919" t="str">
        <f>General!H30</f>
        <v>w</v>
      </c>
      <c r="I607" s="359">
        <v>0.33333333333333331</v>
      </c>
      <c r="J607" s="359">
        <v>0.33333333333333331</v>
      </c>
      <c r="K607" s="359">
        <v>0.125</v>
      </c>
      <c r="L607" s="359">
        <v>8.3333333333333329E-2</v>
      </c>
      <c r="M607" s="359">
        <v>8.3333333333333329E-2</v>
      </c>
      <c r="N607" s="359">
        <v>0</v>
      </c>
      <c r="O607" s="359">
        <v>0</v>
      </c>
      <c r="P607" s="359">
        <v>0</v>
      </c>
      <c r="Q607" s="359">
        <v>0</v>
      </c>
      <c r="R607" s="60"/>
      <c r="S607" s="60"/>
      <c r="T607" s="60"/>
      <c r="U607" s="60"/>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18"/>
      <c r="D608" s="18"/>
      <c r="E608" s="18"/>
      <c r="F608" s="34"/>
      <c r="G608" s="196"/>
      <c r="H608" s="919" t="str">
        <f>General!H31</f>
        <v>wd</v>
      </c>
      <c r="I608" s="359">
        <v>0.33333333333333331</v>
      </c>
      <c r="J608" s="359">
        <v>0.33333333333333331</v>
      </c>
      <c r="K608" s="359">
        <v>0.125</v>
      </c>
      <c r="L608" s="359">
        <v>8.3333333333333329E-2</v>
      </c>
      <c r="M608" s="359">
        <v>8.3333333333333329E-2</v>
      </c>
      <c r="N608" s="359">
        <v>0</v>
      </c>
      <c r="O608" s="359">
        <v>0</v>
      </c>
      <c r="P608" s="359">
        <v>0</v>
      </c>
      <c r="Q608" s="359">
        <v>0</v>
      </c>
      <c r="R608" s="60"/>
      <c r="S608" s="60"/>
      <c r="T608" s="60"/>
      <c r="U608" s="60"/>
      <c r="V608" s="6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84" ht="12" customHeight="1" outlineLevel="1" x14ac:dyDescent="0.25">
      <c r="A609" s="6"/>
      <c r="B609" s="7"/>
      <c r="C609" s="18"/>
      <c r="D609" s="18"/>
      <c r="E609" s="18"/>
      <c r="F609" s="34"/>
      <c r="G609" s="196"/>
      <c r="H609" s="919" t="str">
        <f>General!H32</f>
        <v>z</v>
      </c>
      <c r="I609" s="359">
        <v>0</v>
      </c>
      <c r="J609" s="359">
        <v>0</v>
      </c>
      <c r="K609" s="359">
        <v>0</v>
      </c>
      <c r="L609" s="359">
        <v>1.0416666666666666E-2</v>
      </c>
      <c r="M609" s="359">
        <v>1.0416666666666666E-2</v>
      </c>
      <c r="N609" s="359">
        <v>0</v>
      </c>
      <c r="O609" s="359">
        <v>0</v>
      </c>
      <c r="P609" s="359">
        <v>0</v>
      </c>
      <c r="Q609" s="359">
        <v>0</v>
      </c>
      <c r="R609" s="60"/>
      <c r="S609" s="60"/>
      <c r="T609" s="60"/>
      <c r="U609" s="60"/>
      <c r="V609" s="61"/>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84" ht="12" customHeight="1" outlineLevel="1" x14ac:dyDescent="0.25">
      <c r="A610" s="6"/>
      <c r="B610" s="7"/>
      <c r="C610" s="18"/>
      <c r="D610" s="18"/>
      <c r="E610" s="18"/>
      <c r="F610" s="34"/>
      <c r="G610" s="196"/>
      <c r="H610" s="919" t="str">
        <f>General!H33</f>
        <v>zd</v>
      </c>
      <c r="I610" s="359">
        <v>0</v>
      </c>
      <c r="J610" s="359">
        <v>0</v>
      </c>
      <c r="K610" s="359">
        <v>0</v>
      </c>
      <c r="L610" s="359">
        <v>1.0416666666666666E-2</v>
      </c>
      <c r="M610" s="359">
        <v>1.0416666666666666E-2</v>
      </c>
      <c r="N610" s="359">
        <v>0</v>
      </c>
      <c r="O610" s="359">
        <v>0</v>
      </c>
      <c r="P610" s="359">
        <v>0</v>
      </c>
      <c r="Q610" s="359">
        <v>0</v>
      </c>
      <c r="R610" s="60"/>
      <c r="S610" s="60"/>
      <c r="T610" s="60"/>
      <c r="U610" s="60"/>
      <c r="V610" s="61"/>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84" ht="12" customHeight="1" outlineLevel="1" x14ac:dyDescent="0.25">
      <c r="A611" s="6"/>
      <c r="B611" s="7"/>
      <c r="C611" s="18"/>
      <c r="D611" s="18"/>
      <c r="E611" s="18"/>
      <c r="F611" s="34"/>
      <c r="G611" s="35"/>
      <c r="H611" s="35"/>
      <c r="I611" s="64"/>
      <c r="J611" s="64"/>
      <c r="K611" s="64"/>
      <c r="L611" s="64"/>
      <c r="M611" s="64"/>
      <c r="N611" s="64"/>
      <c r="O611" s="64"/>
      <c r="P611" s="64"/>
      <c r="Q611" s="60"/>
      <c r="R611" s="60"/>
      <c r="S611" s="60"/>
      <c r="T611" s="60"/>
      <c r="U611" s="60"/>
      <c r="V611" s="61"/>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84" ht="5.0999999999999996" customHeight="1" outlineLevel="1" x14ac:dyDescent="0.25">
      <c r="A612" s="6"/>
      <c r="B612" s="7"/>
      <c r="C612" s="18"/>
      <c r="D612" s="18"/>
      <c r="E612" s="18"/>
      <c r="F612" s="37"/>
      <c r="G612" s="38"/>
      <c r="H612" s="38"/>
      <c r="I612" s="38"/>
      <c r="J612" s="39"/>
      <c r="K612" s="39"/>
      <c r="L612" s="39"/>
      <c r="M612" s="264"/>
      <c r="N612" s="264"/>
      <c r="O612" s="264"/>
      <c r="P612" s="39"/>
      <c r="Q612" s="39"/>
      <c r="R612" s="39"/>
      <c r="S612" s="39"/>
      <c r="T612" s="39"/>
      <c r="U612" s="39"/>
      <c r="V612" s="31"/>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84" ht="25.15" customHeight="1" outlineLevel="1" x14ac:dyDescent="0.25">
      <c r="A613" s="6"/>
      <c r="B613" s="7"/>
      <c r="C613" s="40"/>
      <c r="D613" s="40"/>
      <c r="E613" s="40"/>
      <c r="F613" s="40"/>
      <c r="G613" s="41" t="str">
        <f>G586</f>
        <v>Yield reduction - Frost</v>
      </c>
      <c r="H613" s="40"/>
      <c r="I613" s="40"/>
      <c r="J613" s="40"/>
      <c r="K613" s="40"/>
      <c r="L613" s="40"/>
      <c r="M613" s="265"/>
      <c r="N613" s="265"/>
      <c r="O613" s="265"/>
      <c r="P613" s="40"/>
      <c r="Q613" s="40"/>
      <c r="R613" s="40"/>
      <c r="S613" s="40"/>
      <c r="T613" s="40"/>
      <c r="U613" s="40"/>
      <c r="V613" s="40"/>
      <c r="W613" s="42" t="s">
        <v>24</v>
      </c>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84" ht="12" customHeight="1" outlineLevel="1" x14ac:dyDescent="0.25">
      <c r="A614" s="6"/>
      <c r="B614" s="7"/>
      <c r="C614" s="7"/>
      <c r="D614" s="7"/>
      <c r="E614" s="7"/>
      <c r="F614" s="8"/>
      <c r="G614" s="8"/>
      <c r="H614" s="8"/>
      <c r="I614" s="8"/>
      <c r="J614" s="8"/>
      <c r="K614" s="8"/>
      <c r="L614" s="8"/>
      <c r="M614" s="236"/>
      <c r="N614" s="236"/>
      <c r="O614" s="236"/>
      <c r="P614" s="8"/>
      <c r="Q614" s="8"/>
      <c r="R614" s="8"/>
      <c r="S614" s="8"/>
      <c r="T614" s="8"/>
      <c r="U614" s="8"/>
      <c r="V614" s="8"/>
      <c r="W614" s="8"/>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c r="BQ614" s="8"/>
      <c r="BR614" s="8"/>
      <c r="BS614" s="8"/>
      <c r="BT614" s="8"/>
      <c r="BU614" s="8"/>
      <c r="BV614" s="8"/>
      <c r="BW614" s="8"/>
      <c r="BX614" s="8"/>
      <c r="BY614" s="8"/>
      <c r="BZ614" s="8"/>
      <c r="CA614" s="8"/>
      <c r="CB614" s="8"/>
      <c r="CC614" s="8"/>
      <c r="CD614" s="8"/>
      <c r="CE614" s="8"/>
      <c r="CF614" s="8"/>
    </row>
    <row r="615" spans="1:84" ht="12" customHeight="1" outlineLevel="1" x14ac:dyDescent="0.25">
      <c r="A615" s="6"/>
      <c r="B615" s="7"/>
      <c r="C615" s="7"/>
      <c r="D615" s="7"/>
      <c r="E615" s="7"/>
      <c r="F615" s="7"/>
      <c r="G615" s="7"/>
      <c r="H615" s="8"/>
      <c r="I615" s="8"/>
      <c r="J615" s="8"/>
      <c r="K615" s="8"/>
      <c r="L615" s="8"/>
      <c r="M615" s="8"/>
      <c r="N615" s="8"/>
      <c r="O615" s="8"/>
      <c r="P615" s="8"/>
      <c r="Q615" s="8"/>
      <c r="R615" s="8"/>
      <c r="S615" s="8"/>
      <c r="T615" s="8"/>
      <c r="U615" s="8"/>
      <c r="V615" s="8"/>
      <c r="W615" s="8"/>
      <c r="X615" s="7"/>
      <c r="Y615" s="7"/>
      <c r="Z615" s="7"/>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5.0999999999999996" customHeight="1" outlineLevel="1" thickBot="1" x14ac:dyDescent="0.3">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5.0999999999999996" customHeight="1" outlineLevel="1" x14ac:dyDescent="0.25">
      <c r="A617" s="6"/>
      <c r="B617" s="7"/>
      <c r="C617" s="10" t="s">
        <v>0</v>
      </c>
      <c r="D617" s="10"/>
      <c r="E617" s="10"/>
      <c r="F617" s="10"/>
      <c r="G617" s="10"/>
      <c r="H617" s="10"/>
      <c r="I617" s="10"/>
      <c r="J617" s="10"/>
      <c r="K617" s="310"/>
      <c r="L617" s="11"/>
      <c r="M617" s="11"/>
      <c r="N617" s="11"/>
      <c r="O617" s="11"/>
      <c r="P617" s="11"/>
      <c r="Q617" s="11"/>
      <c r="R617" s="11"/>
      <c r="S617" s="11"/>
      <c r="T617" s="11"/>
      <c r="U617" s="11"/>
      <c r="V617" s="11"/>
      <c r="W617" s="12"/>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84" ht="12" customHeight="1" outlineLevel="1" x14ac:dyDescent="0.25">
      <c r="A618" s="6"/>
      <c r="B618" s="7"/>
      <c r="C618" s="13"/>
      <c r="D618" s="13"/>
      <c r="E618" s="13" t="s">
        <v>1</v>
      </c>
      <c r="F618" s="14"/>
      <c r="G618" s="15" t="s">
        <v>347</v>
      </c>
      <c r="H618" s="14"/>
      <c r="I618" s="14"/>
      <c r="J618" s="14"/>
      <c r="K618" s="14"/>
      <c r="L618" s="14"/>
      <c r="M618" s="14"/>
      <c r="N618" s="14"/>
      <c r="O618" s="14"/>
      <c r="P618" s="14"/>
      <c r="Q618" s="14"/>
      <c r="R618" s="14"/>
      <c r="S618" s="16"/>
      <c r="T618" s="14"/>
      <c r="U618" s="16"/>
      <c r="V618" s="16"/>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84" ht="12" customHeight="1" outlineLevel="1" x14ac:dyDescent="0.25">
      <c r="A619" s="6"/>
      <c r="B619" s="7"/>
      <c r="C619" s="13"/>
      <c r="D619" s="13"/>
      <c r="E619" s="18"/>
      <c r="F619" s="14"/>
      <c r="G619" s="19"/>
      <c r="H619" s="14"/>
      <c r="I619" s="14"/>
      <c r="J619" s="14"/>
      <c r="K619" s="14"/>
      <c r="L619" s="14"/>
      <c r="M619" s="14"/>
      <c r="N619" s="14"/>
      <c r="O619" s="14"/>
      <c r="P619" s="14"/>
      <c r="Q619" s="14"/>
      <c r="R619" s="14"/>
      <c r="S619" s="16"/>
      <c r="T619" s="20"/>
      <c r="U619" s="16"/>
      <c r="V619" s="16"/>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84" ht="12" customHeight="1" outlineLevel="1" x14ac:dyDescent="0.25">
      <c r="A620" s="6"/>
      <c r="B620" s="7"/>
      <c r="C620" s="18"/>
      <c r="D620" s="13"/>
      <c r="E620" s="18"/>
      <c r="F620" s="14"/>
      <c r="G620" s="14"/>
      <c r="H620" s="14"/>
      <c r="I620" s="14" t="s">
        <v>368</v>
      </c>
      <c r="J620" s="14"/>
      <c r="K620" s="14"/>
      <c r="L620" s="14"/>
      <c r="M620" s="14"/>
      <c r="N620" s="14"/>
      <c r="O620" s="14"/>
      <c r="P620" s="14"/>
      <c r="Q620" s="14"/>
      <c r="R620" s="14"/>
      <c r="S620" s="16"/>
      <c r="T620" s="20"/>
      <c r="U620" s="16"/>
      <c r="V620" s="16"/>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84" ht="12" customHeight="1" outlineLevel="1" x14ac:dyDescent="0.25">
      <c r="A621" s="6"/>
      <c r="B621" s="7"/>
      <c r="C621" s="18"/>
      <c r="D621" s="18"/>
      <c r="E621" s="18"/>
      <c r="F621" s="18"/>
      <c r="G621" s="18"/>
      <c r="H621" s="18"/>
      <c r="I621" s="18"/>
      <c r="J621" s="18"/>
      <c r="K621" s="18"/>
      <c r="L621" s="18"/>
      <c r="M621" s="18"/>
      <c r="N621" s="18"/>
      <c r="O621" s="18"/>
      <c r="P621" s="18"/>
      <c r="Q621" s="308"/>
      <c r="R621" s="308"/>
      <c r="S621" s="308"/>
      <c r="T621" s="308"/>
      <c r="U621" s="308"/>
      <c r="V621" s="308"/>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84" ht="12" customHeight="1" outlineLevel="1" x14ac:dyDescent="0.25">
      <c r="A622" s="6"/>
      <c r="B622" s="7"/>
      <c r="C622" s="18"/>
      <c r="D622" s="18"/>
      <c r="E622" s="18"/>
      <c r="F622" s="18"/>
      <c r="G622" s="18"/>
      <c r="H622" s="18"/>
      <c r="I622" s="18"/>
      <c r="J622" s="18"/>
      <c r="K622" s="18"/>
      <c r="L622" s="18"/>
      <c r="M622" s="18"/>
      <c r="N622" s="18"/>
      <c r="O622" s="18"/>
      <c r="P622" s="18"/>
      <c r="Q622" s="25"/>
      <c r="R622" s="25"/>
      <c r="S622" s="308"/>
      <c r="T622" s="308"/>
      <c r="U622" s="308"/>
      <c r="V622" s="308"/>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84" ht="12" customHeight="1" outlineLevel="1" x14ac:dyDescent="0.25">
      <c r="A623" s="6"/>
      <c r="B623" s="7"/>
      <c r="C623" s="18"/>
      <c r="D623" s="18"/>
      <c r="E623" s="18"/>
      <c r="F623" s="18"/>
      <c r="G623" s="18"/>
      <c r="H623" s="18" t="s">
        <v>115</v>
      </c>
      <c r="I623" s="18" t="s">
        <v>116</v>
      </c>
      <c r="J623" s="18" t="s">
        <v>117</v>
      </c>
      <c r="K623" s="18" t="s">
        <v>118</v>
      </c>
      <c r="L623" s="18" t="s">
        <v>119</v>
      </c>
      <c r="M623" s="707" t="s">
        <v>118</v>
      </c>
      <c r="N623" s="24"/>
      <c r="O623" s="24"/>
      <c r="P623" s="25"/>
      <c r="Q623" s="25"/>
      <c r="R623" s="25"/>
      <c r="S623" s="308"/>
      <c r="T623" s="308"/>
      <c r="U623" s="308"/>
      <c r="V623" s="308"/>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84" ht="12" customHeight="1" outlineLevel="1" x14ac:dyDescent="0.25">
      <c r="A624" s="6"/>
      <c r="B624" s="7"/>
      <c r="C624" s="18"/>
      <c r="D624" s="18"/>
      <c r="E624" s="18"/>
      <c r="F624" s="34"/>
      <c r="H624" s="323" t="s">
        <v>365</v>
      </c>
      <c r="I624" s="360">
        <v>0</v>
      </c>
      <c r="J624" s="360">
        <v>0.97</v>
      </c>
      <c r="K624" s="1019">
        <f>MIN(364,INT((M624 - DATE(YEAR(M624),1,1))))</f>
        <v>134</v>
      </c>
      <c r="L624" s="360">
        <v>5</v>
      </c>
      <c r="M624" s="1018">
        <v>43600</v>
      </c>
      <c r="N624" s="67"/>
      <c r="O624" s="67"/>
      <c r="P624" s="67"/>
      <c r="Q624" s="62"/>
      <c r="R624" s="62"/>
      <c r="S624" s="62"/>
      <c r="T624" s="62"/>
      <c r="U624" s="62"/>
      <c r="V624" s="61"/>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8"/>
      <c r="E625" s="18"/>
      <c r="F625" s="34"/>
      <c r="H625" s="324" t="s">
        <v>366</v>
      </c>
      <c r="I625" s="360">
        <v>1</v>
      </c>
      <c r="J625" s="360">
        <v>0.86</v>
      </c>
      <c r="K625" s="1019">
        <f t="shared" ref="K625:K632" si="120">MIN(364,INT((M625 - DATE(YEAR(M625),1,1))))</f>
        <v>151</v>
      </c>
      <c r="L625" s="360">
        <v>5</v>
      </c>
      <c r="M625" s="1018">
        <v>43617</v>
      </c>
      <c r="N625" s="67"/>
      <c r="O625" s="67"/>
      <c r="P625" s="67"/>
      <c r="Q625" s="62"/>
      <c r="R625" s="62"/>
      <c r="S625" s="62"/>
      <c r="T625" s="62"/>
      <c r="U625" s="62"/>
      <c r="V625" s="6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s="694" customFormat="1" ht="12" customHeight="1" outlineLevel="1" x14ac:dyDescent="0.25">
      <c r="A626" s="698"/>
      <c r="B626" s="695"/>
      <c r="C626" s="707"/>
      <c r="D626" s="707"/>
      <c r="E626" s="707"/>
      <c r="F626" s="709"/>
      <c r="H626" s="324" t="s">
        <v>1153</v>
      </c>
      <c r="I626" s="360">
        <v>1</v>
      </c>
      <c r="J626" s="360">
        <v>0.7</v>
      </c>
      <c r="K626" s="1019">
        <f t="shared" si="120"/>
        <v>151</v>
      </c>
      <c r="L626" s="360">
        <v>5</v>
      </c>
      <c r="M626" s="1018">
        <v>43617</v>
      </c>
      <c r="N626" s="67"/>
      <c r="O626" s="67"/>
      <c r="P626" s="67"/>
      <c r="Q626" s="62"/>
      <c r="R626" s="62"/>
      <c r="S626" s="62"/>
      <c r="T626" s="62"/>
      <c r="U626" s="62"/>
      <c r="V626" s="61"/>
      <c r="W626" s="702"/>
      <c r="X626" s="697"/>
      <c r="Y626" s="697"/>
      <c r="Z626" s="697"/>
      <c r="AA626" s="697"/>
      <c r="AB626" s="697"/>
      <c r="AC626" s="697"/>
      <c r="AD626" s="697"/>
      <c r="AE626" s="697"/>
      <c r="AF626" s="697"/>
      <c r="AG626" s="697"/>
      <c r="AH626" s="697"/>
      <c r="AI626" s="697"/>
      <c r="AJ626" s="697"/>
      <c r="AK626" s="697"/>
      <c r="AL626" s="697"/>
      <c r="AM626" s="697"/>
      <c r="AN626" s="697"/>
      <c r="AO626" s="697"/>
      <c r="AP626" s="697"/>
      <c r="AQ626" s="697"/>
      <c r="AR626" s="697"/>
      <c r="AS626" s="697"/>
      <c r="AT626" s="697"/>
      <c r="AU626" s="697"/>
      <c r="AV626" s="697"/>
      <c r="AW626" s="697"/>
      <c r="AX626" s="697"/>
      <c r="AY626" s="697"/>
      <c r="AZ626" s="697"/>
      <c r="BA626" s="697"/>
      <c r="BB626" s="697"/>
      <c r="BC626" s="697"/>
      <c r="BD626" s="697"/>
      <c r="BE626" s="697"/>
      <c r="BF626" s="697"/>
      <c r="BG626" s="697"/>
      <c r="BH626" s="697"/>
      <c r="BI626" s="697"/>
      <c r="BJ626" s="697"/>
      <c r="BK626" s="697"/>
      <c r="BL626" s="697"/>
      <c r="BM626" s="697"/>
      <c r="BN626" s="697"/>
      <c r="BO626" s="697"/>
      <c r="BP626" s="697"/>
    </row>
    <row r="627" spans="1:68" ht="12" customHeight="1" outlineLevel="1" x14ac:dyDescent="0.25">
      <c r="A627" s="6"/>
      <c r="B627" s="7"/>
      <c r="C627" s="18"/>
      <c r="D627" s="18"/>
      <c r="E627" s="18"/>
      <c r="F627" s="34"/>
      <c r="H627" s="324" t="s">
        <v>1154</v>
      </c>
      <c r="I627" s="360">
        <v>1</v>
      </c>
      <c r="J627" s="360">
        <v>0.7</v>
      </c>
      <c r="K627" s="1019">
        <f t="shared" si="120"/>
        <v>187</v>
      </c>
      <c r="L627" s="360">
        <v>5</v>
      </c>
      <c r="M627" s="1018">
        <v>43653</v>
      </c>
      <c r="N627" s="67"/>
      <c r="O627" s="67"/>
      <c r="P627" s="67"/>
      <c r="Q627" s="62"/>
      <c r="R627" s="62"/>
      <c r="S627" s="62"/>
      <c r="T627" s="62"/>
      <c r="U627" s="62"/>
      <c r="V627" s="61"/>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s="694" customFormat="1" ht="12" customHeight="1" outlineLevel="1" x14ac:dyDescent="0.25">
      <c r="A628" s="698"/>
      <c r="B628" s="695"/>
      <c r="C628" s="707"/>
      <c r="D628" s="707"/>
      <c r="E628" s="707"/>
      <c r="F628" s="709"/>
      <c r="H628" s="324" t="s">
        <v>1152</v>
      </c>
      <c r="I628" s="360">
        <v>1</v>
      </c>
      <c r="J628" s="360">
        <v>1.3</v>
      </c>
      <c r="K628" s="1019">
        <f t="shared" si="120"/>
        <v>187</v>
      </c>
      <c r="L628" s="360">
        <v>5</v>
      </c>
      <c r="M628" s="1018">
        <v>43653</v>
      </c>
      <c r="N628" s="67"/>
      <c r="O628" s="67"/>
      <c r="P628" s="67"/>
      <c r="Q628" s="62"/>
      <c r="R628" s="62"/>
      <c r="S628" s="62"/>
      <c r="T628" s="62"/>
      <c r="U628" s="62"/>
      <c r="V628" s="61"/>
      <c r="W628" s="702"/>
      <c r="X628" s="697"/>
      <c r="Y628" s="697"/>
      <c r="Z628" s="697"/>
      <c r="AA628" s="697"/>
      <c r="AB628" s="697"/>
      <c r="AC628" s="697"/>
      <c r="AD628" s="697"/>
      <c r="AE628" s="697"/>
      <c r="AF628" s="697"/>
      <c r="AG628" s="697"/>
      <c r="AH628" s="697"/>
      <c r="AI628" s="697"/>
      <c r="AJ628" s="697"/>
      <c r="AK628" s="697"/>
      <c r="AL628" s="697"/>
      <c r="AM628" s="697"/>
      <c r="AN628" s="697"/>
      <c r="AO628" s="697"/>
      <c r="AP628" s="697"/>
      <c r="AQ628" s="697"/>
      <c r="AR628" s="697"/>
      <c r="AS628" s="697"/>
      <c r="AT628" s="697"/>
      <c r="AU628" s="697"/>
      <c r="AV628" s="697"/>
      <c r="AW628" s="697"/>
      <c r="AX628" s="697"/>
      <c r="AY628" s="697"/>
      <c r="AZ628" s="697"/>
      <c r="BA628" s="697"/>
      <c r="BB628" s="697"/>
      <c r="BC628" s="697"/>
      <c r="BD628" s="697"/>
      <c r="BE628" s="697"/>
      <c r="BF628" s="697"/>
      <c r="BG628" s="697"/>
      <c r="BH628" s="697"/>
      <c r="BI628" s="697"/>
      <c r="BJ628" s="697"/>
      <c r="BK628" s="697"/>
      <c r="BL628" s="697"/>
      <c r="BM628" s="697"/>
      <c r="BN628" s="697"/>
      <c r="BO628" s="697"/>
      <c r="BP628" s="697"/>
    </row>
    <row r="629" spans="1:68" ht="12" customHeight="1" outlineLevel="1" x14ac:dyDescent="0.25">
      <c r="A629" s="6"/>
      <c r="B629" s="7"/>
      <c r="C629" s="18"/>
      <c r="D629" s="18"/>
      <c r="E629" s="18"/>
      <c r="F629" s="34"/>
      <c r="H629" s="324" t="s">
        <v>367</v>
      </c>
      <c r="I629" s="360">
        <v>1</v>
      </c>
      <c r="J629" s="360">
        <v>0.87</v>
      </c>
      <c r="K629" s="1019">
        <f t="shared" si="120"/>
        <v>187</v>
      </c>
      <c r="L629" s="360">
        <v>5</v>
      </c>
      <c r="M629" s="1018">
        <v>43653</v>
      </c>
      <c r="N629" s="67"/>
      <c r="O629" s="67"/>
      <c r="P629" s="67"/>
      <c r="Q629" s="62"/>
      <c r="R629" s="62"/>
      <c r="S629" s="62"/>
      <c r="T629" s="62"/>
      <c r="U629" s="62"/>
      <c r="V629" s="61"/>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34"/>
      <c r="H630" s="325" t="s">
        <v>66</v>
      </c>
      <c r="I630" s="360">
        <v>1</v>
      </c>
      <c r="J630" s="360">
        <v>1.3</v>
      </c>
      <c r="K630" s="1019">
        <f t="shared" si="120"/>
        <v>90</v>
      </c>
      <c r="L630" s="360">
        <v>5</v>
      </c>
      <c r="M630" s="1018">
        <v>43556</v>
      </c>
      <c r="N630" s="67"/>
      <c r="O630" s="67"/>
      <c r="P630" s="67"/>
      <c r="Q630" s="62"/>
      <c r="R630" s="62"/>
      <c r="S630" s="62"/>
      <c r="T630" s="62"/>
      <c r="U630" s="62"/>
      <c r="V630" s="61"/>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2" customHeight="1" outlineLevel="1" x14ac:dyDescent="0.25">
      <c r="A631" s="6"/>
      <c r="B631" s="7"/>
      <c r="C631" s="18"/>
      <c r="D631" s="18"/>
      <c r="E631" s="18"/>
      <c r="F631" s="34"/>
      <c r="H631" s="325" t="s">
        <v>65</v>
      </c>
      <c r="I631" s="360">
        <v>1</v>
      </c>
      <c r="J631" s="360">
        <v>1.1000000000000001</v>
      </c>
      <c r="K631" s="1019">
        <f t="shared" si="120"/>
        <v>181</v>
      </c>
      <c r="L631" s="360">
        <v>5</v>
      </c>
      <c r="M631" s="1018">
        <v>43647</v>
      </c>
      <c r="N631" s="67"/>
      <c r="O631" s="67"/>
      <c r="P631" s="67"/>
      <c r="Q631" s="62"/>
      <c r="R631" s="62"/>
      <c r="S631" s="62"/>
      <c r="T631" s="62"/>
      <c r="U631" s="62"/>
      <c r="V631" s="6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8"/>
      <c r="D632" s="18"/>
      <c r="E632" s="18"/>
      <c r="F632" s="34"/>
      <c r="H632" s="325" t="s">
        <v>64</v>
      </c>
      <c r="I632" s="360">
        <v>1</v>
      </c>
      <c r="J632" s="360">
        <v>1.1499999999999999</v>
      </c>
      <c r="K632" s="1019">
        <f t="shared" si="120"/>
        <v>45</v>
      </c>
      <c r="L632" s="360">
        <v>90</v>
      </c>
      <c r="M632" s="1018">
        <v>43511</v>
      </c>
      <c r="N632" s="66"/>
      <c r="O632" s="66"/>
      <c r="P632" s="66"/>
      <c r="Q632" s="60"/>
      <c r="R632" s="60"/>
      <c r="S632" s="60"/>
      <c r="T632" s="60"/>
      <c r="U632" s="60"/>
      <c r="V632" s="6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8"/>
      <c r="D633" s="18"/>
      <c r="E633" s="18"/>
      <c r="F633" s="34"/>
      <c r="O633" s="67"/>
      <c r="P633" s="67"/>
      <c r="Q633" s="62"/>
      <c r="R633" s="62"/>
      <c r="S633" s="62"/>
      <c r="T633" s="62"/>
      <c r="U633" s="62"/>
      <c r="V633" s="6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5.0999999999999996" customHeight="1" outlineLevel="1" x14ac:dyDescent="0.25">
      <c r="A634" s="6"/>
      <c r="B634" s="7"/>
      <c r="C634" s="18"/>
      <c r="D634" s="18"/>
      <c r="E634" s="18"/>
      <c r="F634" s="37"/>
      <c r="G634" s="38"/>
      <c r="H634" s="38"/>
      <c r="I634" s="38"/>
      <c r="J634" s="39"/>
      <c r="K634" s="39"/>
      <c r="L634" s="39"/>
      <c r="M634" s="39"/>
      <c r="N634" s="39"/>
      <c r="O634" s="39"/>
      <c r="P634" s="39"/>
      <c r="Q634" s="39"/>
      <c r="R634" s="39"/>
      <c r="S634" s="39"/>
      <c r="T634" s="39"/>
      <c r="U634" s="39"/>
      <c r="V634" s="3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25.15" customHeight="1" outlineLevel="1" x14ac:dyDescent="0.25">
      <c r="A635" s="6"/>
      <c r="B635" s="7"/>
      <c r="C635" s="40"/>
      <c r="D635" s="40"/>
      <c r="E635" s="40"/>
      <c r="F635" s="40"/>
      <c r="G635" s="41" t="str">
        <f>G618</f>
        <v>Fert info</v>
      </c>
      <c r="H635" s="40"/>
      <c r="I635" s="40"/>
      <c r="J635" s="40"/>
      <c r="K635" s="40"/>
      <c r="L635" s="40"/>
      <c r="M635" s="40"/>
      <c r="N635" s="40"/>
      <c r="O635" s="40"/>
      <c r="P635" s="40"/>
      <c r="Q635" s="40"/>
      <c r="R635" s="40"/>
      <c r="S635" s="40"/>
      <c r="T635" s="40"/>
      <c r="U635" s="40"/>
      <c r="V635" s="40"/>
      <c r="W635" s="42" t="s">
        <v>24</v>
      </c>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7"/>
      <c r="D636" s="7"/>
      <c r="E636" s="7"/>
      <c r="F636" s="8"/>
      <c r="G636" s="8"/>
      <c r="H636" s="8"/>
      <c r="I636" s="8"/>
      <c r="J636" s="8"/>
      <c r="K636" s="8"/>
      <c r="L636" s="8"/>
      <c r="M636" s="8"/>
      <c r="N636" s="8"/>
      <c r="O636" s="8"/>
      <c r="P636" s="8"/>
      <c r="Q636" s="8"/>
      <c r="R636" s="8"/>
      <c r="S636" s="8"/>
      <c r="T636" s="8"/>
      <c r="U636" s="8"/>
      <c r="V636" s="8"/>
      <c r="W636" s="8"/>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7"/>
      <c r="D637" s="7"/>
      <c r="E637" s="7"/>
      <c r="F637" s="7"/>
      <c r="G637" s="7"/>
      <c r="H637" s="8"/>
      <c r="I637" s="8"/>
      <c r="J637" s="8"/>
      <c r="K637" s="8"/>
      <c r="L637" s="8"/>
      <c r="M637" s="236"/>
      <c r="N637" s="236"/>
      <c r="O637" s="236"/>
      <c r="P637" s="8"/>
      <c r="Q637" s="8"/>
      <c r="R637" s="8"/>
      <c r="S637" s="8"/>
      <c r="T637" s="8"/>
      <c r="U637" s="8"/>
      <c r="V637" s="8"/>
      <c r="W637" s="8"/>
      <c r="X637" s="7"/>
      <c r="Y637" s="7"/>
      <c r="Z637" s="7"/>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5.0999999999999996" customHeight="1" outlineLevel="1" thickBot="1" x14ac:dyDescent="0.3">
      <c r="A638" s="6"/>
      <c r="B638" s="7"/>
      <c r="C638" s="7"/>
      <c r="D638" s="7"/>
      <c r="E638" s="7"/>
      <c r="F638" s="7"/>
      <c r="G638" s="7"/>
      <c r="H638" s="8"/>
      <c r="I638" s="8"/>
      <c r="J638" s="8"/>
      <c r="K638" s="8"/>
      <c r="L638" s="8"/>
      <c r="M638" s="236"/>
      <c r="N638" s="236"/>
      <c r="O638" s="236"/>
      <c r="P638" s="8"/>
      <c r="Q638" s="8"/>
      <c r="R638" s="8"/>
      <c r="S638" s="8"/>
      <c r="T638" s="8"/>
      <c r="U638" s="8"/>
      <c r="V638" s="8"/>
      <c r="W638" s="8"/>
      <c r="X638" s="7"/>
      <c r="Y638" s="7"/>
      <c r="Z638" s="7"/>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5.0999999999999996" customHeight="1" outlineLevel="1" x14ac:dyDescent="0.25">
      <c r="A639" s="6"/>
      <c r="B639" s="7"/>
      <c r="C639" s="10" t="s">
        <v>0</v>
      </c>
      <c r="D639" s="10"/>
      <c r="E639" s="10"/>
      <c r="F639" s="10"/>
      <c r="G639" s="10"/>
      <c r="H639" s="10"/>
      <c r="I639" s="10"/>
      <c r="J639" s="10"/>
      <c r="K639" s="11"/>
      <c r="L639" s="11"/>
      <c r="M639" s="238"/>
      <c r="N639" s="238"/>
      <c r="O639" s="238"/>
      <c r="P639" s="11"/>
      <c r="Q639" s="11"/>
      <c r="R639" s="11"/>
      <c r="S639" s="11"/>
      <c r="T639" s="11"/>
      <c r="U639" s="11"/>
      <c r="V639" s="11"/>
      <c r="W639" s="12"/>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2" customHeight="1" outlineLevel="1" x14ac:dyDescent="0.25">
      <c r="A640" s="6"/>
      <c r="B640" s="7"/>
      <c r="C640" s="13"/>
      <c r="D640" s="13"/>
      <c r="E640" s="13" t="s">
        <v>1</v>
      </c>
      <c r="F640" s="14"/>
      <c r="G640" s="15" t="s">
        <v>33</v>
      </c>
      <c r="H640" s="14"/>
      <c r="I640" s="14"/>
      <c r="J640" s="14"/>
      <c r="K640" s="14"/>
      <c r="L640" s="14"/>
      <c r="M640" s="241"/>
      <c r="N640" s="241"/>
      <c r="O640" s="241"/>
      <c r="P640" s="14"/>
      <c r="Q640" s="14"/>
      <c r="R640" s="14"/>
      <c r="S640" s="16"/>
      <c r="T640" s="14"/>
      <c r="U640" s="16"/>
      <c r="V640" s="16"/>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2" customHeight="1" outlineLevel="1" x14ac:dyDescent="0.25">
      <c r="A641" s="6"/>
      <c r="B641" s="7"/>
      <c r="C641" s="13"/>
      <c r="D641" s="13"/>
      <c r="E641" s="18"/>
      <c r="F641" s="14"/>
      <c r="G641" s="19"/>
      <c r="H641" s="14" t="s">
        <v>26</v>
      </c>
      <c r="I641" s="14"/>
      <c r="J641" s="14"/>
      <c r="K641" s="14"/>
      <c r="L641" s="14"/>
      <c r="M641" s="241"/>
      <c r="N641" s="241"/>
      <c r="O641" s="241"/>
      <c r="P641" s="14"/>
      <c r="Q641" s="14"/>
      <c r="R641" s="14"/>
      <c r="S641" s="16"/>
      <c r="T641" s="20"/>
      <c r="U641" s="16"/>
      <c r="V641" s="16"/>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8"/>
      <c r="D642" s="13"/>
      <c r="E642" s="18"/>
      <c r="F642" s="14"/>
      <c r="G642" s="14" t="s">
        <v>2</v>
      </c>
      <c r="H642" s="44" t="s">
        <v>34</v>
      </c>
      <c r="I642" s="14"/>
      <c r="J642" s="14"/>
      <c r="K642" s="14"/>
      <c r="L642" s="14"/>
      <c r="M642" s="241"/>
      <c r="N642" s="241"/>
      <c r="O642" s="241"/>
      <c r="P642" s="14"/>
      <c r="Q642" s="14"/>
      <c r="R642" s="14"/>
      <c r="S642" s="16"/>
      <c r="T642" s="20"/>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21">
        <v>0</v>
      </c>
      <c r="D643" s="13"/>
      <c r="E643" s="18"/>
      <c r="F643" s="14"/>
      <c r="G643" s="22"/>
      <c r="H643" s="14"/>
      <c r="I643" s="14"/>
      <c r="J643" s="14"/>
      <c r="K643" s="14"/>
      <c r="L643" s="14"/>
      <c r="M643" s="241"/>
      <c r="N643" s="241"/>
      <c r="O643" s="241"/>
      <c r="P643" s="14"/>
      <c r="Q643" s="14"/>
      <c r="R643" s="14"/>
      <c r="S643" s="16"/>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18"/>
      <c r="G644" s="18"/>
      <c r="H644" s="18"/>
      <c r="I644" s="18"/>
      <c r="J644" s="23"/>
      <c r="K644" s="23"/>
      <c r="L644" s="23"/>
      <c r="M644" s="747"/>
      <c r="N644" s="747"/>
      <c r="O644" s="747"/>
      <c r="P644" s="23"/>
      <c r="Q644" s="23"/>
      <c r="R644" s="23"/>
      <c r="S644" s="23"/>
      <c r="T644" s="23"/>
      <c r="U644" s="23"/>
      <c r="V644" s="23"/>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18"/>
      <c r="D645" s="18"/>
      <c r="E645" s="18"/>
      <c r="F645" s="18"/>
      <c r="G645" s="18"/>
      <c r="H645" s="18"/>
      <c r="I645" s="18"/>
      <c r="J645" s="18"/>
      <c r="K645" s="18"/>
      <c r="L645" s="18"/>
      <c r="M645" s="245"/>
      <c r="N645" s="245"/>
      <c r="O645" s="245"/>
      <c r="P645" s="18"/>
      <c r="Q645" s="23"/>
      <c r="R645" s="23"/>
      <c r="S645" s="23"/>
      <c r="T645" s="23"/>
      <c r="U645" s="23"/>
      <c r="V645" s="23"/>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18"/>
      <c r="K646" s="18"/>
      <c r="L646" s="18"/>
      <c r="M646" s="245"/>
      <c r="N646" s="245"/>
      <c r="O646" s="245"/>
      <c r="P646" s="18"/>
      <c r="Q646" s="25"/>
      <c r="R646" s="25"/>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8"/>
      <c r="I647" s="251" t="s">
        <v>404</v>
      </c>
      <c r="J647" s="251" t="s">
        <v>59</v>
      </c>
      <c r="K647" s="251" t="s">
        <v>60</v>
      </c>
      <c r="L647" s="251" t="s">
        <v>61</v>
      </c>
      <c r="M647" s="251" t="s">
        <v>62</v>
      </c>
      <c r="N647" s="251" t="s">
        <v>908</v>
      </c>
      <c r="O647" s="251" t="s">
        <v>909</v>
      </c>
      <c r="P647" s="732" t="s">
        <v>910</v>
      </c>
      <c r="Q647" s="732" t="s">
        <v>1237</v>
      </c>
      <c r="R647" s="25"/>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34"/>
      <c r="H648" s="323" t="str">
        <f>H624</f>
        <v>agflow</v>
      </c>
      <c r="I648" s="361">
        <v>0.62</v>
      </c>
      <c r="J648" s="361">
        <v>0.62</v>
      </c>
      <c r="K648" s="361">
        <v>0.77</v>
      </c>
      <c r="L648" s="361">
        <v>1</v>
      </c>
      <c r="M648" s="361">
        <v>1</v>
      </c>
      <c r="N648" s="361">
        <v>1</v>
      </c>
      <c r="O648" s="361">
        <v>1</v>
      </c>
      <c r="P648" s="361">
        <v>1</v>
      </c>
      <c r="Q648" s="361">
        <v>1</v>
      </c>
      <c r="R648" s="62"/>
      <c r="S648" s="62"/>
      <c r="T648" s="62"/>
      <c r="U648" s="62"/>
      <c r="V648" s="61"/>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34"/>
      <c r="H649" s="323" t="str">
        <f t="shared" ref="H649:H656" si="121">H625</f>
        <v>ureamop</v>
      </c>
      <c r="I649" s="361">
        <v>0.62</v>
      </c>
      <c r="J649" s="361">
        <v>0.62</v>
      </c>
      <c r="K649" s="361">
        <v>0.77</v>
      </c>
      <c r="L649" s="361">
        <v>1</v>
      </c>
      <c r="M649" s="361">
        <v>1</v>
      </c>
      <c r="N649" s="361">
        <v>1</v>
      </c>
      <c r="O649" s="361">
        <v>1</v>
      </c>
      <c r="P649" s="361">
        <v>1</v>
      </c>
      <c r="Q649" s="361">
        <v>1</v>
      </c>
      <c r="R649" s="62"/>
      <c r="S649" s="62"/>
      <c r="T649" s="62"/>
      <c r="U649" s="62"/>
      <c r="V649" s="61"/>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s="694" customFormat="1" ht="12" customHeight="1" outlineLevel="1" x14ac:dyDescent="0.25">
      <c r="A650" s="698"/>
      <c r="B650" s="695"/>
      <c r="C650" s="707"/>
      <c r="D650" s="707"/>
      <c r="E650" s="707"/>
      <c r="F650" s="709"/>
      <c r="H650" s="323" t="str">
        <f t="shared" si="121"/>
        <v>urea-early</v>
      </c>
      <c r="I650" s="361">
        <v>0.62</v>
      </c>
      <c r="J650" s="361">
        <v>0.62</v>
      </c>
      <c r="K650" s="361">
        <v>0.77</v>
      </c>
      <c r="L650" s="361">
        <v>1</v>
      </c>
      <c r="M650" s="361">
        <v>1</v>
      </c>
      <c r="N650" s="361">
        <v>1</v>
      </c>
      <c r="O650" s="361">
        <v>1</v>
      </c>
      <c r="P650" s="361">
        <v>1</v>
      </c>
      <c r="Q650" s="361">
        <v>1</v>
      </c>
      <c r="R650" s="62"/>
      <c r="S650" s="62"/>
      <c r="T650" s="62"/>
      <c r="U650" s="62"/>
      <c r="V650" s="61"/>
      <c r="W650" s="702"/>
      <c r="X650" s="697"/>
      <c r="Y650" s="697"/>
      <c r="Z650" s="697"/>
      <c r="AA650" s="697"/>
      <c r="AB650" s="697"/>
      <c r="AC650" s="697"/>
      <c r="AD650" s="697"/>
      <c r="AE650" s="697"/>
      <c r="AF650" s="697"/>
      <c r="AG650" s="697"/>
      <c r="AH650" s="697"/>
      <c r="AI650" s="697"/>
      <c r="AJ650" s="697"/>
      <c r="AK650" s="697"/>
      <c r="AL650" s="697"/>
      <c r="AM650" s="697"/>
      <c r="AN650" s="697"/>
      <c r="AO650" s="697"/>
      <c r="AP650" s="697"/>
      <c r="AQ650" s="697"/>
      <c r="AR650" s="697"/>
      <c r="AS650" s="697"/>
      <c r="AT650" s="697"/>
      <c r="AU650" s="697"/>
      <c r="AV650" s="697"/>
      <c r="AW650" s="697"/>
      <c r="AX650" s="697"/>
      <c r="AY650" s="697"/>
      <c r="AZ650" s="697"/>
      <c r="BA650" s="697"/>
      <c r="BB650" s="697"/>
      <c r="BC650" s="697"/>
      <c r="BD650" s="697"/>
      <c r="BE650" s="697"/>
      <c r="BF650" s="697"/>
      <c r="BG650" s="697"/>
      <c r="BH650" s="697"/>
      <c r="BI650" s="697"/>
      <c r="BJ650" s="697"/>
      <c r="BK650" s="697"/>
      <c r="BL650" s="697"/>
      <c r="BM650" s="697"/>
      <c r="BN650" s="697"/>
      <c r="BO650" s="697"/>
      <c r="BP650" s="697"/>
    </row>
    <row r="651" spans="1:68" ht="12" customHeight="1" outlineLevel="1" x14ac:dyDescent="0.25">
      <c r="A651" s="6"/>
      <c r="B651" s="7"/>
      <c r="C651" s="18"/>
      <c r="D651" s="18"/>
      <c r="E651" s="18"/>
      <c r="F651" s="34"/>
      <c r="G651" s="76"/>
      <c r="H651" s="323" t="str">
        <f t="shared" si="121"/>
        <v>urea-late</v>
      </c>
      <c r="I651" s="361">
        <v>0.62</v>
      </c>
      <c r="J651" s="361">
        <v>0.62</v>
      </c>
      <c r="K651" s="361">
        <v>0.77</v>
      </c>
      <c r="L651" s="361">
        <v>1</v>
      </c>
      <c r="M651" s="361">
        <v>1</v>
      </c>
      <c r="N651" s="361">
        <v>1</v>
      </c>
      <c r="O651" s="361">
        <v>1</v>
      </c>
      <c r="P651" s="361">
        <v>1</v>
      </c>
      <c r="Q651" s="361">
        <v>1</v>
      </c>
      <c r="R651" s="62"/>
      <c r="S651" s="62"/>
      <c r="T651" s="62"/>
      <c r="U651" s="62"/>
      <c r="V651" s="61"/>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s="694" customFormat="1" ht="12" customHeight="1" outlineLevel="1" x14ac:dyDescent="0.25">
      <c r="A652" s="698"/>
      <c r="B652" s="695"/>
      <c r="C652" s="707"/>
      <c r="D652" s="707"/>
      <c r="E652" s="707"/>
      <c r="F652" s="709"/>
      <c r="H652" s="323" t="str">
        <f t="shared" si="121"/>
        <v>flexi-n</v>
      </c>
      <c r="I652" s="361">
        <v>0.62</v>
      </c>
      <c r="J652" s="361">
        <v>0.62</v>
      </c>
      <c r="K652" s="361">
        <v>0.77</v>
      </c>
      <c r="L652" s="361">
        <v>1</v>
      </c>
      <c r="M652" s="361">
        <v>1</v>
      </c>
      <c r="N652" s="361">
        <v>1</v>
      </c>
      <c r="O652" s="361">
        <v>1</v>
      </c>
      <c r="P652" s="361">
        <v>1</v>
      </c>
      <c r="Q652" s="361">
        <v>1</v>
      </c>
      <c r="R652" s="62"/>
      <c r="S652" s="62"/>
      <c r="T652" s="62"/>
      <c r="U652" s="62"/>
      <c r="V652" s="61"/>
      <c r="W652" s="702"/>
      <c r="X652" s="697"/>
      <c r="Y652" s="697"/>
      <c r="Z652" s="697"/>
      <c r="AA652" s="697"/>
      <c r="AB652" s="697"/>
      <c r="AC652" s="697"/>
      <c r="AD652" s="697"/>
      <c r="AE652" s="697"/>
      <c r="AF652" s="697"/>
      <c r="AG652" s="697"/>
      <c r="AH652" s="697"/>
      <c r="AI652" s="697"/>
      <c r="AJ652" s="697"/>
      <c r="AK652" s="697"/>
      <c r="AL652" s="697"/>
      <c r="AM652" s="697"/>
      <c r="AN652" s="697"/>
      <c r="AO652" s="697"/>
      <c r="AP652" s="697"/>
      <c r="AQ652" s="697"/>
      <c r="AR652" s="697"/>
      <c r="AS652" s="697"/>
      <c r="AT652" s="697"/>
      <c r="AU652" s="697"/>
      <c r="AV652" s="697"/>
      <c r="AW652" s="697"/>
      <c r="AX652" s="697"/>
      <c r="AY652" s="697"/>
      <c r="AZ652" s="697"/>
      <c r="BA652" s="697"/>
      <c r="BB652" s="697"/>
      <c r="BC652" s="697"/>
      <c r="BD652" s="697"/>
      <c r="BE652" s="697"/>
      <c r="BF652" s="697"/>
      <c r="BG652" s="697"/>
      <c r="BH652" s="697"/>
      <c r="BI652" s="697"/>
      <c r="BJ652" s="697"/>
      <c r="BK652" s="697"/>
      <c r="BL652" s="697"/>
      <c r="BM652" s="697"/>
      <c r="BN652" s="697"/>
      <c r="BO652" s="697"/>
      <c r="BP652" s="697"/>
    </row>
    <row r="653" spans="1:68" ht="12" customHeight="1" outlineLevel="1" x14ac:dyDescent="0.25">
      <c r="A653" s="6"/>
      <c r="B653" s="7"/>
      <c r="C653" s="18"/>
      <c r="D653" s="18"/>
      <c r="E653" s="18"/>
      <c r="F653" s="34"/>
      <c r="G653" s="76"/>
      <c r="H653" s="323" t="str">
        <f t="shared" si="121"/>
        <v>ns31</v>
      </c>
      <c r="I653" s="361">
        <v>0.62</v>
      </c>
      <c r="J653" s="361">
        <v>0.62</v>
      </c>
      <c r="K653" s="361">
        <v>0.77</v>
      </c>
      <c r="L653" s="361">
        <v>1</v>
      </c>
      <c r="M653" s="361">
        <v>1</v>
      </c>
      <c r="N653" s="361">
        <v>1</v>
      </c>
      <c r="O653" s="361">
        <v>1</v>
      </c>
      <c r="P653" s="361">
        <v>1</v>
      </c>
      <c r="Q653" s="361">
        <v>1</v>
      </c>
      <c r="R653" s="62"/>
      <c r="S653" s="62"/>
      <c r="T653" s="62"/>
      <c r="U653" s="62"/>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18"/>
      <c r="D654" s="18"/>
      <c r="E654" s="18"/>
      <c r="F654" s="34"/>
      <c r="G654" s="76"/>
      <c r="H654" s="323" t="str">
        <f t="shared" si="121"/>
        <v>lime</v>
      </c>
      <c r="I654" s="361">
        <v>0.7</v>
      </c>
      <c r="J654" s="361">
        <v>1</v>
      </c>
      <c r="K654" s="361">
        <v>1</v>
      </c>
      <c r="L654" s="361">
        <v>1</v>
      </c>
      <c r="M654" s="361">
        <v>1</v>
      </c>
      <c r="N654" s="361">
        <v>1</v>
      </c>
      <c r="O654" s="361">
        <v>1</v>
      </c>
      <c r="P654" s="361">
        <v>1</v>
      </c>
      <c r="Q654" s="361">
        <v>1</v>
      </c>
      <c r="R654" s="62"/>
      <c r="S654" s="62"/>
      <c r="T654" s="62"/>
      <c r="U654" s="62"/>
      <c r="V654" s="61"/>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34"/>
      <c r="G655" s="76"/>
      <c r="H655" s="323" t="str">
        <f t="shared" si="121"/>
        <v>mop</v>
      </c>
      <c r="I655" s="361">
        <v>0.67</v>
      </c>
      <c r="J655" s="361">
        <v>1</v>
      </c>
      <c r="K655" s="361">
        <v>0.83</v>
      </c>
      <c r="L655" s="361">
        <v>0.83</v>
      </c>
      <c r="M655" s="361">
        <v>0.83</v>
      </c>
      <c r="N655" s="361">
        <v>1</v>
      </c>
      <c r="O655" s="361">
        <v>1</v>
      </c>
      <c r="P655" s="361">
        <v>1</v>
      </c>
      <c r="Q655" s="361">
        <v>1</v>
      </c>
      <c r="R655" s="62"/>
      <c r="S655" s="62"/>
      <c r="T655" s="62"/>
      <c r="U655" s="62"/>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34"/>
      <c r="G656" s="76"/>
      <c r="H656" s="323" t="str">
        <f t="shared" si="121"/>
        <v>super</v>
      </c>
      <c r="I656" s="361">
        <v>0.42</v>
      </c>
      <c r="J656" s="361">
        <v>0.83</v>
      </c>
      <c r="K656" s="361">
        <v>0.83</v>
      </c>
      <c r="L656" s="361">
        <v>1</v>
      </c>
      <c r="M656" s="361">
        <v>1</v>
      </c>
      <c r="N656" s="361">
        <v>1</v>
      </c>
      <c r="O656" s="361">
        <v>1</v>
      </c>
      <c r="P656" s="361">
        <v>1</v>
      </c>
      <c r="Q656" s="361">
        <v>1</v>
      </c>
      <c r="R656" s="62"/>
      <c r="S656" s="62"/>
      <c r="T656" s="62"/>
      <c r="U656" s="62"/>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34"/>
      <c r="M657" s="76"/>
      <c r="N657" s="76"/>
      <c r="O657" s="76"/>
      <c r="Q657" s="62"/>
      <c r="R657" s="62"/>
      <c r="S657" s="62"/>
      <c r="T657" s="62"/>
      <c r="U657" s="62"/>
      <c r="V657" s="61"/>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34"/>
      <c r="M658" s="76"/>
      <c r="N658" s="76"/>
      <c r="O658" s="76"/>
      <c r="Q658" s="62"/>
      <c r="R658" s="62"/>
      <c r="S658" s="62"/>
      <c r="T658" s="62"/>
      <c r="U658" s="62"/>
      <c r="V658" s="61"/>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5.0999999999999996" customHeight="1" outlineLevel="1" x14ac:dyDescent="0.25">
      <c r="A659" s="6"/>
      <c r="B659" s="7"/>
      <c r="C659" s="18"/>
      <c r="D659" s="18"/>
      <c r="E659" s="18"/>
      <c r="F659" s="37"/>
      <c r="G659" s="38"/>
      <c r="H659" s="38"/>
      <c r="I659" s="38"/>
      <c r="J659" s="39"/>
      <c r="K659" s="39"/>
      <c r="L659" s="39"/>
      <c r="M659" s="264"/>
      <c r="N659" s="264"/>
      <c r="O659" s="264"/>
      <c r="P659" s="39"/>
      <c r="Q659" s="39"/>
      <c r="R659" s="39"/>
      <c r="S659" s="39"/>
      <c r="T659" s="39"/>
      <c r="U659" s="39"/>
      <c r="V659" s="3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ht="25.15" customHeight="1" outlineLevel="1" x14ac:dyDescent="0.25">
      <c r="A660" s="6"/>
      <c r="B660" s="7"/>
      <c r="C660" s="40"/>
      <c r="D660" s="40"/>
      <c r="E660" s="40"/>
      <c r="F660" s="40"/>
      <c r="G660" s="41" t="str">
        <f>G640</f>
        <v>Fert by Soil</v>
      </c>
      <c r="H660" s="40"/>
      <c r="I660" s="40"/>
      <c r="J660" s="40"/>
      <c r="K660" s="40"/>
      <c r="L660" s="40"/>
      <c r="M660" s="265"/>
      <c r="N660" s="265"/>
      <c r="O660" s="265"/>
      <c r="P660" s="40"/>
      <c r="Q660" s="40"/>
      <c r="R660" s="40"/>
      <c r="S660" s="40"/>
      <c r="T660" s="40"/>
      <c r="U660" s="40"/>
      <c r="V660" s="40"/>
      <c r="W660" s="42" t="s">
        <v>24</v>
      </c>
      <c r="X660" s="8"/>
      <c r="Y660" s="8"/>
      <c r="Z660" s="8"/>
      <c r="AA660" s="236"/>
      <c r="AB660" s="236"/>
      <c r="AC660" s="236"/>
      <c r="AD660" s="236"/>
      <c r="AE660" s="236"/>
      <c r="AF660" s="236"/>
      <c r="AG660" s="236"/>
      <c r="AH660" s="236"/>
      <c r="AI660" s="236"/>
      <c r="AJ660" s="236"/>
      <c r="AK660" s="236"/>
      <c r="AL660" s="236"/>
      <c r="AM660" s="236"/>
      <c r="AN660" s="236"/>
      <c r="AO660" s="236"/>
      <c r="AP660" s="236"/>
      <c r="AQ660" s="236"/>
      <c r="AR660" s="236"/>
      <c r="AS660" s="236"/>
      <c r="AT660" s="236"/>
      <c r="AU660" s="236"/>
      <c r="AV660" s="236"/>
      <c r="AW660" s="236"/>
      <c r="AX660" s="236"/>
      <c r="AY660" s="236"/>
      <c r="AZ660" s="236"/>
      <c r="BA660" s="236"/>
      <c r="BB660" s="236"/>
      <c r="BC660" s="236"/>
      <c r="BD660" s="236"/>
      <c r="BE660" s="236"/>
      <c r="BF660" s="236"/>
      <c r="BG660" s="236"/>
      <c r="BH660" s="236"/>
      <c r="BI660" s="236"/>
      <c r="BJ660" s="236"/>
      <c r="BK660" s="236"/>
      <c r="BL660" s="236"/>
      <c r="BM660" s="236"/>
      <c r="BN660" s="236"/>
      <c r="BO660" s="236"/>
      <c r="BP660" s="236"/>
    </row>
    <row r="661" spans="1:68" ht="12" customHeight="1" outlineLevel="1" x14ac:dyDescent="0.25">
      <c r="A661" s="6"/>
      <c r="B661" s="7"/>
      <c r="C661" s="7"/>
      <c r="D661" s="7"/>
      <c r="E661" s="7"/>
      <c r="F661" s="8"/>
      <c r="G661" s="8"/>
      <c r="H661" s="8"/>
      <c r="I661" s="8"/>
      <c r="J661" s="8"/>
      <c r="K661" s="8"/>
      <c r="L661" s="8"/>
      <c r="M661" s="236"/>
      <c r="N661" s="236"/>
      <c r="O661" s="236"/>
      <c r="P661" s="8"/>
      <c r="Q661" s="8"/>
      <c r="R661" s="8"/>
      <c r="S661" s="8"/>
      <c r="T661" s="8"/>
      <c r="U661" s="8"/>
      <c r="V661" s="8"/>
      <c r="W661" s="8"/>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7"/>
      <c r="D662" s="7"/>
      <c r="E662" s="7"/>
      <c r="F662" s="7"/>
      <c r="G662" s="7"/>
      <c r="H662" s="8"/>
      <c r="I662" s="8"/>
      <c r="J662" s="8"/>
      <c r="K662" s="8"/>
      <c r="L662" s="8"/>
      <c r="M662" s="236"/>
      <c r="N662" s="236"/>
      <c r="O662" s="236"/>
      <c r="P662" s="8"/>
      <c r="Q662" s="8"/>
      <c r="R662" s="8"/>
      <c r="S662" s="8"/>
      <c r="T662" s="8"/>
      <c r="U662" s="8"/>
      <c r="V662" s="8"/>
      <c r="W662" s="8"/>
      <c r="X662" s="7"/>
      <c r="Y662" s="7"/>
      <c r="Z662" s="7"/>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5.0999999999999996" customHeight="1" outlineLevel="1" thickBot="1" x14ac:dyDescent="0.3">
      <c r="A663" s="6"/>
      <c r="B663" s="7"/>
      <c r="C663" s="7"/>
      <c r="D663" s="7"/>
      <c r="E663" s="7"/>
      <c r="F663" s="7"/>
      <c r="G663" s="7"/>
      <c r="H663" s="8"/>
      <c r="I663" s="8"/>
      <c r="J663" s="8"/>
      <c r="K663" s="8"/>
      <c r="L663" s="8"/>
      <c r="M663" s="236"/>
      <c r="N663" s="236"/>
      <c r="O663" s="236"/>
      <c r="P663" s="8"/>
      <c r="Q663" s="8"/>
      <c r="R663" s="8"/>
      <c r="S663" s="8"/>
      <c r="T663" s="8"/>
      <c r="U663" s="8"/>
      <c r="V663" s="8"/>
      <c r="W663" s="8"/>
      <c r="X663" s="7"/>
      <c r="Y663" s="7"/>
      <c r="Z663" s="7"/>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5.0999999999999996" customHeight="1" outlineLevel="1" x14ac:dyDescent="0.25">
      <c r="A664" s="6"/>
      <c r="B664" s="7"/>
      <c r="C664" s="10" t="s">
        <v>0</v>
      </c>
      <c r="D664" s="10"/>
      <c r="E664" s="10"/>
      <c r="F664" s="10"/>
      <c r="G664" s="10"/>
      <c r="H664" s="10"/>
      <c r="I664" s="10"/>
      <c r="J664" s="10"/>
      <c r="K664" s="11"/>
      <c r="L664" s="11"/>
      <c r="M664" s="238"/>
      <c r="N664" s="238"/>
      <c r="O664" s="238"/>
      <c r="P664" s="11"/>
      <c r="Q664" s="11"/>
      <c r="R664" s="11"/>
      <c r="S664" s="11"/>
      <c r="T664" s="11"/>
      <c r="U664" s="11"/>
      <c r="V664" s="11"/>
      <c r="W664" s="12"/>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3"/>
      <c r="D665" s="13"/>
      <c r="E665" s="13" t="s">
        <v>1</v>
      </c>
      <c r="F665" s="14"/>
      <c r="G665" s="15" t="s">
        <v>35</v>
      </c>
      <c r="H665" s="14"/>
      <c r="I665" s="14"/>
      <c r="J665" s="14"/>
      <c r="K665" s="14"/>
      <c r="L665" s="14"/>
      <c r="M665" s="241"/>
      <c r="N665" s="241"/>
      <c r="O665" s="241"/>
      <c r="P665" s="14"/>
      <c r="Q665" s="14"/>
      <c r="R665" s="14"/>
      <c r="S665" s="16"/>
      <c r="T665" s="14"/>
      <c r="U665" s="16"/>
      <c r="V665" s="16"/>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3"/>
      <c r="D666" s="13"/>
      <c r="E666" s="18"/>
      <c r="F666" s="14"/>
      <c r="G666" s="19"/>
      <c r="H666" s="14" t="s">
        <v>26</v>
      </c>
      <c r="I666" s="14"/>
      <c r="J666" s="14"/>
      <c r="K666" s="14"/>
      <c r="L666" s="14"/>
      <c r="M666" s="241"/>
      <c r="N666" s="241"/>
      <c r="O666" s="241"/>
      <c r="P666" s="14"/>
      <c r="Q666" s="14"/>
      <c r="R666" s="14"/>
      <c r="S666" s="16"/>
      <c r="T666" s="20"/>
      <c r="U666" s="16"/>
      <c r="V666" s="16"/>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3"/>
      <c r="E667" s="18"/>
      <c r="F667" s="14"/>
      <c r="G667" s="14" t="s">
        <v>2</v>
      </c>
      <c r="H667" s="44" t="s">
        <v>34</v>
      </c>
      <c r="I667" s="14"/>
      <c r="J667" s="14"/>
      <c r="K667" s="14"/>
      <c r="L667" s="14"/>
      <c r="M667" s="241"/>
      <c r="N667" s="241"/>
      <c r="O667" s="241"/>
      <c r="P667" s="14"/>
      <c r="Q667" s="14"/>
      <c r="R667" s="14"/>
      <c r="S667" s="16"/>
      <c r="T667" s="20"/>
      <c r="U667" s="16"/>
      <c r="V667" s="16"/>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21">
        <v>0</v>
      </c>
      <c r="D668" s="13"/>
      <c r="E668" s="18"/>
      <c r="F668" s="14"/>
      <c r="G668" s="22"/>
      <c r="H668" s="14"/>
      <c r="I668" s="14"/>
      <c r="J668" s="14"/>
      <c r="K668" s="14"/>
      <c r="L668" s="14"/>
      <c r="M668" s="241"/>
      <c r="N668" s="241"/>
      <c r="O668" s="241"/>
      <c r="P668" s="14"/>
      <c r="Q668" s="14"/>
      <c r="R668" s="14"/>
      <c r="S668" s="16"/>
      <c r="T668" s="20"/>
      <c r="U668" s="16"/>
      <c r="V668" s="16"/>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18"/>
      <c r="G669" s="18"/>
      <c r="H669" s="18"/>
      <c r="I669" s="18"/>
      <c r="J669" s="23"/>
      <c r="K669" s="23"/>
      <c r="L669" s="23"/>
      <c r="M669" s="747"/>
      <c r="N669" s="747"/>
      <c r="O669" s="747"/>
      <c r="P669" s="23"/>
      <c r="Q669" s="23"/>
      <c r="R669" s="23"/>
      <c r="S669" s="23"/>
      <c r="T669" s="23"/>
      <c r="U669" s="23"/>
      <c r="V669" s="23"/>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ht="12" customHeight="1" outlineLevel="1" x14ac:dyDescent="0.25">
      <c r="A670" s="6"/>
      <c r="B670" s="7"/>
      <c r="C670" s="18"/>
      <c r="D670" s="18"/>
      <c r="E670" s="18"/>
      <c r="F670" s="18"/>
      <c r="G670" s="18"/>
      <c r="H670" s="18"/>
      <c r="I670" s="18"/>
      <c r="J670" s="18"/>
      <c r="K670" s="18"/>
      <c r="L670" s="23"/>
      <c r="M670" s="747"/>
      <c r="N670" s="747"/>
      <c r="O670" s="747"/>
      <c r="P670" s="23"/>
      <c r="Q670" s="23"/>
      <c r="R670" s="23"/>
      <c r="S670" s="23"/>
      <c r="T670" s="23"/>
      <c r="U670" s="23"/>
      <c r="V670" s="23"/>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18"/>
      <c r="G671" s="18"/>
      <c r="H671" s="18"/>
      <c r="I671" s="18"/>
      <c r="J671" s="24"/>
      <c r="K671" s="24"/>
      <c r="L671" s="24"/>
      <c r="M671" s="251"/>
      <c r="N671" s="251"/>
      <c r="O671" s="251"/>
      <c r="P671" s="24"/>
      <c r="Q671" s="25"/>
      <c r="R671" s="25"/>
      <c r="S671" s="23"/>
      <c r="T671" s="23"/>
      <c r="U671" s="23"/>
      <c r="V671" s="23"/>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18"/>
      <c r="G672" s="18"/>
      <c r="H672" s="18"/>
      <c r="I672" s="251" t="s">
        <v>404</v>
      </c>
      <c r="J672" s="251" t="s">
        <v>59</v>
      </c>
      <c r="K672" s="251" t="s">
        <v>60</v>
      </c>
      <c r="L672" s="251" t="s">
        <v>61</v>
      </c>
      <c r="M672" s="251" t="s">
        <v>62</v>
      </c>
      <c r="N672" s="251" t="s">
        <v>908</v>
      </c>
      <c r="O672" s="251" t="s">
        <v>909</v>
      </c>
      <c r="P672" s="732" t="s">
        <v>910</v>
      </c>
      <c r="Q672" s="732" t="s">
        <v>1237</v>
      </c>
      <c r="R672" s="25"/>
      <c r="S672" s="23"/>
      <c r="T672" s="23"/>
      <c r="U672" s="23"/>
      <c r="V672" s="23"/>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5" outlineLevel="1" x14ac:dyDescent="0.25">
      <c r="A673" s="6"/>
      <c r="B673" s="7"/>
      <c r="C673" s="18"/>
      <c r="D673" s="18"/>
      <c r="E673" s="18"/>
      <c r="F673" s="27"/>
      <c r="G673" s="28"/>
      <c r="H673" s="35" t="s">
        <v>1102</v>
      </c>
      <c r="I673" s="361">
        <v>1</v>
      </c>
      <c r="J673" s="361">
        <v>1</v>
      </c>
      <c r="K673" s="361">
        <v>1</v>
      </c>
      <c r="L673" s="361">
        <v>1</v>
      </c>
      <c r="M673" s="361">
        <v>1</v>
      </c>
      <c r="N673" s="361">
        <v>1</v>
      </c>
      <c r="O673" s="361">
        <v>1</v>
      </c>
      <c r="P673" s="361">
        <v>1</v>
      </c>
      <c r="Q673" s="361">
        <v>1</v>
      </c>
      <c r="R673" s="220"/>
      <c r="S673" s="220"/>
      <c r="T673" s="220"/>
      <c r="U673" s="220"/>
      <c r="V673" s="22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s="694" customFormat="1" ht="15" outlineLevel="1" x14ac:dyDescent="0.25">
      <c r="A674" s="698"/>
      <c r="B674" s="695"/>
      <c r="C674" s="707"/>
      <c r="D674" s="707"/>
      <c r="E674" s="707"/>
      <c r="F674" s="711"/>
      <c r="G674" s="712"/>
      <c r="H674" s="708"/>
      <c r="I674" s="220"/>
      <c r="J674" s="220"/>
      <c r="K674" s="220"/>
      <c r="L674" s="220"/>
      <c r="M674" s="220"/>
      <c r="N674" s="220"/>
      <c r="O674" s="220"/>
      <c r="P674" s="220"/>
      <c r="Q674" s="220"/>
      <c r="R674" s="220"/>
      <c r="S674" s="220"/>
      <c r="T674" s="220"/>
      <c r="U674" s="220"/>
      <c r="V674" s="221"/>
      <c r="W674" s="702"/>
      <c r="X674" s="697"/>
      <c r="Y674" s="697"/>
      <c r="Z674" s="697"/>
      <c r="AA674" s="697"/>
      <c r="AB674" s="697"/>
      <c r="AC674" s="697"/>
      <c r="AD674" s="697"/>
      <c r="AE674" s="697"/>
      <c r="AF674" s="697"/>
      <c r="AG674" s="697"/>
      <c r="AH674" s="697"/>
      <c r="AI674" s="697"/>
      <c r="AJ674" s="697"/>
      <c r="AK674" s="697"/>
      <c r="AL674" s="697"/>
      <c r="AM674" s="697"/>
      <c r="AN674" s="697"/>
      <c r="AO674" s="697"/>
      <c r="AP674" s="697"/>
      <c r="AQ674" s="697"/>
      <c r="AR674" s="697"/>
      <c r="AS674" s="697"/>
      <c r="AT674" s="697"/>
      <c r="AU674" s="697"/>
      <c r="AV674" s="697"/>
      <c r="AW674" s="697"/>
      <c r="AX674" s="697"/>
      <c r="AY674" s="697"/>
      <c r="AZ674" s="697"/>
      <c r="BA674" s="697"/>
      <c r="BB674" s="697"/>
      <c r="BC674" s="697"/>
      <c r="BD674" s="697"/>
      <c r="BE674" s="697"/>
      <c r="BF674" s="697"/>
      <c r="BG674" s="697"/>
      <c r="BH674" s="697"/>
      <c r="BI674" s="697"/>
      <c r="BJ674" s="697"/>
      <c r="BK674" s="697"/>
      <c r="BL674" s="697"/>
      <c r="BM674" s="697"/>
      <c r="BN674" s="697"/>
      <c r="BO674" s="697"/>
      <c r="BP674" s="697"/>
    </row>
    <row r="675" spans="1:68" s="694" customFormat="1" ht="15" outlineLevel="1" x14ac:dyDescent="0.25">
      <c r="A675" s="698"/>
      <c r="B675" s="695"/>
      <c r="C675" s="707"/>
      <c r="D675" s="707"/>
      <c r="E675" s="707"/>
      <c r="F675" s="711"/>
      <c r="G675" s="712"/>
      <c r="H675" s="708"/>
      <c r="I675" s="220"/>
      <c r="J675" s="220"/>
      <c r="K675" s="220"/>
      <c r="L675" s="220"/>
      <c r="M675" s="220"/>
      <c r="N675" s="220"/>
      <c r="O675" s="220"/>
      <c r="P675" s="220"/>
      <c r="Q675" s="220"/>
      <c r="R675" s="220"/>
      <c r="S675" s="220"/>
      <c r="T675" s="220"/>
      <c r="U675" s="220"/>
      <c r="V675" s="221"/>
      <c r="W675" s="702"/>
      <c r="X675" s="697"/>
      <c r="Y675" s="697"/>
      <c r="Z675" s="697"/>
      <c r="AA675" s="697"/>
      <c r="AB675" s="697"/>
      <c r="AC675" s="697"/>
      <c r="AD675" s="697"/>
      <c r="AE675" s="697"/>
      <c r="AF675" s="697"/>
      <c r="AG675" s="697"/>
      <c r="AH675" s="697"/>
      <c r="AI675" s="697"/>
      <c r="AJ675" s="697"/>
      <c r="AK675" s="697"/>
      <c r="AL675" s="697"/>
      <c r="AM675" s="697"/>
      <c r="AN675" s="697"/>
      <c r="AO675" s="697"/>
      <c r="AP675" s="697"/>
      <c r="AQ675" s="697"/>
      <c r="AR675" s="697"/>
      <c r="AS675" s="697"/>
      <c r="AT675" s="697"/>
      <c r="AU675" s="697"/>
      <c r="AV675" s="697"/>
      <c r="AW675" s="697"/>
      <c r="AX675" s="697"/>
      <c r="AY675" s="697"/>
      <c r="AZ675" s="697"/>
      <c r="BA675" s="697"/>
      <c r="BB675" s="697"/>
      <c r="BC675" s="697"/>
      <c r="BD675" s="697"/>
      <c r="BE675" s="697"/>
      <c r="BF675" s="697"/>
      <c r="BG675" s="697"/>
      <c r="BH675" s="697"/>
      <c r="BI675" s="697"/>
      <c r="BJ675" s="697"/>
      <c r="BK675" s="697"/>
      <c r="BL675" s="697"/>
      <c r="BM675" s="697"/>
      <c r="BN675" s="697"/>
      <c r="BO675" s="697"/>
      <c r="BP675" s="697"/>
    </row>
    <row r="676" spans="1:68" ht="12" customHeight="1" outlineLevel="1" x14ac:dyDescent="0.25">
      <c r="A676" s="6"/>
      <c r="B676" s="7"/>
      <c r="C676" s="18"/>
      <c r="D676" s="18"/>
      <c r="E676" s="18"/>
      <c r="F676" s="34"/>
      <c r="G676" s="35"/>
      <c r="H676" s="35"/>
      <c r="I676" s="35"/>
      <c r="J676" s="35"/>
      <c r="K676" s="35"/>
      <c r="L676" s="35"/>
      <c r="M676" s="257"/>
      <c r="N676" s="257"/>
      <c r="O676" s="257"/>
      <c r="P676" s="35"/>
      <c r="Q676" s="222"/>
      <c r="R676" s="222"/>
      <c r="S676" s="222"/>
      <c r="T676" s="222"/>
      <c r="U676" s="222"/>
      <c r="V676" s="22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5.0999999999999996" customHeight="1" outlineLevel="1" x14ac:dyDescent="0.25">
      <c r="A677" s="6"/>
      <c r="B677" s="7"/>
      <c r="C677" s="18"/>
      <c r="D677" s="18"/>
      <c r="E677" s="18"/>
      <c r="F677" s="37"/>
      <c r="G677" s="38"/>
      <c r="H677" s="38"/>
      <c r="I677" s="38"/>
      <c r="J677" s="39"/>
      <c r="K677" s="39"/>
      <c r="L677" s="39"/>
      <c r="M677" s="264"/>
      <c r="N677" s="264"/>
      <c r="O677" s="264"/>
      <c r="P677" s="39"/>
      <c r="Q677" s="39"/>
      <c r="R677" s="39"/>
      <c r="S677" s="39"/>
      <c r="T677" s="39"/>
      <c r="U677" s="39"/>
      <c r="V677" s="3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ht="25.15" customHeight="1" outlineLevel="1" x14ac:dyDescent="0.25">
      <c r="A678" s="6"/>
      <c r="B678" s="7"/>
      <c r="C678" s="40"/>
      <c r="D678" s="40"/>
      <c r="E678" s="40"/>
      <c r="F678" s="40"/>
      <c r="G678" s="41" t="str">
        <f>G665</f>
        <v>Chemical by Soil</v>
      </c>
      <c r="H678" s="40"/>
      <c r="I678" s="40"/>
      <c r="J678" s="40"/>
      <c r="K678" s="40"/>
      <c r="L678" s="40"/>
      <c r="M678" s="265"/>
      <c r="N678" s="265"/>
      <c r="O678" s="265"/>
      <c r="P678" s="40"/>
      <c r="Q678" s="40"/>
      <c r="R678" s="40"/>
      <c r="S678" s="40"/>
      <c r="T678" s="40"/>
      <c r="U678" s="40"/>
      <c r="V678" s="40"/>
      <c r="W678" s="42" t="s">
        <v>24</v>
      </c>
      <c r="X678" s="8"/>
      <c r="Y678" s="8"/>
      <c r="Z678" s="8"/>
      <c r="AA678" s="236"/>
      <c r="AB678" s="236"/>
      <c r="AC678" s="236"/>
      <c r="AD678" s="236"/>
      <c r="AE678" s="236"/>
      <c r="AF678" s="236"/>
      <c r="AG678" s="236"/>
      <c r="AH678" s="236"/>
      <c r="AI678" s="236"/>
      <c r="AJ678" s="236"/>
      <c r="AK678" s="236"/>
      <c r="AL678" s="236"/>
      <c r="AM678" s="236"/>
      <c r="AN678" s="236"/>
      <c r="AO678" s="236"/>
      <c r="AP678" s="236"/>
      <c r="AQ678" s="236"/>
      <c r="AR678" s="236"/>
      <c r="AS678" s="236"/>
      <c r="AT678" s="236"/>
      <c r="AU678" s="236"/>
      <c r="AV678" s="236"/>
      <c r="AW678" s="236"/>
      <c r="AX678" s="236"/>
      <c r="AY678" s="236"/>
      <c r="AZ678" s="236"/>
      <c r="BA678" s="236"/>
      <c r="BB678" s="236"/>
      <c r="BC678" s="236"/>
      <c r="BD678" s="236"/>
      <c r="BE678" s="236"/>
      <c r="BF678" s="236"/>
      <c r="BG678" s="236"/>
      <c r="BH678" s="236"/>
      <c r="BI678" s="236"/>
      <c r="BJ678" s="236"/>
      <c r="BK678" s="236"/>
      <c r="BL678" s="236"/>
      <c r="BM678" s="236"/>
      <c r="BN678" s="236"/>
      <c r="BO678" s="236"/>
      <c r="BP678" s="236"/>
    </row>
    <row r="679" spans="1:68" ht="12" customHeight="1" outlineLevel="1" x14ac:dyDescent="0.25">
      <c r="A679" s="6"/>
      <c r="B679" s="7"/>
      <c r="C679" s="7"/>
      <c r="D679" s="7"/>
      <c r="E679" s="7"/>
      <c r="F679" s="8"/>
      <c r="G679" s="8"/>
      <c r="H679" s="8"/>
      <c r="I679" s="8"/>
      <c r="J679" s="8"/>
      <c r="K679" s="8"/>
      <c r="L679" s="8"/>
      <c r="M679" s="236"/>
      <c r="N679" s="236"/>
      <c r="O679" s="236"/>
      <c r="P679" s="8"/>
      <c r="Q679" s="8"/>
      <c r="R679" s="8"/>
      <c r="S679" s="8"/>
      <c r="T679" s="8"/>
      <c r="U679" s="8"/>
      <c r="V679" s="8"/>
      <c r="W679" s="8"/>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ht="12" customHeight="1" outlineLevel="1" x14ac:dyDescent="0.25">
      <c r="A680" s="6"/>
      <c r="B680" s="7"/>
      <c r="C680" s="7"/>
      <c r="D680" s="7"/>
      <c r="E680" s="7"/>
      <c r="F680" s="7"/>
      <c r="G680" s="7"/>
      <c r="H680" s="8"/>
      <c r="I680" s="8"/>
      <c r="J680" s="8"/>
      <c r="K680" s="8"/>
      <c r="L680" s="8"/>
      <c r="M680" s="8"/>
      <c r="N680" s="8"/>
      <c r="O680" s="8"/>
      <c r="P680" s="8"/>
      <c r="Q680" s="8"/>
      <c r="R680" s="8"/>
      <c r="S680" s="8"/>
      <c r="T680" s="8"/>
      <c r="U680" s="8"/>
      <c r="V680" s="8"/>
      <c r="W680" s="8"/>
      <c r="X680" s="7"/>
      <c r="Y680" s="7"/>
      <c r="Z680" s="7"/>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ht="5.0999999999999996" customHeight="1" outlineLevel="1" thickBot="1" x14ac:dyDescent="0.3">
      <c r="A681" s="6"/>
      <c r="B681" s="7"/>
      <c r="C681" s="7"/>
      <c r="D681" s="7"/>
      <c r="E681" s="7"/>
      <c r="F681" s="7"/>
      <c r="G681" s="7"/>
      <c r="H681" s="8"/>
      <c r="I681" s="8"/>
      <c r="J681" s="8"/>
      <c r="K681" s="8"/>
      <c r="L681" s="8"/>
      <c r="M681" s="8"/>
      <c r="N681" s="8"/>
      <c r="O681" s="8"/>
      <c r="P681" s="8"/>
      <c r="Q681" s="8"/>
      <c r="R681" s="8"/>
      <c r="S681" s="8"/>
      <c r="T681" s="8"/>
      <c r="U681" s="8"/>
      <c r="V681" s="8"/>
      <c r="W681" s="8"/>
      <c r="X681" s="7"/>
      <c r="Y681" s="7"/>
      <c r="Z681" s="7"/>
      <c r="AA681" s="235"/>
      <c r="AB681" s="235"/>
      <c r="AC681" s="235"/>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row>
    <row r="682" spans="1:68" ht="5.0999999999999996" customHeight="1" outlineLevel="1" x14ac:dyDescent="0.25">
      <c r="A682" s="6"/>
      <c r="B682" s="7"/>
      <c r="C682" s="10" t="s">
        <v>0</v>
      </c>
      <c r="D682" s="10"/>
      <c r="E682" s="10"/>
      <c r="F682" s="10"/>
      <c r="G682" s="10"/>
      <c r="H682" s="10"/>
      <c r="I682" s="10"/>
      <c r="J682" s="10"/>
      <c r="K682" s="11"/>
      <c r="L682" s="11"/>
      <c r="M682" s="11"/>
      <c r="N682" s="11"/>
      <c r="O682" s="11"/>
      <c r="P682" s="11"/>
      <c r="Q682" s="11"/>
      <c r="R682" s="11"/>
      <c r="S682" s="11"/>
      <c r="T682" s="11"/>
      <c r="U682" s="11"/>
      <c r="V682" s="11"/>
      <c r="W682" s="12"/>
      <c r="X682" s="8"/>
      <c r="Y682" s="8"/>
      <c r="Z682" s="8"/>
      <c r="AA682" s="236"/>
      <c r="AB682" s="236"/>
      <c r="AC682" s="236"/>
      <c r="AD682" s="236"/>
      <c r="AE682" s="236"/>
      <c r="AF682" s="236"/>
      <c r="AG682" s="236"/>
      <c r="AH682" s="236"/>
      <c r="AI682" s="236"/>
      <c r="AJ682" s="236"/>
      <c r="AK682" s="236"/>
      <c r="AL682" s="236"/>
      <c r="AM682" s="236"/>
      <c r="AN682" s="236"/>
      <c r="AO682" s="236"/>
      <c r="AP682" s="236"/>
      <c r="AQ682" s="236"/>
      <c r="AR682" s="236"/>
      <c r="AS682" s="236"/>
      <c r="AT682" s="236"/>
      <c r="AU682" s="236"/>
      <c r="AV682" s="236"/>
      <c r="AW682" s="236"/>
      <c r="AX682" s="236"/>
      <c r="AY682" s="236"/>
      <c r="AZ682" s="236"/>
      <c r="BA682" s="236"/>
      <c r="BB682" s="236"/>
      <c r="BC682" s="236"/>
      <c r="BD682" s="236"/>
      <c r="BE682" s="236"/>
      <c r="BF682" s="236"/>
      <c r="BG682" s="236"/>
      <c r="BH682" s="236"/>
      <c r="BI682" s="236"/>
      <c r="BJ682" s="236"/>
      <c r="BK682" s="236"/>
      <c r="BL682" s="236"/>
      <c r="BM682" s="236"/>
      <c r="BN682" s="236"/>
      <c r="BO682" s="236"/>
      <c r="BP682" s="236"/>
    </row>
    <row r="683" spans="1:68" ht="12" customHeight="1" outlineLevel="1" x14ac:dyDescent="0.25">
      <c r="A683" s="6"/>
      <c r="B683" s="7"/>
      <c r="C683" s="13"/>
      <c r="D683" s="13"/>
      <c r="E683" s="13" t="s">
        <v>1</v>
      </c>
      <c r="F683" s="14"/>
      <c r="G683" s="15" t="s">
        <v>243</v>
      </c>
      <c r="H683" s="14"/>
      <c r="I683" s="14"/>
      <c r="J683" s="14"/>
      <c r="K683" s="14"/>
      <c r="L683" s="14"/>
      <c r="M683" s="14"/>
      <c r="N683" s="14"/>
      <c r="O683" s="14"/>
      <c r="P683" s="14"/>
      <c r="Q683" s="14"/>
      <c r="R683" s="14"/>
      <c r="S683" s="16"/>
      <c r="T683" s="14"/>
      <c r="U683" s="16"/>
      <c r="V683" s="16"/>
      <c r="W683" s="17"/>
      <c r="X683" s="8"/>
      <c r="Y683" s="8"/>
      <c r="Z683" s="8"/>
      <c r="AA683" s="236"/>
      <c r="AB683" s="236"/>
      <c r="AC683" s="236"/>
      <c r="AD683" s="236"/>
      <c r="AE683" s="236"/>
      <c r="AF683" s="236"/>
      <c r="AG683" s="236"/>
      <c r="AH683" s="236"/>
      <c r="AI683" s="236"/>
      <c r="AJ683" s="236"/>
      <c r="AK683" s="236"/>
      <c r="AL683" s="236"/>
      <c r="AM683" s="236"/>
      <c r="AN683" s="236"/>
      <c r="AO683" s="236"/>
      <c r="AP683" s="236"/>
      <c r="AQ683" s="236"/>
      <c r="AR683" s="236"/>
      <c r="AS683" s="236"/>
      <c r="AT683" s="236"/>
      <c r="AU683" s="236"/>
      <c r="AV683" s="236"/>
      <c r="AW683" s="236"/>
      <c r="AX683" s="236"/>
      <c r="AY683" s="236"/>
      <c r="AZ683" s="236"/>
      <c r="BA683" s="236"/>
      <c r="BB683" s="236"/>
      <c r="BC683" s="236"/>
      <c r="BD683" s="236"/>
      <c r="BE683" s="236"/>
      <c r="BF683" s="236"/>
      <c r="BG683" s="236"/>
      <c r="BH683" s="236"/>
      <c r="BI683" s="236"/>
      <c r="BJ683" s="236"/>
      <c r="BK683" s="236"/>
      <c r="BL683" s="236"/>
      <c r="BM683" s="236"/>
      <c r="BN683" s="236"/>
      <c r="BO683" s="236"/>
      <c r="BP683" s="236"/>
    </row>
    <row r="684" spans="1:68" ht="12" customHeight="1" outlineLevel="1" x14ac:dyDescent="0.25">
      <c r="A684" s="6"/>
      <c r="B684" s="7"/>
      <c r="C684" s="13"/>
      <c r="D684" s="13"/>
      <c r="E684" s="18"/>
      <c r="F684" s="14"/>
      <c r="G684" s="19"/>
      <c r="H684" s="14" t="s">
        <v>244</v>
      </c>
      <c r="I684" s="14"/>
      <c r="J684" s="14"/>
      <c r="K684" s="14"/>
      <c r="L684" s="14"/>
      <c r="M684" s="14"/>
      <c r="N684" s="14"/>
      <c r="O684" s="14"/>
      <c r="P684" s="14"/>
      <c r="Q684" s="14"/>
      <c r="R684" s="14"/>
      <c r="S684" s="16"/>
      <c r="T684" s="20"/>
      <c r="U684" s="16"/>
      <c r="V684" s="16"/>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12" customHeight="1" outlineLevel="1" x14ac:dyDescent="0.25">
      <c r="A685" s="6"/>
      <c r="B685" s="7"/>
      <c r="C685" s="18"/>
      <c r="D685" s="13"/>
      <c r="E685" s="18"/>
      <c r="F685" s="14"/>
      <c r="G685" s="14"/>
      <c r="H685" s="14" t="s">
        <v>1103</v>
      </c>
      <c r="I685" s="14"/>
      <c r="J685" s="14"/>
      <c r="K685" s="14"/>
      <c r="L685" s="14"/>
      <c r="M685" s="14"/>
      <c r="N685" s="14"/>
      <c r="O685" s="14"/>
      <c r="P685" s="14"/>
      <c r="Q685" s="14"/>
      <c r="R685" s="14"/>
      <c r="S685" s="16"/>
      <c r="T685" s="20"/>
      <c r="U685" s="16"/>
      <c r="V685" s="16"/>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12" customHeight="1" outlineLevel="1" x14ac:dyDescent="0.25">
      <c r="A686" s="6"/>
      <c r="B686" s="7"/>
      <c r="C686" s="21">
        <v>0</v>
      </c>
      <c r="D686" s="13"/>
      <c r="E686" s="18"/>
      <c r="F686" s="14"/>
      <c r="G686" s="22"/>
      <c r="H686" s="14"/>
      <c r="I686" s="14"/>
      <c r="J686" s="14"/>
      <c r="K686" s="14"/>
      <c r="L686" s="14"/>
      <c r="M686" s="14"/>
      <c r="N686" s="14"/>
      <c r="O686" s="14"/>
      <c r="P686" s="14"/>
      <c r="Q686" s="14"/>
      <c r="R686" s="14"/>
      <c r="S686" s="16"/>
      <c r="T686" s="20"/>
      <c r="U686" s="16"/>
      <c r="V686" s="16"/>
      <c r="W686" s="17"/>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18"/>
      <c r="D687" s="18"/>
      <c r="E687" s="18"/>
      <c r="F687" s="18"/>
      <c r="G687" s="18"/>
      <c r="H687" s="18"/>
      <c r="I687" s="18"/>
      <c r="J687" s="23"/>
      <c r="K687" s="23"/>
      <c r="L687" s="23"/>
      <c r="M687" s="23"/>
      <c r="N687" s="23"/>
      <c r="O687" s="23"/>
      <c r="P687" s="23"/>
      <c r="Q687" s="23"/>
      <c r="R687" s="23"/>
      <c r="S687" s="23"/>
      <c r="T687" s="23"/>
      <c r="U687" s="23"/>
      <c r="V687" s="23"/>
      <c r="W687" s="17"/>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outlineLevel="1" x14ac:dyDescent="0.25">
      <c r="A688" s="6"/>
      <c r="B688" s="7"/>
      <c r="C688" s="18"/>
      <c r="D688" s="18"/>
      <c r="E688" s="18"/>
      <c r="F688" s="18"/>
      <c r="G688" s="18"/>
      <c r="H688" s="18"/>
      <c r="I688" s="18"/>
      <c r="J688" s="18"/>
      <c r="K688" s="18"/>
      <c r="L688" s="23"/>
      <c r="M688" s="23"/>
      <c r="N688" s="23"/>
      <c r="O688" s="23"/>
      <c r="P688" s="23"/>
      <c r="Q688" s="23"/>
      <c r="R688" s="23"/>
      <c r="S688" s="23"/>
      <c r="T688" s="23"/>
      <c r="U688" s="23"/>
      <c r="V688" s="23"/>
      <c r="W688" s="17"/>
      <c r="X688" s="8"/>
      <c r="Y688" s="8"/>
      <c r="Z688" s="8"/>
      <c r="AA688" s="236"/>
      <c r="AB688" s="236"/>
      <c r="AC688" s="236"/>
      <c r="AD688" s="236"/>
      <c r="AE688" s="236"/>
      <c r="AF688" s="236"/>
      <c r="AG688" s="236"/>
      <c r="AH688" s="236"/>
      <c r="AI688" s="236"/>
      <c r="AJ688" s="236"/>
      <c r="AK688" s="236"/>
      <c r="AL688" s="236"/>
      <c r="AM688" s="236"/>
      <c r="AN688" s="236"/>
      <c r="AO688" s="236"/>
      <c r="AP688" s="236"/>
      <c r="AQ688" s="236"/>
      <c r="AR688" s="236"/>
      <c r="AS688" s="236"/>
      <c r="AT688" s="236"/>
      <c r="AU688" s="236"/>
      <c r="AV688" s="236"/>
      <c r="AW688" s="236"/>
      <c r="AX688" s="236"/>
      <c r="AY688" s="236"/>
      <c r="AZ688" s="236"/>
      <c r="BA688" s="236"/>
      <c r="BB688" s="236"/>
      <c r="BC688" s="236"/>
      <c r="BD688" s="236"/>
      <c r="BE688" s="236"/>
      <c r="BF688" s="236"/>
      <c r="BG688" s="236"/>
      <c r="BH688" s="236"/>
      <c r="BI688" s="236"/>
      <c r="BJ688" s="236"/>
      <c r="BK688" s="236"/>
      <c r="BL688" s="236"/>
      <c r="BM688" s="236"/>
      <c r="BN688" s="236"/>
      <c r="BO688" s="236"/>
      <c r="BP688" s="236"/>
    </row>
    <row r="689" spans="1:68" ht="12" customHeight="1" outlineLevel="1" x14ac:dyDescent="0.25">
      <c r="A689" s="6"/>
      <c r="B689" s="7"/>
      <c r="C689" s="18"/>
      <c r="D689" s="18"/>
      <c r="E689" s="18"/>
      <c r="F689" s="18"/>
      <c r="G689" s="18"/>
      <c r="H689" s="18"/>
      <c r="I689" s="18"/>
      <c r="J689" s="24"/>
      <c r="K689" s="24"/>
      <c r="L689" s="24"/>
      <c r="M689" s="24"/>
      <c r="N689" s="24"/>
      <c r="O689" s="24"/>
      <c r="P689" s="24"/>
      <c r="Q689" s="25"/>
      <c r="R689" s="25"/>
      <c r="S689" s="23"/>
      <c r="T689" s="23"/>
      <c r="U689" s="23"/>
      <c r="V689" s="23"/>
      <c r="W689" s="17"/>
      <c r="X689" s="8"/>
      <c r="Y689" s="8"/>
      <c r="Z689" s="8"/>
      <c r="AA689" s="236"/>
      <c r="AB689" s="236"/>
      <c r="AC689" s="236"/>
      <c r="AD689" s="236"/>
      <c r="AE689" s="236"/>
      <c r="AF689" s="236"/>
      <c r="AG689" s="236"/>
      <c r="AH689" s="236"/>
      <c r="AI689" s="236"/>
      <c r="AJ689" s="236"/>
      <c r="AK689" s="236"/>
      <c r="AL689" s="236"/>
      <c r="AM689" s="236"/>
      <c r="AN689" s="236"/>
      <c r="AO689" s="236"/>
      <c r="AP689" s="236"/>
      <c r="AQ689" s="236"/>
      <c r="AR689" s="236"/>
      <c r="AS689" s="236"/>
      <c r="AT689" s="236"/>
      <c r="AU689" s="236"/>
      <c r="AV689" s="236"/>
      <c r="AW689" s="236"/>
      <c r="AX689" s="236"/>
      <c r="AY689" s="236"/>
      <c r="AZ689" s="236"/>
      <c r="BA689" s="236"/>
      <c r="BB689" s="236"/>
      <c r="BC689" s="236"/>
      <c r="BD689" s="236"/>
      <c r="BE689" s="236"/>
      <c r="BF689" s="236"/>
      <c r="BG689" s="236"/>
      <c r="BH689" s="236"/>
      <c r="BI689" s="236"/>
      <c r="BJ689" s="236"/>
      <c r="BK689" s="236"/>
      <c r="BL689" s="236"/>
      <c r="BM689" s="236"/>
      <c r="BN689" s="236"/>
      <c r="BO689" s="236"/>
      <c r="BP689" s="236"/>
    </row>
    <row r="690" spans="1:68" ht="12" customHeight="1" outlineLevel="1" x14ac:dyDescent="0.25">
      <c r="A690" s="6"/>
      <c r="B690" s="7"/>
      <c r="C690" s="18"/>
      <c r="D690" s="18"/>
      <c r="E690" s="18"/>
      <c r="F690" s="18"/>
      <c r="G690" s="18"/>
      <c r="H690" s="18"/>
      <c r="I690" s="18"/>
      <c r="J690" s="24" t="s">
        <v>118</v>
      </c>
      <c r="K690" s="24" t="s">
        <v>119</v>
      </c>
      <c r="L690" s="24" t="s">
        <v>1106</v>
      </c>
      <c r="M690" s="732" t="s">
        <v>118</v>
      </c>
      <c r="N690" s="24"/>
      <c r="O690" s="24"/>
      <c r="P690" s="25"/>
      <c r="Q690" s="25"/>
      <c r="R690" s="25"/>
      <c r="S690" s="23"/>
      <c r="T690" s="23"/>
      <c r="U690" s="23"/>
      <c r="V690" s="23"/>
      <c r="W690" s="17"/>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5" outlineLevel="1" x14ac:dyDescent="0.25">
      <c r="A691" s="6"/>
      <c r="B691" s="7"/>
      <c r="C691" s="18"/>
      <c r="D691" s="18"/>
      <c r="E691" s="18"/>
      <c r="F691" s="27"/>
      <c r="G691" s="28"/>
      <c r="H691" s="28"/>
      <c r="I691" s="28" t="str" cm="1">
        <f t="array" ref="I691:I694">TRANSPOSE($H$393:$K$393)</f>
        <v>knock</v>
      </c>
      <c r="J691" s="1019">
        <f>MIN(364,INT((M691 - DATE(YEAR(M691),1,1))))</f>
        <v>104</v>
      </c>
      <c r="K691" s="364">
        <v>35</v>
      </c>
      <c r="L691" s="976">
        <v>0.25</v>
      </c>
      <c r="M691" s="1017">
        <v>43570</v>
      </c>
      <c r="N691" s="219"/>
      <c r="O691" s="219"/>
      <c r="P691" s="219"/>
      <c r="Q691" s="220"/>
      <c r="R691" s="220"/>
      <c r="S691" s="220"/>
      <c r="T691" s="220"/>
      <c r="U691" s="220"/>
      <c r="V691" s="221"/>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5" outlineLevel="1" x14ac:dyDescent="0.25">
      <c r="A692" s="6"/>
      <c r="B692" s="7"/>
      <c r="C692" s="18"/>
      <c r="D692" s="18"/>
      <c r="E692" s="18"/>
      <c r="F692" s="27"/>
      <c r="G692" s="28"/>
      <c r="H692" s="28"/>
      <c r="I692" s="712" t="str">
        <v>pre-em</v>
      </c>
      <c r="J692" s="1019">
        <f t="shared" ref="J692:J694" si="122">MIN(364,INT((M692 - DATE(YEAR(M692),1,1))))</f>
        <v>134</v>
      </c>
      <c r="K692" s="364">
        <v>15</v>
      </c>
      <c r="L692" s="976">
        <v>0.25</v>
      </c>
      <c r="M692" s="1017">
        <v>43600</v>
      </c>
      <c r="N692" s="219"/>
      <c r="O692" s="219"/>
      <c r="P692" s="219"/>
      <c r="Q692" s="220"/>
      <c r="R692" s="220"/>
      <c r="S692" s="220"/>
      <c r="T692" s="220"/>
      <c r="U692" s="220"/>
      <c r="V692" s="221"/>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5" outlineLevel="1" x14ac:dyDescent="0.25">
      <c r="A693" s="6"/>
      <c r="B693" s="7"/>
      <c r="C693" s="18"/>
      <c r="D693" s="18"/>
      <c r="E693" s="18"/>
      <c r="F693" s="27"/>
      <c r="G693" s="28"/>
      <c r="H693" s="28"/>
      <c r="I693" s="712" t="str">
        <v>selective_and_spraytop</v>
      </c>
      <c r="J693" s="1019">
        <f t="shared" si="122"/>
        <v>151</v>
      </c>
      <c r="K693" s="364">
        <v>90</v>
      </c>
      <c r="L693" s="976">
        <v>0.25</v>
      </c>
      <c r="M693" s="1017">
        <v>43617</v>
      </c>
      <c r="N693" s="219"/>
      <c r="O693" s="219"/>
      <c r="P693" s="219"/>
      <c r="Q693" s="220"/>
      <c r="R693" s="220"/>
      <c r="S693" s="220"/>
      <c r="T693" s="220"/>
      <c r="U693" s="220"/>
      <c r="V693" s="221"/>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5" outlineLevel="1" x14ac:dyDescent="0.25">
      <c r="A694" s="6"/>
      <c r="B694" s="7"/>
      <c r="C694" s="18"/>
      <c r="D694" s="18"/>
      <c r="E694" s="18"/>
      <c r="F694" s="27"/>
      <c r="G694" s="28"/>
      <c r="H694" s="28"/>
      <c r="I694" s="712" t="str">
        <v>fungicide</v>
      </c>
      <c r="J694" s="1019">
        <f t="shared" si="122"/>
        <v>195</v>
      </c>
      <c r="K694" s="364">
        <v>35</v>
      </c>
      <c r="L694" s="976">
        <v>0.25</v>
      </c>
      <c r="M694" s="1017">
        <v>43661</v>
      </c>
      <c r="N694" s="219"/>
      <c r="O694" s="219"/>
      <c r="P694" s="219"/>
      <c r="Q694" s="220"/>
      <c r="R694" s="220"/>
      <c r="S694" s="220"/>
      <c r="T694" s="220"/>
      <c r="U694" s="220"/>
      <c r="V694" s="22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34"/>
      <c r="G695" s="35"/>
      <c r="H695" s="35"/>
      <c r="I695" s="35"/>
      <c r="J695" s="35"/>
      <c r="K695" s="35"/>
      <c r="L695" s="35"/>
      <c r="M695" s="35"/>
      <c r="N695" s="35"/>
      <c r="O695" s="219"/>
      <c r="P695" s="219"/>
      <c r="Q695" s="222"/>
      <c r="R695" s="222"/>
      <c r="S695" s="222"/>
      <c r="T695" s="222"/>
      <c r="U695" s="222"/>
      <c r="V695" s="22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5.0999999999999996" customHeight="1" outlineLevel="1" x14ac:dyDescent="0.25">
      <c r="A696" s="6"/>
      <c r="B696" s="7"/>
      <c r="C696" s="18"/>
      <c r="D696" s="18"/>
      <c r="E696" s="18"/>
      <c r="F696" s="37"/>
      <c r="G696" s="38"/>
      <c r="H696" s="38"/>
      <c r="I696" s="38"/>
      <c r="J696" s="39"/>
      <c r="K696" s="39"/>
      <c r="L696" s="39"/>
      <c r="M696" s="39"/>
      <c r="N696" s="39"/>
      <c r="O696" s="39"/>
      <c r="P696" s="39"/>
      <c r="Q696" s="39"/>
      <c r="R696" s="39"/>
      <c r="S696" s="39"/>
      <c r="T696" s="39"/>
      <c r="U696" s="39"/>
      <c r="V696" s="31"/>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25.15" customHeight="1" outlineLevel="1" x14ac:dyDescent="0.25">
      <c r="A697" s="6"/>
      <c r="B697" s="7"/>
      <c r="C697" s="40"/>
      <c r="D697" s="40"/>
      <c r="E697" s="40"/>
      <c r="F697" s="40"/>
      <c r="G697" s="41" t="str">
        <f>G683</f>
        <v>Chemical info</v>
      </c>
      <c r="H697" s="40"/>
      <c r="I697" s="40"/>
      <c r="J697" s="40"/>
      <c r="K697" s="40"/>
      <c r="L697" s="40"/>
      <c r="M697" s="40"/>
      <c r="N697" s="40"/>
      <c r="O697" s="40"/>
      <c r="P697" s="40"/>
      <c r="Q697" s="40"/>
      <c r="R697" s="40"/>
      <c r="S697" s="40"/>
      <c r="T697" s="40"/>
      <c r="U697" s="40"/>
      <c r="V697" s="40"/>
      <c r="W697" s="42" t="s">
        <v>24</v>
      </c>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7"/>
      <c r="D699" s="7"/>
      <c r="E699" s="7"/>
      <c r="F699" s="7"/>
      <c r="G699" s="7"/>
      <c r="H699" s="8"/>
      <c r="I699" s="8"/>
      <c r="J699" s="8"/>
      <c r="K699" s="8"/>
      <c r="L699" s="8"/>
      <c r="M699" s="8"/>
      <c r="N699" s="236"/>
      <c r="O699" s="236"/>
      <c r="P699" s="236"/>
      <c r="Q699" s="8"/>
      <c r="R699" s="8"/>
      <c r="S699" s="8"/>
      <c r="T699" s="8"/>
      <c r="U699" s="8"/>
      <c r="V699" s="8"/>
      <c r="W699" s="8"/>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outlineLevel="1" thickBot="1" x14ac:dyDescent="0.3">
      <c r="A700" s="6"/>
      <c r="B700" s="7"/>
      <c r="C700" s="7"/>
      <c r="D700" s="7"/>
      <c r="E700" s="7"/>
      <c r="F700" s="7"/>
      <c r="G700" s="7"/>
      <c r="H700" s="8"/>
      <c r="I700" s="8"/>
      <c r="J700" s="8"/>
      <c r="K700" s="8"/>
      <c r="L700" s="8"/>
      <c r="M700" s="8"/>
      <c r="N700" s="236"/>
      <c r="O700" s="236"/>
      <c r="P700" s="236"/>
      <c r="Q700" s="8"/>
      <c r="R700" s="8"/>
      <c r="S700" s="8"/>
      <c r="T700" s="8"/>
      <c r="U700" s="8"/>
      <c r="V700" s="8"/>
      <c r="W700" s="8"/>
      <c r="X700" s="7"/>
      <c r="Y700" s="7"/>
      <c r="Z700" s="7"/>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5.0999999999999996" customHeight="1" outlineLevel="1" x14ac:dyDescent="0.25">
      <c r="A701" s="6"/>
      <c r="B701" s="7"/>
      <c r="C701" s="10" t="s">
        <v>0</v>
      </c>
      <c r="D701" s="10"/>
      <c r="E701" s="10"/>
      <c r="F701" s="10"/>
      <c r="G701" s="10"/>
      <c r="H701" s="10"/>
      <c r="I701" s="10"/>
      <c r="J701" s="10"/>
      <c r="K701" s="11"/>
      <c r="L701" s="11"/>
      <c r="M701" s="11"/>
      <c r="N701" s="238"/>
      <c r="O701" s="238"/>
      <c r="P701" s="238"/>
      <c r="Q701" s="11"/>
      <c r="R701" s="11"/>
      <c r="S701" s="11"/>
      <c r="T701" s="11"/>
      <c r="U701" s="11"/>
      <c r="V701" s="11"/>
      <c r="W701" s="12"/>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3" t="s">
        <v>1</v>
      </c>
      <c r="F702" s="14"/>
      <c r="G702" s="15" t="s">
        <v>36</v>
      </c>
      <c r="H702" s="14"/>
      <c r="I702" s="14"/>
      <c r="J702" s="14"/>
      <c r="K702" s="14"/>
      <c r="L702" s="14"/>
      <c r="M702" s="14"/>
      <c r="N702" s="241"/>
      <c r="O702" s="241"/>
      <c r="P702" s="241"/>
      <c r="Q702" s="14"/>
      <c r="R702" s="14"/>
      <c r="S702" s="14"/>
      <c r="T702" s="14"/>
      <c r="U702" s="16"/>
      <c r="V702" s="16"/>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3"/>
      <c r="D703" s="13"/>
      <c r="E703" s="18"/>
      <c r="F703" s="14"/>
      <c r="G703" s="14" t="s">
        <v>37</v>
      </c>
      <c r="H703" s="14"/>
      <c r="I703" s="309" t="s">
        <v>345</v>
      </c>
      <c r="J703" s="14"/>
      <c r="K703" s="14"/>
      <c r="L703" s="14"/>
      <c r="M703" s="14"/>
      <c r="N703" s="241"/>
      <c r="O703" s="241"/>
      <c r="P703" s="241"/>
      <c r="Q703" s="14"/>
      <c r="R703" s="14"/>
      <c r="S703" s="14"/>
      <c r="T703" s="20"/>
      <c r="U703" s="16"/>
      <c r="V703" s="16"/>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18"/>
      <c r="D704" s="13"/>
      <c r="E704" s="18"/>
      <c r="F704" s="14"/>
      <c r="G704" s="46">
        <v>38576.728703703702</v>
      </c>
      <c r="H704" s="14"/>
      <c r="I704" s="14"/>
      <c r="J704" s="14"/>
      <c r="K704" s="14"/>
      <c r="L704" s="14"/>
      <c r="M704" s="14"/>
      <c r="N704" s="241"/>
      <c r="O704" s="241"/>
      <c r="P704" s="241"/>
      <c r="Q704" s="14"/>
      <c r="R704" s="14"/>
      <c r="S704" s="14"/>
      <c r="T704" s="20"/>
      <c r="U704" s="16"/>
      <c r="V704" s="16"/>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21">
        <v>0</v>
      </c>
      <c r="D705" s="13"/>
      <c r="E705" s="18"/>
      <c r="F705" s="14"/>
      <c r="G705" s="22"/>
      <c r="H705" s="14"/>
      <c r="I705" s="14"/>
      <c r="J705" s="14"/>
      <c r="K705" s="14"/>
      <c r="L705" s="14"/>
      <c r="M705" s="14"/>
      <c r="N705" s="241"/>
      <c r="O705" s="241"/>
      <c r="P705" s="241"/>
      <c r="Q705" s="14"/>
      <c r="R705" s="14"/>
      <c r="S705" s="14"/>
      <c r="T705" s="20"/>
      <c r="U705" s="16"/>
      <c r="V705" s="16"/>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18"/>
      <c r="H706" s="18"/>
      <c r="I706" s="18"/>
      <c r="J706" s="23"/>
      <c r="K706" s="23"/>
      <c r="L706" s="23"/>
      <c r="M706" s="23"/>
      <c r="N706" s="747"/>
      <c r="O706" s="747"/>
      <c r="P706" s="747"/>
      <c r="Q706" s="23"/>
      <c r="R706" s="23"/>
      <c r="S706" s="23"/>
      <c r="T706" s="23"/>
      <c r="U706" s="23"/>
      <c r="V706" s="23"/>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18"/>
      <c r="H707" s="1172"/>
      <c r="I707" s="18"/>
      <c r="J707" s="18"/>
      <c r="K707" s="23"/>
      <c r="L707" s="23"/>
      <c r="M707" s="23"/>
      <c r="N707" s="747"/>
      <c r="O707" s="747"/>
      <c r="P707" s="747"/>
      <c r="Q707" s="23"/>
      <c r="R707" s="23"/>
      <c r="S707" s="23"/>
      <c r="T707" s="23"/>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18"/>
      <c r="H708" s="1172"/>
      <c r="I708" s="18"/>
      <c r="J708" s="1175" t="s">
        <v>1081</v>
      </c>
      <c r="K708" s="1176"/>
      <c r="L708" s="1176"/>
      <c r="M708" s="1176"/>
      <c r="N708" s="1176"/>
      <c r="O708" s="1176"/>
      <c r="P708" s="1176"/>
      <c r="Q708" s="1176"/>
      <c r="R708" s="25"/>
      <c r="S708" s="25"/>
      <c r="T708" s="23"/>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18"/>
      <c r="G709" s="18" t="s">
        <v>39</v>
      </c>
      <c r="H709" s="1172"/>
      <c r="I709" s="18"/>
      <c r="J709" s="251" t="s">
        <v>404</v>
      </c>
      <c r="K709" s="251" t="s">
        <v>59</v>
      </c>
      <c r="L709" s="251" t="s">
        <v>60</v>
      </c>
      <c r="M709" s="251" t="s">
        <v>61</v>
      </c>
      <c r="N709" s="251" t="s">
        <v>62</v>
      </c>
      <c r="O709" s="251" t="s">
        <v>908</v>
      </c>
      <c r="P709" s="251" t="s">
        <v>909</v>
      </c>
      <c r="Q709" s="732" t="s">
        <v>910</v>
      </c>
      <c r="R709" s="732" t="s">
        <v>1237</v>
      </c>
      <c r="S709" s="732"/>
      <c r="T709" s="735" t="s">
        <v>1061</v>
      </c>
      <c r="U709" s="23"/>
      <c r="V709" s="23"/>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ht="12" customHeight="1" outlineLevel="1" x14ac:dyDescent="0.25">
      <c r="A710" s="6"/>
      <c r="B710" s="7"/>
      <c r="C710" s="18"/>
      <c r="D710" s="18"/>
      <c r="E710" s="18"/>
      <c r="F710" s="27"/>
      <c r="G710" s="50"/>
      <c r="H710" s="32"/>
      <c r="I710" s="919" t="str">
        <f>General!L17</f>
        <v>a</v>
      </c>
      <c r="J710" s="365">
        <v>0</v>
      </c>
      <c r="K710" s="365">
        <v>0</v>
      </c>
      <c r="L710" s="365">
        <v>0</v>
      </c>
      <c r="M710" s="365">
        <v>0</v>
      </c>
      <c r="N710" s="365">
        <v>0</v>
      </c>
      <c r="O710" s="365">
        <v>0</v>
      </c>
      <c r="P710" s="365">
        <v>0</v>
      </c>
      <c r="Q710" s="365">
        <v>0</v>
      </c>
      <c r="R710" s="365">
        <v>0</v>
      </c>
      <c r="S710" s="712"/>
      <c r="T710" s="936">
        <v>0</v>
      </c>
      <c r="U710" s="60"/>
      <c r="V710" s="61"/>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s="694" customFormat="1" ht="12" customHeight="1" outlineLevel="1" x14ac:dyDescent="0.25">
      <c r="A711" s="698"/>
      <c r="B711" s="695"/>
      <c r="C711" s="707"/>
      <c r="D711" s="707"/>
      <c r="E711" s="707"/>
      <c r="F711" s="711"/>
      <c r="G711" s="710"/>
      <c r="H711" s="32"/>
      <c r="I711" s="919" t="str">
        <f>General!L18</f>
        <v>ar</v>
      </c>
      <c r="J711" s="365">
        <v>10</v>
      </c>
      <c r="K711" s="365">
        <v>10</v>
      </c>
      <c r="L711" s="365">
        <v>10</v>
      </c>
      <c r="M711" s="365">
        <v>10</v>
      </c>
      <c r="N711" s="365">
        <v>10</v>
      </c>
      <c r="O711" s="365">
        <v>10</v>
      </c>
      <c r="P711" s="365">
        <v>10</v>
      </c>
      <c r="Q711" s="365">
        <v>10</v>
      </c>
      <c r="R711" s="365">
        <v>10</v>
      </c>
      <c r="S711" s="712"/>
      <c r="T711" s="936">
        <v>1</v>
      </c>
      <c r="U711" s="60"/>
      <c r="V711" s="61"/>
      <c r="W711" s="702"/>
      <c r="X711" s="697"/>
      <c r="Y711" s="697"/>
      <c r="Z711" s="697"/>
      <c r="AA711" s="697"/>
      <c r="AB711" s="697"/>
      <c r="AC711" s="697"/>
      <c r="AD711" s="697"/>
      <c r="AE711" s="697"/>
      <c r="AF711" s="697"/>
      <c r="AG711" s="697"/>
      <c r="AH711" s="697"/>
      <c r="AI711" s="697"/>
      <c r="AJ711" s="697"/>
      <c r="AK711" s="697"/>
      <c r="AL711" s="697"/>
      <c r="AM711" s="697"/>
      <c r="AN711" s="697"/>
      <c r="AO711" s="697"/>
      <c r="AP711" s="697"/>
      <c r="AQ711" s="697"/>
      <c r="AR711" s="697"/>
      <c r="AS711" s="697"/>
      <c r="AT711" s="697"/>
      <c r="AU711" s="697"/>
      <c r="AV711" s="697"/>
      <c r="AW711" s="697"/>
      <c r="AX711" s="697"/>
      <c r="AY711" s="697"/>
      <c r="AZ711" s="697"/>
      <c r="BA711" s="697"/>
      <c r="BB711" s="697"/>
      <c r="BC711" s="697"/>
      <c r="BD711" s="697"/>
      <c r="BE711" s="697"/>
      <c r="BF711" s="697"/>
      <c r="BG711" s="697"/>
      <c r="BH711" s="697"/>
      <c r="BI711" s="697"/>
      <c r="BJ711" s="697"/>
      <c r="BK711" s="697"/>
      <c r="BL711" s="697"/>
      <c r="BM711" s="697"/>
      <c r="BN711" s="697"/>
      <c r="BO711" s="697"/>
      <c r="BP711" s="697"/>
    </row>
    <row r="712" spans="1:68" s="694" customFormat="1" ht="12" customHeight="1" outlineLevel="1" x14ac:dyDescent="0.25">
      <c r="A712" s="698"/>
      <c r="B712" s="695"/>
      <c r="C712" s="707"/>
      <c r="D712" s="707"/>
      <c r="E712" s="707"/>
      <c r="F712" s="711"/>
      <c r="G712" s="710"/>
      <c r="H712" s="32"/>
      <c r="I712" s="919" t="str">
        <f>General!L19</f>
        <v>a2</v>
      </c>
      <c r="J712" s="365">
        <v>0</v>
      </c>
      <c r="K712" s="365">
        <v>0</v>
      </c>
      <c r="L712" s="365">
        <v>0</v>
      </c>
      <c r="M712" s="365">
        <v>0</v>
      </c>
      <c r="N712" s="365">
        <v>0</v>
      </c>
      <c r="O712" s="365">
        <v>0</v>
      </c>
      <c r="P712" s="365">
        <v>0</v>
      </c>
      <c r="Q712" s="365">
        <v>0</v>
      </c>
      <c r="R712" s="365">
        <v>0</v>
      </c>
      <c r="S712" s="712"/>
      <c r="T712" s="936">
        <v>0</v>
      </c>
      <c r="U712" s="60"/>
      <c r="V712" s="61"/>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s="694" customFormat="1" ht="12" customHeight="1" outlineLevel="1" x14ac:dyDescent="0.25">
      <c r="A713" s="698"/>
      <c r="B713" s="695"/>
      <c r="C713" s="707"/>
      <c r="D713" s="707"/>
      <c r="E713" s="707"/>
      <c r="F713" s="711"/>
      <c r="G713" s="710"/>
      <c r="H713" s="32"/>
      <c r="I713" s="919" t="str">
        <f>General!L20</f>
        <v>b</v>
      </c>
      <c r="J713" s="365">
        <v>100</v>
      </c>
      <c r="K713" s="365">
        <v>100</v>
      </c>
      <c r="L713" s="365">
        <v>100</v>
      </c>
      <c r="M713" s="365">
        <v>100</v>
      </c>
      <c r="N713" s="365">
        <v>100</v>
      </c>
      <c r="O713" s="365">
        <v>100</v>
      </c>
      <c r="P713" s="365">
        <v>100</v>
      </c>
      <c r="Q713" s="365">
        <v>100</v>
      </c>
      <c r="R713" s="365">
        <v>100</v>
      </c>
      <c r="S713" s="712"/>
      <c r="T713" s="936">
        <v>1</v>
      </c>
      <c r="U713" s="60"/>
      <c r="V713" s="61"/>
      <c r="W713" s="702"/>
      <c r="X713" s="697"/>
      <c r="Y713" s="697"/>
      <c r="Z713" s="697"/>
      <c r="AA713" s="697"/>
      <c r="AB713" s="697"/>
      <c r="AC713" s="697"/>
      <c r="AD713" s="697"/>
      <c r="AE713" s="697"/>
      <c r="AF713" s="697"/>
      <c r="AG713" s="697"/>
      <c r="AH713" s="697"/>
      <c r="AI713" s="697"/>
      <c r="AJ713" s="697"/>
      <c r="AK713" s="697"/>
      <c r="AL713" s="697"/>
      <c r="AM713" s="697"/>
      <c r="AN713" s="697"/>
      <c r="AO713" s="697"/>
      <c r="AP713" s="697"/>
      <c r="AQ713" s="697"/>
      <c r="AR713" s="697"/>
      <c r="AS713" s="697"/>
      <c r="AT713" s="697"/>
      <c r="AU713" s="697"/>
      <c r="AV713" s="697"/>
      <c r="AW713" s="697"/>
      <c r="AX713" s="697"/>
      <c r="AY713" s="697"/>
      <c r="AZ713" s="697"/>
      <c r="BA713" s="697"/>
      <c r="BB713" s="697"/>
      <c r="BC713" s="697"/>
      <c r="BD713" s="697"/>
      <c r="BE713" s="697"/>
      <c r="BF713" s="697"/>
      <c r="BG713" s="697"/>
      <c r="BH713" s="697"/>
      <c r="BI713" s="697"/>
      <c r="BJ713" s="697"/>
      <c r="BK713" s="697"/>
      <c r="BL713" s="697"/>
      <c r="BM713" s="697"/>
      <c r="BN713" s="697"/>
      <c r="BO713" s="697"/>
      <c r="BP713" s="697"/>
    </row>
    <row r="714" spans="1:68" ht="12" customHeight="1" outlineLevel="1" x14ac:dyDescent="0.25">
      <c r="A714" s="6"/>
      <c r="B714" s="7"/>
      <c r="C714" s="18"/>
      <c r="D714" s="18"/>
      <c r="E714" s="18"/>
      <c r="F714" s="27"/>
      <c r="G714" s="50"/>
      <c r="H714" s="32"/>
      <c r="I714" s="919" t="str">
        <f>General!L21</f>
        <v>bd</v>
      </c>
      <c r="J714" s="365">
        <v>100</v>
      </c>
      <c r="K714" s="365">
        <v>100</v>
      </c>
      <c r="L714" s="365">
        <v>100</v>
      </c>
      <c r="M714" s="365">
        <v>100</v>
      </c>
      <c r="N714" s="365">
        <v>100</v>
      </c>
      <c r="O714" s="365">
        <v>100</v>
      </c>
      <c r="P714" s="365">
        <v>100</v>
      </c>
      <c r="Q714" s="365">
        <v>100</v>
      </c>
      <c r="R714" s="365">
        <v>100</v>
      </c>
      <c r="S714" s="712"/>
      <c r="T714" s="936">
        <v>1</v>
      </c>
      <c r="U714" s="60"/>
      <c r="V714" s="61"/>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s="694" customFormat="1" ht="12" customHeight="1" outlineLevel="1" x14ac:dyDescent="0.25">
      <c r="A715" s="698"/>
      <c r="B715" s="695"/>
      <c r="C715" s="707"/>
      <c r="D715" s="707"/>
      <c r="E715" s="707"/>
      <c r="F715" s="711"/>
      <c r="G715" s="710"/>
      <c r="H715" s="32"/>
      <c r="I715" s="919" t="str">
        <f>General!L22</f>
        <v>f</v>
      </c>
      <c r="J715" s="366">
        <v>120</v>
      </c>
      <c r="K715" s="366">
        <v>120</v>
      </c>
      <c r="L715" s="366">
        <v>120</v>
      </c>
      <c r="M715" s="366">
        <v>120</v>
      </c>
      <c r="N715" s="366">
        <v>120</v>
      </c>
      <c r="O715" s="366">
        <v>120</v>
      </c>
      <c r="P715" s="366">
        <v>120</v>
      </c>
      <c r="Q715" s="366">
        <v>120</v>
      </c>
      <c r="R715" s="366">
        <v>120</v>
      </c>
      <c r="S715" s="712"/>
      <c r="T715" s="936">
        <v>1</v>
      </c>
      <c r="U715" s="60"/>
      <c r="V715" s="61"/>
      <c r="W715" s="702"/>
      <c r="X715" s="697"/>
      <c r="Y715" s="697"/>
      <c r="Z715" s="697"/>
      <c r="AA715" s="697"/>
      <c r="AB715" s="697"/>
      <c r="AC715" s="697"/>
      <c r="AD715" s="697"/>
      <c r="AE715" s="697"/>
      <c r="AF715" s="697"/>
      <c r="AG715" s="697"/>
      <c r="AH715" s="697"/>
      <c r="AI715" s="697"/>
      <c r="AJ715" s="697"/>
      <c r="AK715" s="697"/>
      <c r="AL715" s="697"/>
      <c r="AM715" s="697"/>
      <c r="AN715" s="697"/>
      <c r="AO715" s="697"/>
      <c r="AP715" s="697"/>
      <c r="AQ715" s="697"/>
      <c r="AR715" s="697"/>
      <c r="AS715" s="697"/>
      <c r="AT715" s="697"/>
      <c r="AU715" s="697"/>
      <c r="AV715" s="697"/>
      <c r="AW715" s="697"/>
      <c r="AX715" s="697"/>
      <c r="AY715" s="697"/>
      <c r="AZ715" s="697"/>
      <c r="BA715" s="697"/>
      <c r="BB715" s="697"/>
      <c r="BC715" s="697"/>
      <c r="BD715" s="697"/>
      <c r="BE715" s="697"/>
      <c r="BF715" s="697"/>
      <c r="BG715" s="697"/>
      <c r="BH715" s="697"/>
      <c r="BI715" s="697"/>
      <c r="BJ715" s="697"/>
      <c r="BK715" s="697"/>
      <c r="BL715" s="697"/>
      <c r="BM715" s="697"/>
      <c r="BN715" s="697"/>
      <c r="BO715" s="697"/>
      <c r="BP715" s="697"/>
    </row>
    <row r="716" spans="1:68" ht="12" customHeight="1" outlineLevel="1" x14ac:dyDescent="0.25">
      <c r="A716" s="6"/>
      <c r="B716" s="7"/>
      <c r="C716" s="18"/>
      <c r="D716" s="18"/>
      <c r="E716" s="18"/>
      <c r="F716" s="27"/>
      <c r="G716" s="50"/>
      <c r="H716" s="32"/>
      <c r="I716" s="919" t="str">
        <f>General!L23</f>
        <v>h</v>
      </c>
      <c r="J716" s="366">
        <v>140</v>
      </c>
      <c r="K716" s="366">
        <v>140</v>
      </c>
      <c r="L716" s="366">
        <v>140</v>
      </c>
      <c r="M716" s="366">
        <v>140</v>
      </c>
      <c r="N716" s="366">
        <v>140</v>
      </c>
      <c r="O716" s="366">
        <v>140</v>
      </c>
      <c r="P716" s="366">
        <v>140</v>
      </c>
      <c r="Q716" s="366">
        <v>140</v>
      </c>
      <c r="R716" s="366">
        <v>140</v>
      </c>
      <c r="S716" s="712"/>
      <c r="T716" s="936">
        <v>1</v>
      </c>
      <c r="U716" s="60"/>
      <c r="V716" s="61"/>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ht="12" customHeight="1" outlineLevel="1" x14ac:dyDescent="0.25">
      <c r="A717" s="6"/>
      <c r="B717" s="7"/>
      <c r="C717" s="18"/>
      <c r="D717" s="18"/>
      <c r="E717" s="18"/>
      <c r="F717" s="27"/>
      <c r="G717" s="50"/>
      <c r="H717" s="32"/>
      <c r="I717" s="919" t="str">
        <f>General!L24</f>
        <v>i</v>
      </c>
      <c r="J717" s="366">
        <v>90</v>
      </c>
      <c r="K717" s="366">
        <v>90</v>
      </c>
      <c r="L717" s="366">
        <v>90</v>
      </c>
      <c r="M717" s="366">
        <v>90</v>
      </c>
      <c r="N717" s="366">
        <v>90</v>
      </c>
      <c r="O717" s="366">
        <v>90</v>
      </c>
      <c r="P717" s="366">
        <v>90</v>
      </c>
      <c r="Q717" s="366">
        <v>90</v>
      </c>
      <c r="R717" s="366">
        <v>90</v>
      </c>
      <c r="S717" s="712"/>
      <c r="T717" s="936">
        <v>1</v>
      </c>
      <c r="U717" s="60"/>
      <c r="V717" s="61"/>
      <c r="W717" s="17"/>
      <c r="X717" s="8"/>
      <c r="Y717" s="8"/>
      <c r="Z717" s="8"/>
      <c r="AA717" s="236"/>
      <c r="AB717" s="236"/>
      <c r="AC717" s="236"/>
      <c r="AD717" s="236"/>
      <c r="AE717" s="236"/>
      <c r="AF717" s="236"/>
      <c r="AG717" s="236"/>
      <c r="AH717" s="236"/>
      <c r="AI717" s="236"/>
      <c r="AJ717" s="236"/>
      <c r="AK717" s="236"/>
      <c r="AL717" s="236"/>
      <c r="AM717" s="236"/>
      <c r="AN717" s="236"/>
      <c r="AO717" s="236"/>
      <c r="AP717" s="236"/>
      <c r="AQ717" s="236"/>
      <c r="AR717" s="236"/>
      <c r="AS717" s="236"/>
      <c r="AT717" s="236"/>
      <c r="AU717" s="236"/>
      <c r="AV717" s="236"/>
      <c r="AW717" s="236"/>
      <c r="AX717" s="236"/>
      <c r="AY717" s="236"/>
      <c r="AZ717" s="236"/>
      <c r="BA717" s="236"/>
      <c r="BB717" s="236"/>
      <c r="BC717" s="236"/>
      <c r="BD717" s="236"/>
      <c r="BE717" s="236"/>
      <c r="BF717" s="236"/>
      <c r="BG717" s="236"/>
      <c r="BH717" s="236"/>
      <c r="BI717" s="236"/>
      <c r="BJ717" s="236"/>
      <c r="BK717" s="236"/>
      <c r="BL717" s="236"/>
      <c r="BM717" s="236"/>
      <c r="BN717" s="236"/>
      <c r="BO717" s="236"/>
      <c r="BP717" s="236"/>
    </row>
    <row r="718" spans="1:68" s="694" customFormat="1" ht="12" customHeight="1" outlineLevel="1" x14ac:dyDescent="0.25">
      <c r="A718" s="698"/>
      <c r="B718" s="695"/>
      <c r="C718" s="707"/>
      <c r="D718" s="707"/>
      <c r="E718" s="707"/>
      <c r="F718" s="706"/>
      <c r="G718" s="710"/>
      <c r="H718" s="32"/>
      <c r="I718" s="919" t="str">
        <f>General!L25</f>
        <v>j</v>
      </c>
      <c r="J718" s="366">
        <v>0</v>
      </c>
      <c r="K718" s="366">
        <v>0</v>
      </c>
      <c r="L718" s="366">
        <v>0</v>
      </c>
      <c r="M718" s="366">
        <v>0</v>
      </c>
      <c r="N718" s="366">
        <v>0</v>
      </c>
      <c r="O718" s="366">
        <v>0</v>
      </c>
      <c r="P718" s="366">
        <v>0</v>
      </c>
      <c r="Q718" s="366">
        <v>0</v>
      </c>
      <c r="R718" s="366">
        <v>0</v>
      </c>
      <c r="S718" s="712"/>
      <c r="T718" s="936">
        <v>1</v>
      </c>
      <c r="U718" s="60"/>
      <c r="V718" s="61"/>
      <c r="W718" s="702"/>
      <c r="X718" s="697"/>
      <c r="Y718" s="697"/>
      <c r="Z718" s="697"/>
      <c r="AA718" s="697"/>
      <c r="AB718" s="697"/>
      <c r="AC718" s="697"/>
      <c r="AD718" s="697"/>
      <c r="AE718" s="697"/>
      <c r="AF718" s="697"/>
      <c r="AG718" s="697"/>
      <c r="AH718" s="697"/>
      <c r="AI718" s="697"/>
      <c r="AJ718" s="697"/>
      <c r="AK718" s="697"/>
      <c r="AL718" s="697"/>
      <c r="AM718" s="697"/>
      <c r="AN718" s="697"/>
      <c r="AO718" s="697"/>
      <c r="AP718" s="697"/>
      <c r="AQ718" s="697"/>
      <c r="AR718" s="697"/>
      <c r="AS718" s="697"/>
      <c r="AT718" s="697"/>
      <c r="AU718" s="697"/>
      <c r="AV718" s="697"/>
      <c r="AW718" s="697"/>
      <c r="AX718" s="697"/>
      <c r="AY718" s="697"/>
      <c r="AZ718" s="697"/>
      <c r="BA718" s="697"/>
      <c r="BB718" s="697"/>
      <c r="BC718" s="697"/>
      <c r="BD718" s="697"/>
      <c r="BE718" s="697"/>
      <c r="BF718" s="697"/>
      <c r="BG718" s="697"/>
      <c r="BH718" s="697"/>
      <c r="BI718" s="697"/>
      <c r="BJ718" s="697"/>
      <c r="BK718" s="697"/>
      <c r="BL718" s="697"/>
      <c r="BM718" s="697"/>
      <c r="BN718" s="697"/>
      <c r="BO718" s="697"/>
      <c r="BP718" s="697"/>
    </row>
    <row r="719" spans="1:68" s="694" customFormat="1" ht="12" customHeight="1" outlineLevel="1" x14ac:dyDescent="0.25">
      <c r="A719" s="698"/>
      <c r="B719" s="695"/>
      <c r="C719" s="707"/>
      <c r="D719" s="707"/>
      <c r="E719" s="707"/>
      <c r="F719" s="706"/>
      <c r="G719" s="710"/>
      <c r="H719" s="32"/>
      <c r="I719" s="919" t="str">
        <f>General!L26</f>
        <v>jc</v>
      </c>
      <c r="J719" s="939">
        <f>J720*$T$719+J718*(1-$T$719)</f>
        <v>1</v>
      </c>
      <c r="K719" s="939">
        <f t="shared" ref="K719:P719" si="123">K720*$T$719+K718*(1-$T$719)</f>
        <v>1</v>
      </c>
      <c r="L719" s="939">
        <f t="shared" si="123"/>
        <v>1</v>
      </c>
      <c r="M719" s="939">
        <f t="shared" si="123"/>
        <v>1</v>
      </c>
      <c r="N719" s="939">
        <f t="shared" si="123"/>
        <v>1</v>
      </c>
      <c r="O719" s="939">
        <f t="shared" si="123"/>
        <v>1</v>
      </c>
      <c r="P719" s="939">
        <f t="shared" si="123"/>
        <v>1</v>
      </c>
      <c r="Q719" s="939">
        <f>Q720*$T$719+Q718*(1-$T$719)</f>
        <v>1</v>
      </c>
      <c r="R719" s="939">
        <f>R720*$T$719+R718*(1-$T$719)</f>
        <v>1</v>
      </c>
      <c r="S719" s="712"/>
      <c r="T719" s="938">
        <v>0.1</v>
      </c>
      <c r="U719" s="60"/>
      <c r="V719" s="61"/>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7"/>
      <c r="G720" s="50"/>
      <c r="H720" s="32"/>
      <c r="I720" s="919" t="str">
        <f>General!L27</f>
        <v>jr</v>
      </c>
      <c r="J720" s="366">
        <v>10</v>
      </c>
      <c r="K720" s="366">
        <v>10</v>
      </c>
      <c r="L720" s="366">
        <v>10</v>
      </c>
      <c r="M720" s="366">
        <v>10</v>
      </c>
      <c r="N720" s="366">
        <v>10</v>
      </c>
      <c r="O720" s="366">
        <v>10</v>
      </c>
      <c r="P720" s="366">
        <v>10</v>
      </c>
      <c r="Q720" s="366">
        <v>10</v>
      </c>
      <c r="R720" s="366">
        <v>10</v>
      </c>
      <c r="S720" s="712"/>
      <c r="T720" s="936">
        <v>1</v>
      </c>
      <c r="U720" s="60"/>
      <c r="V720" s="61"/>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s="694" customFormat="1" ht="12" customHeight="1" outlineLevel="1" x14ac:dyDescent="0.25">
      <c r="A721" s="698"/>
      <c r="B721" s="695"/>
      <c r="C721" s="707"/>
      <c r="D721" s="707"/>
      <c r="E721" s="707"/>
      <c r="F721" s="709"/>
      <c r="G721" s="708"/>
      <c r="H721" s="708"/>
      <c r="I721" s="919" t="str">
        <f>General!L28</f>
        <v>k</v>
      </c>
      <c r="J721" s="366">
        <v>90</v>
      </c>
      <c r="K721" s="366">
        <v>90</v>
      </c>
      <c r="L721" s="366">
        <v>90</v>
      </c>
      <c r="M721" s="366">
        <v>90</v>
      </c>
      <c r="N721" s="366">
        <v>90</v>
      </c>
      <c r="O721" s="366">
        <v>90</v>
      </c>
      <c r="P721" s="366">
        <v>90</v>
      </c>
      <c r="Q721" s="366">
        <v>90</v>
      </c>
      <c r="R721" s="366">
        <v>90</v>
      </c>
      <c r="S721" s="712"/>
      <c r="T721" s="936">
        <v>1</v>
      </c>
      <c r="U721" s="60"/>
      <c r="V721" s="61"/>
      <c r="W721" s="702"/>
      <c r="X721" s="697"/>
      <c r="Y721" s="697"/>
      <c r="Z721" s="697"/>
      <c r="AA721" s="697"/>
      <c r="AB721" s="697"/>
      <c r="AC721" s="697"/>
      <c r="AD721" s="697"/>
      <c r="AE721" s="697"/>
      <c r="AF721" s="697"/>
      <c r="AG721" s="697"/>
      <c r="AH721" s="697"/>
      <c r="AI721" s="697"/>
      <c r="AJ721" s="697"/>
      <c r="AK721" s="697"/>
      <c r="AL721" s="697"/>
      <c r="AM721" s="697"/>
      <c r="AN721" s="697"/>
      <c r="AO721" s="697"/>
      <c r="AP721" s="697"/>
      <c r="AQ721" s="697"/>
      <c r="AR721" s="697"/>
      <c r="AS721" s="697"/>
      <c r="AT721" s="697"/>
      <c r="AU721" s="697"/>
      <c r="AV721" s="697"/>
      <c r="AW721" s="697"/>
      <c r="AX721" s="697"/>
      <c r="AY721" s="697"/>
      <c r="AZ721" s="697"/>
      <c r="BA721" s="697"/>
      <c r="BB721" s="697"/>
      <c r="BC721" s="697"/>
      <c r="BD721" s="697"/>
      <c r="BE721" s="697"/>
      <c r="BF721" s="697"/>
      <c r="BG721" s="697"/>
      <c r="BH721" s="697"/>
      <c r="BI721" s="697"/>
      <c r="BJ721" s="697"/>
      <c r="BK721" s="697"/>
      <c r="BL721" s="697"/>
      <c r="BM721" s="697"/>
      <c r="BN721" s="697"/>
      <c r="BO721" s="697"/>
      <c r="BP721" s="697"/>
    </row>
    <row r="722" spans="1:68" ht="12" customHeight="1" outlineLevel="1" x14ac:dyDescent="0.25">
      <c r="A722" s="6"/>
      <c r="B722" s="7"/>
      <c r="C722" s="18"/>
      <c r="D722" s="18"/>
      <c r="E722" s="18"/>
      <c r="F722" s="34"/>
      <c r="G722" s="35"/>
      <c r="H722" s="35"/>
      <c r="I722" s="919" t="str">
        <f>General!L29</f>
        <v>l</v>
      </c>
      <c r="J722" s="366">
        <v>90</v>
      </c>
      <c r="K722" s="366">
        <v>90</v>
      </c>
      <c r="L722" s="366">
        <v>90</v>
      </c>
      <c r="M722" s="366">
        <v>90</v>
      </c>
      <c r="N722" s="366">
        <v>90</v>
      </c>
      <c r="O722" s="366">
        <v>90</v>
      </c>
      <c r="P722" s="366">
        <v>90</v>
      </c>
      <c r="Q722" s="366">
        <v>90</v>
      </c>
      <c r="R722" s="366">
        <v>90</v>
      </c>
      <c r="S722" s="712"/>
      <c r="T722" s="936">
        <v>1</v>
      </c>
      <c r="U722" s="60"/>
      <c r="V722" s="61"/>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35"/>
      <c r="H723" s="35"/>
      <c r="I723" s="919" t="str">
        <f>General!L30</f>
        <v>m</v>
      </c>
      <c r="J723" s="366">
        <v>0</v>
      </c>
      <c r="K723" s="366">
        <v>0</v>
      </c>
      <c r="L723" s="366">
        <v>0</v>
      </c>
      <c r="M723" s="366">
        <v>0</v>
      </c>
      <c r="N723" s="366">
        <v>0</v>
      </c>
      <c r="O723" s="366">
        <v>0</v>
      </c>
      <c r="P723" s="366">
        <v>0</v>
      </c>
      <c r="Q723" s="366">
        <v>0</v>
      </c>
      <c r="R723" s="366">
        <v>0</v>
      </c>
      <c r="S723" s="712"/>
      <c r="T723" s="936">
        <v>0</v>
      </c>
      <c r="U723" s="60"/>
      <c r="V723" s="61"/>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27"/>
      <c r="G724" s="50"/>
      <c r="H724" s="32"/>
      <c r="I724" s="919" t="str">
        <f>General!L31</f>
        <v>o</v>
      </c>
      <c r="J724" s="365">
        <v>120</v>
      </c>
      <c r="K724" s="365">
        <v>120</v>
      </c>
      <c r="L724" s="365">
        <v>120</v>
      </c>
      <c r="M724" s="365">
        <v>120</v>
      </c>
      <c r="N724" s="365">
        <v>120</v>
      </c>
      <c r="O724" s="365">
        <v>120</v>
      </c>
      <c r="P724" s="365">
        <v>120</v>
      </c>
      <c r="Q724" s="365">
        <v>120</v>
      </c>
      <c r="R724" s="365">
        <v>120</v>
      </c>
      <c r="S724" s="712"/>
      <c r="T724" s="936">
        <v>1</v>
      </c>
      <c r="U724" s="60"/>
      <c r="V724" s="61"/>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27"/>
      <c r="G725" s="50"/>
      <c r="H725" s="32"/>
      <c r="I725" s="919" t="str">
        <f>General!L32</f>
        <v>od</v>
      </c>
      <c r="J725" s="367">
        <v>120</v>
      </c>
      <c r="K725" s="367">
        <v>120</v>
      </c>
      <c r="L725" s="367">
        <v>120</v>
      </c>
      <c r="M725" s="367">
        <v>120</v>
      </c>
      <c r="N725" s="367">
        <v>120</v>
      </c>
      <c r="O725" s="367">
        <v>120</v>
      </c>
      <c r="P725" s="367">
        <v>120</v>
      </c>
      <c r="Q725" s="367">
        <v>120</v>
      </c>
      <c r="R725" s="367">
        <v>120</v>
      </c>
      <c r="S725" s="712"/>
      <c r="T725" s="936">
        <v>1</v>
      </c>
      <c r="U725" s="60"/>
      <c r="V725" s="61"/>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27"/>
      <c r="G726" s="51"/>
      <c r="H726" s="52"/>
      <c r="I726" s="919" t="str">
        <f>General!L33</f>
        <v>of</v>
      </c>
      <c r="J726" s="367">
        <v>100</v>
      </c>
      <c r="K726" s="367">
        <v>100</v>
      </c>
      <c r="L726" s="367">
        <v>100</v>
      </c>
      <c r="M726" s="367">
        <v>100</v>
      </c>
      <c r="N726" s="367">
        <v>100</v>
      </c>
      <c r="O726" s="367">
        <v>100</v>
      </c>
      <c r="P726" s="367">
        <v>100</v>
      </c>
      <c r="Q726" s="367">
        <v>100</v>
      </c>
      <c r="R726" s="367">
        <v>100</v>
      </c>
      <c r="S726" s="272"/>
      <c r="T726" s="937">
        <v>1</v>
      </c>
      <c r="U726" s="62"/>
      <c r="V726" s="61"/>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27"/>
      <c r="G727" s="51"/>
      <c r="H727" s="52"/>
      <c r="I727" s="919" t="str">
        <f>General!L34</f>
        <v>r</v>
      </c>
      <c r="J727" s="367">
        <v>3</v>
      </c>
      <c r="K727" s="367">
        <v>3</v>
      </c>
      <c r="L727" s="367">
        <v>3</v>
      </c>
      <c r="M727" s="367">
        <v>3</v>
      </c>
      <c r="N727" s="367">
        <v>3</v>
      </c>
      <c r="O727" s="367">
        <v>3</v>
      </c>
      <c r="P727" s="367">
        <v>3</v>
      </c>
      <c r="Q727" s="367">
        <v>3</v>
      </c>
      <c r="R727" s="367">
        <v>3</v>
      </c>
      <c r="S727" s="272"/>
      <c r="T727" s="937">
        <v>1</v>
      </c>
      <c r="U727" s="62"/>
      <c r="V727" s="61"/>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27"/>
      <c r="G728" s="51"/>
      <c r="H728" s="52"/>
      <c r="I728" s="919" t="str">
        <f>General!L35</f>
        <v>rd</v>
      </c>
      <c r="J728" s="367">
        <v>3</v>
      </c>
      <c r="K728" s="367">
        <v>3</v>
      </c>
      <c r="L728" s="367">
        <v>3</v>
      </c>
      <c r="M728" s="367">
        <v>3</v>
      </c>
      <c r="N728" s="367">
        <v>3</v>
      </c>
      <c r="O728" s="367">
        <v>3</v>
      </c>
      <c r="P728" s="367">
        <v>3</v>
      </c>
      <c r="Q728" s="367">
        <v>3</v>
      </c>
      <c r="R728" s="367">
        <v>3</v>
      </c>
      <c r="S728" s="272"/>
      <c r="T728" s="937">
        <v>1</v>
      </c>
      <c r="U728" s="62"/>
      <c r="V728" s="61"/>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ht="12" customHeight="1" outlineLevel="1" x14ac:dyDescent="0.25">
      <c r="A729" s="6"/>
      <c r="B729" s="7"/>
      <c r="C729" s="18"/>
      <c r="D729" s="18"/>
      <c r="E729" s="18"/>
      <c r="F729" s="27"/>
      <c r="G729" s="51"/>
      <c r="H729" s="52"/>
      <c r="I729" s="919" t="str">
        <f>General!L36</f>
        <v>s</v>
      </c>
      <c r="J729" s="367">
        <v>0</v>
      </c>
      <c r="K729" s="367">
        <v>0</v>
      </c>
      <c r="L729" s="367">
        <v>0</v>
      </c>
      <c r="M729" s="367">
        <v>0</v>
      </c>
      <c r="N729" s="367">
        <v>0</v>
      </c>
      <c r="O729" s="367">
        <v>0</v>
      </c>
      <c r="P729" s="367">
        <v>0</v>
      </c>
      <c r="Q729" s="367">
        <v>0</v>
      </c>
      <c r="R729" s="367">
        <v>0</v>
      </c>
      <c r="S729" s="68"/>
      <c r="T729" s="937">
        <v>0</v>
      </c>
      <c r="U729" s="62"/>
      <c r="V729" s="61"/>
      <c r="W729" s="17"/>
      <c r="X729" s="8"/>
      <c r="Y729" s="8"/>
      <c r="Z729" s="8"/>
      <c r="AA729" s="236"/>
      <c r="AB729" s="236"/>
      <c r="AC729" s="236"/>
      <c r="AD729" s="236"/>
      <c r="AE729" s="236"/>
      <c r="AF729" s="236"/>
      <c r="AG729" s="236"/>
      <c r="AH729" s="236"/>
      <c r="AI729" s="236"/>
      <c r="AJ729" s="236"/>
      <c r="AK729" s="236"/>
      <c r="AL729" s="236"/>
      <c r="AM729" s="236"/>
      <c r="AN729" s="236"/>
      <c r="AO729" s="236"/>
      <c r="AP729" s="236"/>
      <c r="AQ729" s="236"/>
      <c r="AR729" s="236"/>
      <c r="AS729" s="236"/>
      <c r="AT729" s="236"/>
      <c r="AU729" s="236"/>
      <c r="AV729" s="236"/>
      <c r="AW729" s="236"/>
      <c r="AX729" s="236"/>
      <c r="AY729" s="236"/>
      <c r="AZ729" s="236"/>
      <c r="BA729" s="236"/>
      <c r="BB729" s="236"/>
      <c r="BC729" s="236"/>
      <c r="BD729" s="236"/>
      <c r="BE729" s="236"/>
      <c r="BF729" s="236"/>
      <c r="BG729" s="236"/>
      <c r="BH729" s="236"/>
      <c r="BI729" s="236"/>
      <c r="BJ729" s="236"/>
      <c r="BK729" s="236"/>
      <c r="BL729" s="236"/>
      <c r="BM729" s="236"/>
      <c r="BN729" s="236"/>
      <c r="BO729" s="236"/>
      <c r="BP729" s="236"/>
    </row>
    <row r="730" spans="1:68" s="694" customFormat="1" ht="12" customHeight="1" outlineLevel="1" x14ac:dyDescent="0.25">
      <c r="A730" s="698"/>
      <c r="B730" s="695"/>
      <c r="C730" s="707"/>
      <c r="D730" s="707"/>
      <c r="E730" s="707"/>
      <c r="F730" s="711"/>
      <c r="G730" s="51"/>
      <c r="H730" s="52"/>
      <c r="I730" s="919" t="str">
        <f>General!L37</f>
        <v>sp</v>
      </c>
      <c r="J730" s="367">
        <v>0</v>
      </c>
      <c r="K730" s="367">
        <v>0</v>
      </c>
      <c r="L730" s="367">
        <v>0</v>
      </c>
      <c r="M730" s="367">
        <v>0</v>
      </c>
      <c r="N730" s="367">
        <v>0</v>
      </c>
      <c r="O730" s="367">
        <v>0</v>
      </c>
      <c r="P730" s="367">
        <v>0</v>
      </c>
      <c r="Q730" s="367">
        <v>0</v>
      </c>
      <c r="R730" s="367">
        <v>0</v>
      </c>
      <c r="S730" s="68"/>
      <c r="T730" s="937">
        <v>0</v>
      </c>
      <c r="U730" s="62"/>
      <c r="V730" s="61"/>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ht="12" customHeight="1" outlineLevel="1" x14ac:dyDescent="0.25">
      <c r="A731" s="6"/>
      <c r="B731" s="7"/>
      <c r="C731" s="18"/>
      <c r="D731" s="18"/>
      <c r="E731" s="18"/>
      <c r="F731" s="27"/>
      <c r="G731" s="51"/>
      <c r="H731" s="52"/>
      <c r="I731" s="919" t="str">
        <f>General!L38</f>
        <v>sr</v>
      </c>
      <c r="J731" s="367">
        <v>10</v>
      </c>
      <c r="K731" s="367">
        <v>10</v>
      </c>
      <c r="L731" s="367">
        <v>10</v>
      </c>
      <c r="M731" s="367">
        <v>10</v>
      </c>
      <c r="N731" s="367">
        <v>10</v>
      </c>
      <c r="O731" s="367">
        <v>10</v>
      </c>
      <c r="P731" s="367">
        <v>10</v>
      </c>
      <c r="Q731" s="367">
        <v>10</v>
      </c>
      <c r="R731" s="367">
        <v>10</v>
      </c>
      <c r="S731" s="68"/>
      <c r="T731" s="937">
        <v>1</v>
      </c>
      <c r="U731" s="62"/>
      <c r="V731" s="61"/>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s="694" customFormat="1" ht="12" customHeight="1" outlineLevel="1" x14ac:dyDescent="0.25">
      <c r="A732" s="698"/>
      <c r="B732" s="695"/>
      <c r="C732" s="707"/>
      <c r="D732" s="707"/>
      <c r="E732" s="707"/>
      <c r="F732" s="711"/>
      <c r="G732" s="51"/>
      <c r="H732" s="52"/>
      <c r="I732" s="919" t="str">
        <f>General!L39</f>
        <v>t</v>
      </c>
      <c r="J732" s="367">
        <v>0</v>
      </c>
      <c r="K732" s="367">
        <v>0</v>
      </c>
      <c r="L732" s="367">
        <v>0</v>
      </c>
      <c r="M732" s="367">
        <v>0</v>
      </c>
      <c r="N732" s="367">
        <v>0</v>
      </c>
      <c r="O732" s="367">
        <v>0</v>
      </c>
      <c r="P732" s="367">
        <v>0</v>
      </c>
      <c r="Q732" s="367">
        <v>0</v>
      </c>
      <c r="R732" s="367">
        <v>0</v>
      </c>
      <c r="S732" s="68"/>
      <c r="T732" s="937">
        <v>0</v>
      </c>
      <c r="U732" s="62"/>
      <c r="V732" s="61"/>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11"/>
      <c r="G733" s="51"/>
      <c r="H733" s="52"/>
      <c r="I733" s="919" t="str">
        <f>General!L40</f>
        <v>tc</v>
      </c>
      <c r="J733" s="939">
        <f>J734*$T$733+J732*(1-$T$733)</f>
        <v>1</v>
      </c>
      <c r="K733" s="939">
        <f t="shared" ref="K733:P733" si="124">K734*$T$733+K732*(1-$T$733)</f>
        <v>1</v>
      </c>
      <c r="L733" s="939">
        <f t="shared" si="124"/>
        <v>1</v>
      </c>
      <c r="M733" s="939">
        <f t="shared" si="124"/>
        <v>1</v>
      </c>
      <c r="N733" s="939">
        <f t="shared" si="124"/>
        <v>1</v>
      </c>
      <c r="O733" s="939">
        <f t="shared" si="124"/>
        <v>1</v>
      </c>
      <c r="P733" s="939">
        <f t="shared" si="124"/>
        <v>1</v>
      </c>
      <c r="Q733" s="939">
        <f>Q734*$T$733+Q732*(1-$T$733)</f>
        <v>1</v>
      </c>
      <c r="R733" s="939">
        <f>R734*$T$733+R732*(1-$T$733)</f>
        <v>1</v>
      </c>
      <c r="S733" s="68"/>
      <c r="T733" s="938">
        <v>0.1</v>
      </c>
      <c r="U733" s="62"/>
      <c r="V733" s="61"/>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11"/>
      <c r="G734" s="51"/>
      <c r="H734" s="52"/>
      <c r="I734" s="919" t="str">
        <f>General!L41</f>
        <v>tr</v>
      </c>
      <c r="J734" s="367">
        <v>10</v>
      </c>
      <c r="K734" s="367">
        <v>10</v>
      </c>
      <c r="L734" s="367">
        <v>10</v>
      </c>
      <c r="M734" s="367">
        <v>10</v>
      </c>
      <c r="N734" s="367">
        <v>10</v>
      </c>
      <c r="O734" s="367">
        <v>10</v>
      </c>
      <c r="P734" s="367">
        <v>10</v>
      </c>
      <c r="Q734" s="367">
        <v>10</v>
      </c>
      <c r="R734" s="367">
        <v>10</v>
      </c>
      <c r="S734" s="68"/>
      <c r="T734" s="937">
        <v>1</v>
      </c>
      <c r="U734" s="62"/>
      <c r="V734" s="61"/>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11"/>
      <c r="G735" s="51"/>
      <c r="H735" s="52"/>
      <c r="I735" s="919" t="str">
        <f>General!L42</f>
        <v>u</v>
      </c>
      <c r="J735" s="367">
        <v>0</v>
      </c>
      <c r="K735" s="367">
        <v>0</v>
      </c>
      <c r="L735" s="367">
        <v>0</v>
      </c>
      <c r="M735" s="367">
        <v>0</v>
      </c>
      <c r="N735" s="367">
        <v>0</v>
      </c>
      <c r="O735" s="367">
        <v>0</v>
      </c>
      <c r="P735" s="367">
        <v>0</v>
      </c>
      <c r="Q735" s="367">
        <v>0</v>
      </c>
      <c r="R735" s="367">
        <v>0</v>
      </c>
      <c r="S735" s="68"/>
      <c r="T735" s="937">
        <v>0</v>
      </c>
      <c r="U735" s="62"/>
      <c r="V735" s="61"/>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11"/>
      <c r="G736" s="51"/>
      <c r="H736" s="52"/>
      <c r="I736" s="919" t="str">
        <f>General!L43</f>
        <v>uc</v>
      </c>
      <c r="J736" s="939">
        <f>J737*$T$736+J735*(1-$T$736)</f>
        <v>1</v>
      </c>
      <c r="K736" s="939">
        <f t="shared" ref="K736:P736" si="125">K737*$T$736+K735*(1-$T$736)</f>
        <v>1</v>
      </c>
      <c r="L736" s="939">
        <f t="shared" si="125"/>
        <v>1</v>
      </c>
      <c r="M736" s="939">
        <f t="shared" si="125"/>
        <v>1</v>
      </c>
      <c r="N736" s="939">
        <f t="shared" si="125"/>
        <v>1</v>
      </c>
      <c r="O736" s="939">
        <f t="shared" si="125"/>
        <v>1</v>
      </c>
      <c r="P736" s="939">
        <f t="shared" si="125"/>
        <v>1</v>
      </c>
      <c r="Q736" s="939">
        <f>Q737*$T$736+Q735*(1-$T$736)</f>
        <v>1</v>
      </c>
      <c r="R736" s="939">
        <f>R737*$T$736+R735*(1-$T$736)</f>
        <v>1</v>
      </c>
      <c r="S736" s="68"/>
      <c r="T736" s="938">
        <v>0.1</v>
      </c>
      <c r="U736" s="62"/>
      <c r="V736" s="61"/>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s="694" customFormat="1" ht="12" customHeight="1" outlineLevel="1" x14ac:dyDescent="0.25">
      <c r="A737" s="698"/>
      <c r="B737" s="695"/>
      <c r="C737" s="707"/>
      <c r="D737" s="707"/>
      <c r="E737" s="707"/>
      <c r="F737" s="711"/>
      <c r="G737" s="51"/>
      <c r="H737" s="52"/>
      <c r="I737" s="919" t="str">
        <f>General!L44</f>
        <v>ur</v>
      </c>
      <c r="J737" s="367">
        <v>10</v>
      </c>
      <c r="K737" s="367">
        <v>10</v>
      </c>
      <c r="L737" s="367">
        <v>10</v>
      </c>
      <c r="M737" s="367">
        <v>10</v>
      </c>
      <c r="N737" s="367">
        <v>10</v>
      </c>
      <c r="O737" s="367">
        <v>10</v>
      </c>
      <c r="P737" s="367">
        <v>10</v>
      </c>
      <c r="Q737" s="367">
        <v>10</v>
      </c>
      <c r="R737" s="367">
        <v>10</v>
      </c>
      <c r="S737" s="68"/>
      <c r="T737" s="937">
        <v>1</v>
      </c>
      <c r="U737" s="62"/>
      <c r="V737" s="61"/>
      <c r="W737" s="702"/>
      <c r="X737" s="697"/>
      <c r="Y737" s="697"/>
      <c r="Z737" s="697"/>
      <c r="AA737" s="697"/>
      <c r="AB737" s="697"/>
      <c r="AC737" s="697"/>
      <c r="AD737" s="697"/>
      <c r="AE737" s="697"/>
      <c r="AF737" s="697"/>
      <c r="AG737" s="697"/>
      <c r="AH737" s="697"/>
      <c r="AI737" s="697"/>
      <c r="AJ737" s="697"/>
      <c r="AK737" s="697"/>
      <c r="AL737" s="697"/>
      <c r="AM737" s="697"/>
      <c r="AN737" s="697"/>
      <c r="AO737" s="697"/>
      <c r="AP737" s="697"/>
      <c r="AQ737" s="697"/>
      <c r="AR737" s="697"/>
      <c r="AS737" s="697"/>
      <c r="AT737" s="697"/>
      <c r="AU737" s="697"/>
      <c r="AV737" s="697"/>
      <c r="AW737" s="697"/>
      <c r="AX737" s="697"/>
      <c r="AY737" s="697"/>
      <c r="AZ737" s="697"/>
      <c r="BA737" s="697"/>
      <c r="BB737" s="697"/>
      <c r="BC737" s="697"/>
      <c r="BD737" s="697"/>
      <c r="BE737" s="697"/>
      <c r="BF737" s="697"/>
      <c r="BG737" s="697"/>
      <c r="BH737" s="697"/>
      <c r="BI737" s="697"/>
      <c r="BJ737" s="697"/>
      <c r="BK737" s="697"/>
      <c r="BL737" s="697"/>
      <c r="BM737" s="697"/>
      <c r="BN737" s="697"/>
      <c r="BO737" s="697"/>
      <c r="BP737" s="697"/>
    </row>
    <row r="738" spans="1:68" s="694" customFormat="1" ht="12" customHeight="1" outlineLevel="1" x14ac:dyDescent="0.25">
      <c r="A738" s="698"/>
      <c r="B738" s="695"/>
      <c r="C738" s="707"/>
      <c r="D738" s="707"/>
      <c r="E738" s="707"/>
      <c r="F738" s="711"/>
      <c r="G738" s="51"/>
      <c r="H738" s="52"/>
      <c r="I738" s="919" t="str">
        <f>General!L45</f>
        <v>v</v>
      </c>
      <c r="J738" s="367">
        <v>90</v>
      </c>
      <c r="K738" s="367">
        <v>90</v>
      </c>
      <c r="L738" s="367">
        <v>90</v>
      </c>
      <c r="M738" s="367">
        <v>90</v>
      </c>
      <c r="N738" s="367">
        <v>90</v>
      </c>
      <c r="O738" s="367">
        <v>90</v>
      </c>
      <c r="P738" s="367">
        <v>90</v>
      </c>
      <c r="Q738" s="367">
        <v>90</v>
      </c>
      <c r="R738" s="367">
        <v>90</v>
      </c>
      <c r="S738" s="68"/>
      <c r="T738" s="937">
        <v>1</v>
      </c>
      <c r="U738" s="62"/>
      <c r="V738" s="61"/>
      <c r="W738" s="702"/>
      <c r="X738" s="697"/>
      <c r="Y738" s="697"/>
      <c r="Z738" s="697"/>
      <c r="AA738" s="697"/>
      <c r="AB738" s="697"/>
      <c r="AC738" s="697"/>
      <c r="AD738" s="697"/>
      <c r="AE738" s="697"/>
      <c r="AF738" s="697"/>
      <c r="AG738" s="697"/>
      <c r="AH738" s="697"/>
      <c r="AI738" s="697"/>
      <c r="AJ738" s="697"/>
      <c r="AK738" s="697"/>
      <c r="AL738" s="697"/>
      <c r="AM738" s="697"/>
      <c r="AN738" s="697"/>
      <c r="AO738" s="697"/>
      <c r="AP738" s="697"/>
      <c r="AQ738" s="697"/>
      <c r="AR738" s="697"/>
      <c r="AS738" s="697"/>
      <c r="AT738" s="697"/>
      <c r="AU738" s="697"/>
      <c r="AV738" s="697"/>
      <c r="AW738" s="697"/>
      <c r="AX738" s="697"/>
      <c r="AY738" s="697"/>
      <c r="AZ738" s="697"/>
      <c r="BA738" s="697"/>
      <c r="BB738" s="697"/>
      <c r="BC738" s="697"/>
      <c r="BD738" s="697"/>
      <c r="BE738" s="697"/>
      <c r="BF738" s="697"/>
      <c r="BG738" s="697"/>
      <c r="BH738" s="697"/>
      <c r="BI738" s="697"/>
      <c r="BJ738" s="697"/>
      <c r="BK738" s="697"/>
      <c r="BL738" s="697"/>
      <c r="BM738" s="697"/>
      <c r="BN738" s="697"/>
      <c r="BO738" s="697"/>
      <c r="BP738" s="697"/>
    </row>
    <row r="739" spans="1:68" s="694" customFormat="1" ht="12" customHeight="1" outlineLevel="1" x14ac:dyDescent="0.25">
      <c r="A739" s="698"/>
      <c r="B739" s="695"/>
      <c r="C739" s="707"/>
      <c r="D739" s="707"/>
      <c r="E739" s="707"/>
      <c r="F739" s="711"/>
      <c r="G739" s="51"/>
      <c r="H739" s="52"/>
      <c r="I739" s="919" t="str">
        <f>General!L46</f>
        <v>w</v>
      </c>
      <c r="J739" s="367">
        <v>120</v>
      </c>
      <c r="K739" s="367">
        <v>120</v>
      </c>
      <c r="L739" s="367">
        <v>120</v>
      </c>
      <c r="M739" s="367">
        <v>120</v>
      </c>
      <c r="N739" s="367">
        <v>120</v>
      </c>
      <c r="O739" s="367">
        <v>120</v>
      </c>
      <c r="P739" s="367">
        <v>120</v>
      </c>
      <c r="Q739" s="367">
        <v>120</v>
      </c>
      <c r="R739" s="367">
        <v>120</v>
      </c>
      <c r="S739" s="68"/>
      <c r="T739" s="937">
        <v>1</v>
      </c>
      <c r="U739" s="62"/>
      <c r="V739" s="61"/>
      <c r="W739" s="702"/>
      <c r="X739" s="697"/>
      <c r="Y739" s="697"/>
      <c r="Z739" s="697"/>
      <c r="AA739" s="697"/>
      <c r="AB739" s="697"/>
      <c r="AC739" s="697"/>
      <c r="AD739" s="697"/>
      <c r="AE739" s="697"/>
      <c r="AF739" s="697"/>
      <c r="AG739" s="697"/>
      <c r="AH739" s="697"/>
      <c r="AI739" s="697"/>
      <c r="AJ739" s="697"/>
      <c r="AK739" s="697"/>
      <c r="AL739" s="697"/>
      <c r="AM739" s="697"/>
      <c r="AN739" s="697"/>
      <c r="AO739" s="697"/>
      <c r="AP739" s="697"/>
      <c r="AQ739" s="697"/>
      <c r="AR739" s="697"/>
      <c r="AS739" s="697"/>
      <c r="AT739" s="697"/>
      <c r="AU739" s="697"/>
      <c r="AV739" s="697"/>
      <c r="AW739" s="697"/>
      <c r="AX739" s="697"/>
      <c r="AY739" s="697"/>
      <c r="AZ739" s="697"/>
      <c r="BA739" s="697"/>
      <c r="BB739" s="697"/>
      <c r="BC739" s="697"/>
      <c r="BD739" s="697"/>
      <c r="BE739" s="697"/>
      <c r="BF739" s="697"/>
      <c r="BG739" s="697"/>
      <c r="BH739" s="697"/>
      <c r="BI739" s="697"/>
      <c r="BJ739" s="697"/>
      <c r="BK739" s="697"/>
      <c r="BL739" s="697"/>
      <c r="BM739" s="697"/>
      <c r="BN739" s="697"/>
      <c r="BO739" s="697"/>
      <c r="BP739" s="697"/>
    </row>
    <row r="740" spans="1:68" s="694" customFormat="1" ht="12" customHeight="1" outlineLevel="1" x14ac:dyDescent="0.25">
      <c r="A740" s="698"/>
      <c r="B740" s="695"/>
      <c r="C740" s="707"/>
      <c r="D740" s="707"/>
      <c r="E740" s="707"/>
      <c r="F740" s="711"/>
      <c r="G740" s="51"/>
      <c r="H740" s="52"/>
      <c r="I740" s="919" t="str">
        <f>General!L47</f>
        <v>wd</v>
      </c>
      <c r="J740" s="367">
        <v>120</v>
      </c>
      <c r="K740" s="367">
        <v>120</v>
      </c>
      <c r="L740" s="367">
        <v>120</v>
      </c>
      <c r="M740" s="367">
        <v>120</v>
      </c>
      <c r="N740" s="367">
        <v>120</v>
      </c>
      <c r="O740" s="367">
        <v>120</v>
      </c>
      <c r="P740" s="367">
        <v>120</v>
      </c>
      <c r="Q740" s="367">
        <v>120</v>
      </c>
      <c r="R740" s="367">
        <v>120</v>
      </c>
      <c r="S740" s="68"/>
      <c r="T740" s="937">
        <v>1</v>
      </c>
      <c r="U740" s="62"/>
      <c r="V740" s="61"/>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s="694" customFormat="1" ht="12" customHeight="1" outlineLevel="1" x14ac:dyDescent="0.25">
      <c r="A741" s="698"/>
      <c r="B741" s="695"/>
      <c r="C741" s="707"/>
      <c r="D741" s="707"/>
      <c r="E741" s="707"/>
      <c r="F741" s="711"/>
      <c r="G741" s="51"/>
      <c r="H741" s="52"/>
      <c r="I741" s="919" t="str">
        <f>General!L48</f>
        <v>x</v>
      </c>
      <c r="J741" s="367">
        <v>0</v>
      </c>
      <c r="K741" s="367">
        <v>0</v>
      </c>
      <c r="L741" s="367">
        <v>0</v>
      </c>
      <c r="M741" s="367">
        <v>0</v>
      </c>
      <c r="N741" s="367">
        <v>0</v>
      </c>
      <c r="O741" s="367">
        <v>0</v>
      </c>
      <c r="P741" s="367">
        <v>0</v>
      </c>
      <c r="Q741" s="367">
        <v>0</v>
      </c>
      <c r="R741" s="367">
        <v>0</v>
      </c>
      <c r="S741" s="68"/>
      <c r="T741" s="937">
        <v>0</v>
      </c>
      <c r="U741" s="62"/>
      <c r="V741" s="61"/>
      <c r="W741" s="702"/>
      <c r="X741" s="697"/>
      <c r="Y741" s="697"/>
      <c r="Z741" s="697"/>
      <c r="AA741" s="697"/>
      <c r="AB741" s="697"/>
      <c r="AC741" s="697"/>
      <c r="AD741" s="697"/>
      <c r="AE741" s="697"/>
      <c r="AF741" s="697"/>
      <c r="AG741" s="697"/>
      <c r="AH741" s="697"/>
      <c r="AI741" s="697"/>
      <c r="AJ741" s="697"/>
      <c r="AK741" s="697"/>
      <c r="AL741" s="697"/>
      <c r="AM741" s="697"/>
      <c r="AN741" s="697"/>
      <c r="AO741" s="697"/>
      <c r="AP741" s="697"/>
      <c r="AQ741" s="697"/>
      <c r="AR741" s="697"/>
      <c r="AS741" s="697"/>
      <c r="AT741" s="697"/>
      <c r="AU741" s="697"/>
      <c r="AV741" s="697"/>
      <c r="AW741" s="697"/>
      <c r="AX741" s="697"/>
      <c r="AY741" s="697"/>
      <c r="AZ741" s="697"/>
      <c r="BA741" s="697"/>
      <c r="BB741" s="697"/>
      <c r="BC741" s="697"/>
      <c r="BD741" s="697"/>
      <c r="BE741" s="697"/>
      <c r="BF741" s="697"/>
      <c r="BG741" s="697"/>
      <c r="BH741" s="697"/>
      <c r="BI741" s="697"/>
      <c r="BJ741" s="697"/>
      <c r="BK741" s="697"/>
      <c r="BL741" s="697"/>
      <c r="BM741" s="697"/>
      <c r="BN741" s="697"/>
      <c r="BO741" s="697"/>
      <c r="BP741" s="697"/>
    </row>
    <row r="742" spans="1:68" s="694" customFormat="1" ht="12" customHeight="1" outlineLevel="1" x14ac:dyDescent="0.25">
      <c r="A742" s="698"/>
      <c r="B742" s="695"/>
      <c r="C742" s="707"/>
      <c r="D742" s="707"/>
      <c r="E742" s="707"/>
      <c r="F742" s="711"/>
      <c r="G742" s="51"/>
      <c r="H742" s="52"/>
      <c r="I742" s="919" t="str">
        <f>General!L49</f>
        <v>xc</v>
      </c>
      <c r="J742" s="939">
        <f>J743*$T$742+J741*(1-$T$742)</f>
        <v>1</v>
      </c>
      <c r="K742" s="939">
        <f t="shared" ref="K742:P742" si="126">K743*$T$742+K741*(1-$T$742)</f>
        <v>1</v>
      </c>
      <c r="L742" s="939">
        <f t="shared" si="126"/>
        <v>1</v>
      </c>
      <c r="M742" s="939">
        <f t="shared" si="126"/>
        <v>1</v>
      </c>
      <c r="N742" s="939">
        <f t="shared" si="126"/>
        <v>1</v>
      </c>
      <c r="O742" s="939">
        <f t="shared" si="126"/>
        <v>1</v>
      </c>
      <c r="P742" s="939">
        <f t="shared" si="126"/>
        <v>1</v>
      </c>
      <c r="Q742" s="939">
        <f>Q743*$T$742+Q741*(1-$T$742)</f>
        <v>1</v>
      </c>
      <c r="R742" s="939">
        <f>R743*$T$742+R741*(1-$T$742)</f>
        <v>1</v>
      </c>
      <c r="S742" s="68"/>
      <c r="T742" s="938">
        <v>0.1</v>
      </c>
      <c r="U742" s="62"/>
      <c r="V742" s="61"/>
      <c r="W742" s="702"/>
      <c r="X742" s="697"/>
      <c r="Y742" s="697"/>
      <c r="Z742" s="697"/>
      <c r="AA742" s="697"/>
      <c r="AB742" s="697"/>
      <c r="AC742" s="697"/>
      <c r="AD742" s="697"/>
      <c r="AE742" s="697"/>
      <c r="AF742" s="697"/>
      <c r="AG742" s="697"/>
      <c r="AH742" s="697"/>
      <c r="AI742" s="697"/>
      <c r="AJ742" s="697"/>
      <c r="AK742" s="697"/>
      <c r="AL742" s="697"/>
      <c r="AM742" s="697"/>
      <c r="AN742" s="697"/>
      <c r="AO742" s="697"/>
      <c r="AP742" s="697"/>
      <c r="AQ742" s="697"/>
      <c r="AR742" s="697"/>
      <c r="AS742" s="697"/>
      <c r="AT742" s="697"/>
      <c r="AU742" s="697"/>
      <c r="AV742" s="697"/>
      <c r="AW742" s="697"/>
      <c r="AX742" s="697"/>
      <c r="AY742" s="697"/>
      <c r="AZ742" s="697"/>
      <c r="BA742" s="697"/>
      <c r="BB742" s="697"/>
      <c r="BC742" s="697"/>
      <c r="BD742" s="697"/>
      <c r="BE742" s="697"/>
      <c r="BF742" s="697"/>
      <c r="BG742" s="697"/>
      <c r="BH742" s="697"/>
      <c r="BI742" s="697"/>
      <c r="BJ742" s="697"/>
      <c r="BK742" s="697"/>
      <c r="BL742" s="697"/>
      <c r="BM742" s="697"/>
      <c r="BN742" s="697"/>
      <c r="BO742" s="697"/>
      <c r="BP742" s="697"/>
    </row>
    <row r="743" spans="1:68" s="694" customFormat="1" ht="12" customHeight="1" outlineLevel="1" x14ac:dyDescent="0.25">
      <c r="A743" s="698"/>
      <c r="B743" s="695"/>
      <c r="C743" s="707"/>
      <c r="D743" s="707"/>
      <c r="E743" s="707"/>
      <c r="F743" s="711"/>
      <c r="G743" s="51"/>
      <c r="H743" s="52"/>
      <c r="I743" s="919" t="str">
        <f>General!L50</f>
        <v>xr</v>
      </c>
      <c r="J743" s="367">
        <v>10</v>
      </c>
      <c r="K743" s="367">
        <v>10</v>
      </c>
      <c r="L743" s="367">
        <v>10</v>
      </c>
      <c r="M743" s="367">
        <v>10</v>
      </c>
      <c r="N743" s="367">
        <v>10</v>
      </c>
      <c r="O743" s="367">
        <v>10</v>
      </c>
      <c r="P743" s="367">
        <v>10</v>
      </c>
      <c r="Q743" s="367">
        <v>10</v>
      </c>
      <c r="R743" s="367">
        <v>10</v>
      </c>
      <c r="S743" s="68"/>
      <c r="T743" s="937">
        <v>1</v>
      </c>
      <c r="U743" s="62"/>
      <c r="V743" s="61"/>
      <c r="W743" s="702"/>
      <c r="X743" s="697"/>
      <c r="Y743" s="697"/>
      <c r="Z743" s="697"/>
      <c r="AA743" s="697"/>
      <c r="AB743" s="697"/>
      <c r="AC743" s="697"/>
      <c r="AD743" s="697"/>
      <c r="AE743" s="697"/>
      <c r="AF743" s="697"/>
      <c r="AG743" s="697"/>
      <c r="AH743" s="697"/>
      <c r="AI743" s="697"/>
      <c r="AJ743" s="697"/>
      <c r="AK743" s="697"/>
      <c r="AL743" s="697"/>
      <c r="AM743" s="697"/>
      <c r="AN743" s="697"/>
      <c r="AO743" s="697"/>
      <c r="AP743" s="697"/>
      <c r="AQ743" s="697"/>
      <c r="AR743" s="697"/>
      <c r="AS743" s="697"/>
      <c r="AT743" s="697"/>
      <c r="AU743" s="697"/>
      <c r="AV743" s="697"/>
      <c r="AW743" s="697"/>
      <c r="AX743" s="697"/>
      <c r="AY743" s="697"/>
      <c r="AZ743" s="697"/>
      <c r="BA743" s="697"/>
      <c r="BB743" s="697"/>
      <c r="BC743" s="697"/>
      <c r="BD743" s="697"/>
      <c r="BE743" s="697"/>
      <c r="BF743" s="697"/>
      <c r="BG743" s="697"/>
      <c r="BH743" s="697"/>
      <c r="BI743" s="697"/>
      <c r="BJ743" s="697"/>
      <c r="BK743" s="697"/>
      <c r="BL743" s="697"/>
      <c r="BM743" s="697"/>
      <c r="BN743" s="697"/>
      <c r="BO743" s="697"/>
      <c r="BP743" s="697"/>
    </row>
    <row r="744" spans="1:68" s="694" customFormat="1" ht="12" customHeight="1" outlineLevel="1" x14ac:dyDescent="0.25">
      <c r="A744" s="698"/>
      <c r="B744" s="695"/>
      <c r="C744" s="707"/>
      <c r="D744" s="707"/>
      <c r="E744" s="707"/>
      <c r="F744" s="711"/>
      <c r="G744" s="51"/>
      <c r="H744" s="52"/>
      <c r="I744" s="919" t="str">
        <f>General!L51</f>
        <v>z</v>
      </c>
      <c r="J744" s="367">
        <v>5</v>
      </c>
      <c r="K744" s="367">
        <v>5</v>
      </c>
      <c r="L744" s="367">
        <v>5</v>
      </c>
      <c r="M744" s="367">
        <v>5</v>
      </c>
      <c r="N744" s="367">
        <v>5</v>
      </c>
      <c r="O744" s="367">
        <v>5</v>
      </c>
      <c r="P744" s="367">
        <v>5</v>
      </c>
      <c r="Q744" s="367">
        <v>5</v>
      </c>
      <c r="R744" s="367">
        <v>5</v>
      </c>
      <c r="S744" s="68"/>
      <c r="T744" s="937">
        <v>1</v>
      </c>
      <c r="U744" s="62"/>
      <c r="V744" s="61"/>
      <c r="W744" s="702"/>
      <c r="X744" s="697"/>
      <c r="Y744" s="697"/>
      <c r="Z744" s="697"/>
      <c r="AA744" s="697"/>
      <c r="AB744" s="697"/>
      <c r="AC744" s="697"/>
      <c r="AD744" s="697"/>
      <c r="AE744" s="697"/>
      <c r="AF744" s="697"/>
      <c r="AG744" s="697"/>
      <c r="AH744" s="697"/>
      <c r="AI744" s="697"/>
      <c r="AJ744" s="697"/>
      <c r="AK744" s="697"/>
      <c r="AL744" s="697"/>
      <c r="AM744" s="697"/>
      <c r="AN744" s="697"/>
      <c r="AO744" s="697"/>
      <c r="AP744" s="697"/>
      <c r="AQ744" s="697"/>
      <c r="AR744" s="697"/>
      <c r="AS744" s="697"/>
      <c r="AT744" s="697"/>
      <c r="AU744" s="697"/>
      <c r="AV744" s="697"/>
      <c r="AW744" s="697"/>
      <c r="AX744" s="697"/>
      <c r="AY744" s="697"/>
      <c r="AZ744" s="697"/>
      <c r="BA744" s="697"/>
      <c r="BB744" s="697"/>
      <c r="BC744" s="697"/>
      <c r="BD744" s="697"/>
      <c r="BE744" s="697"/>
      <c r="BF744" s="697"/>
      <c r="BG744" s="697"/>
      <c r="BH744" s="697"/>
      <c r="BI744" s="697"/>
      <c r="BJ744" s="697"/>
      <c r="BK744" s="697"/>
      <c r="BL744" s="697"/>
      <c r="BM744" s="697"/>
      <c r="BN744" s="697"/>
      <c r="BO744" s="697"/>
      <c r="BP744" s="697"/>
    </row>
    <row r="745" spans="1:68" s="694" customFormat="1" ht="12" customHeight="1" outlineLevel="1" x14ac:dyDescent="0.25">
      <c r="A745" s="698"/>
      <c r="B745" s="695"/>
      <c r="C745" s="707"/>
      <c r="D745" s="707"/>
      <c r="E745" s="707"/>
      <c r="F745" s="711"/>
      <c r="G745" s="51"/>
      <c r="H745" s="52"/>
      <c r="I745" s="919" t="str">
        <f>General!L52</f>
        <v>zd</v>
      </c>
      <c r="J745" s="367">
        <v>5</v>
      </c>
      <c r="K745" s="367">
        <v>5</v>
      </c>
      <c r="L745" s="367">
        <v>5</v>
      </c>
      <c r="M745" s="367">
        <v>5</v>
      </c>
      <c r="N745" s="367">
        <v>5</v>
      </c>
      <c r="O745" s="367">
        <v>5</v>
      </c>
      <c r="P745" s="367">
        <v>5</v>
      </c>
      <c r="Q745" s="367">
        <v>5</v>
      </c>
      <c r="R745" s="367">
        <v>5</v>
      </c>
      <c r="S745" s="68"/>
      <c r="T745" s="937">
        <v>1</v>
      </c>
      <c r="U745" s="62"/>
      <c r="V745" s="61"/>
      <c r="W745" s="702"/>
      <c r="X745" s="697"/>
      <c r="Y745" s="697"/>
      <c r="Z745" s="697"/>
      <c r="AA745" s="697"/>
      <c r="AB745" s="697"/>
      <c r="AC745" s="697"/>
      <c r="AD745" s="697"/>
      <c r="AE745" s="697"/>
      <c r="AF745" s="697"/>
      <c r="AG745" s="697"/>
      <c r="AH745" s="697"/>
      <c r="AI745" s="697"/>
      <c r="AJ745" s="697"/>
      <c r="AK745" s="697"/>
      <c r="AL745" s="697"/>
      <c r="AM745" s="697"/>
      <c r="AN745" s="697"/>
      <c r="AO745" s="697"/>
      <c r="AP745" s="697"/>
      <c r="AQ745" s="697"/>
      <c r="AR745" s="697"/>
      <c r="AS745" s="697"/>
      <c r="AT745" s="697"/>
      <c r="AU745" s="697"/>
      <c r="AV745" s="697"/>
      <c r="AW745" s="697"/>
      <c r="AX745" s="697"/>
      <c r="AY745" s="697"/>
      <c r="AZ745" s="697"/>
      <c r="BA745" s="697"/>
      <c r="BB745" s="697"/>
      <c r="BC745" s="697"/>
      <c r="BD745" s="697"/>
      <c r="BE745" s="697"/>
      <c r="BF745" s="697"/>
      <c r="BG745" s="697"/>
      <c r="BH745" s="697"/>
      <c r="BI745" s="697"/>
      <c r="BJ745" s="697"/>
      <c r="BK745" s="697"/>
      <c r="BL745" s="697"/>
      <c r="BM745" s="697"/>
      <c r="BN745" s="697"/>
      <c r="BO745" s="697"/>
      <c r="BP745" s="697"/>
    </row>
    <row r="746" spans="1:68" ht="12" customHeight="1" outlineLevel="1" x14ac:dyDescent="0.25">
      <c r="A746" s="6"/>
      <c r="B746" s="7"/>
      <c r="C746" s="18"/>
      <c r="D746" s="18"/>
      <c r="E746" s="18"/>
      <c r="F746" s="27"/>
      <c r="G746" s="51"/>
      <c r="H746" s="52"/>
      <c r="I746" s="52"/>
      <c r="J746" s="52"/>
      <c r="K746" s="52"/>
      <c r="L746" s="52"/>
      <c r="M746" s="52"/>
      <c r="N746" s="52"/>
      <c r="O746" s="52"/>
      <c r="P746" s="52"/>
      <c r="Q746" s="52"/>
      <c r="R746" s="52"/>
      <c r="S746" s="52"/>
      <c r="T746" s="52"/>
      <c r="U746" s="62"/>
      <c r="V746" s="61"/>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5.0999999999999996" customHeight="1" outlineLevel="1" x14ac:dyDescent="0.25">
      <c r="A747" s="6"/>
      <c r="B747" s="7"/>
      <c r="C747" s="18"/>
      <c r="D747" s="18"/>
      <c r="E747" s="18"/>
      <c r="F747" s="37"/>
      <c r="G747" s="38"/>
      <c r="H747" s="38"/>
      <c r="I747" s="38"/>
      <c r="J747" s="39"/>
      <c r="K747" s="39"/>
      <c r="L747" s="39"/>
      <c r="M747" s="39"/>
      <c r="N747" s="264"/>
      <c r="O747" s="264"/>
      <c r="P747" s="264"/>
      <c r="Q747" s="39"/>
      <c r="R747" s="39"/>
      <c r="S747" s="39"/>
      <c r="T747" s="39"/>
      <c r="U747" s="39"/>
      <c r="V747" s="31"/>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25.15" customHeight="1" outlineLevel="1" x14ac:dyDescent="0.25">
      <c r="A748" s="6"/>
      <c r="B748" s="7"/>
      <c r="C748" s="40"/>
      <c r="D748" s="40"/>
      <c r="E748" s="40"/>
      <c r="F748" s="40"/>
      <c r="G748" s="41" t="str">
        <f>G702</f>
        <v>SEEDING RATES</v>
      </c>
      <c r="H748" s="40"/>
      <c r="I748" s="40"/>
      <c r="J748" s="40"/>
      <c r="K748" s="40"/>
      <c r="L748" s="40"/>
      <c r="M748" s="40"/>
      <c r="N748" s="265"/>
      <c r="O748" s="265"/>
      <c r="P748" s="265"/>
      <c r="Q748" s="40"/>
      <c r="R748" s="40"/>
      <c r="S748" s="40"/>
      <c r="T748" s="40"/>
      <c r="U748" s="40"/>
      <c r="V748" s="40"/>
      <c r="W748" s="42" t="s">
        <v>24</v>
      </c>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12" customHeight="1" outlineLevel="1" x14ac:dyDescent="0.25">
      <c r="A749" s="6"/>
      <c r="B749" s="7"/>
      <c r="C749" s="7"/>
      <c r="D749" s="7"/>
      <c r="E749" s="7"/>
      <c r="F749" s="8"/>
      <c r="G749" s="8"/>
      <c r="H749" s="8"/>
      <c r="I749" s="8"/>
      <c r="J749" s="8"/>
      <c r="K749" s="8"/>
      <c r="L749" s="8"/>
      <c r="M749" s="8"/>
      <c r="N749" s="236"/>
      <c r="O749" s="236"/>
      <c r="P749" s="236"/>
      <c r="Q749" s="8"/>
      <c r="R749" s="8"/>
      <c r="S749" s="8"/>
      <c r="T749" s="8"/>
      <c r="U749" s="8"/>
      <c r="V749" s="8"/>
      <c r="W749" s="8"/>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2" customHeight="1" x14ac:dyDescent="0.25">
      <c r="A750" s="6"/>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235"/>
      <c r="AB750" s="235"/>
      <c r="AC750" s="235"/>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row>
    <row r="751" spans="1:68" ht="5.0999999999999996" customHeight="1" thickBot="1" x14ac:dyDescent="0.3">
      <c r="A751" s="6"/>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235"/>
      <c r="AB751" s="235"/>
      <c r="AC751" s="235"/>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row>
    <row r="752" spans="1:68" ht="5.0999999999999996" customHeight="1" x14ac:dyDescent="0.25">
      <c r="A752" s="6"/>
      <c r="B752" s="7"/>
      <c r="C752" s="10" t="s">
        <v>0</v>
      </c>
      <c r="D752" s="10"/>
      <c r="E752" s="10"/>
      <c r="F752" s="10"/>
      <c r="G752" s="10"/>
      <c r="H752" s="10"/>
      <c r="I752" s="10"/>
      <c r="J752" s="10"/>
      <c r="K752" s="10"/>
      <c r="L752" s="10"/>
      <c r="M752" s="10"/>
      <c r="N752" s="10"/>
      <c r="O752" s="10"/>
      <c r="P752" s="10"/>
      <c r="Q752" s="11"/>
      <c r="R752" s="10"/>
      <c r="S752" s="10"/>
      <c r="T752" s="10"/>
      <c r="U752" s="11"/>
      <c r="V752" s="11"/>
      <c r="W752" s="12"/>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x14ac:dyDescent="0.25">
      <c r="A753" s="6"/>
      <c r="B753" s="7"/>
      <c r="C753" s="13"/>
      <c r="D753" s="13"/>
      <c r="E753" s="13" t="s">
        <v>1</v>
      </c>
      <c r="F753" s="14"/>
      <c r="G753" s="15" t="s">
        <v>40</v>
      </c>
      <c r="H753" s="15"/>
      <c r="I753" s="14"/>
      <c r="J753" s="14"/>
      <c r="K753" s="14"/>
      <c r="L753" s="14"/>
      <c r="M753" s="14"/>
      <c r="N753" s="14"/>
      <c r="O753" s="14"/>
      <c r="P753" s="14"/>
      <c r="Q753" s="14"/>
      <c r="R753" s="14"/>
      <c r="S753" s="14"/>
      <c r="T753" s="14"/>
      <c r="U753" s="14"/>
      <c r="V753" s="14"/>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3"/>
      <c r="D754" s="13"/>
      <c r="E754" s="18"/>
      <c r="F754" s="14"/>
      <c r="G754" s="14" t="s">
        <v>41</v>
      </c>
      <c r="H754" s="14"/>
      <c r="J754" s="14"/>
      <c r="K754" s="14"/>
      <c r="L754" s="14"/>
      <c r="M754" s="14"/>
      <c r="N754" s="53" t="s">
        <v>42</v>
      </c>
      <c r="O754" s="14"/>
      <c r="P754" s="14"/>
      <c r="Q754" s="14"/>
      <c r="R754" s="14"/>
      <c r="S754" s="14"/>
      <c r="T754" s="14"/>
      <c r="U754" s="14"/>
      <c r="V754" s="14"/>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3"/>
      <c r="E755" s="18"/>
      <c r="F755" s="14"/>
      <c r="G755" s="924">
        <v>2019</v>
      </c>
      <c r="H755" s="46"/>
      <c r="J755" s="14"/>
      <c r="K755" s="14"/>
      <c r="L755" s="14"/>
      <c r="M755" s="14"/>
      <c r="N755" s="14" t="s">
        <v>43</v>
      </c>
      <c r="O755" s="14"/>
      <c r="P755" s="14"/>
      <c r="Q755" s="14"/>
      <c r="R755" s="14"/>
      <c r="S755" s="14"/>
      <c r="T755" s="14"/>
      <c r="U755" s="14"/>
      <c r="V755" s="14"/>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21">
        <v>0</v>
      </c>
      <c r="D756" s="13"/>
      <c r="E756" s="18"/>
      <c r="F756" s="14"/>
      <c r="G756" s="22"/>
      <c r="H756" s="22"/>
      <c r="J756" s="14"/>
      <c r="N756" s="309" t="s">
        <v>345</v>
      </c>
      <c r="Q756" s="14"/>
      <c r="U756" s="14"/>
      <c r="V756" s="14"/>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8"/>
      <c r="H757" s="18"/>
      <c r="I757" s="18"/>
      <c r="J757" s="18"/>
      <c r="K757" s="23"/>
      <c r="L757" s="23"/>
      <c r="M757" s="23"/>
      <c r="N757" s="23"/>
      <c r="O757" s="23"/>
      <c r="P757" s="23"/>
      <c r="Q757" s="23"/>
      <c r="R757" s="23"/>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54"/>
      <c r="H758" s="54"/>
      <c r="I758" s="54"/>
      <c r="J758" s="54"/>
      <c r="K758" s="54"/>
      <c r="L758" s="26"/>
      <c r="M758" s="26"/>
      <c r="N758" s="54"/>
      <c r="O758" s="26"/>
      <c r="P758" s="26"/>
      <c r="Q758" s="47"/>
      <c r="R758" s="54"/>
      <c r="S758" s="54"/>
      <c r="T758" s="54"/>
      <c r="U758" s="23"/>
      <c r="V758" s="47"/>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18"/>
      <c r="G759" s="54"/>
      <c r="H759" s="54" t="s">
        <v>47</v>
      </c>
      <c r="I759" s="54" t="s">
        <v>47</v>
      </c>
      <c r="J759" s="54"/>
      <c r="K759" s="54"/>
      <c r="L759" s="26" t="s">
        <v>48</v>
      </c>
      <c r="M759" s="26" t="s">
        <v>49</v>
      </c>
      <c r="N759" s="26"/>
      <c r="O759" s="26" t="s">
        <v>48</v>
      </c>
      <c r="P759" s="26" t="s">
        <v>49</v>
      </c>
      <c r="Q759" s="48"/>
      <c r="R759" s="54"/>
      <c r="S759" s="54"/>
      <c r="T759" s="54"/>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18"/>
      <c r="G760" s="47" t="s">
        <v>417</v>
      </c>
      <c r="H760" s="54" t="s">
        <v>247</v>
      </c>
      <c r="I760" s="54" t="s">
        <v>44</v>
      </c>
      <c r="J760" s="54" t="s">
        <v>248</v>
      </c>
      <c r="K760" s="26" t="s">
        <v>45</v>
      </c>
      <c r="L760" s="26" t="s">
        <v>249</v>
      </c>
      <c r="M760" s="26" t="s">
        <v>250</v>
      </c>
      <c r="N760" s="26" t="s">
        <v>46</v>
      </c>
      <c r="O760" s="26" t="s">
        <v>252</v>
      </c>
      <c r="P760" s="26" t="s">
        <v>253</v>
      </c>
      <c r="Q760" s="224" t="s">
        <v>251</v>
      </c>
      <c r="R760" s="54"/>
      <c r="S760" s="54"/>
      <c r="T760" s="54"/>
      <c r="U760" s="23"/>
      <c r="V760" s="2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2" customHeight="1" outlineLevel="1" x14ac:dyDescent="0.25">
      <c r="A761" s="6"/>
      <c r="B761" s="7"/>
      <c r="C761" s="18"/>
      <c r="D761" s="18"/>
      <c r="E761" s="18"/>
      <c r="F761" s="27"/>
      <c r="G761" s="925" t="str">
        <f>General!L17</f>
        <v>a</v>
      </c>
      <c r="H761" s="926">
        <v>0</v>
      </c>
      <c r="I761" s="926">
        <v>0</v>
      </c>
      <c r="J761" s="926">
        <v>0</v>
      </c>
      <c r="K761" s="927"/>
      <c r="L761" s="926">
        <v>0</v>
      </c>
      <c r="M761" s="926">
        <v>0</v>
      </c>
      <c r="N761" s="928"/>
      <c r="O761" s="926">
        <v>0</v>
      </c>
      <c r="P761" s="926">
        <v>0</v>
      </c>
      <c r="Q761" s="930">
        <v>0</v>
      </c>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s="694" customFormat="1" ht="12" customHeight="1" outlineLevel="1" x14ac:dyDescent="0.25">
      <c r="A762" s="698"/>
      <c r="B762" s="695"/>
      <c r="C762" s="707"/>
      <c r="D762" s="707"/>
      <c r="E762" s="707"/>
      <c r="F762" s="711"/>
      <c r="G762" s="925" t="str">
        <f>General!L18</f>
        <v>ar</v>
      </c>
      <c r="H762" s="926">
        <v>3000</v>
      </c>
      <c r="I762" s="926">
        <v>27.5</v>
      </c>
      <c r="J762" s="926">
        <v>1</v>
      </c>
      <c r="K762" s="927"/>
      <c r="L762" s="926">
        <v>0</v>
      </c>
      <c r="M762" s="926">
        <v>0</v>
      </c>
      <c r="N762" s="928"/>
      <c r="O762" s="926">
        <v>0</v>
      </c>
      <c r="P762" s="926">
        <v>0</v>
      </c>
      <c r="Q762" s="930">
        <v>1</v>
      </c>
      <c r="W762" s="702"/>
      <c r="X762" s="697"/>
      <c r="Y762" s="697"/>
      <c r="Z762" s="697"/>
      <c r="AA762" s="697"/>
      <c r="AB762" s="697"/>
      <c r="AC762" s="697"/>
      <c r="AD762" s="697"/>
      <c r="AE762" s="697"/>
      <c r="AF762" s="697"/>
      <c r="AG762" s="697"/>
      <c r="AH762" s="697"/>
      <c r="AI762" s="697"/>
      <c r="AJ762" s="697"/>
      <c r="AK762" s="697"/>
      <c r="AL762" s="697"/>
      <c r="AM762" s="697"/>
      <c r="AN762" s="697"/>
      <c r="AO762" s="697"/>
      <c r="AP762" s="697"/>
      <c r="AQ762" s="697"/>
      <c r="AR762" s="697"/>
      <c r="AS762" s="697"/>
      <c r="AT762" s="697"/>
      <c r="AU762" s="697"/>
      <c r="AV762" s="697"/>
      <c r="AW762" s="697"/>
      <c r="AX762" s="697"/>
      <c r="AY762" s="697"/>
      <c r="AZ762" s="697"/>
      <c r="BA762" s="697"/>
      <c r="BB762" s="697"/>
      <c r="BC762" s="697"/>
      <c r="BD762" s="697"/>
      <c r="BE762" s="697"/>
      <c r="BF762" s="697"/>
      <c r="BG762" s="697"/>
      <c r="BH762" s="697"/>
      <c r="BI762" s="697"/>
      <c r="BJ762" s="697"/>
      <c r="BK762" s="697"/>
      <c r="BL762" s="697"/>
      <c r="BM762" s="697"/>
      <c r="BN762" s="697"/>
      <c r="BO762" s="697"/>
      <c r="BP762" s="697"/>
    </row>
    <row r="763" spans="1:68" s="694" customFormat="1" ht="12" customHeight="1" outlineLevel="1" x14ac:dyDescent="0.25">
      <c r="A763" s="698"/>
      <c r="B763" s="695"/>
      <c r="C763" s="707"/>
      <c r="D763" s="707"/>
      <c r="E763" s="707"/>
      <c r="F763" s="711"/>
      <c r="G763" s="925" t="str">
        <f>General!L19</f>
        <v>a2</v>
      </c>
      <c r="H763" s="926">
        <v>0</v>
      </c>
      <c r="I763" s="926">
        <v>0</v>
      </c>
      <c r="J763" s="926">
        <v>0</v>
      </c>
      <c r="K763" s="927"/>
      <c r="L763" s="926">
        <v>0</v>
      </c>
      <c r="M763" s="926">
        <v>0</v>
      </c>
      <c r="N763" s="928"/>
      <c r="O763" s="926">
        <v>0</v>
      </c>
      <c r="P763" s="926">
        <v>0</v>
      </c>
      <c r="Q763" s="930">
        <v>0</v>
      </c>
      <c r="W763" s="702"/>
      <c r="X763" s="697"/>
      <c r="Y763" s="697"/>
      <c r="Z763" s="697"/>
      <c r="AA763" s="697"/>
      <c r="AB763" s="697"/>
      <c r="AC763" s="697"/>
      <c r="AD763" s="697"/>
      <c r="AE763" s="697"/>
      <c r="AF763" s="697"/>
      <c r="AG763" s="697"/>
      <c r="AH763" s="697"/>
      <c r="AI763" s="697"/>
      <c r="AJ763" s="697"/>
      <c r="AK763" s="697"/>
      <c r="AL763" s="697"/>
      <c r="AM763" s="697"/>
      <c r="AN763" s="697"/>
      <c r="AO763" s="697"/>
      <c r="AP763" s="697"/>
      <c r="AQ763" s="697"/>
      <c r="AR763" s="697"/>
      <c r="AS763" s="697"/>
      <c r="AT763" s="697"/>
      <c r="AU763" s="697"/>
      <c r="AV763" s="697"/>
      <c r="AW763" s="697"/>
      <c r="AX763" s="697"/>
      <c r="AY763" s="697"/>
      <c r="AZ763" s="697"/>
      <c r="BA763" s="697"/>
      <c r="BB763" s="697"/>
      <c r="BC763" s="697"/>
      <c r="BD763" s="697"/>
      <c r="BE763" s="697"/>
      <c r="BF763" s="697"/>
      <c r="BG763" s="697"/>
      <c r="BH763" s="697"/>
      <c r="BI763" s="697"/>
      <c r="BJ763" s="697"/>
      <c r="BK763" s="697"/>
      <c r="BL763" s="697"/>
      <c r="BM763" s="697"/>
      <c r="BN763" s="697"/>
      <c r="BO763" s="697"/>
      <c r="BP763" s="697"/>
    </row>
    <row r="764" spans="1:68" ht="12" customHeight="1" outlineLevel="1" x14ac:dyDescent="0.25">
      <c r="A764" s="6"/>
      <c r="B764" s="7"/>
      <c r="C764" s="18"/>
      <c r="D764" s="18"/>
      <c r="E764" s="18"/>
      <c r="F764" s="27"/>
      <c r="G764" s="925" t="str">
        <f>General!L20</f>
        <v>b</v>
      </c>
      <c r="H764" s="926">
        <v>295</v>
      </c>
      <c r="I764" s="926">
        <v>27.5</v>
      </c>
      <c r="J764" s="926">
        <v>1</v>
      </c>
      <c r="K764" s="927" t="s">
        <v>50</v>
      </c>
      <c r="L764" s="926">
        <v>40</v>
      </c>
      <c r="M764" s="926">
        <v>240</v>
      </c>
      <c r="N764" s="928"/>
      <c r="O764" s="926">
        <v>0</v>
      </c>
      <c r="P764" s="926">
        <v>0</v>
      </c>
      <c r="Q764" s="930">
        <v>1</v>
      </c>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s="694" customFormat="1" ht="12" customHeight="1" outlineLevel="1" x14ac:dyDescent="0.25">
      <c r="A765" s="698"/>
      <c r="B765" s="695"/>
      <c r="C765" s="707"/>
      <c r="D765" s="707"/>
      <c r="E765" s="707"/>
      <c r="F765" s="711"/>
      <c r="G765" s="925" t="str">
        <f>General!L21</f>
        <v>bd</v>
      </c>
      <c r="H765" s="926">
        <v>295</v>
      </c>
      <c r="I765" s="926">
        <v>27.5</v>
      </c>
      <c r="J765" s="926">
        <v>1</v>
      </c>
      <c r="K765" s="927" t="s">
        <v>50</v>
      </c>
      <c r="L765" s="926">
        <v>40</v>
      </c>
      <c r="M765" s="926">
        <v>240</v>
      </c>
      <c r="N765" s="928"/>
      <c r="O765" s="926">
        <v>0</v>
      </c>
      <c r="P765" s="926">
        <v>0</v>
      </c>
      <c r="Q765" s="930">
        <v>1</v>
      </c>
      <c r="W765" s="702"/>
      <c r="X765" s="697"/>
      <c r="Y765" s="697"/>
      <c r="Z765" s="697"/>
      <c r="AA765" s="697"/>
      <c r="AB765" s="697"/>
      <c r="AC765" s="697"/>
      <c r="AD765" s="697"/>
      <c r="AE765" s="697"/>
      <c r="AF765" s="697"/>
      <c r="AG765" s="697"/>
      <c r="AH765" s="697"/>
      <c r="AI765" s="697"/>
      <c r="AJ765" s="697"/>
      <c r="AK765" s="697"/>
      <c r="AL765" s="697"/>
      <c r="AM765" s="697"/>
      <c r="AN765" s="697"/>
      <c r="AO765" s="697"/>
      <c r="AP765" s="697"/>
      <c r="AQ765" s="697"/>
      <c r="AR765" s="697"/>
      <c r="AS765" s="697"/>
      <c r="AT765" s="697"/>
      <c r="AU765" s="697"/>
      <c r="AV765" s="697"/>
      <c r="AW765" s="697"/>
      <c r="AX765" s="697"/>
      <c r="AY765" s="697"/>
      <c r="AZ765" s="697"/>
      <c r="BA765" s="697"/>
      <c r="BB765" s="697"/>
      <c r="BC765" s="697"/>
      <c r="BD765" s="697"/>
      <c r="BE765" s="697"/>
      <c r="BF765" s="697"/>
      <c r="BG765" s="697"/>
      <c r="BH765" s="697"/>
      <c r="BI765" s="697"/>
      <c r="BJ765" s="697"/>
      <c r="BK765" s="697"/>
      <c r="BL765" s="697"/>
      <c r="BM765" s="697"/>
      <c r="BN765" s="697"/>
      <c r="BO765" s="697"/>
      <c r="BP765" s="697"/>
    </row>
    <row r="766" spans="1:68" ht="12" customHeight="1" outlineLevel="1" x14ac:dyDescent="0.25">
      <c r="A766" s="6"/>
      <c r="B766" s="7"/>
      <c r="C766" s="18"/>
      <c r="D766" s="18"/>
      <c r="E766" s="18"/>
      <c r="F766" s="27"/>
      <c r="G766" s="925" t="str">
        <f>General!L22</f>
        <v>f</v>
      </c>
      <c r="H766" s="926">
        <v>350</v>
      </c>
      <c r="I766" s="926">
        <v>27.5</v>
      </c>
      <c r="J766" s="926">
        <v>1</v>
      </c>
      <c r="K766" s="928" t="s">
        <v>53</v>
      </c>
      <c r="L766" s="926">
        <v>48</v>
      </c>
      <c r="M766" s="926">
        <v>200</v>
      </c>
      <c r="N766" s="928"/>
      <c r="O766" s="926">
        <v>0</v>
      </c>
      <c r="P766" s="926">
        <v>0</v>
      </c>
      <c r="Q766" s="930">
        <v>1</v>
      </c>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s="694" customFormat="1" ht="12" customHeight="1" outlineLevel="1" x14ac:dyDescent="0.25">
      <c r="A767" s="698"/>
      <c r="B767" s="695"/>
      <c r="C767" s="707"/>
      <c r="D767" s="707"/>
      <c r="E767" s="707"/>
      <c r="F767" s="711"/>
      <c r="G767" s="925" t="str">
        <f>General!L23</f>
        <v>h</v>
      </c>
      <c r="H767" s="926">
        <v>235</v>
      </c>
      <c r="I767" s="926">
        <v>27.5</v>
      </c>
      <c r="J767" s="926">
        <v>1</v>
      </c>
      <c r="K767" s="928" t="s">
        <v>51</v>
      </c>
      <c r="L767" s="926">
        <v>27.7</v>
      </c>
      <c r="M767" s="926">
        <v>100</v>
      </c>
      <c r="N767" s="928"/>
      <c r="O767" s="926">
        <v>0</v>
      </c>
      <c r="P767" s="926">
        <v>0</v>
      </c>
      <c r="Q767" s="930">
        <v>1</v>
      </c>
      <c r="W767" s="702"/>
      <c r="X767" s="697"/>
      <c r="Y767" s="697"/>
      <c r="Z767" s="697"/>
      <c r="AA767" s="697"/>
      <c r="AB767" s="697"/>
      <c r="AC767" s="697"/>
      <c r="AD767" s="697"/>
      <c r="AE767" s="697"/>
      <c r="AF767" s="697"/>
      <c r="AG767" s="697"/>
      <c r="AH767" s="697"/>
      <c r="AI767" s="697"/>
      <c r="AJ767" s="697"/>
      <c r="AK767" s="697"/>
      <c r="AL767" s="697"/>
      <c r="AM767" s="697"/>
      <c r="AN767" s="697"/>
      <c r="AO767" s="697"/>
      <c r="AP767" s="697"/>
      <c r="AQ767" s="697"/>
      <c r="AR767" s="697"/>
      <c r="AS767" s="697"/>
      <c r="AT767" s="697"/>
      <c r="AU767" s="697"/>
      <c r="AV767" s="697"/>
      <c r="AW767" s="697"/>
      <c r="AX767" s="697"/>
      <c r="AY767" s="697"/>
      <c r="AZ767" s="697"/>
      <c r="BA767" s="697"/>
      <c r="BB767" s="697"/>
      <c r="BC767" s="697"/>
      <c r="BD767" s="697"/>
      <c r="BE767" s="697"/>
      <c r="BF767" s="697"/>
      <c r="BG767" s="697"/>
      <c r="BH767" s="697"/>
      <c r="BI767" s="697"/>
      <c r="BJ767" s="697"/>
      <c r="BK767" s="697"/>
      <c r="BL767" s="697"/>
      <c r="BM767" s="697"/>
      <c r="BN767" s="697"/>
      <c r="BO767" s="697"/>
      <c r="BP767" s="697"/>
    </row>
    <row r="768" spans="1:68" ht="12" customHeight="1" outlineLevel="1" x14ac:dyDescent="0.25">
      <c r="A768" s="6"/>
      <c r="B768" s="7"/>
      <c r="C768" s="18"/>
      <c r="D768" s="18"/>
      <c r="E768" s="18"/>
      <c r="F768" s="27"/>
      <c r="G768" s="925" t="str">
        <f>General!L24</f>
        <v>i</v>
      </c>
      <c r="H768" s="926">
        <v>350</v>
      </c>
      <c r="I768" s="926">
        <v>27.5</v>
      </c>
      <c r="J768" s="926">
        <v>1</v>
      </c>
      <c r="K768" s="928"/>
      <c r="L768" s="926">
        <v>0</v>
      </c>
      <c r="M768" s="926">
        <v>0</v>
      </c>
      <c r="N768" s="928"/>
      <c r="O768" s="926">
        <v>0</v>
      </c>
      <c r="P768" s="926">
        <v>0</v>
      </c>
      <c r="Q768" s="930">
        <v>1</v>
      </c>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s="694" customFormat="1" ht="12" customHeight="1" outlineLevel="1" x14ac:dyDescent="0.25">
      <c r="A769" s="698"/>
      <c r="B769" s="695"/>
      <c r="C769" s="707"/>
      <c r="D769" s="707"/>
      <c r="E769" s="707"/>
      <c r="F769" s="706"/>
      <c r="G769" s="925" t="str">
        <f>General!L25</f>
        <v>j</v>
      </c>
      <c r="H769" s="926">
        <v>0</v>
      </c>
      <c r="I769" s="926">
        <v>0</v>
      </c>
      <c r="J769" s="926">
        <v>0</v>
      </c>
      <c r="K769" s="928"/>
      <c r="L769" s="926">
        <v>0</v>
      </c>
      <c r="M769" s="926">
        <v>0</v>
      </c>
      <c r="N769" s="928"/>
      <c r="O769" s="926">
        <v>0</v>
      </c>
      <c r="P769" s="926">
        <v>0</v>
      </c>
      <c r="Q769" s="930">
        <v>0</v>
      </c>
      <c r="W769" s="702"/>
      <c r="X769" s="697"/>
      <c r="Y769" s="697"/>
      <c r="Z769" s="697"/>
      <c r="AA769" s="697"/>
      <c r="AB769" s="697"/>
      <c r="AC769" s="697"/>
      <c r="AD769" s="697"/>
      <c r="AE769" s="697"/>
      <c r="AF769" s="697"/>
      <c r="AG769" s="697"/>
      <c r="AH769" s="697"/>
      <c r="AI769" s="697"/>
      <c r="AJ769" s="697"/>
      <c r="AK769" s="697"/>
      <c r="AL769" s="697"/>
      <c r="AM769" s="697"/>
      <c r="AN769" s="697"/>
      <c r="AO769" s="697"/>
      <c r="AP769" s="697"/>
      <c r="AQ769" s="697"/>
      <c r="AR769" s="697"/>
      <c r="AS769" s="697"/>
      <c r="AT769" s="697"/>
      <c r="AU769" s="697"/>
      <c r="AV769" s="697"/>
      <c r="AW769" s="697"/>
      <c r="AX769" s="697"/>
      <c r="AY769" s="697"/>
      <c r="AZ769" s="697"/>
      <c r="BA769" s="697"/>
      <c r="BB769" s="697"/>
      <c r="BC769" s="697"/>
      <c r="BD769" s="697"/>
      <c r="BE769" s="697"/>
      <c r="BF769" s="697"/>
      <c r="BG769" s="697"/>
      <c r="BH769" s="697"/>
      <c r="BI769" s="697"/>
      <c r="BJ769" s="697"/>
      <c r="BK769" s="697"/>
      <c r="BL769" s="697"/>
      <c r="BM769" s="697"/>
      <c r="BN769" s="697"/>
      <c r="BO769" s="697"/>
      <c r="BP769" s="697"/>
    </row>
    <row r="770" spans="1:68" s="694" customFormat="1" ht="12" customHeight="1" outlineLevel="1" x14ac:dyDescent="0.25">
      <c r="A770" s="698"/>
      <c r="B770" s="695"/>
      <c r="C770" s="707"/>
      <c r="D770" s="707"/>
      <c r="E770" s="707"/>
      <c r="F770" s="706"/>
      <c r="G770" s="925" t="str">
        <f>General!L26</f>
        <v>jc</v>
      </c>
      <c r="H770" s="939">
        <f>H771</f>
        <v>3000</v>
      </c>
      <c r="I770" s="939">
        <f t="shared" ref="I770:Q770" si="127">I771</f>
        <v>27.5</v>
      </c>
      <c r="J770" s="939">
        <f t="shared" si="127"/>
        <v>1</v>
      </c>
      <c r="K770" s="939">
        <f t="shared" si="127"/>
        <v>0</v>
      </c>
      <c r="L770" s="939">
        <f t="shared" si="127"/>
        <v>0</v>
      </c>
      <c r="M770" s="939">
        <f t="shared" si="127"/>
        <v>0</v>
      </c>
      <c r="N770" s="939">
        <f t="shared" si="127"/>
        <v>0</v>
      </c>
      <c r="O770" s="939">
        <f t="shared" si="127"/>
        <v>0</v>
      </c>
      <c r="P770" s="939">
        <f t="shared" si="127"/>
        <v>0</v>
      </c>
      <c r="Q770" s="940">
        <f t="shared" si="127"/>
        <v>1</v>
      </c>
      <c r="W770" s="702"/>
      <c r="X770" s="697"/>
      <c r="Y770" s="697"/>
      <c r="Z770" s="697"/>
      <c r="AA770" s="697"/>
      <c r="AB770" s="697"/>
      <c r="AC770" s="697"/>
      <c r="AD770" s="697"/>
      <c r="AE770" s="697"/>
      <c r="AF770" s="697"/>
      <c r="AG770" s="697"/>
      <c r="AH770" s="697"/>
      <c r="AI770" s="697"/>
      <c r="AJ770" s="697"/>
      <c r="AK770" s="697"/>
      <c r="AL770" s="697"/>
      <c r="AM770" s="697"/>
      <c r="AN770" s="697"/>
      <c r="AO770" s="697"/>
      <c r="AP770" s="697"/>
      <c r="AQ770" s="697"/>
      <c r="AR770" s="697"/>
      <c r="AS770" s="697"/>
      <c r="AT770" s="697"/>
      <c r="AU770" s="697"/>
      <c r="AV770" s="697"/>
      <c r="AW770" s="697"/>
      <c r="AX770" s="697"/>
      <c r="AY770" s="697"/>
      <c r="AZ770" s="697"/>
      <c r="BA770" s="697"/>
      <c r="BB770" s="697"/>
      <c r="BC770" s="697"/>
      <c r="BD770" s="697"/>
      <c r="BE770" s="697"/>
      <c r="BF770" s="697"/>
      <c r="BG770" s="697"/>
      <c r="BH770" s="697"/>
      <c r="BI770" s="697"/>
      <c r="BJ770" s="697"/>
      <c r="BK770" s="697"/>
      <c r="BL770" s="697"/>
      <c r="BM770" s="697"/>
      <c r="BN770" s="697"/>
      <c r="BO770" s="697"/>
      <c r="BP770" s="697"/>
    </row>
    <row r="771" spans="1:68" ht="12" customHeight="1" outlineLevel="1" x14ac:dyDescent="0.25">
      <c r="A771" s="6"/>
      <c r="B771" s="7"/>
      <c r="C771" s="18"/>
      <c r="D771" s="18"/>
      <c r="E771" s="18"/>
      <c r="F771" s="37"/>
      <c r="G771" s="925" t="str">
        <f>General!L27</f>
        <v>jr</v>
      </c>
      <c r="H771" s="926">
        <v>3000</v>
      </c>
      <c r="I771" s="926">
        <v>27.5</v>
      </c>
      <c r="J771" s="926">
        <v>1</v>
      </c>
      <c r="K771" s="928"/>
      <c r="L771" s="926">
        <v>0</v>
      </c>
      <c r="M771" s="926">
        <v>0</v>
      </c>
      <c r="N771" s="928"/>
      <c r="O771" s="926">
        <v>0</v>
      </c>
      <c r="P771" s="926">
        <v>0</v>
      </c>
      <c r="Q771" s="930">
        <v>1</v>
      </c>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s="694" customFormat="1" ht="12" customHeight="1" outlineLevel="1" x14ac:dyDescent="0.25">
      <c r="A772" s="698"/>
      <c r="B772" s="695"/>
      <c r="C772" s="707"/>
      <c r="D772" s="707"/>
      <c r="E772" s="707"/>
      <c r="F772" s="709"/>
      <c r="G772" s="925" t="str">
        <f>General!L28</f>
        <v>k</v>
      </c>
      <c r="H772" s="926">
        <v>350</v>
      </c>
      <c r="I772" s="926">
        <v>27.5</v>
      </c>
      <c r="J772" s="926">
        <v>1</v>
      </c>
      <c r="K772" s="928"/>
      <c r="L772" s="926">
        <v>0</v>
      </c>
      <c r="M772" s="926">
        <v>0</v>
      </c>
      <c r="N772" s="928"/>
      <c r="O772" s="926">
        <v>0</v>
      </c>
      <c r="P772" s="926">
        <v>0</v>
      </c>
      <c r="Q772" s="930">
        <v>1</v>
      </c>
      <c r="W772" s="702"/>
      <c r="X772" s="697"/>
      <c r="Y772" s="697"/>
      <c r="Z772" s="697"/>
      <c r="AA772" s="697"/>
      <c r="AB772" s="697"/>
      <c r="AC772" s="697"/>
      <c r="AD772" s="697"/>
      <c r="AE772" s="697"/>
      <c r="AF772" s="697"/>
      <c r="AG772" s="697"/>
      <c r="AH772" s="697"/>
      <c r="AI772" s="697"/>
      <c r="AJ772" s="697"/>
      <c r="AK772" s="697"/>
      <c r="AL772" s="697"/>
      <c r="AM772" s="697"/>
      <c r="AN772" s="697"/>
      <c r="AO772" s="697"/>
      <c r="AP772" s="697"/>
      <c r="AQ772" s="697"/>
      <c r="AR772" s="697"/>
      <c r="AS772" s="697"/>
      <c r="AT772" s="697"/>
      <c r="AU772" s="697"/>
      <c r="AV772" s="697"/>
      <c r="AW772" s="697"/>
      <c r="AX772" s="697"/>
      <c r="AY772" s="697"/>
      <c r="AZ772" s="697"/>
      <c r="BA772" s="697"/>
      <c r="BB772" s="697"/>
      <c r="BC772" s="697"/>
      <c r="BD772" s="697"/>
      <c r="BE772" s="697"/>
      <c r="BF772" s="697"/>
      <c r="BG772" s="697"/>
      <c r="BH772" s="697"/>
      <c r="BI772" s="697"/>
      <c r="BJ772" s="697"/>
      <c r="BK772" s="697"/>
      <c r="BL772" s="697"/>
      <c r="BM772" s="697"/>
      <c r="BN772" s="697"/>
      <c r="BO772" s="697"/>
      <c r="BP772" s="697"/>
    </row>
    <row r="773" spans="1:68" ht="12" customHeight="1" outlineLevel="1" x14ac:dyDescent="0.25">
      <c r="A773" s="6"/>
      <c r="B773" s="7"/>
      <c r="C773" s="18"/>
      <c r="D773" s="18"/>
      <c r="E773" s="18"/>
      <c r="F773" s="34"/>
      <c r="G773" s="925" t="str">
        <f>General!L29</f>
        <v>l</v>
      </c>
      <c r="H773" s="926">
        <v>305</v>
      </c>
      <c r="I773" s="926">
        <v>27.5</v>
      </c>
      <c r="J773" s="926">
        <v>1</v>
      </c>
      <c r="K773" s="928" t="s">
        <v>52</v>
      </c>
      <c r="L773" s="926">
        <v>31.3</v>
      </c>
      <c r="M773" s="926">
        <v>100</v>
      </c>
      <c r="N773" s="928"/>
      <c r="O773" s="926">
        <v>0</v>
      </c>
      <c r="P773" s="926">
        <v>0</v>
      </c>
      <c r="Q773" s="930">
        <v>1</v>
      </c>
      <c r="W773" s="17"/>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18"/>
      <c r="D774" s="18"/>
      <c r="E774" s="18"/>
      <c r="F774" s="34"/>
      <c r="G774" s="925" t="str">
        <f>General!L30</f>
        <v>m</v>
      </c>
      <c r="H774" s="926">
        <v>0</v>
      </c>
      <c r="I774" s="926">
        <v>0</v>
      </c>
      <c r="J774" s="926">
        <v>0</v>
      </c>
      <c r="K774" s="928"/>
      <c r="L774" s="926">
        <v>0</v>
      </c>
      <c r="M774" s="926">
        <v>0</v>
      </c>
      <c r="N774" s="928"/>
      <c r="O774" s="926">
        <v>0</v>
      </c>
      <c r="P774" s="926">
        <v>0</v>
      </c>
      <c r="Q774" s="930">
        <v>0</v>
      </c>
      <c r="W774" s="17"/>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outlineLevel="1" x14ac:dyDescent="0.25">
      <c r="A775" s="6"/>
      <c r="B775" s="7"/>
      <c r="C775" s="18"/>
      <c r="D775" s="18"/>
      <c r="E775" s="18"/>
      <c r="F775" s="34"/>
      <c r="G775" s="925" t="str">
        <f>General!L31</f>
        <v>o</v>
      </c>
      <c r="H775" s="926">
        <v>235</v>
      </c>
      <c r="I775" s="926">
        <v>27.5</v>
      </c>
      <c r="J775" s="926">
        <v>1</v>
      </c>
      <c r="K775" s="928"/>
      <c r="L775" s="929">
        <v>0</v>
      </c>
      <c r="M775" s="929">
        <v>0</v>
      </c>
      <c r="N775" s="928"/>
      <c r="O775" s="926">
        <v>0</v>
      </c>
      <c r="P775" s="926">
        <v>0</v>
      </c>
      <c r="Q775" s="930">
        <v>1</v>
      </c>
      <c r="W775" s="17"/>
      <c r="X775" s="8"/>
      <c r="Y775" s="8"/>
      <c r="Z775" s="8"/>
      <c r="AA775" s="236"/>
      <c r="AB775" s="236"/>
      <c r="AC775" s="236"/>
      <c r="AD775" s="236"/>
      <c r="AE775" s="236"/>
      <c r="AF775" s="236"/>
      <c r="AG775" s="236"/>
      <c r="AH775" s="236"/>
      <c r="AI775" s="236"/>
      <c r="AJ775" s="236"/>
      <c r="AK775" s="236"/>
      <c r="AL775" s="236"/>
      <c r="AM775" s="236"/>
      <c r="AN775" s="236"/>
      <c r="AO775" s="236"/>
      <c r="AP775" s="236"/>
      <c r="AQ775" s="236"/>
      <c r="AR775" s="236"/>
      <c r="AS775" s="236"/>
      <c r="AT775" s="236"/>
      <c r="AU775" s="236"/>
      <c r="AV775" s="236"/>
      <c r="AW775" s="236"/>
      <c r="AX775" s="236"/>
      <c r="AY775" s="236"/>
      <c r="AZ775" s="236"/>
      <c r="BA775" s="236"/>
      <c r="BB775" s="236"/>
      <c r="BC775" s="236"/>
      <c r="BD775" s="236"/>
      <c r="BE775" s="236"/>
      <c r="BF775" s="236"/>
      <c r="BG775" s="236"/>
      <c r="BH775" s="236"/>
      <c r="BI775" s="236"/>
      <c r="BJ775" s="236"/>
      <c r="BK775" s="236"/>
      <c r="BL775" s="236"/>
      <c r="BM775" s="236"/>
      <c r="BN775" s="236"/>
      <c r="BO775" s="236"/>
      <c r="BP775" s="236"/>
    </row>
    <row r="776" spans="1:68" ht="12" customHeight="1" outlineLevel="1" x14ac:dyDescent="0.25">
      <c r="A776" s="6"/>
      <c r="B776" s="7"/>
      <c r="C776" s="18"/>
      <c r="D776" s="18"/>
      <c r="E776" s="18"/>
      <c r="F776" s="34"/>
      <c r="G776" s="925" t="str">
        <f>General!L32</f>
        <v>od</v>
      </c>
      <c r="H776" s="926">
        <v>235</v>
      </c>
      <c r="I776" s="926">
        <v>27.5</v>
      </c>
      <c r="J776" s="926">
        <v>1</v>
      </c>
      <c r="K776" s="928"/>
      <c r="L776" s="929">
        <v>0</v>
      </c>
      <c r="M776" s="929">
        <v>0</v>
      </c>
      <c r="N776" s="928"/>
      <c r="O776" s="926">
        <v>0</v>
      </c>
      <c r="P776" s="926">
        <v>0</v>
      </c>
      <c r="Q776" s="930">
        <v>1</v>
      </c>
      <c r="W776" s="17"/>
      <c r="X776" s="8"/>
      <c r="Y776" s="8"/>
      <c r="Z776" s="8"/>
      <c r="AA776" s="236"/>
      <c r="AB776" s="236"/>
      <c r="AC776" s="236"/>
      <c r="AD776" s="236"/>
      <c r="AE776" s="236"/>
      <c r="AF776" s="236"/>
      <c r="AG776" s="236"/>
      <c r="AH776" s="236"/>
      <c r="AI776" s="236"/>
      <c r="AJ776" s="236"/>
      <c r="AK776" s="236"/>
      <c r="AL776" s="236"/>
      <c r="AM776" s="236"/>
      <c r="AN776" s="236"/>
      <c r="AO776" s="236"/>
      <c r="AP776" s="236"/>
      <c r="AQ776" s="236"/>
      <c r="AR776" s="236"/>
      <c r="AS776" s="236"/>
      <c r="AT776" s="236"/>
      <c r="AU776" s="236"/>
      <c r="AV776" s="236"/>
      <c r="AW776" s="236"/>
      <c r="AX776" s="236"/>
      <c r="AY776" s="236"/>
      <c r="AZ776" s="236"/>
      <c r="BA776" s="236"/>
      <c r="BB776" s="236"/>
      <c r="BC776" s="236"/>
      <c r="BD776" s="236"/>
      <c r="BE776" s="236"/>
      <c r="BF776" s="236"/>
      <c r="BG776" s="236"/>
      <c r="BH776" s="236"/>
      <c r="BI776" s="236"/>
      <c r="BJ776" s="236"/>
      <c r="BK776" s="236"/>
      <c r="BL776" s="236"/>
      <c r="BM776" s="236"/>
      <c r="BN776" s="236"/>
      <c r="BO776" s="236"/>
      <c r="BP776" s="236"/>
    </row>
    <row r="777" spans="1:68" ht="12" customHeight="1" outlineLevel="1" x14ac:dyDescent="0.25">
      <c r="A777" s="6"/>
      <c r="B777" s="7"/>
      <c r="C777" s="18"/>
      <c r="D777" s="18"/>
      <c r="E777" s="18"/>
      <c r="F777" s="34"/>
      <c r="G777" s="925" t="str">
        <f>General!L33</f>
        <v>of</v>
      </c>
      <c r="H777" s="926">
        <v>1000</v>
      </c>
      <c r="I777" s="926">
        <v>27.5</v>
      </c>
      <c r="J777" s="926">
        <v>1</v>
      </c>
      <c r="K777" s="928" t="s">
        <v>51</v>
      </c>
      <c r="L777" s="926">
        <v>27.7</v>
      </c>
      <c r="M777" s="926">
        <v>100</v>
      </c>
      <c r="N777" s="928"/>
      <c r="O777" s="926">
        <v>0</v>
      </c>
      <c r="P777" s="926">
        <v>0</v>
      </c>
      <c r="Q777" s="930">
        <v>1</v>
      </c>
      <c r="W777" s="17"/>
      <c r="X777" s="8"/>
      <c r="Y777" s="8"/>
      <c r="Z777" s="8"/>
      <c r="AA777" s="236"/>
      <c r="AB777" s="236"/>
      <c r="AC777" s="236"/>
      <c r="AD777" s="236"/>
      <c r="AE777" s="236"/>
      <c r="AF777" s="236"/>
      <c r="AG777" s="236"/>
      <c r="AH777" s="236"/>
      <c r="AI777" s="236"/>
      <c r="AJ777" s="236"/>
      <c r="AK777" s="236"/>
      <c r="AL777" s="236"/>
      <c r="AM777" s="236"/>
      <c r="AN777" s="236"/>
      <c r="AO777" s="236"/>
      <c r="AP777" s="236"/>
      <c r="AQ777" s="236"/>
      <c r="AR777" s="236"/>
      <c r="AS777" s="236"/>
      <c r="AT777" s="236"/>
      <c r="AU777" s="236"/>
      <c r="AV777" s="236"/>
      <c r="AW777" s="236"/>
      <c r="AX777" s="236"/>
      <c r="AY777" s="236"/>
      <c r="AZ777" s="236"/>
      <c r="BA777" s="236"/>
      <c r="BB777" s="236"/>
      <c r="BC777" s="236"/>
      <c r="BD777" s="236"/>
      <c r="BE777" s="236"/>
      <c r="BF777" s="236"/>
      <c r="BG777" s="236"/>
      <c r="BH777" s="236"/>
      <c r="BI777" s="236"/>
      <c r="BJ777" s="236"/>
      <c r="BK777" s="236"/>
      <c r="BL777" s="236"/>
      <c r="BM777" s="236"/>
      <c r="BN777" s="236"/>
      <c r="BO777" s="236"/>
      <c r="BP777" s="236"/>
    </row>
    <row r="778" spans="1:68" ht="12" customHeight="1" outlineLevel="1" x14ac:dyDescent="0.25">
      <c r="A778" s="6"/>
      <c r="B778" s="7"/>
      <c r="C778" s="18"/>
      <c r="D778" s="18"/>
      <c r="E778" s="18"/>
      <c r="F778" s="34"/>
      <c r="G778" s="925" t="str">
        <f>General!L34</f>
        <v>r</v>
      </c>
      <c r="H778" s="926">
        <v>26250</v>
      </c>
      <c r="I778" s="926">
        <v>27.5</v>
      </c>
      <c r="J778" s="926">
        <v>1</v>
      </c>
      <c r="K778" s="928" t="s">
        <v>54</v>
      </c>
      <c r="L778" s="926">
        <v>431</v>
      </c>
      <c r="M778" s="926">
        <v>100</v>
      </c>
      <c r="N778" s="928" t="s">
        <v>55</v>
      </c>
      <c r="O778" s="926">
        <v>125</v>
      </c>
      <c r="P778" s="926">
        <v>1000</v>
      </c>
      <c r="Q778" s="930">
        <v>0.5</v>
      </c>
      <c r="W778" s="17"/>
      <c r="X778" s="8"/>
      <c r="Y778" s="8"/>
      <c r="Z778" s="8"/>
      <c r="AA778" s="236"/>
      <c r="AB778" s="236"/>
      <c r="AC778" s="236"/>
      <c r="AD778" s="236"/>
      <c r="AE778" s="236"/>
      <c r="AF778" s="236"/>
      <c r="AG778" s="236"/>
      <c r="AH778" s="236"/>
      <c r="AI778" s="236"/>
      <c r="AJ778" s="236"/>
      <c r="AK778" s="236"/>
      <c r="AL778" s="236"/>
      <c r="AM778" s="236"/>
      <c r="AN778" s="236"/>
      <c r="AO778" s="236"/>
      <c r="AP778" s="236"/>
      <c r="AQ778" s="236"/>
      <c r="AR778" s="236"/>
      <c r="AS778" s="236"/>
      <c r="AT778" s="236"/>
      <c r="AU778" s="236"/>
      <c r="AV778" s="236"/>
      <c r="AW778" s="236"/>
      <c r="AX778" s="236"/>
      <c r="AY778" s="236"/>
      <c r="AZ778" s="236"/>
      <c r="BA778" s="236"/>
      <c r="BB778" s="236"/>
      <c r="BC778" s="236"/>
      <c r="BD778" s="236"/>
      <c r="BE778" s="236"/>
      <c r="BF778" s="236"/>
      <c r="BG778" s="236"/>
      <c r="BH778" s="236"/>
      <c r="BI778" s="236"/>
      <c r="BJ778" s="236"/>
      <c r="BK778" s="236"/>
      <c r="BL778" s="236"/>
      <c r="BM778" s="236"/>
      <c r="BN778" s="236"/>
      <c r="BO778" s="236"/>
      <c r="BP778" s="236"/>
    </row>
    <row r="779" spans="1:68" ht="12" customHeight="1" outlineLevel="1" x14ac:dyDescent="0.25">
      <c r="A779" s="6"/>
      <c r="B779" s="7"/>
      <c r="C779" s="18"/>
      <c r="D779" s="18"/>
      <c r="E779" s="18"/>
      <c r="F779" s="34"/>
      <c r="G779" s="925" t="str">
        <f>General!L35</f>
        <v>rd</v>
      </c>
      <c r="H779" s="926">
        <v>26250</v>
      </c>
      <c r="I779" s="926">
        <v>27.5</v>
      </c>
      <c r="J779" s="926">
        <v>1</v>
      </c>
      <c r="K779" s="928" t="s">
        <v>54</v>
      </c>
      <c r="L779" s="926">
        <v>431</v>
      </c>
      <c r="M779" s="926">
        <v>100</v>
      </c>
      <c r="N779" s="928" t="s">
        <v>55</v>
      </c>
      <c r="O779" s="926">
        <v>125</v>
      </c>
      <c r="P779" s="926">
        <v>1000</v>
      </c>
      <c r="Q779" s="930">
        <v>0.5</v>
      </c>
      <c r="W779" s="17"/>
      <c r="X779" s="8"/>
      <c r="Y779" s="8"/>
      <c r="Z779" s="8"/>
      <c r="AA779" s="236"/>
      <c r="AB779" s="236"/>
      <c r="AC779" s="236"/>
      <c r="AD779" s="236"/>
      <c r="AE779" s="236"/>
      <c r="AF779" s="236"/>
      <c r="AG779" s="236"/>
      <c r="AH779" s="236"/>
      <c r="AI779" s="236"/>
      <c r="AJ779" s="236"/>
      <c r="AK779" s="236"/>
      <c r="AL779" s="236"/>
      <c r="AM779" s="236"/>
      <c r="AN779" s="236"/>
      <c r="AO779" s="236"/>
      <c r="AP779" s="236"/>
      <c r="AQ779" s="236"/>
      <c r="AR779" s="236"/>
      <c r="AS779" s="236"/>
      <c r="AT779" s="236"/>
      <c r="AU779" s="236"/>
      <c r="AV779" s="236"/>
      <c r="AW779" s="236"/>
      <c r="AX779" s="236"/>
      <c r="AY779" s="236"/>
      <c r="AZ779" s="236"/>
      <c r="BA779" s="236"/>
      <c r="BB779" s="236"/>
      <c r="BC779" s="236"/>
      <c r="BD779" s="236"/>
      <c r="BE779" s="236"/>
      <c r="BF779" s="236"/>
      <c r="BG779" s="236"/>
      <c r="BH779" s="236"/>
      <c r="BI779" s="236"/>
      <c r="BJ779" s="236"/>
      <c r="BK779" s="236"/>
      <c r="BL779" s="236"/>
      <c r="BM779" s="236"/>
      <c r="BN779" s="236"/>
      <c r="BO779" s="236"/>
      <c r="BP779" s="236"/>
    </row>
    <row r="780" spans="1:68" s="694" customFormat="1" ht="12" customHeight="1" outlineLevel="1" x14ac:dyDescent="0.25">
      <c r="A780" s="698"/>
      <c r="B780" s="695"/>
      <c r="C780" s="707"/>
      <c r="D780" s="707"/>
      <c r="E780" s="707"/>
      <c r="F780" s="709"/>
      <c r="G780" s="925" t="str">
        <f>General!L36</f>
        <v>s</v>
      </c>
      <c r="H780" s="926">
        <v>0</v>
      </c>
      <c r="I780" s="926">
        <v>0</v>
      </c>
      <c r="J780" s="926">
        <v>0</v>
      </c>
      <c r="K780" s="928"/>
      <c r="L780" s="926">
        <v>0</v>
      </c>
      <c r="M780" s="926">
        <v>0</v>
      </c>
      <c r="N780" s="928"/>
      <c r="O780" s="926">
        <v>0</v>
      </c>
      <c r="P780" s="926">
        <v>0</v>
      </c>
      <c r="Q780" s="930">
        <v>0</v>
      </c>
      <c r="W780" s="702"/>
      <c r="X780" s="697"/>
      <c r="Y780" s="697"/>
      <c r="Z780" s="697"/>
      <c r="AA780" s="697"/>
      <c r="AB780" s="697"/>
      <c r="AC780" s="697"/>
      <c r="AD780" s="697"/>
      <c r="AE780" s="697"/>
      <c r="AF780" s="697"/>
      <c r="AG780" s="697"/>
      <c r="AH780" s="697"/>
      <c r="AI780" s="697"/>
      <c r="AJ780" s="697"/>
      <c r="AK780" s="697"/>
      <c r="AL780" s="697"/>
      <c r="AM780" s="697"/>
      <c r="AN780" s="697"/>
      <c r="AO780" s="697"/>
      <c r="AP780" s="697"/>
      <c r="AQ780" s="697"/>
      <c r="AR780" s="697"/>
      <c r="AS780" s="697"/>
      <c r="AT780" s="697"/>
      <c r="AU780" s="697"/>
      <c r="AV780" s="697"/>
      <c r="AW780" s="697"/>
      <c r="AX780" s="697"/>
      <c r="AY780" s="697"/>
      <c r="AZ780" s="697"/>
      <c r="BA780" s="697"/>
      <c r="BB780" s="697"/>
      <c r="BC780" s="697"/>
      <c r="BD780" s="697"/>
      <c r="BE780" s="697"/>
      <c r="BF780" s="697"/>
      <c r="BG780" s="697"/>
      <c r="BH780" s="697"/>
      <c r="BI780" s="697"/>
      <c r="BJ780" s="697"/>
      <c r="BK780" s="697"/>
      <c r="BL780" s="697"/>
      <c r="BM780" s="697"/>
      <c r="BN780" s="697"/>
      <c r="BO780" s="697"/>
      <c r="BP780" s="697"/>
    </row>
    <row r="781" spans="1:68" s="694" customFormat="1" ht="12" customHeight="1" outlineLevel="1" x14ac:dyDescent="0.25">
      <c r="A781" s="698"/>
      <c r="B781" s="695"/>
      <c r="C781" s="707"/>
      <c r="D781" s="707"/>
      <c r="E781" s="707"/>
      <c r="F781" s="709"/>
      <c r="G781" s="925" t="str">
        <f>General!L37</f>
        <v>sp</v>
      </c>
      <c r="H781" s="926">
        <v>0</v>
      </c>
      <c r="I781" s="926">
        <v>0</v>
      </c>
      <c r="J781" s="926">
        <v>0</v>
      </c>
      <c r="K781" s="928"/>
      <c r="L781" s="926">
        <v>0</v>
      </c>
      <c r="M781" s="926">
        <v>0</v>
      </c>
      <c r="N781" s="928"/>
      <c r="O781" s="926">
        <v>0</v>
      </c>
      <c r="P781" s="926">
        <v>0</v>
      </c>
      <c r="Q781" s="930">
        <v>1</v>
      </c>
      <c r="W781" s="702"/>
      <c r="X781" s="697"/>
      <c r="Y781" s="697"/>
      <c r="Z781" s="697"/>
      <c r="AA781" s="697"/>
      <c r="AB781" s="697"/>
      <c r="AC781" s="697"/>
      <c r="AD781" s="697"/>
      <c r="AE781" s="697"/>
      <c r="AF781" s="697"/>
      <c r="AG781" s="697"/>
      <c r="AH781" s="697"/>
      <c r="AI781" s="697"/>
      <c r="AJ781" s="697"/>
      <c r="AK781" s="697"/>
      <c r="AL781" s="697"/>
      <c r="AM781" s="697"/>
      <c r="AN781" s="697"/>
      <c r="AO781" s="697"/>
      <c r="AP781" s="697"/>
      <c r="AQ781" s="697"/>
      <c r="AR781" s="697"/>
      <c r="AS781" s="697"/>
      <c r="AT781" s="697"/>
      <c r="AU781" s="697"/>
      <c r="AV781" s="697"/>
      <c r="AW781" s="697"/>
      <c r="AX781" s="697"/>
      <c r="AY781" s="697"/>
      <c r="AZ781" s="697"/>
      <c r="BA781" s="697"/>
      <c r="BB781" s="697"/>
      <c r="BC781" s="697"/>
      <c r="BD781" s="697"/>
      <c r="BE781" s="697"/>
      <c r="BF781" s="697"/>
      <c r="BG781" s="697"/>
      <c r="BH781" s="697"/>
      <c r="BI781" s="697"/>
      <c r="BJ781" s="697"/>
      <c r="BK781" s="697"/>
      <c r="BL781" s="697"/>
      <c r="BM781" s="697"/>
      <c r="BN781" s="697"/>
      <c r="BO781" s="697"/>
      <c r="BP781" s="697"/>
    </row>
    <row r="782" spans="1:68" s="694" customFormat="1" ht="12" customHeight="1" outlineLevel="1" x14ac:dyDescent="0.25">
      <c r="A782" s="698"/>
      <c r="B782" s="695"/>
      <c r="C782" s="707"/>
      <c r="D782" s="707"/>
      <c r="E782" s="707"/>
      <c r="F782" s="709"/>
      <c r="G782" s="925" t="str">
        <f>General!L38</f>
        <v>sr</v>
      </c>
      <c r="H782" s="926">
        <v>3000</v>
      </c>
      <c r="I782" s="926">
        <v>27.5</v>
      </c>
      <c r="J782" s="926">
        <v>1</v>
      </c>
      <c r="K782" s="928"/>
      <c r="L782" s="926">
        <v>0</v>
      </c>
      <c r="M782" s="926">
        <v>0</v>
      </c>
      <c r="N782" s="928"/>
      <c r="O782" s="926">
        <v>0</v>
      </c>
      <c r="P782" s="926">
        <v>0</v>
      </c>
      <c r="Q782" s="930">
        <v>1</v>
      </c>
      <c r="W782" s="702"/>
      <c r="X782" s="697"/>
      <c r="Y782" s="697"/>
      <c r="Z782" s="697"/>
      <c r="AA782" s="697"/>
      <c r="AB782" s="697"/>
      <c r="AC782" s="697"/>
      <c r="AD782" s="697"/>
      <c r="AE782" s="697"/>
      <c r="AF782" s="697"/>
      <c r="AG782" s="697"/>
      <c r="AH782" s="697"/>
      <c r="AI782" s="697"/>
      <c r="AJ782" s="697"/>
      <c r="AK782" s="697"/>
      <c r="AL782" s="697"/>
      <c r="AM782" s="697"/>
      <c r="AN782" s="697"/>
      <c r="AO782" s="697"/>
      <c r="AP782" s="697"/>
      <c r="AQ782" s="697"/>
      <c r="AR782" s="697"/>
      <c r="AS782" s="697"/>
      <c r="AT782" s="697"/>
      <c r="AU782" s="697"/>
      <c r="AV782" s="697"/>
      <c r="AW782" s="697"/>
      <c r="AX782" s="697"/>
      <c r="AY782" s="697"/>
      <c r="AZ782" s="697"/>
      <c r="BA782" s="697"/>
      <c r="BB782" s="697"/>
      <c r="BC782" s="697"/>
      <c r="BD782" s="697"/>
      <c r="BE782" s="697"/>
      <c r="BF782" s="697"/>
      <c r="BG782" s="697"/>
      <c r="BH782" s="697"/>
      <c r="BI782" s="697"/>
      <c r="BJ782" s="697"/>
      <c r="BK782" s="697"/>
      <c r="BL782" s="697"/>
      <c r="BM782" s="697"/>
      <c r="BN782" s="697"/>
      <c r="BO782" s="697"/>
      <c r="BP782" s="697"/>
    </row>
    <row r="783" spans="1:68" s="694" customFormat="1" ht="12" customHeight="1" outlineLevel="1" x14ac:dyDescent="0.25">
      <c r="A783" s="698"/>
      <c r="B783" s="695"/>
      <c r="C783" s="707"/>
      <c r="D783" s="707"/>
      <c r="E783" s="707"/>
      <c r="F783" s="709"/>
      <c r="G783" s="925" t="str">
        <f>General!L39</f>
        <v>t</v>
      </c>
      <c r="H783" s="926">
        <v>0</v>
      </c>
      <c r="I783" s="926">
        <v>0</v>
      </c>
      <c r="J783" s="926">
        <v>0</v>
      </c>
      <c r="K783" s="928"/>
      <c r="L783" s="926">
        <v>0</v>
      </c>
      <c r="M783" s="926">
        <v>0</v>
      </c>
      <c r="N783" s="928"/>
      <c r="O783" s="926">
        <v>0</v>
      </c>
      <c r="P783" s="926">
        <v>0</v>
      </c>
      <c r="Q783" s="930">
        <v>0</v>
      </c>
      <c r="W783" s="702"/>
      <c r="X783" s="697"/>
      <c r="Y783" s="697"/>
      <c r="Z783" s="697"/>
      <c r="AA783" s="697"/>
      <c r="AB783" s="697"/>
      <c r="AC783" s="697"/>
      <c r="AD783" s="697"/>
      <c r="AE783" s="697"/>
      <c r="AF783" s="697"/>
      <c r="AG783" s="697"/>
      <c r="AH783" s="697"/>
      <c r="AI783" s="697"/>
      <c r="AJ783" s="697"/>
      <c r="AK783" s="697"/>
      <c r="AL783" s="697"/>
      <c r="AM783" s="697"/>
      <c r="AN783" s="697"/>
      <c r="AO783" s="697"/>
      <c r="AP783" s="697"/>
      <c r="AQ783" s="697"/>
      <c r="AR783" s="697"/>
      <c r="AS783" s="697"/>
      <c r="AT783" s="697"/>
      <c r="AU783" s="697"/>
      <c r="AV783" s="697"/>
      <c r="AW783" s="697"/>
      <c r="AX783" s="697"/>
      <c r="AY783" s="697"/>
      <c r="AZ783" s="697"/>
      <c r="BA783" s="697"/>
      <c r="BB783" s="697"/>
      <c r="BC783" s="697"/>
      <c r="BD783" s="697"/>
      <c r="BE783" s="697"/>
      <c r="BF783" s="697"/>
      <c r="BG783" s="697"/>
      <c r="BH783" s="697"/>
      <c r="BI783" s="697"/>
      <c r="BJ783" s="697"/>
      <c r="BK783" s="697"/>
      <c r="BL783" s="697"/>
      <c r="BM783" s="697"/>
      <c r="BN783" s="697"/>
      <c r="BO783" s="697"/>
      <c r="BP783" s="697"/>
    </row>
    <row r="784" spans="1:68" s="694" customFormat="1" ht="12" customHeight="1" outlineLevel="1" x14ac:dyDescent="0.25">
      <c r="A784" s="698"/>
      <c r="B784" s="695"/>
      <c r="C784" s="707"/>
      <c r="D784" s="707"/>
      <c r="E784" s="707"/>
      <c r="F784" s="709"/>
      <c r="G784" s="925" t="str">
        <f>General!L40</f>
        <v>tc</v>
      </c>
      <c r="H784" s="939">
        <f>H785</f>
        <v>3000</v>
      </c>
      <c r="I784" s="939">
        <f t="shared" ref="I784:Q784" si="128">I785</f>
        <v>27.5</v>
      </c>
      <c r="J784" s="939">
        <f t="shared" si="128"/>
        <v>1</v>
      </c>
      <c r="K784" s="939">
        <f t="shared" si="128"/>
        <v>0</v>
      </c>
      <c r="L784" s="939">
        <f t="shared" si="128"/>
        <v>0</v>
      </c>
      <c r="M784" s="939">
        <f t="shared" si="128"/>
        <v>0</v>
      </c>
      <c r="N784" s="939">
        <f t="shared" si="128"/>
        <v>0</v>
      </c>
      <c r="O784" s="939">
        <f t="shared" si="128"/>
        <v>0</v>
      </c>
      <c r="P784" s="939">
        <f t="shared" si="128"/>
        <v>0</v>
      </c>
      <c r="Q784" s="940">
        <f t="shared" si="128"/>
        <v>1</v>
      </c>
      <c r="W784" s="702"/>
      <c r="X784" s="697"/>
      <c r="Y784" s="697"/>
      <c r="Z784" s="697"/>
      <c r="AA784" s="697"/>
      <c r="AB784" s="697"/>
      <c r="AC784" s="697"/>
      <c r="AD784" s="697"/>
      <c r="AE784" s="697"/>
      <c r="AF784" s="697"/>
      <c r="AG784" s="697"/>
      <c r="AH784" s="697"/>
      <c r="AI784" s="697"/>
      <c r="AJ784" s="697"/>
      <c r="AK784" s="697"/>
      <c r="AL784" s="697"/>
      <c r="AM784" s="697"/>
      <c r="AN784" s="697"/>
      <c r="AO784" s="697"/>
      <c r="AP784" s="697"/>
      <c r="AQ784" s="697"/>
      <c r="AR784" s="697"/>
      <c r="AS784" s="697"/>
      <c r="AT784" s="697"/>
      <c r="AU784" s="697"/>
      <c r="AV784" s="697"/>
      <c r="AW784" s="697"/>
      <c r="AX784" s="697"/>
      <c r="AY784" s="697"/>
      <c r="AZ784" s="697"/>
      <c r="BA784" s="697"/>
      <c r="BB784" s="697"/>
      <c r="BC784" s="697"/>
      <c r="BD784" s="697"/>
      <c r="BE784" s="697"/>
      <c r="BF784" s="697"/>
      <c r="BG784" s="697"/>
      <c r="BH784" s="697"/>
      <c r="BI784" s="697"/>
      <c r="BJ784" s="697"/>
      <c r="BK784" s="697"/>
      <c r="BL784" s="697"/>
      <c r="BM784" s="697"/>
      <c r="BN784" s="697"/>
      <c r="BO784" s="697"/>
      <c r="BP784" s="697"/>
    </row>
    <row r="785" spans="1:68" s="694" customFormat="1" ht="12" customHeight="1" outlineLevel="1" x14ac:dyDescent="0.25">
      <c r="A785" s="698"/>
      <c r="B785" s="695"/>
      <c r="C785" s="707"/>
      <c r="D785" s="707"/>
      <c r="E785" s="707"/>
      <c r="F785" s="709"/>
      <c r="G785" s="925" t="str">
        <f>General!L41</f>
        <v>tr</v>
      </c>
      <c r="H785" s="926">
        <v>3000</v>
      </c>
      <c r="I785" s="926">
        <v>27.5</v>
      </c>
      <c r="J785" s="926">
        <v>1</v>
      </c>
      <c r="K785" s="928"/>
      <c r="L785" s="926">
        <v>0</v>
      </c>
      <c r="M785" s="926">
        <v>0</v>
      </c>
      <c r="N785" s="928"/>
      <c r="O785" s="926">
        <v>0</v>
      </c>
      <c r="P785" s="926">
        <v>0</v>
      </c>
      <c r="Q785" s="930">
        <v>1</v>
      </c>
      <c r="W785" s="702"/>
      <c r="X785" s="697"/>
      <c r="Y785" s="697"/>
      <c r="Z785" s="697"/>
      <c r="AA785" s="697"/>
      <c r="AB785" s="697"/>
      <c r="AC785" s="697"/>
      <c r="AD785" s="697"/>
      <c r="AE785" s="697"/>
      <c r="AF785" s="697"/>
      <c r="AG785" s="697"/>
      <c r="AH785" s="697"/>
      <c r="AI785" s="697"/>
      <c r="AJ785" s="697"/>
      <c r="AK785" s="697"/>
      <c r="AL785" s="697"/>
      <c r="AM785" s="697"/>
      <c r="AN785" s="697"/>
      <c r="AO785" s="697"/>
      <c r="AP785" s="697"/>
      <c r="AQ785" s="697"/>
      <c r="AR785" s="697"/>
      <c r="AS785" s="697"/>
      <c r="AT785" s="697"/>
      <c r="AU785" s="697"/>
      <c r="AV785" s="697"/>
      <c r="AW785" s="697"/>
      <c r="AX785" s="697"/>
      <c r="AY785" s="697"/>
      <c r="AZ785" s="697"/>
      <c r="BA785" s="697"/>
      <c r="BB785" s="697"/>
      <c r="BC785" s="697"/>
      <c r="BD785" s="697"/>
      <c r="BE785" s="697"/>
      <c r="BF785" s="697"/>
      <c r="BG785" s="697"/>
      <c r="BH785" s="697"/>
      <c r="BI785" s="697"/>
      <c r="BJ785" s="697"/>
      <c r="BK785" s="697"/>
      <c r="BL785" s="697"/>
      <c r="BM785" s="697"/>
      <c r="BN785" s="697"/>
      <c r="BO785" s="697"/>
      <c r="BP785" s="697"/>
    </row>
    <row r="786" spans="1:68" s="694" customFormat="1" ht="12" customHeight="1" outlineLevel="1" x14ac:dyDescent="0.25">
      <c r="A786" s="698"/>
      <c r="B786" s="695"/>
      <c r="C786" s="707"/>
      <c r="D786" s="707"/>
      <c r="E786" s="707"/>
      <c r="F786" s="709"/>
      <c r="G786" s="925" t="str">
        <f>General!L42</f>
        <v>u</v>
      </c>
      <c r="H786" s="926">
        <v>0</v>
      </c>
      <c r="I786" s="926">
        <v>0</v>
      </c>
      <c r="J786" s="926">
        <v>0</v>
      </c>
      <c r="K786" s="928"/>
      <c r="L786" s="926">
        <v>0</v>
      </c>
      <c r="M786" s="926">
        <v>0</v>
      </c>
      <c r="N786" s="928"/>
      <c r="O786" s="926">
        <v>0</v>
      </c>
      <c r="P786" s="926">
        <v>0</v>
      </c>
      <c r="Q786" s="930">
        <v>0</v>
      </c>
      <c r="W786" s="702"/>
      <c r="X786" s="697"/>
      <c r="Y786" s="697"/>
      <c r="Z786" s="697"/>
      <c r="AA786" s="697"/>
      <c r="AB786" s="697"/>
      <c r="AC786" s="697"/>
      <c r="AD786" s="697"/>
      <c r="AE786" s="697"/>
      <c r="AF786" s="697"/>
      <c r="AG786" s="697"/>
      <c r="AH786" s="697"/>
      <c r="AI786" s="697"/>
      <c r="AJ786" s="697"/>
      <c r="AK786" s="697"/>
      <c r="AL786" s="697"/>
      <c r="AM786" s="697"/>
      <c r="AN786" s="697"/>
      <c r="AO786" s="697"/>
      <c r="AP786" s="697"/>
      <c r="AQ786" s="697"/>
      <c r="AR786" s="697"/>
      <c r="AS786" s="697"/>
      <c r="AT786" s="697"/>
      <c r="AU786" s="697"/>
      <c r="AV786" s="697"/>
      <c r="AW786" s="697"/>
      <c r="AX786" s="697"/>
      <c r="AY786" s="697"/>
      <c r="AZ786" s="697"/>
      <c r="BA786" s="697"/>
      <c r="BB786" s="697"/>
      <c r="BC786" s="697"/>
      <c r="BD786" s="697"/>
      <c r="BE786" s="697"/>
      <c r="BF786" s="697"/>
      <c r="BG786" s="697"/>
      <c r="BH786" s="697"/>
      <c r="BI786" s="697"/>
      <c r="BJ786" s="697"/>
      <c r="BK786" s="697"/>
      <c r="BL786" s="697"/>
      <c r="BM786" s="697"/>
      <c r="BN786" s="697"/>
      <c r="BO786" s="697"/>
      <c r="BP786" s="697"/>
    </row>
    <row r="787" spans="1:68" s="694" customFormat="1" ht="12" customHeight="1" outlineLevel="1" x14ac:dyDescent="0.25">
      <c r="A787" s="698"/>
      <c r="B787" s="695"/>
      <c r="C787" s="707"/>
      <c r="D787" s="707"/>
      <c r="E787" s="707"/>
      <c r="F787" s="709"/>
      <c r="G787" s="925" t="str">
        <f>General!L43</f>
        <v>uc</v>
      </c>
      <c r="H787" s="939">
        <f>H788</f>
        <v>3000</v>
      </c>
      <c r="I787" s="939">
        <f t="shared" ref="I787:Q787" si="129">I788</f>
        <v>27.5</v>
      </c>
      <c r="J787" s="939">
        <f t="shared" si="129"/>
        <v>1</v>
      </c>
      <c r="K787" s="939">
        <f t="shared" si="129"/>
        <v>0</v>
      </c>
      <c r="L787" s="939">
        <f t="shared" si="129"/>
        <v>0</v>
      </c>
      <c r="M787" s="939">
        <f t="shared" si="129"/>
        <v>0</v>
      </c>
      <c r="N787" s="939">
        <f t="shared" si="129"/>
        <v>0</v>
      </c>
      <c r="O787" s="939">
        <f t="shared" si="129"/>
        <v>0</v>
      </c>
      <c r="P787" s="939">
        <f t="shared" si="129"/>
        <v>0</v>
      </c>
      <c r="Q787" s="940">
        <f t="shared" si="129"/>
        <v>1</v>
      </c>
      <c r="W787" s="702"/>
      <c r="X787" s="697"/>
      <c r="Y787" s="697"/>
      <c r="Z787" s="697"/>
      <c r="AA787" s="697"/>
      <c r="AB787" s="697"/>
      <c r="AC787" s="697"/>
      <c r="AD787" s="697"/>
      <c r="AE787" s="697"/>
      <c r="AF787" s="697"/>
      <c r="AG787" s="697"/>
      <c r="AH787" s="697"/>
      <c r="AI787" s="697"/>
      <c r="AJ787" s="697"/>
      <c r="AK787" s="697"/>
      <c r="AL787" s="697"/>
      <c r="AM787" s="697"/>
      <c r="AN787" s="697"/>
      <c r="AO787" s="697"/>
      <c r="AP787" s="697"/>
      <c r="AQ787" s="697"/>
      <c r="AR787" s="697"/>
      <c r="AS787" s="697"/>
      <c r="AT787" s="697"/>
      <c r="AU787" s="697"/>
      <c r="AV787" s="697"/>
      <c r="AW787" s="697"/>
      <c r="AX787" s="697"/>
      <c r="AY787" s="697"/>
      <c r="AZ787" s="697"/>
      <c r="BA787" s="697"/>
      <c r="BB787" s="697"/>
      <c r="BC787" s="697"/>
      <c r="BD787" s="697"/>
      <c r="BE787" s="697"/>
      <c r="BF787" s="697"/>
      <c r="BG787" s="697"/>
      <c r="BH787" s="697"/>
      <c r="BI787" s="697"/>
      <c r="BJ787" s="697"/>
      <c r="BK787" s="697"/>
      <c r="BL787" s="697"/>
      <c r="BM787" s="697"/>
      <c r="BN787" s="697"/>
      <c r="BO787" s="697"/>
      <c r="BP787" s="697"/>
    </row>
    <row r="788" spans="1:68" s="694" customFormat="1" ht="12" customHeight="1" outlineLevel="1" x14ac:dyDescent="0.25">
      <c r="A788" s="698"/>
      <c r="B788" s="695"/>
      <c r="C788" s="707"/>
      <c r="D788" s="707"/>
      <c r="E788" s="707"/>
      <c r="F788" s="709"/>
      <c r="G788" s="925" t="str">
        <f>General!L44</f>
        <v>ur</v>
      </c>
      <c r="H788" s="926">
        <v>3000</v>
      </c>
      <c r="I788" s="926">
        <v>27.5</v>
      </c>
      <c r="J788" s="926">
        <v>1</v>
      </c>
      <c r="K788" s="928"/>
      <c r="L788" s="926">
        <v>0</v>
      </c>
      <c r="M788" s="926">
        <v>0</v>
      </c>
      <c r="N788" s="928"/>
      <c r="O788" s="926">
        <v>0</v>
      </c>
      <c r="P788" s="926">
        <v>0</v>
      </c>
      <c r="Q788" s="930">
        <v>1</v>
      </c>
      <c r="W788" s="702"/>
      <c r="X788" s="697"/>
      <c r="Y788" s="697"/>
      <c r="Z788" s="697"/>
      <c r="AA788" s="697"/>
      <c r="AB788" s="697"/>
      <c r="AC788" s="697"/>
      <c r="AD788" s="697"/>
      <c r="AE788" s="697"/>
      <c r="AF788" s="697"/>
      <c r="AG788" s="697"/>
      <c r="AH788" s="697"/>
      <c r="AI788" s="697"/>
      <c r="AJ788" s="697"/>
      <c r="AK788" s="697"/>
      <c r="AL788" s="697"/>
      <c r="AM788" s="697"/>
      <c r="AN788" s="697"/>
      <c r="AO788" s="697"/>
      <c r="AP788" s="697"/>
      <c r="AQ788" s="697"/>
      <c r="AR788" s="697"/>
      <c r="AS788" s="697"/>
      <c r="AT788" s="697"/>
      <c r="AU788" s="697"/>
      <c r="AV788" s="697"/>
      <c r="AW788" s="697"/>
      <c r="AX788" s="697"/>
      <c r="AY788" s="697"/>
      <c r="AZ788" s="697"/>
      <c r="BA788" s="697"/>
      <c r="BB788" s="697"/>
      <c r="BC788" s="697"/>
      <c r="BD788" s="697"/>
      <c r="BE788" s="697"/>
      <c r="BF788" s="697"/>
      <c r="BG788" s="697"/>
      <c r="BH788" s="697"/>
      <c r="BI788" s="697"/>
      <c r="BJ788" s="697"/>
      <c r="BK788" s="697"/>
      <c r="BL788" s="697"/>
      <c r="BM788" s="697"/>
      <c r="BN788" s="697"/>
      <c r="BO788" s="697"/>
      <c r="BP788" s="697"/>
    </row>
    <row r="789" spans="1:68" s="694" customFormat="1" ht="12" customHeight="1" outlineLevel="1" x14ac:dyDescent="0.25">
      <c r="A789" s="698"/>
      <c r="B789" s="695"/>
      <c r="C789" s="707"/>
      <c r="D789" s="707"/>
      <c r="E789" s="707"/>
      <c r="F789" s="709"/>
      <c r="G789" s="925" t="str">
        <f>General!L45</f>
        <v>v</v>
      </c>
      <c r="H789" s="926">
        <v>350</v>
      </c>
      <c r="I789" s="926">
        <v>27.5</v>
      </c>
      <c r="J789" s="926">
        <v>1</v>
      </c>
      <c r="K789" s="928"/>
      <c r="L789" s="926">
        <v>0</v>
      </c>
      <c r="M789" s="926">
        <v>0</v>
      </c>
      <c r="N789" s="928"/>
      <c r="O789" s="926">
        <v>0</v>
      </c>
      <c r="P789" s="926">
        <v>0</v>
      </c>
      <c r="Q789" s="930">
        <v>1</v>
      </c>
      <c r="W789" s="702"/>
      <c r="X789" s="697"/>
      <c r="Y789" s="697"/>
      <c r="Z789" s="697"/>
      <c r="AA789" s="697"/>
      <c r="AB789" s="697"/>
      <c r="AC789" s="697"/>
      <c r="AD789" s="697"/>
      <c r="AE789" s="697"/>
      <c r="AF789" s="697"/>
      <c r="AG789" s="697"/>
      <c r="AH789" s="697"/>
      <c r="AI789" s="697"/>
      <c r="AJ789" s="697"/>
      <c r="AK789" s="697"/>
      <c r="AL789" s="697"/>
      <c r="AM789" s="697"/>
      <c r="AN789" s="697"/>
      <c r="AO789" s="697"/>
      <c r="AP789" s="697"/>
      <c r="AQ789" s="697"/>
      <c r="AR789" s="697"/>
      <c r="AS789" s="697"/>
      <c r="AT789" s="697"/>
      <c r="AU789" s="697"/>
      <c r="AV789" s="697"/>
      <c r="AW789" s="697"/>
      <c r="AX789" s="697"/>
      <c r="AY789" s="697"/>
      <c r="AZ789" s="697"/>
      <c r="BA789" s="697"/>
      <c r="BB789" s="697"/>
      <c r="BC789" s="697"/>
      <c r="BD789" s="697"/>
      <c r="BE789" s="697"/>
      <c r="BF789" s="697"/>
      <c r="BG789" s="697"/>
      <c r="BH789" s="697"/>
      <c r="BI789" s="697"/>
      <c r="BJ789" s="697"/>
      <c r="BK789" s="697"/>
      <c r="BL789" s="697"/>
      <c r="BM789" s="697"/>
      <c r="BN789" s="697"/>
      <c r="BO789" s="697"/>
      <c r="BP789" s="697"/>
    </row>
    <row r="790" spans="1:68" ht="12" customHeight="1" outlineLevel="1" x14ac:dyDescent="0.25">
      <c r="A790" s="6"/>
      <c r="B790" s="7"/>
      <c r="C790" s="18"/>
      <c r="D790" s="18"/>
      <c r="E790" s="18"/>
      <c r="F790" s="34"/>
      <c r="G790" s="925" t="str">
        <f>General!L46</f>
        <v>w</v>
      </c>
      <c r="H790" s="926">
        <v>295</v>
      </c>
      <c r="I790" s="926">
        <v>27.5</v>
      </c>
      <c r="J790" s="926">
        <v>1</v>
      </c>
      <c r="K790" s="928"/>
      <c r="L790" s="926">
        <v>0</v>
      </c>
      <c r="M790" s="926">
        <v>0</v>
      </c>
      <c r="N790" s="928"/>
      <c r="O790" s="926">
        <v>0</v>
      </c>
      <c r="P790" s="926">
        <v>0</v>
      </c>
      <c r="Q790" s="930">
        <v>1</v>
      </c>
      <c r="W790" s="17"/>
      <c r="X790" s="8"/>
      <c r="Y790" s="8"/>
      <c r="Z790" s="8"/>
      <c r="AA790" s="236"/>
      <c r="AB790" s="236"/>
      <c r="AC790" s="236"/>
      <c r="AD790" s="236"/>
      <c r="AE790" s="236"/>
      <c r="AF790" s="236"/>
      <c r="AG790" s="236"/>
      <c r="AH790" s="236"/>
      <c r="AI790" s="236"/>
      <c r="AJ790" s="236"/>
      <c r="AK790" s="236"/>
      <c r="AL790" s="236"/>
      <c r="AM790" s="236"/>
      <c r="AN790" s="236"/>
      <c r="AO790" s="236"/>
      <c r="AP790" s="236"/>
      <c r="AQ790" s="236"/>
      <c r="AR790" s="236"/>
      <c r="AS790" s="236"/>
      <c r="AT790" s="236"/>
      <c r="AU790" s="236"/>
      <c r="AV790" s="236"/>
      <c r="AW790" s="236"/>
      <c r="AX790" s="236"/>
      <c r="AY790" s="236"/>
      <c r="AZ790" s="236"/>
      <c r="BA790" s="236"/>
      <c r="BB790" s="236"/>
      <c r="BC790" s="236"/>
      <c r="BD790" s="236"/>
      <c r="BE790" s="236"/>
      <c r="BF790" s="236"/>
      <c r="BG790" s="236"/>
      <c r="BH790" s="236"/>
      <c r="BI790" s="236"/>
      <c r="BJ790" s="236"/>
      <c r="BK790" s="236"/>
      <c r="BL790" s="236"/>
      <c r="BM790" s="236"/>
      <c r="BN790" s="236"/>
      <c r="BO790" s="236"/>
      <c r="BP790" s="236"/>
    </row>
    <row r="791" spans="1:68" ht="12" customHeight="1" outlineLevel="1" x14ac:dyDescent="0.25">
      <c r="A791" s="6"/>
      <c r="B791" s="7"/>
      <c r="C791" s="18"/>
      <c r="D791" s="18"/>
      <c r="E791" s="18"/>
      <c r="F791" s="34"/>
      <c r="G791" s="925" t="str">
        <f>General!L47</f>
        <v>wd</v>
      </c>
      <c r="H791" s="926">
        <v>295</v>
      </c>
      <c r="I791" s="926">
        <v>27.5</v>
      </c>
      <c r="J791" s="926">
        <v>1</v>
      </c>
      <c r="K791" s="928"/>
      <c r="L791" s="926">
        <v>0</v>
      </c>
      <c r="M791" s="926">
        <v>0</v>
      </c>
      <c r="N791" s="928"/>
      <c r="O791" s="926">
        <v>0</v>
      </c>
      <c r="P791" s="926">
        <v>0</v>
      </c>
      <c r="Q791" s="930">
        <v>1</v>
      </c>
      <c r="W791" s="17"/>
      <c r="X791" s="8"/>
      <c r="Y791" s="8"/>
      <c r="Z791" s="8"/>
      <c r="AA791" s="236"/>
      <c r="AB791" s="236"/>
      <c r="AC791" s="236"/>
      <c r="AD791" s="236"/>
      <c r="AE791" s="236"/>
      <c r="AF791" s="236"/>
      <c r="AG791" s="236"/>
      <c r="AH791" s="236"/>
      <c r="AI791" s="236"/>
      <c r="AJ791" s="236"/>
      <c r="AK791" s="236"/>
      <c r="AL791" s="236"/>
      <c r="AM791" s="236"/>
      <c r="AN791" s="236"/>
      <c r="AO791" s="236"/>
      <c r="AP791" s="236"/>
      <c r="AQ791" s="236"/>
      <c r="AR791" s="236"/>
      <c r="AS791" s="236"/>
      <c r="AT791" s="236"/>
      <c r="AU791" s="236"/>
      <c r="AV791" s="236"/>
      <c r="AW791" s="236"/>
      <c r="AX791" s="236"/>
      <c r="AY791" s="236"/>
      <c r="AZ791" s="236"/>
      <c r="BA791" s="236"/>
      <c r="BB791" s="236"/>
      <c r="BC791" s="236"/>
      <c r="BD791" s="236"/>
      <c r="BE791" s="236"/>
      <c r="BF791" s="236"/>
      <c r="BG791" s="236"/>
      <c r="BH791" s="236"/>
      <c r="BI791" s="236"/>
      <c r="BJ791" s="236"/>
      <c r="BK791" s="236"/>
      <c r="BL791" s="236"/>
      <c r="BM791" s="236"/>
      <c r="BN791" s="236"/>
      <c r="BO791" s="236"/>
      <c r="BP791" s="236"/>
    </row>
    <row r="792" spans="1:68" ht="12" customHeight="1" outlineLevel="1" x14ac:dyDescent="0.25">
      <c r="A792" s="6"/>
      <c r="B792" s="7"/>
      <c r="C792" s="18"/>
      <c r="D792" s="18"/>
      <c r="E792" s="18"/>
      <c r="F792" s="34"/>
      <c r="G792" s="925" t="str">
        <f>General!L48</f>
        <v>x</v>
      </c>
      <c r="H792" s="926">
        <v>0</v>
      </c>
      <c r="I792" s="926">
        <v>0</v>
      </c>
      <c r="J792" s="926">
        <v>0</v>
      </c>
      <c r="K792" s="928"/>
      <c r="L792" s="926">
        <v>0</v>
      </c>
      <c r="M792" s="926">
        <v>0</v>
      </c>
      <c r="N792" s="928"/>
      <c r="O792" s="926">
        <v>0</v>
      </c>
      <c r="P792" s="926">
        <v>0</v>
      </c>
      <c r="Q792" s="930">
        <v>0</v>
      </c>
      <c r="W792" s="17"/>
      <c r="X792" s="8"/>
      <c r="Y792" s="8"/>
      <c r="Z792" s="8"/>
      <c r="AA792" s="236"/>
      <c r="AB792" s="236"/>
      <c r="AC792" s="236"/>
      <c r="AD792" s="236"/>
      <c r="AE792" s="236"/>
      <c r="AF792" s="236"/>
      <c r="AG792" s="236"/>
      <c r="AH792" s="236"/>
      <c r="AI792" s="236"/>
      <c r="AJ792" s="236"/>
      <c r="AK792" s="236"/>
      <c r="AL792" s="236"/>
      <c r="AM792" s="236"/>
      <c r="AN792" s="236"/>
      <c r="AO792" s="236"/>
      <c r="AP792" s="236"/>
      <c r="AQ792" s="236"/>
      <c r="AR792" s="236"/>
      <c r="AS792" s="236"/>
      <c r="AT792" s="236"/>
      <c r="AU792" s="236"/>
      <c r="AV792" s="236"/>
      <c r="AW792" s="236"/>
      <c r="AX792" s="236"/>
      <c r="AY792" s="236"/>
      <c r="AZ792" s="236"/>
      <c r="BA792" s="236"/>
      <c r="BB792" s="236"/>
      <c r="BC792" s="236"/>
      <c r="BD792" s="236"/>
      <c r="BE792" s="236"/>
      <c r="BF792" s="236"/>
      <c r="BG792" s="236"/>
      <c r="BH792" s="236"/>
      <c r="BI792" s="236"/>
      <c r="BJ792" s="236"/>
      <c r="BK792" s="236"/>
      <c r="BL792" s="236"/>
      <c r="BM792" s="236"/>
      <c r="BN792" s="236"/>
      <c r="BO792" s="236"/>
      <c r="BP792" s="236"/>
    </row>
    <row r="793" spans="1:68" s="694" customFormat="1" ht="12" customHeight="1" outlineLevel="1" x14ac:dyDescent="0.25">
      <c r="A793" s="698"/>
      <c r="B793" s="695"/>
      <c r="C793" s="707"/>
      <c r="D793" s="707"/>
      <c r="E793" s="707"/>
      <c r="F793" s="709"/>
      <c r="G793" s="925" t="str">
        <f>General!L49</f>
        <v>xc</v>
      </c>
      <c r="H793" s="939">
        <f>H794</f>
        <v>3000</v>
      </c>
      <c r="I793" s="939">
        <f t="shared" ref="I793:Q793" si="130">I794</f>
        <v>27.5</v>
      </c>
      <c r="J793" s="939">
        <f t="shared" si="130"/>
        <v>1</v>
      </c>
      <c r="K793" s="939">
        <f t="shared" si="130"/>
        <v>0</v>
      </c>
      <c r="L793" s="939">
        <f t="shared" si="130"/>
        <v>0</v>
      </c>
      <c r="M793" s="939">
        <f t="shared" si="130"/>
        <v>0</v>
      </c>
      <c r="N793" s="939">
        <f t="shared" si="130"/>
        <v>0</v>
      </c>
      <c r="O793" s="939">
        <f t="shared" si="130"/>
        <v>0</v>
      </c>
      <c r="P793" s="939">
        <f t="shared" si="130"/>
        <v>0</v>
      </c>
      <c r="Q793" s="940">
        <f t="shared" si="130"/>
        <v>1</v>
      </c>
      <c r="W793" s="702"/>
      <c r="X793" s="697"/>
      <c r="Y793" s="697"/>
      <c r="Z793" s="697"/>
      <c r="AA793" s="697"/>
      <c r="AB793" s="697"/>
      <c r="AC793" s="697"/>
      <c r="AD793" s="697"/>
      <c r="AE793" s="697"/>
      <c r="AF793" s="697"/>
      <c r="AG793" s="697"/>
      <c r="AH793" s="697"/>
      <c r="AI793" s="697"/>
      <c r="AJ793" s="697"/>
      <c r="AK793" s="697"/>
      <c r="AL793" s="697"/>
      <c r="AM793" s="697"/>
      <c r="AN793" s="697"/>
      <c r="AO793" s="697"/>
      <c r="AP793" s="697"/>
      <c r="AQ793" s="697"/>
      <c r="AR793" s="697"/>
      <c r="AS793" s="697"/>
      <c r="AT793" s="697"/>
      <c r="AU793" s="697"/>
      <c r="AV793" s="697"/>
      <c r="AW793" s="697"/>
      <c r="AX793" s="697"/>
      <c r="AY793" s="697"/>
      <c r="AZ793" s="697"/>
      <c r="BA793" s="697"/>
      <c r="BB793" s="697"/>
      <c r="BC793" s="697"/>
      <c r="BD793" s="697"/>
      <c r="BE793" s="697"/>
      <c r="BF793" s="697"/>
      <c r="BG793" s="697"/>
      <c r="BH793" s="697"/>
      <c r="BI793" s="697"/>
      <c r="BJ793" s="697"/>
      <c r="BK793" s="697"/>
      <c r="BL793" s="697"/>
      <c r="BM793" s="697"/>
      <c r="BN793" s="697"/>
      <c r="BO793" s="697"/>
      <c r="BP793" s="697"/>
    </row>
    <row r="794" spans="1:68" ht="12" customHeight="1" outlineLevel="1" x14ac:dyDescent="0.25">
      <c r="A794" s="6"/>
      <c r="B794" s="7"/>
      <c r="C794" s="18"/>
      <c r="D794" s="18"/>
      <c r="E794" s="18"/>
      <c r="F794" s="34"/>
      <c r="G794" s="925" t="str">
        <f>General!L50</f>
        <v>xr</v>
      </c>
      <c r="H794" s="926">
        <v>3000</v>
      </c>
      <c r="I794" s="926">
        <v>27.5</v>
      </c>
      <c r="J794" s="926">
        <v>1</v>
      </c>
      <c r="K794" s="928"/>
      <c r="L794" s="926">
        <v>0</v>
      </c>
      <c r="M794" s="926">
        <v>0</v>
      </c>
      <c r="N794" s="928"/>
      <c r="O794" s="926">
        <v>0</v>
      </c>
      <c r="P794" s="926">
        <v>0</v>
      </c>
      <c r="Q794" s="930">
        <v>1</v>
      </c>
      <c r="W794" s="17"/>
      <c r="X794" s="8"/>
      <c r="Y794" s="8"/>
      <c r="Z794" s="8"/>
      <c r="AA794" s="236"/>
      <c r="AB794" s="236"/>
      <c r="AC794" s="236"/>
      <c r="AD794" s="236"/>
      <c r="AE794" s="236"/>
      <c r="AF794" s="236"/>
      <c r="AG794" s="236"/>
      <c r="AH794" s="236"/>
      <c r="AI794" s="236"/>
      <c r="AJ794" s="236"/>
      <c r="AK794" s="236"/>
      <c r="AL794" s="236"/>
      <c r="AM794" s="236"/>
      <c r="AN794" s="236"/>
      <c r="AO794" s="236"/>
      <c r="AP794" s="236"/>
      <c r="AQ794" s="236"/>
      <c r="AR794" s="236"/>
      <c r="AS794" s="236"/>
      <c r="AT794" s="236"/>
      <c r="AU794" s="236"/>
      <c r="AV794" s="236"/>
      <c r="AW794" s="236"/>
      <c r="AX794" s="236"/>
      <c r="AY794" s="236"/>
      <c r="AZ794" s="236"/>
      <c r="BA794" s="236"/>
      <c r="BB794" s="236"/>
      <c r="BC794" s="236"/>
      <c r="BD794" s="236"/>
      <c r="BE794" s="236"/>
      <c r="BF794" s="236"/>
      <c r="BG794" s="236"/>
      <c r="BH794" s="236"/>
      <c r="BI794" s="236"/>
      <c r="BJ794" s="236"/>
      <c r="BK794" s="236"/>
      <c r="BL794" s="236"/>
      <c r="BM794" s="236"/>
      <c r="BN794" s="236"/>
      <c r="BO794" s="236"/>
      <c r="BP794" s="236"/>
    </row>
    <row r="795" spans="1:68" ht="12" customHeight="1" outlineLevel="1" x14ac:dyDescent="0.25">
      <c r="A795" s="6"/>
      <c r="B795" s="7"/>
      <c r="C795" s="18"/>
      <c r="D795" s="18"/>
      <c r="E795" s="18"/>
      <c r="F795" s="34"/>
      <c r="G795" s="925" t="str">
        <f>General!L51</f>
        <v>z</v>
      </c>
      <c r="H795" s="926">
        <v>4500</v>
      </c>
      <c r="I795" s="926">
        <v>27.5</v>
      </c>
      <c r="J795" s="926">
        <v>1</v>
      </c>
      <c r="K795" s="928" t="s">
        <v>54</v>
      </c>
      <c r="L795" s="926">
        <v>431</v>
      </c>
      <c r="M795" s="926">
        <v>100</v>
      </c>
      <c r="N795" s="928" t="s">
        <v>55</v>
      </c>
      <c r="O795" s="926">
        <v>125</v>
      </c>
      <c r="P795" s="926">
        <v>1000</v>
      </c>
      <c r="Q795" s="930">
        <v>0.5</v>
      </c>
      <c r="W795" s="17"/>
      <c r="X795" s="8"/>
      <c r="Y795" s="8"/>
      <c r="Z795" s="8"/>
      <c r="AA795" s="236"/>
      <c r="AB795" s="236"/>
      <c r="AC795" s="236"/>
      <c r="AD795" s="236"/>
      <c r="AE795" s="236"/>
      <c r="AF795" s="236"/>
      <c r="AG795" s="236"/>
      <c r="AH795" s="236"/>
      <c r="AI795" s="236"/>
      <c r="AJ795" s="236"/>
      <c r="AK795" s="236"/>
      <c r="AL795" s="236"/>
      <c r="AM795" s="236"/>
      <c r="AN795" s="236"/>
      <c r="AO795" s="236"/>
      <c r="AP795" s="236"/>
      <c r="AQ795" s="236"/>
      <c r="AR795" s="236"/>
      <c r="AS795" s="236"/>
      <c r="AT795" s="236"/>
      <c r="AU795" s="236"/>
      <c r="AV795" s="236"/>
      <c r="AW795" s="236"/>
      <c r="AX795" s="236"/>
      <c r="AY795" s="236"/>
      <c r="AZ795" s="236"/>
      <c r="BA795" s="236"/>
      <c r="BB795" s="236"/>
      <c r="BC795" s="236"/>
      <c r="BD795" s="236"/>
      <c r="BE795" s="236"/>
      <c r="BF795" s="236"/>
      <c r="BG795" s="236"/>
      <c r="BH795" s="236"/>
      <c r="BI795" s="236"/>
      <c r="BJ795" s="236"/>
      <c r="BK795" s="236"/>
      <c r="BL795" s="236"/>
      <c r="BM795" s="236"/>
      <c r="BN795" s="236"/>
      <c r="BO795" s="236"/>
      <c r="BP795" s="236"/>
    </row>
    <row r="796" spans="1:68" ht="12" customHeight="1" outlineLevel="1" x14ac:dyDescent="0.25">
      <c r="A796" s="6"/>
      <c r="B796" s="7"/>
      <c r="C796" s="18"/>
      <c r="D796" s="18"/>
      <c r="E796" s="18"/>
      <c r="F796" s="34"/>
      <c r="G796" s="925" t="str">
        <f>General!L52</f>
        <v>zd</v>
      </c>
      <c r="H796" s="926">
        <v>4500</v>
      </c>
      <c r="I796" s="926">
        <v>27.5</v>
      </c>
      <c r="J796" s="926">
        <v>1</v>
      </c>
      <c r="K796" s="928" t="s">
        <v>54</v>
      </c>
      <c r="L796" s="926">
        <v>431</v>
      </c>
      <c r="M796" s="926">
        <v>100</v>
      </c>
      <c r="N796" s="928" t="s">
        <v>55</v>
      </c>
      <c r="O796" s="926">
        <v>125</v>
      </c>
      <c r="P796" s="926">
        <v>1000</v>
      </c>
      <c r="Q796" s="930">
        <v>0.5</v>
      </c>
      <c r="W796" s="17"/>
      <c r="X796" s="8"/>
      <c r="Y796" s="8"/>
      <c r="Z796" s="8"/>
      <c r="AA796" s="236"/>
      <c r="AB796" s="236"/>
      <c r="AC796" s="236"/>
      <c r="AD796" s="236"/>
      <c r="AE796" s="236"/>
      <c r="AF796" s="236"/>
      <c r="AG796" s="236"/>
      <c r="AH796" s="236"/>
      <c r="AI796" s="236"/>
      <c r="AJ796" s="236"/>
      <c r="AK796" s="236"/>
      <c r="AL796" s="236"/>
      <c r="AM796" s="236"/>
      <c r="AN796" s="236"/>
      <c r="AO796" s="236"/>
      <c r="AP796" s="236"/>
      <c r="AQ796" s="236"/>
      <c r="AR796" s="236"/>
      <c r="AS796" s="236"/>
      <c r="AT796" s="236"/>
      <c r="AU796" s="236"/>
      <c r="AV796" s="236"/>
      <c r="AW796" s="236"/>
      <c r="AX796" s="236"/>
      <c r="AY796" s="236"/>
      <c r="AZ796" s="236"/>
      <c r="BA796" s="236"/>
      <c r="BB796" s="236"/>
      <c r="BC796" s="236"/>
      <c r="BD796" s="236"/>
      <c r="BE796" s="236"/>
      <c r="BF796" s="236"/>
      <c r="BG796" s="236"/>
      <c r="BH796" s="236"/>
      <c r="BI796" s="236"/>
      <c r="BJ796" s="236"/>
      <c r="BK796" s="236"/>
      <c r="BL796" s="236"/>
      <c r="BM796" s="236"/>
      <c r="BN796" s="236"/>
      <c r="BO796" s="236"/>
      <c r="BP796" s="236"/>
    </row>
    <row r="797" spans="1:68" ht="12" customHeight="1" outlineLevel="1" x14ac:dyDescent="0.25">
      <c r="A797" s="6"/>
      <c r="B797" s="7"/>
      <c r="C797" s="18"/>
      <c r="D797" s="18"/>
      <c r="E797" s="18"/>
      <c r="F797" s="34"/>
      <c r="G797" s="49"/>
      <c r="H797" s="49"/>
      <c r="I797" s="49"/>
      <c r="J797" s="49"/>
      <c r="K797" s="49"/>
      <c r="L797" s="49"/>
      <c r="M797" s="49"/>
      <c r="N797" s="49"/>
      <c r="O797" s="49"/>
      <c r="P797" s="49"/>
      <c r="Q797" s="49"/>
      <c r="R797" s="49"/>
      <c r="S797" s="49"/>
      <c r="T797" s="49"/>
      <c r="W797" s="17"/>
      <c r="X797" s="8"/>
      <c r="Y797" s="8"/>
      <c r="Z797" s="8"/>
      <c r="AA797" s="236"/>
      <c r="AB797" s="236"/>
      <c r="AC797" s="236"/>
      <c r="AD797" s="236"/>
      <c r="AE797" s="236"/>
      <c r="AF797" s="236"/>
      <c r="AG797" s="236"/>
      <c r="AH797" s="236"/>
      <c r="AI797" s="236"/>
      <c r="AJ797" s="236"/>
      <c r="AK797" s="236"/>
      <c r="AL797" s="236"/>
      <c r="AM797" s="236"/>
      <c r="AN797" s="236"/>
      <c r="AO797" s="236"/>
      <c r="AP797" s="236"/>
      <c r="AQ797" s="236"/>
      <c r="AR797" s="236"/>
      <c r="AS797" s="236"/>
      <c r="AT797" s="236"/>
      <c r="AU797" s="236"/>
      <c r="AV797" s="236"/>
      <c r="AW797" s="236"/>
      <c r="AX797" s="236"/>
      <c r="AY797" s="236"/>
      <c r="AZ797" s="236"/>
      <c r="BA797" s="236"/>
      <c r="BB797" s="236"/>
      <c r="BC797" s="236"/>
      <c r="BD797" s="236"/>
      <c r="BE797" s="236"/>
      <c r="BF797" s="236"/>
      <c r="BG797" s="236"/>
      <c r="BH797" s="236"/>
      <c r="BI797" s="236"/>
      <c r="BJ797" s="236"/>
      <c r="BK797" s="236"/>
      <c r="BL797" s="236"/>
      <c r="BM797" s="236"/>
      <c r="BN797" s="236"/>
      <c r="BO797" s="236"/>
      <c r="BP797" s="236"/>
    </row>
    <row r="798" spans="1:68" ht="5.0999999999999996" customHeight="1" outlineLevel="1" x14ac:dyDescent="0.25">
      <c r="A798" s="6"/>
      <c r="B798" s="7"/>
      <c r="C798" s="18"/>
      <c r="D798" s="18"/>
      <c r="E798" s="18"/>
      <c r="F798" s="37"/>
      <c r="G798" s="38"/>
      <c r="H798" s="38"/>
      <c r="I798" s="38"/>
      <c r="J798" s="38"/>
      <c r="K798" s="39"/>
      <c r="L798" s="39"/>
      <c r="M798" s="39"/>
      <c r="N798" s="39"/>
      <c r="O798" s="39"/>
      <c r="P798" s="39"/>
      <c r="Q798" s="39"/>
      <c r="R798" s="39"/>
      <c r="S798" s="39"/>
      <c r="T798" s="39"/>
      <c r="U798" s="39"/>
      <c r="V798" s="39"/>
      <c r="W798" s="17"/>
      <c r="X798" s="8"/>
      <c r="Y798" s="8"/>
      <c r="Z798" s="8"/>
      <c r="AA798" s="236"/>
      <c r="AB798" s="236"/>
      <c r="AC798" s="236"/>
      <c r="AD798" s="236"/>
      <c r="AE798" s="236"/>
      <c r="AF798" s="236"/>
      <c r="AG798" s="236"/>
      <c r="AH798" s="236"/>
      <c r="AI798" s="236"/>
      <c r="AJ798" s="236"/>
      <c r="AK798" s="236"/>
      <c r="AL798" s="236"/>
      <c r="AM798" s="236"/>
      <c r="AN798" s="236"/>
      <c r="AO798" s="236"/>
      <c r="AP798" s="236"/>
      <c r="AQ798" s="236"/>
      <c r="AR798" s="236"/>
      <c r="AS798" s="236"/>
      <c r="AT798" s="236"/>
      <c r="AU798" s="236"/>
      <c r="AV798" s="236"/>
      <c r="AW798" s="236"/>
      <c r="AX798" s="236"/>
      <c r="AY798" s="236"/>
      <c r="AZ798" s="236"/>
      <c r="BA798" s="236"/>
      <c r="BB798" s="236"/>
      <c r="BC798" s="236"/>
      <c r="BD798" s="236"/>
      <c r="BE798" s="236"/>
      <c r="BF798" s="236"/>
      <c r="BG798" s="236"/>
      <c r="BH798" s="236"/>
      <c r="BI798" s="236"/>
      <c r="BJ798" s="236"/>
      <c r="BK798" s="236"/>
      <c r="BL798" s="236"/>
      <c r="BM798" s="236"/>
      <c r="BN798" s="236"/>
      <c r="BO798" s="236"/>
      <c r="BP798" s="236"/>
    </row>
    <row r="799" spans="1:68" ht="25.15" customHeight="1" outlineLevel="1" x14ac:dyDescent="0.25">
      <c r="A799" s="6"/>
      <c r="B799" s="7"/>
      <c r="C799" s="40"/>
      <c r="D799" s="40"/>
      <c r="E799" s="40"/>
      <c r="F799" s="40"/>
      <c r="G799" s="41" t="str">
        <f>G753</f>
        <v>MISC COSTS - SEED GRADING &amp; CLEANING</v>
      </c>
      <c r="H799" s="40"/>
      <c r="I799" s="40"/>
      <c r="J799" s="40"/>
      <c r="K799" s="40"/>
      <c r="L799" s="40"/>
      <c r="M799" s="40"/>
      <c r="N799" s="40"/>
      <c r="O799" s="40"/>
      <c r="P799" s="40"/>
      <c r="Q799" s="40"/>
      <c r="R799" s="40"/>
      <c r="S799" s="40"/>
      <c r="T799" s="40"/>
      <c r="U799" s="40"/>
      <c r="V799" s="40"/>
      <c r="W799" s="42" t="s">
        <v>24</v>
      </c>
      <c r="X799" s="8"/>
      <c r="Y799" s="8"/>
      <c r="Z799" s="8"/>
      <c r="AA799" s="236"/>
      <c r="AB799" s="236"/>
      <c r="AC799" s="236"/>
      <c r="AD799" s="236"/>
      <c r="AE799" s="236"/>
      <c r="AF799" s="236"/>
      <c r="AG799" s="236"/>
      <c r="AH799" s="236"/>
      <c r="AI799" s="236"/>
      <c r="AJ799" s="236"/>
      <c r="AK799" s="236"/>
      <c r="AL799" s="236"/>
      <c r="AM799" s="236"/>
      <c r="AN799" s="236"/>
      <c r="AO799" s="236"/>
      <c r="AP799" s="236"/>
      <c r="AQ799" s="236"/>
      <c r="AR799" s="236"/>
      <c r="AS799" s="236"/>
      <c r="AT799" s="236"/>
      <c r="AU799" s="236"/>
      <c r="AV799" s="236"/>
      <c r="AW799" s="236"/>
      <c r="AX799" s="236"/>
      <c r="AY799" s="236"/>
      <c r="AZ799" s="236"/>
      <c r="BA799" s="236"/>
      <c r="BB799" s="236"/>
      <c r="BC799" s="236"/>
      <c r="BD799" s="236"/>
      <c r="BE799" s="236"/>
      <c r="BF799" s="236"/>
      <c r="BG799" s="236"/>
      <c r="BH799" s="236"/>
      <c r="BI799" s="236"/>
      <c r="BJ799" s="236"/>
      <c r="BK799" s="236"/>
      <c r="BL799" s="236"/>
      <c r="BM799" s="236"/>
      <c r="BN799" s="236"/>
      <c r="BO799" s="236"/>
      <c r="BP799" s="236"/>
    </row>
    <row r="800" spans="1:68" ht="12" customHeight="1" x14ac:dyDescent="0.25">
      <c r="A800" s="6"/>
      <c r="B800" s="7"/>
      <c r="C800" s="7"/>
      <c r="D800" s="7"/>
      <c r="E800" s="7"/>
      <c r="F800" s="8"/>
      <c r="G800" s="8"/>
      <c r="H800" s="8"/>
      <c r="I800" s="8"/>
      <c r="J800" s="8"/>
      <c r="K800" s="8"/>
      <c r="L800" s="8"/>
      <c r="M800" s="8"/>
      <c r="N800" s="8"/>
      <c r="O800" s="8"/>
      <c r="P800" s="8"/>
      <c r="Q800" s="8"/>
      <c r="R800" s="8"/>
      <c r="S800" s="8"/>
      <c r="T800" s="8"/>
      <c r="U800" s="8"/>
      <c r="V800" s="8"/>
      <c r="W800" s="8"/>
      <c r="X800" s="8"/>
      <c r="Y800" s="8"/>
      <c r="Z800" s="8"/>
      <c r="AA800" s="236"/>
      <c r="AB800" s="236"/>
      <c r="AC800" s="236"/>
      <c r="AD800" s="236"/>
      <c r="AE800" s="236"/>
      <c r="AF800" s="236"/>
      <c r="AG800" s="236"/>
      <c r="AH800" s="236"/>
      <c r="AI800" s="236"/>
      <c r="AJ800" s="236"/>
      <c r="AK800" s="236"/>
      <c r="AL800" s="236"/>
      <c r="AM800" s="236"/>
      <c r="AN800" s="236"/>
      <c r="AO800" s="236"/>
      <c r="AP800" s="236"/>
      <c r="AQ800" s="236"/>
      <c r="AR800" s="236"/>
      <c r="AS800" s="236"/>
      <c r="AT800" s="236"/>
      <c r="AU800" s="236"/>
      <c r="AV800" s="236"/>
      <c r="AW800" s="236"/>
      <c r="AX800" s="236"/>
      <c r="AY800" s="236"/>
      <c r="AZ800" s="236"/>
      <c r="BA800" s="236"/>
      <c r="BB800" s="236"/>
      <c r="BC800" s="236"/>
      <c r="BD800" s="236"/>
      <c r="BE800" s="236"/>
      <c r="BF800" s="236"/>
      <c r="BG800" s="236"/>
      <c r="BH800" s="236"/>
      <c r="BI800" s="236"/>
      <c r="BJ800" s="236"/>
      <c r="BK800" s="236"/>
      <c r="BL800" s="236"/>
      <c r="BM800" s="236"/>
      <c r="BN800" s="236"/>
      <c r="BO800" s="236"/>
      <c r="BP800" s="236"/>
    </row>
    <row r="801" spans="1:68" ht="12" customHeight="1" outlineLevel="1" x14ac:dyDescent="0.25">
      <c r="A801" s="6"/>
      <c r="B801" s="7"/>
      <c r="C801" s="7"/>
      <c r="D801" s="7"/>
      <c r="E801" s="7"/>
      <c r="F801" s="7"/>
      <c r="G801" s="7"/>
      <c r="H801" s="8"/>
      <c r="I801" s="8"/>
      <c r="J801" s="8"/>
      <c r="K801" s="8"/>
      <c r="L801" s="8"/>
      <c r="M801" s="8"/>
      <c r="N801" s="8"/>
      <c r="O801" s="8"/>
      <c r="P801" s="8"/>
      <c r="Q801" s="8"/>
      <c r="R801" s="8"/>
      <c r="S801" s="8"/>
      <c r="T801" s="8"/>
      <c r="U801" s="8"/>
      <c r="V801" s="8"/>
      <c r="W801" s="8"/>
      <c r="X801" s="7"/>
      <c r="Y801" s="7"/>
      <c r="Z801" s="7"/>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5.0999999999999996" customHeight="1" thickBot="1" x14ac:dyDescent="0.3">
      <c r="A802" s="6"/>
      <c r="B802" s="7"/>
      <c r="C802" s="7"/>
      <c r="D802" s="7"/>
      <c r="E802" s="7"/>
      <c r="F802" s="7"/>
      <c r="G802" s="7"/>
      <c r="H802" s="8"/>
      <c r="I802" s="8"/>
      <c r="J802" s="8"/>
      <c r="K802" s="8"/>
      <c r="L802" s="8"/>
      <c r="M802" s="8"/>
      <c r="N802" s="8"/>
      <c r="O802" s="8"/>
      <c r="P802" s="8"/>
      <c r="Q802" s="8"/>
      <c r="R802" s="8"/>
      <c r="S802" s="8"/>
      <c r="T802" s="8"/>
      <c r="U802" s="8"/>
      <c r="V802" s="8"/>
      <c r="W802" s="8"/>
      <c r="X802" s="7"/>
      <c r="Y802" s="7"/>
      <c r="Z802" s="7"/>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5.0999999999999996" customHeight="1" x14ac:dyDescent="0.25">
      <c r="A803" s="6"/>
      <c r="B803" s="7"/>
      <c r="C803" s="10" t="s">
        <v>0</v>
      </c>
      <c r="D803" s="10"/>
      <c r="E803" s="10"/>
      <c r="F803" s="10"/>
      <c r="G803" s="10"/>
      <c r="H803" s="10"/>
      <c r="I803" s="10"/>
      <c r="J803" s="10"/>
      <c r="K803" s="11"/>
      <c r="L803" s="11"/>
      <c r="M803" s="11"/>
      <c r="N803" s="11"/>
      <c r="O803" s="11"/>
      <c r="P803" s="11"/>
      <c r="Q803" s="11"/>
      <c r="R803" s="11"/>
      <c r="S803" s="11"/>
      <c r="T803" s="11"/>
      <c r="U803" s="11"/>
      <c r="V803" s="11"/>
      <c r="W803" s="12"/>
      <c r="X803" s="8"/>
      <c r="Y803" s="8"/>
      <c r="Z803" s="8"/>
      <c r="AA803" s="236"/>
      <c r="AB803" s="236"/>
      <c r="AC803" s="236"/>
      <c r="AD803" s="236"/>
      <c r="AE803" s="236"/>
      <c r="AF803" s="236"/>
      <c r="AG803" s="236"/>
      <c r="AH803" s="236"/>
      <c r="AI803" s="236"/>
      <c r="AJ803" s="236"/>
      <c r="AK803" s="236"/>
      <c r="AL803" s="236"/>
      <c r="AM803" s="236"/>
      <c r="AN803" s="236"/>
      <c r="AO803" s="236"/>
      <c r="AP803" s="236"/>
      <c r="AQ803" s="236"/>
      <c r="AR803" s="236"/>
      <c r="AS803" s="236"/>
      <c r="AT803" s="236"/>
      <c r="AU803" s="236"/>
      <c r="AV803" s="236"/>
      <c r="AW803" s="236"/>
      <c r="AX803" s="236"/>
      <c r="AY803" s="236"/>
      <c r="AZ803" s="236"/>
      <c r="BA803" s="236"/>
      <c r="BB803" s="236"/>
      <c r="BC803" s="236"/>
      <c r="BD803" s="236"/>
      <c r="BE803" s="236"/>
      <c r="BF803" s="236"/>
      <c r="BG803" s="236"/>
      <c r="BH803" s="236"/>
      <c r="BI803" s="236"/>
      <c r="BJ803" s="236"/>
      <c r="BK803" s="236"/>
      <c r="BL803" s="236"/>
      <c r="BM803" s="236"/>
      <c r="BN803" s="236"/>
      <c r="BO803" s="236"/>
      <c r="BP803" s="236"/>
    </row>
    <row r="804" spans="1:68" ht="12" customHeight="1" x14ac:dyDescent="0.25">
      <c r="A804" s="6"/>
      <c r="B804" s="7"/>
      <c r="C804" s="13"/>
      <c r="D804" s="13"/>
      <c r="E804" s="13" t="s">
        <v>1</v>
      </c>
      <c r="F804" s="14"/>
      <c r="G804" s="15" t="s">
        <v>56</v>
      </c>
      <c r="H804" s="14"/>
      <c r="I804" s="14"/>
      <c r="J804" s="14"/>
      <c r="K804" s="14"/>
      <c r="L804" s="14"/>
      <c r="M804" s="14"/>
      <c r="N804" s="14"/>
      <c r="O804" s="14"/>
      <c r="P804" s="14"/>
      <c r="Q804" s="14"/>
      <c r="R804" s="14"/>
      <c r="S804" s="16"/>
      <c r="T804" s="14"/>
      <c r="U804" s="16"/>
      <c r="V804" s="16"/>
      <c r="W804" s="17"/>
      <c r="X804" s="8"/>
      <c r="Y804" s="8"/>
      <c r="Z804" s="8"/>
      <c r="AA804" s="236"/>
      <c r="AB804" s="236"/>
      <c r="AC804" s="236"/>
      <c r="AD804" s="236"/>
      <c r="AE804" s="236"/>
      <c r="AF804" s="236"/>
      <c r="AG804" s="236"/>
      <c r="AH804" s="236"/>
      <c r="AI804" s="236"/>
      <c r="AJ804" s="236"/>
      <c r="AK804" s="236"/>
      <c r="AL804" s="236"/>
      <c r="AM804" s="236"/>
      <c r="AN804" s="236"/>
      <c r="AO804" s="236"/>
      <c r="AP804" s="236"/>
      <c r="AQ804" s="236"/>
      <c r="AR804" s="236"/>
      <c r="AS804" s="236"/>
      <c r="AT804" s="236"/>
      <c r="AU804" s="236"/>
      <c r="AV804" s="236"/>
      <c r="AW804" s="236"/>
      <c r="AX804" s="236"/>
      <c r="AY804" s="236"/>
      <c r="AZ804" s="236"/>
      <c r="BA804" s="236"/>
      <c r="BB804" s="236"/>
      <c r="BC804" s="236"/>
      <c r="BD804" s="236"/>
      <c r="BE804" s="236"/>
      <c r="BF804" s="236"/>
      <c r="BG804" s="236"/>
      <c r="BH804" s="236"/>
      <c r="BI804" s="236"/>
      <c r="BJ804" s="236"/>
      <c r="BK804" s="236"/>
      <c r="BL804" s="236"/>
      <c r="BM804" s="236"/>
      <c r="BN804" s="236"/>
      <c r="BO804" s="236"/>
      <c r="BP804" s="236"/>
    </row>
    <row r="805" spans="1:68" ht="12" customHeight="1" outlineLevel="1" x14ac:dyDescent="0.25">
      <c r="A805" s="6"/>
      <c r="B805" s="7"/>
      <c r="C805" s="13"/>
      <c r="D805" s="13"/>
      <c r="E805" s="18"/>
      <c r="F805" s="14"/>
      <c r="G805" s="19"/>
      <c r="I805" s="14"/>
      <c r="J805" s="14"/>
      <c r="K805" s="14"/>
      <c r="L805" s="14"/>
      <c r="M805" s="14"/>
      <c r="N805" s="14"/>
      <c r="O805" s="14"/>
      <c r="P805" s="14"/>
      <c r="Q805" s="14"/>
      <c r="R805" s="14"/>
      <c r="S805" s="16"/>
      <c r="T805" s="20"/>
      <c r="U805" s="16"/>
      <c r="V805" s="16"/>
      <c r="W805" s="17"/>
      <c r="X805" s="8"/>
      <c r="Y805" s="8"/>
      <c r="Z805" s="8"/>
      <c r="AA805" s="236"/>
      <c r="AB805" s="236"/>
      <c r="AC805" s="236"/>
      <c r="AD805" s="236"/>
      <c r="AE805" s="236"/>
      <c r="AF805" s="236"/>
      <c r="AG805" s="236"/>
      <c r="AH805" s="236"/>
      <c r="AI805" s="236"/>
      <c r="AJ805" s="236"/>
      <c r="AK805" s="236"/>
      <c r="AL805" s="236"/>
      <c r="AM805" s="236"/>
      <c r="AN805" s="236"/>
      <c r="AO805" s="236"/>
      <c r="AP805" s="236"/>
      <c r="AQ805" s="236"/>
      <c r="AR805" s="236"/>
      <c r="AS805" s="236"/>
      <c r="AT805" s="236"/>
      <c r="AU805" s="236"/>
      <c r="AV805" s="236"/>
      <c r="AW805" s="236"/>
      <c r="AX805" s="236"/>
      <c r="AY805" s="236"/>
      <c r="AZ805" s="236"/>
      <c r="BA805" s="236"/>
      <c r="BB805" s="236"/>
      <c r="BC805" s="236"/>
      <c r="BD805" s="236"/>
      <c r="BE805" s="236"/>
      <c r="BF805" s="236"/>
      <c r="BG805" s="236"/>
      <c r="BH805" s="236"/>
      <c r="BI805" s="236"/>
      <c r="BJ805" s="236"/>
      <c r="BK805" s="236"/>
      <c r="BL805" s="236"/>
      <c r="BM805" s="236"/>
      <c r="BN805" s="236"/>
      <c r="BO805" s="236"/>
      <c r="BP805" s="236"/>
    </row>
    <row r="806" spans="1:68" ht="12" customHeight="1" outlineLevel="1" x14ac:dyDescent="0.25">
      <c r="A806" s="6"/>
      <c r="B806" s="7"/>
      <c r="C806" s="18"/>
      <c r="D806" s="13"/>
      <c r="E806" s="18"/>
      <c r="F806" s="14"/>
      <c r="H806" s="14" t="s">
        <v>27</v>
      </c>
      <c r="I806" s="14"/>
      <c r="J806" s="14"/>
      <c r="K806" s="14"/>
      <c r="L806" s="14"/>
      <c r="M806" s="14"/>
      <c r="N806" s="14"/>
      <c r="O806" s="14"/>
      <c r="P806" s="14"/>
      <c r="Q806" s="14"/>
      <c r="R806" s="14"/>
      <c r="S806" s="16"/>
      <c r="T806" s="20"/>
      <c r="U806" s="16"/>
      <c r="V806" s="16"/>
      <c r="W806" s="17"/>
      <c r="X806" s="8"/>
      <c r="Y806" s="8"/>
      <c r="Z806" s="8"/>
      <c r="AA806" s="236"/>
      <c r="AB806" s="236"/>
      <c r="AC806" s="236"/>
      <c r="AD806" s="236"/>
      <c r="AE806" s="236"/>
      <c r="AF806" s="236"/>
      <c r="AG806" s="236"/>
      <c r="AH806" s="236"/>
      <c r="AI806" s="236"/>
      <c r="AJ806" s="236"/>
      <c r="AK806" s="236"/>
      <c r="AL806" s="236"/>
      <c r="AM806" s="236"/>
      <c r="AN806" s="236"/>
      <c r="AO806" s="236"/>
      <c r="AP806" s="236"/>
      <c r="AQ806" s="236"/>
      <c r="AR806" s="236"/>
      <c r="AS806" s="236"/>
      <c r="AT806" s="236"/>
      <c r="AU806" s="236"/>
      <c r="AV806" s="236"/>
      <c r="AW806" s="236"/>
      <c r="AX806" s="236"/>
      <c r="AY806" s="236"/>
      <c r="AZ806" s="236"/>
      <c r="BA806" s="236"/>
      <c r="BB806" s="236"/>
      <c r="BC806" s="236"/>
      <c r="BD806" s="236"/>
      <c r="BE806" s="236"/>
      <c r="BF806" s="236"/>
      <c r="BG806" s="236"/>
      <c r="BH806" s="236"/>
      <c r="BI806" s="236"/>
      <c r="BJ806" s="236"/>
      <c r="BK806" s="236"/>
      <c r="BL806" s="236"/>
      <c r="BM806" s="236"/>
      <c r="BN806" s="236"/>
      <c r="BO806" s="236"/>
      <c r="BP806" s="236"/>
    </row>
    <row r="807" spans="1:68" ht="12" customHeight="1" outlineLevel="1" x14ac:dyDescent="0.25">
      <c r="A807" s="6"/>
      <c r="B807" s="7"/>
      <c r="C807" s="21">
        <v>0</v>
      </c>
      <c r="D807" s="13"/>
      <c r="E807" s="18"/>
      <c r="F807" s="14"/>
      <c r="G807" s="22"/>
      <c r="H807" s="14"/>
      <c r="I807" s="14"/>
      <c r="J807" s="14"/>
      <c r="K807" s="14"/>
      <c r="L807" s="14"/>
      <c r="M807" s="14"/>
      <c r="N807" s="14"/>
      <c r="O807" s="14"/>
      <c r="P807" s="14"/>
      <c r="Q807" s="14"/>
      <c r="R807" s="14"/>
      <c r="S807" s="16"/>
      <c r="T807" s="20"/>
      <c r="U807" s="16"/>
      <c r="V807" s="16"/>
      <c r="W807" s="17"/>
      <c r="X807" s="8"/>
      <c r="Y807" s="8"/>
      <c r="Z807" s="8"/>
      <c r="AA807" s="236"/>
      <c r="AB807" s="236"/>
      <c r="AC807" s="236"/>
      <c r="AD807" s="236"/>
      <c r="AE807" s="236"/>
      <c r="AF807" s="236"/>
      <c r="AG807" s="236"/>
      <c r="AH807" s="236"/>
      <c r="AI807" s="236"/>
      <c r="AJ807" s="236"/>
      <c r="AK807" s="236"/>
      <c r="AL807" s="236"/>
      <c r="AM807" s="236"/>
      <c r="AN807" s="236"/>
      <c r="AO807" s="236"/>
      <c r="AP807" s="236"/>
      <c r="AQ807" s="236"/>
      <c r="AR807" s="236"/>
      <c r="AS807" s="236"/>
      <c r="AT807" s="236"/>
      <c r="AU807" s="236"/>
      <c r="AV807" s="236"/>
      <c r="AW807" s="236"/>
      <c r="AX807" s="236"/>
      <c r="AY807" s="236"/>
      <c r="AZ807" s="236"/>
      <c r="BA807" s="236"/>
      <c r="BB807" s="236"/>
      <c r="BC807" s="236"/>
      <c r="BD807" s="236"/>
      <c r="BE807" s="236"/>
      <c r="BF807" s="236"/>
      <c r="BG807" s="236"/>
      <c r="BH807" s="236"/>
      <c r="BI807" s="236"/>
      <c r="BJ807" s="236"/>
      <c r="BK807" s="236"/>
      <c r="BL807" s="236"/>
      <c r="BM807" s="236"/>
      <c r="BN807" s="236"/>
      <c r="BO807" s="236"/>
      <c r="BP807" s="236"/>
    </row>
    <row r="808" spans="1:68" ht="12" customHeight="1" outlineLevel="1" x14ac:dyDescent="0.25">
      <c r="A808" s="6"/>
      <c r="B808" s="7"/>
      <c r="C808" s="18"/>
      <c r="D808" s="18"/>
      <c r="E808" s="18"/>
      <c r="F808" s="18"/>
      <c r="G808" s="18"/>
      <c r="H808" s="18"/>
      <c r="I808" s="18"/>
      <c r="J808" s="23"/>
      <c r="K808" s="23"/>
      <c r="L808" s="23"/>
      <c r="M808" s="23"/>
      <c r="N808" s="23"/>
      <c r="O808" s="23"/>
      <c r="P808" s="23"/>
      <c r="Q808" s="23"/>
      <c r="R808" s="23"/>
      <c r="S808" s="23"/>
      <c r="T808" s="23"/>
      <c r="U808" s="23"/>
      <c r="V808" s="23"/>
      <c r="W808" s="17"/>
      <c r="X808" s="8"/>
      <c r="Y808" s="8"/>
      <c r="Z808" s="8"/>
      <c r="AA808" s="236"/>
      <c r="AB808" s="236"/>
      <c r="AC808" s="236"/>
      <c r="AD808" s="236"/>
      <c r="AE808" s="236"/>
      <c r="AF808" s="236"/>
      <c r="AG808" s="236"/>
      <c r="AH808" s="236"/>
      <c r="AI808" s="236"/>
      <c r="AJ808" s="236"/>
      <c r="AK808" s="236"/>
      <c r="AL808" s="236"/>
      <c r="AM808" s="236"/>
      <c r="AN808" s="236"/>
      <c r="AO808" s="236"/>
      <c r="AP808" s="236"/>
      <c r="AQ808" s="236"/>
      <c r="AR808" s="236"/>
      <c r="AS808" s="236"/>
      <c r="AT808" s="236"/>
      <c r="AU808" s="236"/>
      <c r="AV808" s="236"/>
      <c r="AW808" s="236"/>
      <c r="AX808" s="236"/>
      <c r="AY808" s="236"/>
      <c r="AZ808" s="236"/>
      <c r="BA808" s="236"/>
      <c r="BB808" s="236"/>
      <c r="BC808" s="236"/>
      <c r="BD808" s="236"/>
      <c r="BE808" s="236"/>
      <c r="BF808" s="236"/>
      <c r="BG808" s="236"/>
      <c r="BH808" s="236"/>
      <c r="BI808" s="236"/>
      <c r="BJ808" s="236"/>
      <c r="BK808" s="236"/>
      <c r="BL808" s="236"/>
      <c r="BM808" s="236"/>
      <c r="BN808" s="236"/>
      <c r="BO808" s="236"/>
      <c r="BP808" s="236"/>
    </row>
    <row r="809" spans="1:68" ht="12" customHeight="1" outlineLevel="1" x14ac:dyDescent="0.25">
      <c r="A809" s="6"/>
      <c r="B809" s="7"/>
      <c r="C809" s="18"/>
      <c r="D809" s="18"/>
      <c r="E809" s="18"/>
      <c r="F809" s="18"/>
      <c r="G809" s="18"/>
      <c r="H809" s="18"/>
      <c r="I809" s="18"/>
      <c r="J809" s="18"/>
      <c r="K809" s="18"/>
      <c r="L809" s="23"/>
      <c r="M809" s="23"/>
      <c r="N809" s="23"/>
      <c r="O809" s="23"/>
      <c r="P809" s="23"/>
      <c r="Q809" s="23"/>
      <c r="R809" s="23"/>
      <c r="S809" s="23"/>
      <c r="T809" s="23"/>
      <c r="U809" s="23"/>
      <c r="V809" s="23"/>
      <c r="W809" s="17"/>
      <c r="X809" s="8"/>
      <c r="Y809" s="8"/>
      <c r="Z809" s="8"/>
      <c r="AA809" s="236"/>
      <c r="AB809" s="236"/>
      <c r="AC809" s="236"/>
      <c r="AD809" s="236"/>
      <c r="AE809" s="236"/>
      <c r="AF809" s="236"/>
      <c r="AG809" s="236"/>
      <c r="AH809" s="236"/>
      <c r="AI809" s="236"/>
      <c r="AJ809" s="236"/>
      <c r="AK809" s="236"/>
      <c r="AL809" s="236"/>
      <c r="AM809" s="236"/>
      <c r="AN809" s="236"/>
      <c r="AO809" s="236"/>
      <c r="AP809" s="236"/>
      <c r="AQ809" s="236"/>
      <c r="AR809" s="236"/>
      <c r="AS809" s="236"/>
      <c r="AT809" s="236"/>
      <c r="AU809" s="236"/>
      <c r="AV809" s="236"/>
      <c r="AW809" s="236"/>
      <c r="AX809" s="236"/>
      <c r="AY809" s="236"/>
      <c r="AZ809" s="236"/>
      <c r="BA809" s="236"/>
      <c r="BB809" s="236"/>
      <c r="BC809" s="236"/>
      <c r="BD809" s="236"/>
      <c r="BE809" s="236"/>
      <c r="BF809" s="236"/>
      <c r="BG809" s="236"/>
      <c r="BH809" s="236"/>
      <c r="BI809" s="236"/>
      <c r="BJ809" s="236"/>
      <c r="BK809" s="236"/>
      <c r="BL809" s="236"/>
      <c r="BM809" s="236"/>
      <c r="BN809" s="236"/>
      <c r="BO809" s="236"/>
      <c r="BP809" s="236"/>
    </row>
    <row r="810" spans="1:68" ht="12" customHeight="1" outlineLevel="1" x14ac:dyDescent="0.25">
      <c r="A810" s="6"/>
      <c r="B810" s="7"/>
      <c r="C810" s="18"/>
      <c r="D810" s="18"/>
      <c r="E810" s="18"/>
      <c r="F810" s="18"/>
      <c r="G810" s="14" t="s">
        <v>2</v>
      </c>
      <c r="H810" s="18"/>
      <c r="I810" s="24" t="s">
        <v>28</v>
      </c>
      <c r="J810" s="24" t="s">
        <v>29</v>
      </c>
      <c r="K810" s="24" t="s">
        <v>30</v>
      </c>
      <c r="L810" s="24" t="s">
        <v>31</v>
      </c>
      <c r="M810" s="24" t="s">
        <v>32</v>
      </c>
      <c r="N810" s="24"/>
      <c r="O810" s="24"/>
      <c r="P810" s="25"/>
      <c r="Q810" s="25"/>
      <c r="R810" s="25"/>
      <c r="S810" s="23"/>
      <c r="T810" s="23"/>
      <c r="U810" s="23"/>
      <c r="V810" s="23"/>
      <c r="W810" s="17"/>
      <c r="X810" s="8"/>
      <c r="Y810" s="8"/>
      <c r="Z810" s="8"/>
      <c r="AA810" s="236"/>
      <c r="AB810" s="236"/>
      <c r="AC810" s="236"/>
      <c r="AD810" s="236"/>
      <c r="AE810" s="236"/>
      <c r="AF810" s="236"/>
      <c r="AG810" s="236"/>
      <c r="AH810" s="236"/>
      <c r="AI810" s="236"/>
      <c r="AJ810" s="236"/>
      <c r="AK810" s="236"/>
      <c r="AL810" s="236"/>
      <c r="AM810" s="236"/>
      <c r="AN810" s="236"/>
      <c r="AO810" s="236"/>
      <c r="AP810" s="236"/>
      <c r="AQ810" s="236"/>
      <c r="AR810" s="236"/>
      <c r="AS810" s="236"/>
      <c r="AT810" s="236"/>
      <c r="AU810" s="236"/>
      <c r="AV810" s="236"/>
      <c r="AW810" s="236"/>
      <c r="AX810" s="236"/>
      <c r="AY810" s="236"/>
      <c r="AZ810" s="236"/>
      <c r="BA810" s="236"/>
      <c r="BB810" s="236"/>
      <c r="BC810" s="236"/>
      <c r="BD810" s="236"/>
      <c r="BE810" s="236"/>
      <c r="BF810" s="236"/>
      <c r="BG810" s="236"/>
      <c r="BH810" s="236"/>
      <c r="BI810" s="236"/>
      <c r="BJ810" s="236"/>
      <c r="BK810" s="236"/>
      <c r="BL810" s="236"/>
      <c r="BM810" s="236"/>
      <c r="BN810" s="236"/>
      <c r="BO810" s="236"/>
      <c r="BP810" s="236"/>
    </row>
    <row r="811" spans="1:68" ht="12" customHeight="1" outlineLevel="1" x14ac:dyDescent="0.25">
      <c r="A811" s="6"/>
      <c r="B811" s="7"/>
      <c r="C811" s="18"/>
      <c r="D811" s="18"/>
      <c r="E811" s="18"/>
      <c r="F811" s="18"/>
      <c r="G811" s="18"/>
      <c r="H811" s="18"/>
      <c r="I811" s="24"/>
      <c r="J811" s="24"/>
      <c r="K811" s="24"/>
      <c r="L811" s="24"/>
      <c r="M811" s="24"/>
      <c r="N811" s="24"/>
      <c r="O811" s="24"/>
      <c r="P811" s="25"/>
      <c r="Q811" s="25"/>
      <c r="R811" s="25"/>
      <c r="S811" s="23"/>
      <c r="T811" s="23"/>
      <c r="U811" s="23"/>
      <c r="V811" s="23"/>
      <c r="W811" s="17"/>
      <c r="X811" s="8"/>
      <c r="Y811" s="8"/>
      <c r="Z811" s="8"/>
      <c r="AA811" s="236"/>
      <c r="AB811" s="236"/>
      <c r="AC811" s="236"/>
      <c r="AD811" s="236"/>
      <c r="AE811" s="236"/>
      <c r="AF811" s="236"/>
      <c r="AG811" s="236"/>
      <c r="AH811" s="236"/>
      <c r="AI811" s="236"/>
      <c r="AJ811" s="236"/>
      <c r="AK811" s="236"/>
      <c r="AL811" s="236"/>
      <c r="AM811" s="236"/>
      <c r="AN811" s="236"/>
      <c r="AO811" s="236"/>
      <c r="AP811" s="236"/>
      <c r="AQ811" s="236"/>
      <c r="AR811" s="236"/>
      <c r="AS811" s="236"/>
      <c r="AT811" s="236"/>
      <c r="AU811" s="236"/>
      <c r="AV811" s="236"/>
      <c r="AW811" s="236"/>
      <c r="AX811" s="236"/>
      <c r="AY811" s="236"/>
      <c r="AZ811" s="236"/>
      <c r="BA811" s="236"/>
      <c r="BB811" s="236"/>
      <c r="BC811" s="236"/>
      <c r="BD811" s="236"/>
      <c r="BE811" s="236"/>
      <c r="BF811" s="236"/>
      <c r="BG811" s="236"/>
      <c r="BH811" s="236"/>
      <c r="BI811" s="236"/>
      <c r="BJ811" s="236"/>
      <c r="BK811" s="236"/>
      <c r="BL811" s="236"/>
      <c r="BM811" s="236"/>
      <c r="BN811" s="236"/>
      <c r="BO811" s="236"/>
      <c r="BP811" s="236"/>
    </row>
    <row r="812" spans="1:68" ht="5.0999999999999996" customHeight="1" outlineLevel="1" x14ac:dyDescent="0.25">
      <c r="A812" s="6"/>
      <c r="B812" s="7"/>
      <c r="C812" s="18"/>
      <c r="D812" s="18"/>
      <c r="E812" s="18"/>
      <c r="F812" s="18"/>
      <c r="G812" s="18"/>
      <c r="H812" s="18"/>
      <c r="I812" s="24"/>
      <c r="J812" s="24"/>
      <c r="K812" s="24"/>
      <c r="L812" s="24"/>
      <c r="M812" s="24"/>
      <c r="N812" s="24"/>
      <c r="O812" s="24"/>
      <c r="P812" s="25"/>
      <c r="Q812" s="25"/>
      <c r="R812" s="25"/>
      <c r="S812" s="23"/>
      <c r="T812" s="23"/>
      <c r="U812" s="23"/>
      <c r="V812" s="23"/>
      <c r="W812" s="17"/>
      <c r="X812" s="8"/>
      <c r="Y812" s="8"/>
      <c r="Z812" s="8"/>
      <c r="AA812" s="236"/>
      <c r="AB812" s="236"/>
      <c r="AC812" s="236"/>
      <c r="AD812" s="236"/>
      <c r="AE812" s="236"/>
      <c r="AF812" s="236"/>
      <c r="AG812" s="236"/>
      <c r="AH812" s="236"/>
      <c r="AI812" s="236"/>
      <c r="AJ812" s="236"/>
      <c r="AK812" s="236"/>
      <c r="AL812" s="236"/>
      <c r="AM812" s="236"/>
      <c r="AN812" s="236"/>
      <c r="AO812" s="236"/>
      <c r="AP812" s="236"/>
      <c r="AQ812" s="236"/>
      <c r="AR812" s="236"/>
      <c r="AS812" s="236"/>
      <c r="AT812" s="236"/>
      <c r="AU812" s="236"/>
      <c r="AV812" s="236"/>
      <c r="AW812" s="236"/>
      <c r="AX812" s="236"/>
      <c r="AY812" s="236"/>
      <c r="AZ812" s="236"/>
      <c r="BA812" s="236"/>
      <c r="BB812" s="236"/>
      <c r="BC812" s="236"/>
      <c r="BD812" s="236"/>
      <c r="BE812" s="236"/>
      <c r="BF812" s="236"/>
      <c r="BG812" s="236"/>
      <c r="BH812" s="236"/>
      <c r="BI812" s="236"/>
      <c r="BJ812" s="236"/>
      <c r="BK812" s="236"/>
      <c r="BL812" s="236"/>
      <c r="BM812" s="236"/>
      <c r="BN812" s="236"/>
      <c r="BO812" s="236"/>
      <c r="BP812" s="236"/>
    </row>
    <row r="813" spans="1:68" ht="5.0999999999999996" customHeight="1" outlineLevel="1" x14ac:dyDescent="0.25">
      <c r="A813" s="6"/>
      <c r="B813" s="7"/>
      <c r="C813" s="18"/>
      <c r="D813" s="18"/>
      <c r="E813" s="18"/>
      <c r="F813" s="27"/>
      <c r="G813" s="28"/>
      <c r="H813" s="28"/>
      <c r="I813" s="29"/>
      <c r="J813" s="29"/>
      <c r="K813" s="29"/>
      <c r="L813" s="29"/>
      <c r="M813" s="29"/>
      <c r="N813" s="29"/>
      <c r="O813" s="29"/>
      <c r="P813" s="30"/>
      <c r="Q813" s="30"/>
      <c r="R813" s="30"/>
      <c r="S813" s="30"/>
      <c r="T813" s="30"/>
      <c r="U813" s="30"/>
      <c r="V813" s="31"/>
      <c r="W813" s="17"/>
      <c r="X813" s="8"/>
      <c r="Y813" s="8"/>
      <c r="Z813" s="8"/>
      <c r="AA813" s="236"/>
      <c r="AB813" s="236"/>
      <c r="AC813" s="236"/>
      <c r="AD813" s="236"/>
      <c r="AE813" s="236"/>
      <c r="AF813" s="236"/>
      <c r="AG813" s="236"/>
      <c r="AH813" s="236"/>
      <c r="AI813" s="236"/>
      <c r="AJ813" s="236"/>
      <c r="AK813" s="236"/>
      <c r="AL813" s="236"/>
      <c r="AM813" s="236"/>
      <c r="AN813" s="236"/>
      <c r="AO813" s="236"/>
      <c r="AP813" s="236"/>
      <c r="AQ813" s="236"/>
      <c r="AR813" s="236"/>
      <c r="AS813" s="236"/>
      <c r="AT813" s="236"/>
      <c r="AU813" s="236"/>
      <c r="AV813" s="236"/>
      <c r="AW813" s="236"/>
      <c r="AX813" s="236"/>
      <c r="AY813" s="236"/>
      <c r="AZ813" s="236"/>
      <c r="BA813" s="236"/>
      <c r="BB813" s="236"/>
      <c r="BC813" s="236"/>
      <c r="BD813" s="236"/>
      <c r="BE813" s="236"/>
      <c r="BF813" s="236"/>
      <c r="BG813" s="236"/>
      <c r="BH813" s="236"/>
      <c r="BI813" s="236"/>
      <c r="BJ813" s="236"/>
      <c r="BK813" s="236"/>
      <c r="BL813" s="236"/>
      <c r="BM813" s="236"/>
      <c r="BN813" s="236"/>
      <c r="BO813" s="236"/>
      <c r="BP813" s="236"/>
    </row>
    <row r="814" spans="1:68" ht="15" outlineLevel="1" x14ac:dyDescent="0.25">
      <c r="A814" s="6"/>
      <c r="B814" s="7"/>
      <c r="C814" s="18"/>
      <c r="D814" s="18"/>
      <c r="E814" s="18"/>
      <c r="F814" s="27"/>
      <c r="G814" s="28" t="s">
        <v>3</v>
      </c>
      <c r="H814" s="28" t="s">
        <v>4</v>
      </c>
      <c r="I814" s="368"/>
      <c r="J814" s="368"/>
      <c r="K814" s="368"/>
      <c r="L814" s="368"/>
      <c r="M814" s="368"/>
      <c r="N814" s="361"/>
      <c r="O814" s="361"/>
      <c r="P814" s="369"/>
      <c r="Q814" s="369"/>
      <c r="R814" s="369"/>
      <c r="S814" s="369"/>
      <c r="T814" s="369"/>
      <c r="U814" s="369"/>
      <c r="V814" s="43"/>
      <c r="W814" s="17"/>
      <c r="X814" s="8"/>
      <c r="Y814" s="8"/>
      <c r="Z814" s="8"/>
      <c r="AA814" s="236"/>
      <c r="AB814" s="236"/>
      <c r="AC814" s="236"/>
      <c r="AD814" s="236"/>
      <c r="AE814" s="236"/>
      <c r="AF814" s="236"/>
      <c r="AG814" s="236"/>
      <c r="AH814" s="236"/>
      <c r="AI814" s="236"/>
      <c r="AJ814" s="236"/>
      <c r="AK814" s="236"/>
      <c r="AL814" s="236"/>
      <c r="AM814" s="236"/>
      <c r="AN814" s="236"/>
      <c r="AO814" s="236"/>
      <c r="AP814" s="236"/>
      <c r="AQ814" s="236"/>
      <c r="AR814" s="236"/>
      <c r="AS814" s="236"/>
      <c r="AT814" s="236"/>
      <c r="AU814" s="236"/>
      <c r="AV814" s="236"/>
      <c r="AW814" s="236"/>
      <c r="AX814" s="236"/>
      <c r="AY814" s="236"/>
      <c r="AZ814" s="236"/>
      <c r="BA814" s="236"/>
      <c r="BB814" s="236"/>
      <c r="BC814" s="236"/>
      <c r="BD814" s="236"/>
      <c r="BE814" s="236"/>
      <c r="BF814" s="236"/>
      <c r="BG814" s="236"/>
      <c r="BH814" s="236"/>
      <c r="BI814" s="236"/>
      <c r="BJ814" s="236"/>
      <c r="BK814" s="236"/>
      <c r="BL814" s="236"/>
      <c r="BM814" s="236"/>
      <c r="BN814" s="236"/>
      <c r="BO814" s="236"/>
      <c r="BP814" s="236"/>
    </row>
    <row r="815" spans="1:68" ht="15" outlineLevel="1" x14ac:dyDescent="0.25">
      <c r="A815" s="6"/>
      <c r="B815" s="7"/>
      <c r="C815" s="18"/>
      <c r="D815" s="18"/>
      <c r="E815" s="18"/>
      <c r="F815" s="27"/>
      <c r="G815" s="28" t="s">
        <v>5</v>
      </c>
      <c r="H815" s="28" t="s">
        <v>6</v>
      </c>
      <c r="I815" s="368"/>
      <c r="J815" s="368"/>
      <c r="K815" s="368"/>
      <c r="L815" s="368"/>
      <c r="M815" s="368"/>
      <c r="N815" s="361"/>
      <c r="O815" s="361"/>
      <c r="P815" s="369"/>
      <c r="Q815" s="369"/>
      <c r="R815" s="369"/>
      <c r="S815" s="369"/>
      <c r="T815" s="369"/>
      <c r="U815" s="369"/>
      <c r="V815" s="43"/>
      <c r="W815" s="17"/>
      <c r="X815" s="8"/>
      <c r="Y815" s="8"/>
      <c r="Z815" s="8"/>
      <c r="AA815" s="236"/>
      <c r="AB815" s="236"/>
      <c r="AC815" s="236"/>
      <c r="AD815" s="236"/>
      <c r="AE815" s="236"/>
      <c r="AF815" s="236"/>
      <c r="AG815" s="236"/>
      <c r="AH815" s="236"/>
      <c r="AI815" s="236"/>
      <c r="AJ815" s="236"/>
      <c r="AK815" s="236"/>
      <c r="AL815" s="236"/>
      <c r="AM815" s="236"/>
      <c r="AN815" s="236"/>
      <c r="AO815" s="236"/>
      <c r="AP815" s="236"/>
      <c r="AQ815" s="236"/>
      <c r="AR815" s="236"/>
      <c r="AS815" s="236"/>
      <c r="AT815" s="236"/>
      <c r="AU815" s="236"/>
      <c r="AV815" s="236"/>
      <c r="AW815" s="236"/>
      <c r="AX815" s="236"/>
      <c r="AY815" s="236"/>
      <c r="AZ815" s="236"/>
      <c r="BA815" s="236"/>
      <c r="BB815" s="236"/>
      <c r="BC815" s="236"/>
      <c r="BD815" s="236"/>
      <c r="BE815" s="236"/>
      <c r="BF815" s="236"/>
      <c r="BG815" s="236"/>
      <c r="BH815" s="236"/>
      <c r="BI815" s="236"/>
      <c r="BJ815" s="236"/>
      <c r="BK815" s="236"/>
      <c r="BL815" s="236"/>
      <c r="BM815" s="236"/>
      <c r="BN815" s="236"/>
      <c r="BO815" s="236"/>
      <c r="BP815" s="236"/>
    </row>
    <row r="816" spans="1:68" ht="12" customHeight="1" outlineLevel="1" x14ac:dyDescent="0.25">
      <c r="A816" s="6"/>
      <c r="B816" s="7"/>
      <c r="C816" s="18"/>
      <c r="D816" s="18"/>
      <c r="E816" s="18"/>
      <c r="F816" s="27"/>
      <c r="G816" s="32" t="s">
        <v>7</v>
      </c>
      <c r="H816" s="32" t="s">
        <v>8</v>
      </c>
      <c r="I816" s="368"/>
      <c r="J816" s="368"/>
      <c r="K816" s="368"/>
      <c r="L816" s="368"/>
      <c r="M816" s="368"/>
      <c r="N816" s="361"/>
      <c r="O816" s="361"/>
      <c r="P816" s="332"/>
      <c r="Q816" s="332"/>
      <c r="R816" s="332"/>
      <c r="S816" s="332"/>
      <c r="T816" s="332"/>
      <c r="U816" s="332"/>
      <c r="V816" s="43"/>
      <c r="W816" s="17"/>
      <c r="X816" s="8"/>
      <c r="Y816" s="8"/>
      <c r="Z816" s="8"/>
      <c r="AA816" s="236"/>
      <c r="AB816" s="236"/>
      <c r="AC816" s="236"/>
      <c r="AD816" s="236"/>
      <c r="AE816" s="236"/>
      <c r="AF816" s="236"/>
      <c r="AG816" s="236"/>
      <c r="AH816" s="236"/>
      <c r="AI816" s="236"/>
      <c r="AJ816" s="236"/>
      <c r="AK816" s="236"/>
      <c r="AL816" s="236"/>
      <c r="AM816" s="236"/>
      <c r="AN816" s="236"/>
      <c r="AO816" s="236"/>
      <c r="AP816" s="236"/>
      <c r="AQ816" s="236"/>
      <c r="AR816" s="236"/>
      <c r="AS816" s="236"/>
      <c r="AT816" s="236"/>
      <c r="AU816" s="236"/>
      <c r="AV816" s="236"/>
      <c r="AW816" s="236"/>
      <c r="AX816" s="236"/>
      <c r="AY816" s="236"/>
      <c r="AZ816" s="236"/>
      <c r="BA816" s="236"/>
      <c r="BB816" s="236"/>
      <c r="BC816" s="236"/>
      <c r="BD816" s="236"/>
      <c r="BE816" s="236"/>
      <c r="BF816" s="236"/>
      <c r="BG816" s="236"/>
      <c r="BH816" s="236"/>
      <c r="BI816" s="236"/>
      <c r="BJ816" s="236"/>
      <c r="BK816" s="236"/>
      <c r="BL816" s="236"/>
      <c r="BM816" s="236"/>
      <c r="BN816" s="236"/>
      <c r="BO816" s="236"/>
      <c r="BP816" s="236"/>
    </row>
    <row r="817" spans="1:68" ht="12" customHeight="1" outlineLevel="1" x14ac:dyDescent="0.25">
      <c r="A817" s="6"/>
      <c r="B817" s="7"/>
      <c r="C817" s="18"/>
      <c r="D817" s="18"/>
      <c r="E817" s="18"/>
      <c r="F817" s="34"/>
      <c r="G817" s="35" t="s">
        <v>9</v>
      </c>
      <c r="H817" s="35" t="s">
        <v>10</v>
      </c>
      <c r="I817" s="368"/>
      <c r="J817" s="368"/>
      <c r="K817" s="368"/>
      <c r="L817" s="368"/>
      <c r="M817" s="368"/>
      <c r="N817" s="361"/>
      <c r="O817" s="361"/>
      <c r="P817" s="332"/>
      <c r="Q817" s="332"/>
      <c r="R817" s="332"/>
      <c r="S817" s="332"/>
      <c r="T817" s="332"/>
      <c r="U817" s="332"/>
      <c r="V817" s="43"/>
      <c r="W817" s="17"/>
      <c r="X817" s="8"/>
      <c r="Y817" s="8"/>
      <c r="Z817" s="8"/>
      <c r="AA817" s="236"/>
      <c r="AB817" s="236"/>
      <c r="AC817" s="236"/>
      <c r="AD817" s="236"/>
      <c r="AE817" s="236"/>
      <c r="AF817" s="236"/>
      <c r="AG817" s="236"/>
      <c r="AH817" s="236"/>
      <c r="AI817" s="236"/>
      <c r="AJ817" s="236"/>
      <c r="AK817" s="236"/>
      <c r="AL817" s="236"/>
      <c r="AM817" s="236"/>
      <c r="AN817" s="236"/>
      <c r="AO817" s="236"/>
      <c r="AP817" s="236"/>
      <c r="AQ817" s="236"/>
      <c r="AR817" s="236"/>
      <c r="AS817" s="236"/>
      <c r="AT817" s="236"/>
      <c r="AU817" s="236"/>
      <c r="AV817" s="236"/>
      <c r="AW817" s="236"/>
      <c r="AX817" s="236"/>
      <c r="AY817" s="236"/>
      <c r="AZ817" s="236"/>
      <c r="BA817" s="236"/>
      <c r="BB817" s="236"/>
      <c r="BC817" s="236"/>
      <c r="BD817" s="236"/>
      <c r="BE817" s="236"/>
      <c r="BF817" s="236"/>
      <c r="BG817" s="236"/>
      <c r="BH817" s="236"/>
      <c r="BI817" s="236"/>
      <c r="BJ817" s="236"/>
      <c r="BK817" s="236"/>
      <c r="BL817" s="236"/>
      <c r="BM817" s="236"/>
      <c r="BN817" s="236"/>
      <c r="BO817" s="236"/>
      <c r="BP817" s="236"/>
    </row>
    <row r="818" spans="1:68" ht="12" customHeight="1" outlineLevel="1" x14ac:dyDescent="0.25">
      <c r="A818" s="6"/>
      <c r="B818" s="7"/>
      <c r="C818" s="18"/>
      <c r="D818" s="18"/>
      <c r="E818" s="18"/>
      <c r="F818" s="34"/>
      <c r="G818" s="35" t="s">
        <v>11</v>
      </c>
      <c r="H818" s="35" t="s">
        <v>12</v>
      </c>
      <c r="I818" s="368"/>
      <c r="J818" s="368"/>
      <c r="K818" s="368"/>
      <c r="L818" s="368"/>
      <c r="M818" s="368"/>
      <c r="N818" s="361"/>
      <c r="O818" s="361"/>
      <c r="P818" s="332"/>
      <c r="Q818" s="332"/>
      <c r="R818" s="332"/>
      <c r="S818" s="332"/>
      <c r="T818" s="332"/>
      <c r="U818" s="332"/>
      <c r="V818" s="43"/>
      <c r="W818" s="17"/>
      <c r="X818" s="8"/>
      <c r="Y818" s="8"/>
      <c r="Z818" s="8"/>
      <c r="AA818" s="236"/>
      <c r="AB818" s="236"/>
      <c r="AC818" s="236"/>
      <c r="AD818" s="236"/>
      <c r="AE818" s="236"/>
      <c r="AF818" s="236"/>
      <c r="AG818" s="236"/>
      <c r="AH818" s="236"/>
      <c r="AI818" s="236"/>
      <c r="AJ818" s="236"/>
      <c r="AK818" s="236"/>
      <c r="AL818" s="236"/>
      <c r="AM818" s="236"/>
      <c r="AN818" s="236"/>
      <c r="AO818" s="236"/>
      <c r="AP818" s="236"/>
      <c r="AQ818" s="236"/>
      <c r="AR818" s="236"/>
      <c r="AS818" s="236"/>
      <c r="AT818" s="236"/>
      <c r="AU818" s="236"/>
      <c r="AV818" s="236"/>
      <c r="AW818" s="236"/>
      <c r="AX818" s="236"/>
      <c r="AY818" s="236"/>
      <c r="AZ818" s="236"/>
      <c r="BA818" s="236"/>
      <c r="BB818" s="236"/>
      <c r="BC818" s="236"/>
      <c r="BD818" s="236"/>
      <c r="BE818" s="236"/>
      <c r="BF818" s="236"/>
      <c r="BG818" s="236"/>
      <c r="BH818" s="236"/>
      <c r="BI818" s="236"/>
      <c r="BJ818" s="236"/>
      <c r="BK818" s="236"/>
      <c r="BL818" s="236"/>
      <c r="BM818" s="236"/>
      <c r="BN818" s="236"/>
      <c r="BO818" s="236"/>
      <c r="BP818" s="236"/>
    </row>
    <row r="819" spans="1:68" ht="12" customHeight="1" outlineLevel="1" x14ac:dyDescent="0.25">
      <c r="A819" s="6"/>
      <c r="B819" s="7"/>
      <c r="C819" s="18"/>
      <c r="D819" s="18"/>
      <c r="E819" s="18"/>
      <c r="F819" s="34"/>
      <c r="G819" s="35" t="s">
        <v>13</v>
      </c>
      <c r="H819" s="35" t="s">
        <v>14</v>
      </c>
      <c r="I819" s="368"/>
      <c r="J819" s="368"/>
      <c r="K819" s="368"/>
      <c r="L819" s="368"/>
      <c r="M819" s="368"/>
      <c r="N819" s="361"/>
      <c r="O819" s="361"/>
      <c r="P819" s="332"/>
      <c r="Q819" s="332"/>
      <c r="R819" s="332"/>
      <c r="S819" s="332"/>
      <c r="T819" s="332"/>
      <c r="U819" s="332"/>
      <c r="V819" s="43"/>
      <c r="W819" s="17"/>
      <c r="X819" s="8"/>
      <c r="Y819" s="8"/>
      <c r="Z819" s="8"/>
      <c r="AA819" s="236"/>
      <c r="AB819" s="236"/>
      <c r="AC819" s="236"/>
      <c r="AD819" s="236"/>
      <c r="AE819" s="236"/>
      <c r="AF819" s="236"/>
      <c r="AG819" s="236"/>
      <c r="AH819" s="236"/>
      <c r="AI819" s="236"/>
      <c r="AJ819" s="236"/>
      <c r="AK819" s="236"/>
      <c r="AL819" s="236"/>
      <c r="AM819" s="236"/>
      <c r="AN819" s="236"/>
      <c r="AO819" s="236"/>
      <c r="AP819" s="236"/>
      <c r="AQ819" s="236"/>
      <c r="AR819" s="236"/>
      <c r="AS819" s="236"/>
      <c r="AT819" s="236"/>
      <c r="AU819" s="236"/>
      <c r="AV819" s="236"/>
      <c r="AW819" s="236"/>
      <c r="AX819" s="236"/>
      <c r="AY819" s="236"/>
      <c r="AZ819" s="236"/>
      <c r="BA819" s="236"/>
      <c r="BB819" s="236"/>
      <c r="BC819" s="236"/>
      <c r="BD819" s="236"/>
      <c r="BE819" s="236"/>
      <c r="BF819" s="236"/>
      <c r="BG819" s="236"/>
      <c r="BH819" s="236"/>
      <c r="BI819" s="236"/>
      <c r="BJ819" s="236"/>
      <c r="BK819" s="236"/>
      <c r="BL819" s="236"/>
      <c r="BM819" s="236"/>
      <c r="BN819" s="236"/>
      <c r="BO819" s="236"/>
      <c r="BP819" s="236"/>
    </row>
    <row r="820" spans="1:68" ht="12" customHeight="1" outlineLevel="1" x14ac:dyDescent="0.25">
      <c r="A820" s="6"/>
      <c r="B820" s="7"/>
      <c r="C820" s="18"/>
      <c r="D820" s="18"/>
      <c r="E820" s="18"/>
      <c r="F820" s="34"/>
      <c r="G820" s="35" t="s">
        <v>15</v>
      </c>
      <c r="H820" s="35" t="s">
        <v>16</v>
      </c>
      <c r="I820" s="368"/>
      <c r="J820" s="368"/>
      <c r="K820" s="368"/>
      <c r="L820" s="368"/>
      <c r="M820" s="368"/>
      <c r="N820" s="361"/>
      <c r="O820" s="361"/>
      <c r="P820" s="332"/>
      <c r="Q820" s="332"/>
      <c r="R820" s="332"/>
      <c r="S820" s="332"/>
      <c r="T820" s="332"/>
      <c r="U820" s="332"/>
      <c r="V820" s="43"/>
      <c r="W820" s="17"/>
      <c r="X820" s="8"/>
      <c r="Y820" s="8"/>
      <c r="Z820" s="8"/>
      <c r="AA820" s="236"/>
      <c r="AB820" s="236"/>
      <c r="AC820" s="236"/>
      <c r="AD820" s="236"/>
      <c r="AE820" s="236"/>
      <c r="AF820" s="236"/>
      <c r="AG820" s="236"/>
      <c r="AH820" s="236"/>
      <c r="AI820" s="236"/>
      <c r="AJ820" s="236"/>
      <c r="AK820" s="236"/>
      <c r="AL820" s="236"/>
      <c r="AM820" s="236"/>
      <c r="AN820" s="236"/>
      <c r="AO820" s="236"/>
      <c r="AP820" s="236"/>
      <c r="AQ820" s="236"/>
      <c r="AR820" s="236"/>
      <c r="AS820" s="236"/>
      <c r="AT820" s="236"/>
      <c r="AU820" s="236"/>
      <c r="AV820" s="236"/>
      <c r="AW820" s="236"/>
      <c r="AX820" s="236"/>
      <c r="AY820" s="236"/>
      <c r="AZ820" s="236"/>
      <c r="BA820" s="236"/>
      <c r="BB820" s="236"/>
      <c r="BC820" s="236"/>
      <c r="BD820" s="236"/>
      <c r="BE820" s="236"/>
      <c r="BF820" s="236"/>
      <c r="BG820" s="236"/>
      <c r="BH820" s="236"/>
      <c r="BI820" s="236"/>
      <c r="BJ820" s="236"/>
      <c r="BK820" s="236"/>
      <c r="BL820" s="236"/>
      <c r="BM820" s="236"/>
      <c r="BN820" s="236"/>
      <c r="BO820" s="236"/>
      <c r="BP820" s="236"/>
    </row>
    <row r="821" spans="1:68" ht="12" customHeight="1" outlineLevel="1" x14ac:dyDescent="0.25">
      <c r="A821" s="6"/>
      <c r="B821" s="7"/>
      <c r="C821" s="18"/>
      <c r="D821" s="18"/>
      <c r="E821" s="18"/>
      <c r="F821" s="34"/>
      <c r="G821" s="35" t="s">
        <v>19</v>
      </c>
      <c r="H821" s="35" t="s">
        <v>20</v>
      </c>
      <c r="I821" s="368"/>
      <c r="J821" s="368"/>
      <c r="K821" s="368"/>
      <c r="L821" s="368"/>
      <c r="M821" s="368"/>
      <c r="N821" s="361"/>
      <c r="O821" s="361"/>
      <c r="P821" s="332"/>
      <c r="Q821" s="332"/>
      <c r="R821" s="332"/>
      <c r="S821" s="332"/>
      <c r="T821" s="332"/>
      <c r="U821" s="332"/>
      <c r="V821" s="43"/>
      <c r="W821" s="17"/>
      <c r="X821" s="8"/>
      <c r="Y821" s="8"/>
      <c r="Z821" s="8"/>
      <c r="AA821" s="236"/>
      <c r="AB821" s="236"/>
      <c r="AC821" s="236"/>
      <c r="AD821" s="236"/>
      <c r="AE821" s="236"/>
      <c r="AF821" s="236"/>
      <c r="AG821" s="236"/>
      <c r="AH821" s="236"/>
      <c r="AI821" s="236"/>
      <c r="AJ821" s="236"/>
      <c r="AK821" s="236"/>
      <c r="AL821" s="236"/>
      <c r="AM821" s="236"/>
      <c r="AN821" s="236"/>
      <c r="AO821" s="236"/>
      <c r="AP821" s="236"/>
      <c r="AQ821" s="236"/>
      <c r="AR821" s="236"/>
      <c r="AS821" s="236"/>
      <c r="AT821" s="236"/>
      <c r="AU821" s="236"/>
      <c r="AV821" s="236"/>
      <c r="AW821" s="236"/>
      <c r="AX821" s="236"/>
      <c r="AY821" s="236"/>
      <c r="AZ821" s="236"/>
      <c r="BA821" s="236"/>
      <c r="BB821" s="236"/>
      <c r="BC821" s="236"/>
      <c r="BD821" s="236"/>
      <c r="BE821" s="236"/>
      <c r="BF821" s="236"/>
      <c r="BG821" s="236"/>
      <c r="BH821" s="236"/>
      <c r="BI821" s="236"/>
      <c r="BJ821" s="236"/>
      <c r="BK821" s="236"/>
      <c r="BL821" s="236"/>
      <c r="BM821" s="236"/>
      <c r="BN821" s="236"/>
      <c r="BO821" s="236"/>
      <c r="BP821" s="236"/>
    </row>
    <row r="822" spans="1:68" ht="12" customHeight="1" outlineLevel="1" x14ac:dyDescent="0.25">
      <c r="A822" s="6"/>
      <c r="B822" s="7"/>
      <c r="C822" s="18"/>
      <c r="D822" s="18"/>
      <c r="E822" s="18"/>
      <c r="F822" s="34"/>
      <c r="G822" s="35" t="s">
        <v>17</v>
      </c>
      <c r="H822" s="35" t="s">
        <v>18</v>
      </c>
      <c r="I822" s="368"/>
      <c r="J822" s="368"/>
      <c r="K822" s="368"/>
      <c r="L822" s="368"/>
      <c r="M822" s="368"/>
      <c r="N822" s="361"/>
      <c r="O822" s="361"/>
      <c r="P822" s="332"/>
      <c r="Q822" s="332"/>
      <c r="R822" s="332"/>
      <c r="S822" s="332"/>
      <c r="T822" s="332"/>
      <c r="U822" s="332"/>
      <c r="V822" s="43"/>
      <c r="W822" s="17"/>
      <c r="X822" s="8"/>
      <c r="Y822" s="8"/>
      <c r="Z822" s="8"/>
      <c r="AA822" s="236"/>
      <c r="AB822" s="236"/>
      <c r="AC822" s="236"/>
      <c r="AD822" s="236"/>
      <c r="AE822" s="236"/>
      <c r="AF822" s="236"/>
      <c r="AG822" s="236"/>
      <c r="AH822" s="236"/>
      <c r="AI822" s="236"/>
      <c r="AJ822" s="236"/>
      <c r="AK822" s="236"/>
      <c r="AL822" s="236"/>
      <c r="AM822" s="236"/>
      <c r="AN822" s="236"/>
      <c r="AO822" s="236"/>
      <c r="AP822" s="236"/>
      <c r="AQ822" s="236"/>
      <c r="AR822" s="236"/>
      <c r="AS822" s="236"/>
      <c r="AT822" s="236"/>
      <c r="AU822" s="236"/>
      <c r="AV822" s="236"/>
      <c r="AW822" s="236"/>
      <c r="AX822" s="236"/>
      <c r="AY822" s="236"/>
      <c r="AZ822" s="236"/>
      <c r="BA822" s="236"/>
      <c r="BB822" s="236"/>
      <c r="BC822" s="236"/>
      <c r="BD822" s="236"/>
      <c r="BE822" s="236"/>
      <c r="BF822" s="236"/>
      <c r="BG822" s="236"/>
      <c r="BH822" s="236"/>
      <c r="BI822" s="236"/>
      <c r="BJ822" s="236"/>
      <c r="BK822" s="236"/>
      <c r="BL822" s="236"/>
      <c r="BM822" s="236"/>
      <c r="BN822" s="236"/>
      <c r="BO822" s="236"/>
      <c r="BP822" s="236"/>
    </row>
    <row r="823" spans="1:68" ht="12" customHeight="1" outlineLevel="1" x14ac:dyDescent="0.25">
      <c r="A823" s="6"/>
      <c r="B823" s="7"/>
      <c r="C823" s="18"/>
      <c r="D823" s="18"/>
      <c r="E823" s="18"/>
      <c r="F823" s="34"/>
      <c r="G823" s="35" t="s">
        <v>22</v>
      </c>
      <c r="H823" s="35" t="s">
        <v>21</v>
      </c>
      <c r="I823" s="368"/>
      <c r="J823" s="368"/>
      <c r="K823" s="368"/>
      <c r="L823" s="368"/>
      <c r="M823" s="368"/>
      <c r="N823" s="361"/>
      <c r="O823" s="361"/>
      <c r="P823" s="332"/>
      <c r="Q823" s="332"/>
      <c r="R823" s="332"/>
      <c r="S823" s="332"/>
      <c r="T823" s="332"/>
      <c r="U823" s="332"/>
      <c r="V823" s="43"/>
      <c r="W823" s="17"/>
      <c r="X823" s="8"/>
      <c r="Y823" s="8"/>
      <c r="Z823" s="8"/>
      <c r="AA823" s="236"/>
      <c r="AB823" s="236"/>
      <c r="AC823" s="236"/>
      <c r="AD823" s="236"/>
      <c r="AE823" s="236"/>
      <c r="AF823" s="236"/>
      <c r="AG823" s="236"/>
      <c r="AH823" s="236"/>
      <c r="AI823" s="236"/>
      <c r="AJ823" s="236"/>
      <c r="AK823" s="236"/>
      <c r="AL823" s="236"/>
      <c r="AM823" s="236"/>
      <c r="AN823" s="236"/>
      <c r="AO823" s="236"/>
      <c r="AP823" s="236"/>
      <c r="AQ823" s="236"/>
      <c r="AR823" s="236"/>
      <c r="AS823" s="236"/>
      <c r="AT823" s="236"/>
      <c r="AU823" s="236"/>
      <c r="AV823" s="236"/>
      <c r="AW823" s="236"/>
      <c r="AX823" s="236"/>
      <c r="AY823" s="236"/>
      <c r="AZ823" s="236"/>
      <c r="BA823" s="236"/>
      <c r="BB823" s="236"/>
      <c r="BC823" s="236"/>
      <c r="BD823" s="236"/>
      <c r="BE823" s="236"/>
      <c r="BF823" s="236"/>
      <c r="BG823" s="236"/>
      <c r="BH823" s="236"/>
      <c r="BI823" s="236"/>
      <c r="BJ823" s="236"/>
      <c r="BK823" s="236"/>
      <c r="BL823" s="236"/>
      <c r="BM823" s="236"/>
      <c r="BN823" s="236"/>
      <c r="BO823" s="236"/>
      <c r="BP823" s="236"/>
    </row>
    <row r="824" spans="1:68" ht="12" customHeight="1" outlineLevel="1" x14ac:dyDescent="0.25">
      <c r="A824" s="6"/>
      <c r="B824" s="7"/>
      <c r="C824" s="18"/>
      <c r="D824" s="18"/>
      <c r="E824" s="18"/>
      <c r="F824" s="34"/>
      <c r="G824" s="35" t="s">
        <v>22</v>
      </c>
      <c r="H824" s="35" t="s">
        <v>23</v>
      </c>
      <c r="I824" s="368"/>
      <c r="J824" s="368"/>
      <c r="K824" s="368"/>
      <c r="L824" s="368"/>
      <c r="M824" s="368"/>
      <c r="N824" s="361"/>
      <c r="O824" s="361"/>
      <c r="P824" s="332"/>
      <c r="Q824" s="332"/>
      <c r="R824" s="332"/>
      <c r="S824" s="332"/>
      <c r="T824" s="332"/>
      <c r="U824" s="332"/>
      <c r="V824" s="43"/>
      <c r="W824" s="17"/>
      <c r="X824" s="8"/>
      <c r="Y824" s="8"/>
      <c r="Z824" s="8"/>
      <c r="AA824" s="236"/>
      <c r="AB824" s="236"/>
      <c r="AC824" s="236"/>
      <c r="AD824" s="236"/>
      <c r="AE824" s="236"/>
      <c r="AF824" s="236"/>
      <c r="AG824" s="236"/>
      <c r="AH824" s="236"/>
      <c r="AI824" s="236"/>
      <c r="AJ824" s="236"/>
      <c r="AK824" s="236"/>
      <c r="AL824" s="236"/>
      <c r="AM824" s="236"/>
      <c r="AN824" s="236"/>
      <c r="AO824" s="236"/>
      <c r="AP824" s="236"/>
      <c r="AQ824" s="236"/>
      <c r="AR824" s="236"/>
      <c r="AS824" s="236"/>
      <c r="AT824" s="236"/>
      <c r="AU824" s="236"/>
      <c r="AV824" s="236"/>
      <c r="AW824" s="236"/>
      <c r="AX824" s="236"/>
      <c r="AY824" s="236"/>
      <c r="AZ824" s="236"/>
      <c r="BA824" s="236"/>
      <c r="BB824" s="236"/>
      <c r="BC824" s="236"/>
      <c r="BD824" s="236"/>
      <c r="BE824" s="236"/>
      <c r="BF824" s="236"/>
      <c r="BG824" s="236"/>
      <c r="BH824" s="236"/>
      <c r="BI824" s="236"/>
      <c r="BJ824" s="236"/>
      <c r="BK824" s="236"/>
      <c r="BL824" s="236"/>
      <c r="BM824" s="236"/>
      <c r="BN824" s="236"/>
      <c r="BO824" s="236"/>
      <c r="BP824" s="236"/>
    </row>
    <row r="825" spans="1:68" ht="5.0999999999999996" customHeight="1" outlineLevel="1" x14ac:dyDescent="0.25">
      <c r="A825" s="6"/>
      <c r="B825" s="7"/>
      <c r="C825" s="18"/>
      <c r="D825" s="18"/>
      <c r="E825" s="18"/>
      <c r="F825" s="37"/>
      <c r="G825" s="38"/>
      <c r="H825" s="38"/>
      <c r="I825" s="38"/>
      <c r="J825" s="39"/>
      <c r="K825" s="39"/>
      <c r="L825" s="39"/>
      <c r="M825" s="39"/>
      <c r="N825" s="39"/>
      <c r="O825" s="39"/>
      <c r="P825" s="39"/>
      <c r="Q825" s="39"/>
      <c r="R825" s="39"/>
      <c r="S825" s="39"/>
      <c r="T825" s="39"/>
      <c r="U825" s="39"/>
      <c r="V825" s="31"/>
      <c r="W825" s="17"/>
      <c r="X825" s="8"/>
      <c r="Y825" s="8"/>
      <c r="Z825" s="8"/>
      <c r="AA825" s="236"/>
      <c r="AB825" s="236"/>
      <c r="AC825" s="236"/>
      <c r="AD825" s="236"/>
      <c r="AE825" s="236"/>
      <c r="AF825" s="236"/>
      <c r="AG825" s="236"/>
      <c r="AH825" s="236"/>
      <c r="AI825" s="236"/>
      <c r="AJ825" s="236"/>
      <c r="AK825" s="236"/>
      <c r="AL825" s="236"/>
      <c r="AM825" s="236"/>
      <c r="AN825" s="236"/>
      <c r="AO825" s="236"/>
      <c r="AP825" s="236"/>
      <c r="AQ825" s="236"/>
      <c r="AR825" s="236"/>
      <c r="AS825" s="236"/>
      <c r="AT825" s="236"/>
      <c r="AU825" s="236"/>
      <c r="AV825" s="236"/>
      <c r="AW825" s="236"/>
      <c r="AX825" s="236"/>
      <c r="AY825" s="236"/>
      <c r="AZ825" s="236"/>
      <c r="BA825" s="236"/>
      <c r="BB825" s="236"/>
      <c r="BC825" s="236"/>
      <c r="BD825" s="236"/>
      <c r="BE825" s="236"/>
      <c r="BF825" s="236"/>
      <c r="BG825" s="236"/>
      <c r="BH825" s="236"/>
      <c r="BI825" s="236"/>
      <c r="BJ825" s="236"/>
      <c r="BK825" s="236"/>
      <c r="BL825" s="236"/>
      <c r="BM825" s="236"/>
      <c r="BN825" s="236"/>
      <c r="BO825" s="236"/>
      <c r="BP825" s="236"/>
    </row>
    <row r="826" spans="1:68" ht="25.15" customHeight="1" outlineLevel="1" x14ac:dyDescent="0.25">
      <c r="A826" s="6"/>
      <c r="B826" s="7"/>
      <c r="C826" s="40"/>
      <c r="D826" s="40"/>
      <c r="E826" s="40"/>
      <c r="F826" s="40"/>
      <c r="G826" s="41" t="str">
        <f>G804</f>
        <v>Deepflow</v>
      </c>
      <c r="H826" s="40"/>
      <c r="I826" s="40"/>
      <c r="J826" s="40"/>
      <c r="K826" s="40"/>
      <c r="L826" s="40"/>
      <c r="M826" s="40"/>
      <c r="N826" s="40"/>
      <c r="O826" s="40"/>
      <c r="P826" s="40"/>
      <c r="Q826" s="40"/>
      <c r="R826" s="40"/>
      <c r="S826" s="40"/>
      <c r="T826" s="40"/>
      <c r="U826" s="40"/>
      <c r="V826" s="40"/>
      <c r="W826" s="42" t="s">
        <v>24</v>
      </c>
      <c r="X826" s="8"/>
      <c r="Y826" s="8"/>
      <c r="Z826" s="8"/>
      <c r="AA826" s="236"/>
      <c r="AB826" s="236"/>
      <c r="AC826" s="236"/>
      <c r="AD826" s="236"/>
      <c r="AE826" s="236"/>
      <c r="AF826" s="236"/>
      <c r="AG826" s="236"/>
      <c r="AH826" s="236"/>
      <c r="AI826" s="236"/>
      <c r="AJ826" s="236"/>
      <c r="AK826" s="236"/>
      <c r="AL826" s="236"/>
      <c r="AM826" s="236"/>
      <c r="AN826" s="236"/>
      <c r="AO826" s="236"/>
      <c r="AP826" s="236"/>
      <c r="AQ826" s="236"/>
      <c r="AR826" s="236"/>
      <c r="AS826" s="236"/>
      <c r="AT826" s="236"/>
      <c r="AU826" s="236"/>
      <c r="AV826" s="236"/>
      <c r="AW826" s="236"/>
      <c r="AX826" s="236"/>
      <c r="AY826" s="236"/>
      <c r="AZ826" s="236"/>
      <c r="BA826" s="236"/>
      <c r="BB826" s="236"/>
      <c r="BC826" s="236"/>
      <c r="BD826" s="236"/>
      <c r="BE826" s="236"/>
      <c r="BF826" s="236"/>
      <c r="BG826" s="236"/>
      <c r="BH826" s="236"/>
      <c r="BI826" s="236"/>
      <c r="BJ826" s="236"/>
      <c r="BK826" s="236"/>
      <c r="BL826" s="236"/>
      <c r="BM826" s="236"/>
      <c r="BN826" s="236"/>
      <c r="BO826" s="236"/>
      <c r="BP826" s="236"/>
    </row>
    <row r="827" spans="1:68" ht="12" customHeight="1" outlineLevel="1" x14ac:dyDescent="0.25">
      <c r="A827" s="6"/>
      <c r="B827" s="7"/>
      <c r="C827" s="7"/>
      <c r="D827" s="7"/>
      <c r="E827" s="7"/>
      <c r="F827" s="8"/>
      <c r="G827" s="8"/>
      <c r="H827" s="8"/>
      <c r="I827" s="8"/>
      <c r="J827" s="8"/>
      <c r="K827" s="8"/>
      <c r="L827" s="8"/>
      <c r="M827" s="8"/>
      <c r="N827" s="8"/>
      <c r="O827" s="8"/>
      <c r="P827" s="8"/>
      <c r="Q827" s="8"/>
      <c r="R827" s="8"/>
      <c r="S827" s="8"/>
      <c r="T827" s="8"/>
      <c r="U827" s="8"/>
      <c r="V827" s="8"/>
      <c r="W827" s="8"/>
      <c r="X827" s="8"/>
      <c r="Y827" s="8"/>
      <c r="Z827" s="8"/>
      <c r="AA827" s="236"/>
      <c r="AB827" s="236"/>
      <c r="AC827" s="236"/>
      <c r="AD827" s="236"/>
      <c r="AE827" s="236"/>
      <c r="AF827" s="236"/>
      <c r="AG827" s="236"/>
      <c r="AH827" s="236"/>
      <c r="AI827" s="236"/>
      <c r="AJ827" s="236"/>
      <c r="AK827" s="236"/>
      <c r="AL827" s="236"/>
      <c r="AM827" s="236"/>
      <c r="AN827" s="236"/>
      <c r="AO827" s="236"/>
      <c r="AP827" s="236"/>
      <c r="AQ827" s="236"/>
      <c r="AR827" s="236"/>
      <c r="AS827" s="236"/>
      <c r="AT827" s="236"/>
      <c r="AU827" s="236"/>
      <c r="AV827" s="236"/>
      <c r="AW827" s="236"/>
      <c r="AX827" s="236"/>
      <c r="AY827" s="236"/>
      <c r="AZ827" s="236"/>
      <c r="BA827" s="236"/>
      <c r="BB827" s="236"/>
      <c r="BC827" s="236"/>
      <c r="BD827" s="236"/>
      <c r="BE827" s="236"/>
      <c r="BF827" s="236"/>
      <c r="BG827" s="236"/>
      <c r="BH827" s="236"/>
      <c r="BI827" s="236"/>
      <c r="BJ827" s="236"/>
      <c r="BK827" s="236"/>
      <c r="BL827" s="236"/>
      <c r="BM827" s="236"/>
      <c r="BN827" s="236"/>
      <c r="BO827" s="236"/>
      <c r="BP827" s="236"/>
    </row>
    <row r="828" spans="1:68" ht="12" customHeight="1" x14ac:dyDescent="0.25">
      <c r="A828" s="698"/>
      <c r="B828" s="695"/>
      <c r="C828" s="695"/>
      <c r="D828" s="695"/>
      <c r="E828" s="695"/>
      <c r="F828" s="697"/>
      <c r="G828" s="697"/>
      <c r="H828" s="697"/>
      <c r="I828" s="697"/>
      <c r="J828" s="697"/>
      <c r="K828" s="697"/>
      <c r="L828" s="697"/>
      <c r="M828" s="697"/>
      <c r="N828" s="697"/>
      <c r="O828" s="697"/>
      <c r="P828" s="697"/>
      <c r="Q828" s="697"/>
      <c r="R828" s="697"/>
      <c r="S828" s="697"/>
      <c r="T828" s="697"/>
      <c r="U828" s="697"/>
      <c r="V828" s="697"/>
      <c r="W828" s="697"/>
      <c r="X828" s="697"/>
      <c r="Y828" s="697"/>
      <c r="Z828" s="697"/>
      <c r="AA828" s="697"/>
      <c r="AB828" s="697"/>
      <c r="AC828" s="697"/>
      <c r="AD828" s="697"/>
      <c r="AE828" s="697"/>
      <c r="AF828" s="697"/>
      <c r="AG828" s="697"/>
      <c r="AH828" s="697"/>
      <c r="AI828" s="697"/>
      <c r="AJ828" s="697"/>
      <c r="AK828" s="697"/>
      <c r="AL828" s="697"/>
      <c r="AM828" s="697"/>
      <c r="AN828" s="697"/>
      <c r="AO828" s="697"/>
      <c r="AP828" s="697"/>
      <c r="AQ828" s="697"/>
      <c r="AR828" s="697"/>
      <c r="AS828" s="697"/>
      <c r="AT828" s="697"/>
      <c r="AU828" s="697"/>
      <c r="AV828" s="697"/>
      <c r="AW828" s="697"/>
      <c r="AX828" s="697"/>
      <c r="AY828" s="697"/>
      <c r="AZ828" s="697"/>
      <c r="BA828" s="697"/>
      <c r="BB828" s="697"/>
      <c r="BC828" s="697"/>
      <c r="BD828" s="697"/>
      <c r="BE828" s="697"/>
      <c r="BF828" s="697"/>
      <c r="BG828" s="697"/>
      <c r="BH828" s="697"/>
      <c r="BI828" s="697"/>
      <c r="BJ828" s="697"/>
      <c r="BK828" s="697"/>
      <c r="BL828" s="697"/>
      <c r="BM828" s="697"/>
      <c r="BN828" s="697"/>
      <c r="BO828" s="697"/>
      <c r="BP828" s="697"/>
    </row>
    <row r="829" spans="1:68" ht="12" customHeight="1" x14ac:dyDescent="0.25">
      <c r="A829" s="698"/>
      <c r="B829" s="695"/>
      <c r="C829" s="695"/>
      <c r="D829" s="695"/>
      <c r="E829" s="695"/>
      <c r="F829" s="697"/>
      <c r="G829" s="697"/>
      <c r="H829" s="697"/>
      <c r="I829" s="697"/>
      <c r="J829" s="697"/>
      <c r="K829" s="697"/>
      <c r="L829" s="697"/>
      <c r="M829" s="697"/>
      <c r="N829" s="697"/>
      <c r="O829" s="697"/>
      <c r="P829" s="697"/>
      <c r="Q829" s="697"/>
      <c r="R829" s="697"/>
      <c r="S829" s="697"/>
      <c r="T829" s="697"/>
      <c r="U829" s="697"/>
      <c r="V829" s="697"/>
      <c r="W829" s="697"/>
      <c r="X829" s="697"/>
      <c r="Y829" s="697"/>
      <c r="Z829" s="697"/>
      <c r="AA829" s="697"/>
      <c r="AB829" s="697"/>
      <c r="AC829" s="697"/>
      <c r="AD829" s="697"/>
      <c r="AE829" s="697"/>
      <c r="AF829" s="697"/>
      <c r="AG829" s="697"/>
      <c r="AH829" s="697"/>
      <c r="AI829" s="697"/>
      <c r="AJ829" s="697"/>
      <c r="AK829" s="697"/>
      <c r="AL829" s="697"/>
      <c r="AM829" s="697"/>
      <c r="AN829" s="697"/>
      <c r="AO829" s="697"/>
      <c r="AP829" s="697"/>
      <c r="AQ829" s="697"/>
      <c r="AR829" s="697"/>
      <c r="AS829" s="697"/>
      <c r="AT829" s="697"/>
      <c r="AU829" s="697"/>
      <c r="AV829" s="697"/>
      <c r="AW829" s="697"/>
      <c r="AX829" s="697"/>
      <c r="AY829" s="697"/>
      <c r="AZ829" s="697"/>
      <c r="BA829" s="697"/>
      <c r="BB829" s="697"/>
      <c r="BC829" s="697"/>
      <c r="BD829" s="697"/>
      <c r="BE829" s="697"/>
      <c r="BF829" s="697"/>
      <c r="BG829" s="697"/>
      <c r="BH829" s="697"/>
      <c r="BI829" s="697"/>
      <c r="BJ829" s="697"/>
      <c r="BK829" s="697"/>
      <c r="BL829" s="697"/>
      <c r="BM829" s="697"/>
      <c r="BN829" s="697"/>
      <c r="BO829" s="697"/>
      <c r="BP829" s="697"/>
    </row>
    <row r="830" spans="1:68" ht="12" customHeight="1" x14ac:dyDescent="0.25">
      <c r="A830" s="698"/>
      <c r="B830" s="695"/>
      <c r="C830" s="695"/>
      <c r="D830" s="695"/>
      <c r="E830" s="695"/>
      <c r="F830" s="697"/>
      <c r="G830" s="697"/>
      <c r="H830" s="697"/>
      <c r="I830" s="697"/>
      <c r="J830" s="697"/>
      <c r="K830" s="697"/>
      <c r="L830" s="697"/>
      <c r="M830" s="697"/>
      <c r="N830" s="697"/>
      <c r="O830" s="697"/>
      <c r="P830" s="697"/>
      <c r="Q830" s="697"/>
      <c r="R830" s="697"/>
      <c r="S830" s="697"/>
      <c r="T830" s="697"/>
      <c r="U830" s="697"/>
      <c r="V830" s="697"/>
      <c r="W830" s="697"/>
      <c r="X830" s="697"/>
      <c r="Y830" s="697"/>
      <c r="Z830" s="697"/>
      <c r="AA830" s="697"/>
      <c r="AB830" s="697"/>
      <c r="AC830" s="697"/>
      <c r="AD830" s="697"/>
      <c r="AE830" s="697"/>
      <c r="AF830" s="697"/>
      <c r="AG830" s="697"/>
      <c r="AH830" s="697"/>
      <c r="AI830" s="697"/>
      <c r="AJ830" s="697"/>
      <c r="AK830" s="697"/>
      <c r="AL830" s="697"/>
      <c r="AM830" s="697"/>
      <c r="AN830" s="697"/>
      <c r="AO830" s="697"/>
      <c r="AP830" s="697"/>
      <c r="AQ830" s="697"/>
      <c r="AR830" s="697"/>
      <c r="AS830" s="697"/>
      <c r="AT830" s="697"/>
      <c r="AU830" s="697"/>
      <c r="AV830" s="697"/>
      <c r="AW830" s="697"/>
      <c r="AX830" s="697"/>
      <c r="AY830" s="697"/>
      <c r="AZ830" s="697"/>
      <c r="BA830" s="697"/>
      <c r="BB830" s="697"/>
      <c r="BC830" s="697"/>
      <c r="BD830" s="697"/>
      <c r="BE830" s="697"/>
      <c r="BF830" s="697"/>
      <c r="BG830" s="697"/>
      <c r="BH830" s="697"/>
      <c r="BI830" s="697"/>
      <c r="BJ830" s="697"/>
      <c r="BK830" s="697"/>
      <c r="BL830" s="697"/>
      <c r="BM830" s="697"/>
      <c r="BN830" s="697"/>
      <c r="BO830" s="697"/>
      <c r="BP830" s="697"/>
    </row>
    <row r="831" spans="1:68" ht="12" customHeight="1" x14ac:dyDescent="0.25">
      <c r="A831" s="698"/>
      <c r="B831" s="695"/>
      <c r="C831" s="695"/>
      <c r="D831" s="695"/>
      <c r="E831" s="695"/>
      <c r="F831" s="697"/>
      <c r="G831" s="697"/>
      <c r="H831" s="697"/>
      <c r="I831" s="697"/>
      <c r="J831" s="697"/>
      <c r="K831" s="697"/>
      <c r="L831" s="697"/>
      <c r="M831" s="697"/>
      <c r="N831" s="697"/>
      <c r="O831" s="697"/>
      <c r="P831" s="697"/>
      <c r="Q831" s="697"/>
      <c r="R831" s="697"/>
      <c r="S831" s="697"/>
      <c r="T831" s="697"/>
      <c r="U831" s="697"/>
      <c r="V831" s="697"/>
      <c r="W831" s="697"/>
      <c r="X831" s="697"/>
      <c r="Y831" s="697"/>
      <c r="Z831" s="697"/>
      <c r="AA831" s="697"/>
      <c r="AB831" s="697"/>
      <c r="AC831" s="697"/>
      <c r="AD831" s="697"/>
      <c r="AE831" s="697"/>
      <c r="AF831" s="697"/>
      <c r="AG831" s="697"/>
      <c r="AH831" s="697"/>
      <c r="AI831" s="697"/>
      <c r="AJ831" s="697"/>
      <c r="AK831" s="697"/>
      <c r="AL831" s="697"/>
      <c r="AM831" s="697"/>
      <c r="AN831" s="697"/>
      <c r="AO831" s="697"/>
      <c r="AP831" s="697"/>
      <c r="AQ831" s="697"/>
      <c r="AR831" s="697"/>
      <c r="AS831" s="697"/>
      <c r="AT831" s="697"/>
      <c r="AU831" s="697"/>
      <c r="AV831" s="697"/>
      <c r="AW831" s="697"/>
      <c r="AX831" s="697"/>
      <c r="AY831" s="697"/>
      <c r="AZ831" s="697"/>
      <c r="BA831" s="697"/>
      <c r="BB831" s="697"/>
      <c r="BC831" s="697"/>
      <c r="BD831" s="697"/>
      <c r="BE831" s="697"/>
      <c r="BF831" s="697"/>
      <c r="BG831" s="697"/>
      <c r="BH831" s="697"/>
      <c r="BI831" s="697"/>
      <c r="BJ831" s="697"/>
      <c r="BK831" s="697"/>
      <c r="BL831" s="697"/>
      <c r="BM831" s="697"/>
      <c r="BN831" s="697"/>
      <c r="BO831" s="697"/>
      <c r="BP831" s="697"/>
    </row>
    <row r="832" spans="1:68" ht="12" customHeight="1" x14ac:dyDescent="0.25">
      <c r="A832" s="698"/>
      <c r="B832" s="695"/>
      <c r="C832" s="695"/>
      <c r="D832" s="695"/>
      <c r="E832" s="695"/>
      <c r="F832" s="697"/>
      <c r="G832" s="697"/>
      <c r="H832" s="697"/>
      <c r="I832" s="697"/>
      <c r="J832" s="697"/>
      <c r="K832" s="697"/>
      <c r="L832" s="697"/>
      <c r="M832" s="697"/>
      <c r="N832" s="697"/>
      <c r="O832" s="697"/>
      <c r="P832" s="697"/>
      <c r="Q832" s="697"/>
      <c r="R832" s="697"/>
      <c r="S832" s="697"/>
      <c r="T832" s="697"/>
      <c r="U832" s="697"/>
      <c r="V832" s="697"/>
      <c r="W832" s="697"/>
      <c r="X832" s="697"/>
      <c r="Y832" s="697"/>
      <c r="Z832" s="697"/>
      <c r="AA832" s="697"/>
      <c r="AB832" s="697"/>
      <c r="AC832" s="697"/>
      <c r="AD832" s="697"/>
      <c r="AE832" s="697"/>
      <c r="AF832" s="697"/>
      <c r="AG832" s="697"/>
      <c r="AH832" s="697"/>
      <c r="AI832" s="697"/>
      <c r="AJ832" s="697"/>
      <c r="AK832" s="697"/>
      <c r="AL832" s="697"/>
      <c r="AM832" s="697"/>
      <c r="AN832" s="697"/>
      <c r="AO832" s="697"/>
      <c r="AP832" s="697"/>
      <c r="AQ832" s="697"/>
      <c r="AR832" s="697"/>
      <c r="AS832" s="697"/>
      <c r="AT832" s="697"/>
      <c r="AU832" s="697"/>
      <c r="AV832" s="697"/>
      <c r="AW832" s="697"/>
      <c r="AX832" s="697"/>
      <c r="AY832" s="697"/>
      <c r="AZ832" s="697"/>
      <c r="BA832" s="697"/>
      <c r="BB832" s="697"/>
      <c r="BC832" s="697"/>
      <c r="BD832" s="697"/>
      <c r="BE832" s="697"/>
      <c r="BF832" s="697"/>
      <c r="BG832" s="697"/>
      <c r="BH832" s="697"/>
      <c r="BI832" s="697"/>
      <c r="BJ832" s="697"/>
      <c r="BK832" s="697"/>
      <c r="BL832" s="697"/>
      <c r="BM832" s="697"/>
      <c r="BN832" s="697"/>
      <c r="BO832" s="697"/>
      <c r="BP832" s="697"/>
    </row>
  </sheetData>
  <mergeCells count="4">
    <mergeCell ref="H707:H709"/>
    <mergeCell ref="M115:O115"/>
    <mergeCell ref="H115:J115"/>
    <mergeCell ref="J708:Q7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Crop!G760</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1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25">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25">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25">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25">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25">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25">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7" t="s">
        <v>791</v>
      </c>
      <c r="H95" s="1177"/>
      <c r="I95" s="1177"/>
      <c r="J95" s="1177"/>
      <c r="K95" s="1177" t="s">
        <v>792</v>
      </c>
      <c r="L95" s="1177"/>
      <c r="M95" s="1177" t="s">
        <v>793</v>
      </c>
      <c r="N95" s="1177"/>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7"/>
      <c r="F99" s="1178"/>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42" zoomScale="84" zoomScaleNormal="84" workbookViewId="0">
      <selection activeCell="U149" sqref="U149"/>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2" t="s">
        <v>1117</v>
      </c>
      <c r="H594" s="1182"/>
      <c r="I594" s="1182"/>
      <c r="J594" s="1182"/>
      <c r="K594" s="1182"/>
      <c r="L594" s="1182"/>
      <c r="M594" s="1182"/>
      <c r="N594" s="1182"/>
      <c r="O594" s="1182"/>
      <c r="P594" s="1182"/>
      <c r="Q594" s="1182"/>
      <c r="R594" s="1182"/>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5"/>
      <c r="M738" s="1176"/>
      <c r="N738" s="1176"/>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2" t="s">
        <v>1117</v>
      </c>
      <c r="H585" s="1182"/>
      <c r="I585" s="1182"/>
      <c r="J585" s="1182"/>
      <c r="K585" s="1182"/>
      <c r="L585" s="1182"/>
      <c r="M585" s="1182"/>
      <c r="N585" s="1182"/>
      <c r="O585" s="1182"/>
      <c r="P585" s="1182"/>
      <c r="Q585" s="1182"/>
      <c r="R585" s="1182"/>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5"/>
      <c r="M729" s="1176"/>
      <c r="N729" s="1176"/>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H29" sqref="H2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89" t="s">
        <v>1245</v>
      </c>
      <c r="K11" s="1190"/>
      <c r="L11" s="1190"/>
      <c r="M11" s="1190"/>
      <c r="N11" s="1190"/>
      <c r="O11" s="1190"/>
      <c r="P11" s="1190"/>
      <c r="Q11" s="1190"/>
      <c r="R11" s="1190"/>
      <c r="S11" s="1190"/>
      <c r="T11" s="1190"/>
      <c r="U11" s="1190"/>
      <c r="V11" s="1190"/>
      <c r="W11" s="1190"/>
      <c r="X11" s="1191"/>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44762.739291898099</v>
      </c>
      <c r="J12" s="1192" t="s">
        <v>1247</v>
      </c>
      <c r="K12" s="1192"/>
      <c r="L12" s="1192"/>
      <c r="M12" s="1192"/>
      <c r="N12" s="1192"/>
      <c r="O12" s="1192"/>
      <c r="P12" s="1192"/>
      <c r="Q12" s="1192"/>
      <c r="R12" s="1192"/>
      <c r="S12" s="1192"/>
      <c r="T12" s="1192"/>
      <c r="U12" s="1192"/>
      <c r="V12" s="1192"/>
      <c r="W12" s="1192"/>
      <c r="X12" s="1192"/>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collapsed="1"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hidden="1"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hidden="1"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hidden="1"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hidden="1"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hidden="1"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hidden="1" outlineLevel="3" x14ac:dyDescent="0.25">
      <c r="A51" s="383"/>
      <c r="B51" s="392"/>
      <c r="C51" s="385">
        <v>4</v>
      </c>
      <c r="D51" s="409"/>
      <c r="E51" s="466"/>
      <c r="F51" s="466"/>
      <c r="G51" s="409"/>
      <c r="H51" s="414" t="s">
        <v>1239</v>
      </c>
      <c r="I51" s="1168" t="s">
        <v>1240</v>
      </c>
      <c r="J51" s="452">
        <v>50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hidden="1"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hidden="1"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hidden="1"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hidden="1"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hidden="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hidden="1"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6" t="s">
        <v>984</v>
      </c>
      <c r="K216" s="1226"/>
      <c r="L216" s="1226" t="s">
        <v>983</v>
      </c>
      <c r="M216" s="1226"/>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3" t="s">
        <v>549</v>
      </c>
      <c r="AD251" s="1194"/>
      <c r="AE251" s="1194"/>
      <c r="AF251" s="1195"/>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6"/>
      <c r="AD252" s="1197"/>
      <c r="AE252" s="1197"/>
      <c r="AF252" s="1198"/>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199"/>
      <c r="AD253" s="1200"/>
      <c r="AE253" s="1200"/>
      <c r="AF253" s="1201"/>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3" t="s">
        <v>1158</v>
      </c>
      <c r="AD254" s="1194"/>
      <c r="AE254" s="1194"/>
      <c r="AF254" s="1195"/>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199"/>
      <c r="AD255" s="1200"/>
      <c r="AE255" s="1200"/>
      <c r="AF255" s="1201"/>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2" t="s">
        <v>1089</v>
      </c>
      <c r="P339" s="1203"/>
      <c r="Q339" s="1203"/>
      <c r="R339" s="1203"/>
      <c r="S339" s="1203"/>
      <c r="T339" s="1203"/>
      <c r="U339" s="1203"/>
      <c r="V339" s="1203"/>
      <c r="W339" s="1203"/>
      <c r="X339" s="1204"/>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5"/>
      <c r="P340" s="1206"/>
      <c r="Q340" s="1206"/>
      <c r="R340" s="1206"/>
      <c r="S340" s="1206"/>
      <c r="T340" s="1206"/>
      <c r="U340" s="1206"/>
      <c r="V340" s="1206"/>
      <c r="W340" s="1206"/>
      <c r="X340" s="1207"/>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5"/>
      <c r="P341" s="1206"/>
      <c r="Q341" s="1206"/>
      <c r="R341" s="1206"/>
      <c r="S341" s="1206"/>
      <c r="T341" s="1206"/>
      <c r="U341" s="1206"/>
      <c r="V341" s="1206"/>
      <c r="W341" s="1206"/>
      <c r="X341" s="1207"/>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08"/>
      <c r="P342" s="1209"/>
      <c r="Q342" s="1209"/>
      <c r="R342" s="1209"/>
      <c r="S342" s="1209"/>
      <c r="T342" s="1209"/>
      <c r="U342" s="1209"/>
      <c r="V342" s="1209"/>
      <c r="W342" s="1209"/>
      <c r="X342" s="1210"/>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1" t="s">
        <v>951</v>
      </c>
      <c r="Q405" s="1211"/>
      <c r="R405" s="1211"/>
      <c r="S405" s="1211"/>
      <c r="T405" s="1211"/>
      <c r="U405" s="1211"/>
      <c r="V405" s="1211"/>
      <c r="W405" s="1211"/>
      <c r="X405" s="1211"/>
      <c r="Y405" s="1211"/>
      <c r="Z405" s="1212"/>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3"/>
      <c r="Q406" s="1213"/>
      <c r="R406" s="1213"/>
      <c r="S406" s="1213"/>
      <c r="T406" s="1213"/>
      <c r="U406" s="1213"/>
      <c r="V406" s="1213"/>
      <c r="W406" s="1213"/>
      <c r="X406" s="1213"/>
      <c r="Y406" s="1213"/>
      <c r="Z406" s="1214"/>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3"/>
      <c r="Q407" s="1213"/>
      <c r="R407" s="1213"/>
      <c r="S407" s="1213"/>
      <c r="T407" s="1213"/>
      <c r="U407" s="1213"/>
      <c r="V407" s="1213"/>
      <c r="W407" s="1213"/>
      <c r="X407" s="1213"/>
      <c r="Y407" s="1213"/>
      <c r="Z407" s="1214"/>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3"/>
      <c r="Q408" s="1213"/>
      <c r="R408" s="1213"/>
      <c r="S408" s="1213"/>
      <c r="T408" s="1213"/>
      <c r="U408" s="1213"/>
      <c r="V408" s="1213"/>
      <c r="W408" s="1213"/>
      <c r="X408" s="1213"/>
      <c r="Y408" s="1213"/>
      <c r="Z408" s="1214"/>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3"/>
      <c r="Q409" s="1213"/>
      <c r="R409" s="1213"/>
      <c r="S409" s="1213"/>
      <c r="T409" s="1213"/>
      <c r="U409" s="1213"/>
      <c r="V409" s="1213"/>
      <c r="W409" s="1213"/>
      <c r="X409" s="1213"/>
      <c r="Y409" s="1213"/>
      <c r="Z409" s="1214"/>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3"/>
      <c r="Q410" s="1213"/>
      <c r="R410" s="1213"/>
      <c r="S410" s="1213"/>
      <c r="T410" s="1213"/>
      <c r="U410" s="1213"/>
      <c r="V410" s="1213"/>
      <c r="W410" s="1213"/>
      <c r="X410" s="1213"/>
      <c r="Y410" s="1213"/>
      <c r="Z410" s="1214"/>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3"/>
      <c r="Q411" s="1213"/>
      <c r="R411" s="1213"/>
      <c r="S411" s="1213"/>
      <c r="T411" s="1213"/>
      <c r="U411" s="1213"/>
      <c r="V411" s="1213"/>
      <c r="W411" s="1213"/>
      <c r="X411" s="1213"/>
      <c r="Y411" s="1213"/>
      <c r="Z411" s="1214"/>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5"/>
      <c r="Q412" s="1215"/>
      <c r="R412" s="1215"/>
      <c r="S412" s="1215"/>
      <c r="T412" s="1215"/>
      <c r="U412" s="1215"/>
      <c r="V412" s="1215"/>
      <c r="W412" s="1215"/>
      <c r="X412" s="1215"/>
      <c r="Y412" s="1215"/>
      <c r="Z412" s="1216"/>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7" t="s">
        <v>1244</v>
      </c>
      <c r="T848" s="1218"/>
      <c r="U848" s="1218"/>
      <c r="V848" s="1218"/>
      <c r="W848" s="1219"/>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0"/>
      <c r="T849" s="1221"/>
      <c r="U849" s="1221"/>
      <c r="V849" s="1221"/>
      <c r="W849" s="1222"/>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0"/>
      <c r="T850" s="1221"/>
      <c r="U850" s="1221"/>
      <c r="V850" s="1221"/>
      <c r="W850" s="1222"/>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0"/>
      <c r="T851" s="1221"/>
      <c r="U851" s="1221"/>
      <c r="V851" s="1221"/>
      <c r="W851" s="1222"/>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0"/>
      <c r="T852" s="1221"/>
      <c r="U852" s="1221"/>
      <c r="V852" s="1221"/>
      <c r="W852" s="1222"/>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0"/>
      <c r="T853" s="1221"/>
      <c r="U853" s="1221"/>
      <c r="V853" s="1221"/>
      <c r="W853" s="1222"/>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0"/>
      <c r="T854" s="1221"/>
      <c r="U854" s="1221"/>
      <c r="V854" s="1221"/>
      <c r="W854" s="1222"/>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0"/>
      <c r="T855" s="1221"/>
      <c r="U855" s="1221"/>
      <c r="V855" s="1221"/>
      <c r="W855" s="1222"/>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0"/>
      <c r="T856" s="1221"/>
      <c r="U856" s="1221"/>
      <c r="V856" s="1221"/>
      <c r="W856" s="1222"/>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0"/>
      <c r="T857" s="1221"/>
      <c r="U857" s="1221"/>
      <c r="V857" s="1221"/>
      <c r="W857" s="1222"/>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0"/>
      <c r="T858" s="1221"/>
      <c r="U858" s="1221"/>
      <c r="V858" s="1221"/>
      <c r="W858" s="1222"/>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0"/>
      <c r="T859" s="1221"/>
      <c r="U859" s="1221"/>
      <c r="V859" s="1221"/>
      <c r="W859" s="1222"/>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0"/>
      <c r="T860" s="1221"/>
      <c r="U860" s="1221"/>
      <c r="V860" s="1221"/>
      <c r="W860" s="1222"/>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0"/>
      <c r="T861" s="1221"/>
      <c r="U861" s="1221"/>
      <c r="V861" s="1221"/>
      <c r="W861" s="1222"/>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0"/>
      <c r="T862" s="1221"/>
      <c r="U862" s="1221"/>
      <c r="V862" s="1221"/>
      <c r="W862" s="1222"/>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0"/>
      <c r="T863" s="1221"/>
      <c r="U863" s="1221"/>
      <c r="V863" s="1221"/>
      <c r="W863" s="1222"/>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0"/>
      <c r="T864" s="1221"/>
      <c r="U864" s="1221"/>
      <c r="V864" s="1221"/>
      <c r="W864" s="1222"/>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3"/>
      <c r="T865" s="1224"/>
      <c r="U865" s="1224"/>
      <c r="V865" s="1224"/>
      <c r="W865" s="1225"/>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3" t="s">
        <v>693</v>
      </c>
      <c r="I888" s="1184"/>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5"/>
      <c r="I889" s="1186"/>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7"/>
      <c r="I890" s="1188"/>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3" t="s">
        <v>699</v>
      </c>
      <c r="I892" s="1184"/>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5"/>
      <c r="I893" s="1186"/>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7"/>
      <c r="I894" s="1188"/>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3" t="s">
        <v>701</v>
      </c>
      <c r="I896" s="1184"/>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5"/>
      <c r="I897" s="1186"/>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7"/>
      <c r="I898" s="1188"/>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3" t="s">
        <v>703</v>
      </c>
      <c r="I900" s="1184"/>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5"/>
      <c r="I901" s="1186"/>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7"/>
      <c r="I902" s="1188"/>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3" t="s">
        <v>705</v>
      </c>
      <c r="I904" s="1184"/>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5"/>
      <c r="I905" s="1186"/>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7"/>
      <c r="I906" s="1188"/>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3"/>
      <c r="I908" s="1184"/>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5"/>
      <c r="I909" s="1186"/>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7"/>
      <c r="I910" s="1188"/>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3"/>
      <c r="I912" s="1184"/>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5"/>
      <c r="I913" s="1186"/>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7"/>
      <c r="I914" s="1188"/>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3"/>
      <c r="I916" s="1184"/>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5"/>
      <c r="I917" s="1186"/>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7"/>
      <c r="I918" s="1188"/>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3" t="s">
        <v>1092</v>
      </c>
      <c r="I920" s="1184"/>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5"/>
      <c r="I921" s="1186"/>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7"/>
      <c r="I922" s="1188"/>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3" t="s">
        <v>1093</v>
      </c>
      <c r="I924" s="1184"/>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5"/>
      <c r="I925" s="1186"/>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7"/>
      <c r="I926" s="1188"/>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3" t="s">
        <v>1094</v>
      </c>
      <c r="I928" s="1184"/>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5"/>
      <c r="I929" s="1186"/>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7"/>
      <c r="I930" s="1188"/>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3" t="s">
        <v>1094</v>
      </c>
      <c r="I932" s="1184"/>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5"/>
      <c r="I933" s="1186"/>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7"/>
      <c r="I934" s="1188"/>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3" t="s">
        <v>1094</v>
      </c>
      <c r="I936" s="1184"/>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5"/>
      <c r="I937" s="1186"/>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7"/>
      <c r="I938" s="1188"/>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3" t="s">
        <v>714</v>
      </c>
      <c r="I940" s="1184"/>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5"/>
      <c r="I941" s="1186"/>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7"/>
      <c r="I942" s="1188"/>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3" t="s">
        <v>716</v>
      </c>
      <c r="I944" s="1184"/>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5"/>
      <c r="I945" s="1186"/>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7"/>
      <c r="I946" s="1188"/>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3" t="s">
        <v>718</v>
      </c>
      <c r="I948" s="1184"/>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5"/>
      <c r="I949" s="1186"/>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7"/>
      <c r="I950" s="1188"/>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3"/>
      <c r="I952" s="1184"/>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5"/>
      <c r="I953" s="1186"/>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7"/>
      <c r="I954" s="1188"/>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3" t="s">
        <v>721</v>
      </c>
      <c r="I956" s="1184"/>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5"/>
      <c r="I957" s="1186"/>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7"/>
      <c r="I958" s="1188"/>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3" t="s">
        <v>723</v>
      </c>
      <c r="I960" s="1184"/>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5"/>
      <c r="I961" s="1186"/>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7"/>
      <c r="I962" s="1188"/>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3" t="s">
        <v>725</v>
      </c>
      <c r="I964" s="1184"/>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5"/>
      <c r="I965" s="1186"/>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7"/>
      <c r="I966" s="1188"/>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3" t="s">
        <v>727</v>
      </c>
      <c r="I968" s="1184"/>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5"/>
      <c r="I969" s="1186"/>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7"/>
      <c r="I970" s="1188"/>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3" t="s">
        <v>729</v>
      </c>
      <c r="I972" s="1184"/>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5"/>
      <c r="I973" s="1186"/>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7"/>
      <c r="I974" s="1188"/>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3" t="s">
        <v>731</v>
      </c>
      <c r="I976" s="1184"/>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5"/>
      <c r="I977" s="1186"/>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7"/>
      <c r="I978" s="1188"/>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3" t="s">
        <v>733</v>
      </c>
      <c r="I980" s="1184"/>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5"/>
      <c r="I981" s="1186"/>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7"/>
      <c r="I982" s="1188"/>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3" t="s">
        <v>735</v>
      </c>
      <c r="I984" s="1184"/>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5"/>
      <c r="I985" s="1186"/>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7"/>
      <c r="I986" s="1188"/>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3" t="s">
        <v>1088</v>
      </c>
      <c r="I988" s="1184"/>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5"/>
      <c r="I989" s="1186"/>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7"/>
      <c r="I990" s="1188"/>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3" t="s">
        <v>737</v>
      </c>
      <c r="I992" s="1184"/>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5"/>
      <c r="I993" s="1186"/>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7"/>
      <c r="I994" s="1188"/>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7" t="s">
        <v>999</v>
      </c>
      <c r="L11" s="1228"/>
      <c r="M11" s="1228"/>
      <c r="N11" s="1228"/>
      <c r="O11" s="1228"/>
      <c r="P11" s="1228"/>
      <c r="Q11" s="1228"/>
      <c r="R11" s="1228"/>
      <c r="S11" s="1228"/>
      <c r="T11" s="1228"/>
      <c r="U11" s="1228"/>
      <c r="V11" s="1228"/>
      <c r="W11" s="1228"/>
      <c r="X11" s="1228"/>
      <c r="Y11" s="1228"/>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29" t="s">
        <v>1174</v>
      </c>
      <c r="L12" s="1230"/>
      <c r="M12" s="1230"/>
      <c r="N12" s="1230"/>
      <c r="O12" s="1230"/>
      <c r="P12" s="1230"/>
      <c r="Q12" s="1230"/>
      <c r="R12" s="1230"/>
      <c r="S12" s="1230"/>
      <c r="T12" s="1230"/>
      <c r="U12" s="1230"/>
      <c r="V12" s="1230"/>
      <c r="W12" s="1230"/>
      <c r="X12" s="1230"/>
      <c r="Y12" s="1231"/>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46"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2"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2"/>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2"/>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2"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2"/>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2"/>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7" t="s">
        <v>1023</v>
      </c>
      <c r="J306" s="1238"/>
      <c r="K306" s="1238"/>
      <c r="L306" s="1238"/>
      <c r="M306" s="1238"/>
      <c r="N306" s="1238"/>
      <c r="O306" s="1238"/>
      <c r="P306" s="1238"/>
      <c r="Q306" s="1239"/>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0" t="s">
        <v>74</v>
      </c>
      <c r="J307" s="1241"/>
      <c r="K307" s="1242"/>
      <c r="L307" s="1243" t="s">
        <v>71</v>
      </c>
      <c r="M307" s="1244"/>
      <c r="N307" s="1245"/>
      <c r="O307" s="1246" t="s">
        <v>341</v>
      </c>
      <c r="P307" s="1247"/>
      <c r="Q307" s="1248"/>
      <c r="R307" s="58"/>
      <c r="S307" s="1233" t="s">
        <v>1052</v>
      </c>
      <c r="T307" s="1235"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4"/>
      <c r="T308" s="1236"/>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2022-08-15T13:06:54Z</dcterms:modified>
</cp:coreProperties>
</file>